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out_○表13 市町村別、男女別人口増減_Ver1.2.xlsx』差替分_保存用フォルダ\左端の「市町村別計」シートのみ、「対前月増減率」欄及び「対前年同月増減率」欄の列を削除する。各シートのA１セルを選択して揃えて、左端シートを表示した状態で保存\"/>
    </mc:Choice>
  </mc:AlternateContent>
  <xr:revisionPtr revIDLastSave="0" documentId="13_ncr:1_{24F641C9-C262-4A9C-B676-992037DDAD82}" xr6:coauthVersionLast="47" xr6:coauthVersionMax="47" xr10:uidLastSave="{00000000-0000-0000-0000-000000000000}"/>
  <bookViews>
    <workbookView xWindow="-110" yWindow="-110" windowWidth="19420" windowHeight="104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<sst xmlns="http://schemas.openxmlformats.org/spreadsheetml/2006/main" count="207" uniqueCount="66">
  <si>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</si>
  <si>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</si>
  <si>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</si>
  <si>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</si>
  <si>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</si>
  <si>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</si>
  <si>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</si>
  <si>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</si>
  <si>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</si>
  <si>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</si>
  <si>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</si>
  <si>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</si>
  <si>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</si>
  <si>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</si>
  <si>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</si>
  <si>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</si>
  <si>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</si>
  <si>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</si>
  <si>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</si>
  <si>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</si>
  <si>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</si>
  <si>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</si>
  <si>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</si>
  <si>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</si>
  <si>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</si>
  <si>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</si>
  <si>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</si>
  <si>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</si>
  <si>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</si>
  <si>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</si>
  <si>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</si>
  <si>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</si>
  <si>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</si>
  <si>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</si>
  <si>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</si>
  <si>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</si>
  <si>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</si>
  <si>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</si>
  <si>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</si>
  <si>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</si>
  <si>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</si>
  <si>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</si>
  <si>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</si>
  <si>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</si>
  <si>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</si>
  <si>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</si>
  <si>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</si>
  <si>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</si>
  <si>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</si>
  <si>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</si>
  <si>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</si>
  <si>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</si>
  <si>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</si>
  <si>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</si>
  <si>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</si>
  <si>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</si>
  <si>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</si>
  <si>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</si>
  <si>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</si>
  <si>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</si>
  <si>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</si>
  <si>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</si>
  <si>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</si>
  <si>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</si>
  <si>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</si>
  <si>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第１0表　市町村別、男女別人口増減</t>
    <rPh sb="0" eb="1">
      <t>ダイ</t>
    </rPh>
    <rPh sb="3" eb="4">
      <t>ヒョウ</t>
    </rPh>
    <rPh sb="5" eb="8">
      <t>シチョウソン</t>
    </rPh>
    <rPh sb="8" eb="9">
      <t>ベツ</t>
    </rPh>
    <rPh sb="10" eb="13">
      <t>ダンジョベツ</t>
    </rPh>
    <rPh sb="13" eb="15">
      <t>ジンコウ</t>
    </rPh>
    <rPh sb="15" eb="17">
      <t>ゾウゲン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</si>
</sst>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38</v>
      </c>
    </row>
    <row r="5" spans="1:22" ht="13.5" customHeight="1" x14ac:dyDescent="0.2">
      <c r="A5" s="47" t="s">
        <v>37</v>
      </c>
      <c r="B5" s="48" t="s">
        <v>55</v>
      </c>
      <c r="C5" s="49"/>
      <c r="D5" s="49"/>
      <c r="E5" s="44" t="s">
        <v>56</v>
      </c>
      <c r="F5" s="45"/>
      <c r="G5" s="45"/>
      <c r="H5" s="45"/>
      <c r="I5" s="45"/>
      <c r="J5" s="45"/>
      <c r="K5" s="45"/>
      <c r="L5" s="46"/>
      <c r="M5" s="48" t="s">
        <v>57</v>
      </c>
      <c r="N5" s="49"/>
      <c r="O5" s="49"/>
      <c r="P5" s="49"/>
      <c r="Q5" s="49"/>
      <c r="R5" s="49"/>
      <c r="S5" s="49"/>
      <c r="T5" s="49"/>
      <c r="U5" s="49"/>
      <c r="V5" s="50"/>
    </row>
    <row r="6" spans="1:22" ht="13.5" customHeight="1" x14ac:dyDescent="0.2">
      <c r="A6" s="42"/>
      <c r="B6" s="39" t="s">
        <v>51</v>
      </c>
      <c r="C6" s="39" t="s">
        <v>52</v>
      </c>
      <c r="D6" s="39" t="s">
        <v>53</v>
      </c>
      <c r="E6" s="39" t="s">
        <v>54</v>
      </c>
      <c r="F6" s="14"/>
      <c r="G6" s="39" t="s">
        <v>47</v>
      </c>
      <c r="H6" s="14"/>
      <c r="I6" s="39" t="s">
        <v>47</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8.75" customHeight="1" x14ac:dyDescent="0.2">
      <c r="A9" s="8" t="s">
        <v>29</v>
      </c>
      <c r="B9" s="17">
        <f t="shared" ref="B9:I9" si="0">B10+B11</f>
        <v>262</v>
      </c>
      <c r="C9" s="17">
        <f t="shared" si="0"/>
        <v>2024</v>
      </c>
      <c r="D9" s="17">
        <f t="shared" si="0"/>
        <v>-149</v>
      </c>
      <c r="E9" s="17">
        <f t="shared" si="0"/>
        <v>-271</v>
      </c>
      <c r="F9" s="17">
        <f t="shared" si="0"/>
        <v>334</v>
      </c>
      <c r="G9" s="17">
        <f t="shared" si="0"/>
        <v>6</v>
      </c>
      <c r="H9" s="17">
        <f t="shared" si="0"/>
        <v>605</v>
      </c>
      <c r="I9" s="17">
        <f t="shared" si="0"/>
        <v>2</v>
      </c>
      <c r="J9" s="28">
        <f t="shared" ref="J9:J19" si="1">K9-L9</f>
        <v>-5.9636072410334853</v>
      </c>
      <c r="K9" s="32">
        <v>7.3499808800929296</v>
      </c>
      <c r="L9" s="32">
        <v>13.313588121126415</v>
      </c>
      <c r="M9" s="17">
        <f t="shared" ref="M9:U9" si="2">M10+M11</f>
        <v>533</v>
      </c>
      <c r="N9" s="17">
        <f t="shared" si="2"/>
        <v>2677</v>
      </c>
      <c r="O9" s="17">
        <f t="shared" si="2"/>
        <v>-315</v>
      </c>
      <c r="P9" s="17">
        <f t="shared" si="2"/>
        <v>1725</v>
      </c>
      <c r="Q9" s="17">
        <f t="shared" si="2"/>
        <v>952</v>
      </c>
      <c r="R9" s="17">
        <f t="shared" si="2"/>
        <v>2144</v>
      </c>
      <c r="S9" s="17">
        <f t="shared" si="2"/>
        <v>-162</v>
      </c>
      <c r="T9" s="17">
        <f t="shared" si="2"/>
        <v>1192</v>
      </c>
      <c r="U9" s="17">
        <f t="shared" si="2"/>
        <v>952</v>
      </c>
      <c r="V9" s="28">
        <v>11.729161105058488</v>
      </c>
    </row>
    <row r="10" spans="1:22" ht="18.75" customHeight="1" x14ac:dyDescent="0.2">
      <c r="A10" s="6" t="s">
        <v>28</v>
      </c>
      <c r="B10" s="18">
        <f t="shared" ref="B10:I10" si="3">B20+B21+B22+B23</f>
        <v>335</v>
      </c>
      <c r="C10" s="18">
        <f t="shared" si="3"/>
        <v>1652</v>
      </c>
      <c r="D10" s="18">
        <f t="shared" si="3"/>
        <v>-123</v>
      </c>
      <c r="E10" s="18">
        <f t="shared" si="3"/>
        <v>-162</v>
      </c>
      <c r="F10" s="18">
        <f t="shared" si="3"/>
        <v>268</v>
      </c>
      <c r="G10" s="18">
        <f t="shared" si="3"/>
        <v>5</v>
      </c>
      <c r="H10" s="18">
        <f t="shared" si="3"/>
        <v>430</v>
      </c>
      <c r="I10" s="18">
        <f t="shared" si="3"/>
        <v>-8</v>
      </c>
      <c r="J10" s="25">
        <f t="shared" si="1"/>
        <v>-4.7586371286377798</v>
      </c>
      <c r="K10" s="33">
        <v>7.8723132745365714</v>
      </c>
      <c r="L10" s="33">
        <v>12.630950403174351</v>
      </c>
      <c r="M10" s="18">
        <f t="shared" ref="M10:U10" si="4">M20+M21+M22+M23</f>
        <v>497</v>
      </c>
      <c r="N10" s="18">
        <f t="shared" si="4"/>
        <v>2168</v>
      </c>
      <c r="O10" s="18">
        <f t="shared" si="4"/>
        <v>-270</v>
      </c>
      <c r="P10" s="18">
        <f t="shared" si="4"/>
        <v>1506</v>
      </c>
      <c r="Q10" s="18">
        <f t="shared" si="4"/>
        <v>662</v>
      </c>
      <c r="R10" s="18">
        <f t="shared" si="4"/>
        <v>1671</v>
      </c>
      <c r="S10" s="18">
        <f t="shared" si="4"/>
        <v>-134</v>
      </c>
      <c r="T10" s="18">
        <f t="shared" si="4"/>
        <v>1021</v>
      </c>
      <c r="U10" s="18">
        <f t="shared" si="4"/>
        <v>650</v>
      </c>
      <c r="V10" s="25">
        <v>14.599028721808494</v>
      </c>
    </row>
    <row r="11" spans="1:22" ht="18.75" customHeight="1" x14ac:dyDescent="0.2">
      <c r="A11" s="2" t="s">
        <v>27</v>
      </c>
      <c r="B11" s="19">
        <f t="shared" ref="B11:I11" si="5">B12+B13+B14+B15+B16</f>
        <v>-73</v>
      </c>
      <c r="C11" s="19">
        <f t="shared" si="5"/>
        <v>372</v>
      </c>
      <c r="D11" s="19">
        <f t="shared" si="5"/>
        <v>-26</v>
      </c>
      <c r="E11" s="19">
        <f t="shared" si="5"/>
        <v>-109</v>
      </c>
      <c r="F11" s="19">
        <f t="shared" si="5"/>
        <v>66</v>
      </c>
      <c r="G11" s="19">
        <f t="shared" si="5"/>
        <v>1</v>
      </c>
      <c r="H11" s="19">
        <f t="shared" si="5"/>
        <v>175</v>
      </c>
      <c r="I11" s="19">
        <f t="shared" si="5"/>
        <v>10</v>
      </c>
      <c r="J11" s="27">
        <f t="shared" si="1"/>
        <v>-9.5622973099297468</v>
      </c>
      <c r="K11" s="34">
        <v>5.7900148849115896</v>
      </c>
      <c r="L11" s="34">
        <v>15.352312194841335</v>
      </c>
      <c r="M11" s="19">
        <f t="shared" ref="M11:U11" si="6">M12+M13+M14+M15+M16</f>
        <v>36</v>
      </c>
      <c r="N11" s="19">
        <f t="shared" si="6"/>
        <v>509</v>
      </c>
      <c r="O11" s="19">
        <f t="shared" si="6"/>
        <v>-45</v>
      </c>
      <c r="P11" s="19">
        <f t="shared" si="6"/>
        <v>219</v>
      </c>
      <c r="Q11" s="19">
        <f t="shared" si="6"/>
        <v>290</v>
      </c>
      <c r="R11" s="19">
        <f t="shared" si="6"/>
        <v>473</v>
      </c>
      <c r="S11" s="19">
        <f t="shared" si="6"/>
        <v>-28</v>
      </c>
      <c r="T11" s="19">
        <f t="shared" si="6"/>
        <v>171</v>
      </c>
      <c r="U11" s="19">
        <f t="shared" si="6"/>
        <v>302</v>
      </c>
      <c r="V11" s="30">
        <v>3.158189937224499</v>
      </c>
    </row>
    <row r="12" spans="1:22" ht="18.75" customHeight="1" x14ac:dyDescent="0.2">
      <c r="A12" s="6" t="s">
        <v>26</v>
      </c>
      <c r="B12" s="18">
        <f t="shared" ref="B12:I12" si="7">B24</f>
        <v>-18</v>
      </c>
      <c r="C12" s="18">
        <f t="shared" si="7"/>
        <v>-5</v>
      </c>
      <c r="D12" s="18">
        <f t="shared" si="7"/>
        <v>-12</v>
      </c>
      <c r="E12" s="18">
        <f t="shared" si="7"/>
        <v>-22</v>
      </c>
      <c r="F12" s="18">
        <f t="shared" si="7"/>
        <v>3</v>
      </c>
      <c r="G12" s="18">
        <f t="shared" si="7"/>
        <v>1</v>
      </c>
      <c r="H12" s="18">
        <f t="shared" si="7"/>
        <v>25</v>
      </c>
      <c r="I12" s="18">
        <f t="shared" si="7"/>
        <v>10</v>
      </c>
      <c r="J12" s="25">
        <f t="shared" si="1"/>
        <v>-24.691812327506899</v>
      </c>
      <c r="K12" s="33">
        <v>3.3670653173873046</v>
      </c>
      <c r="L12" s="33">
        <v>28.058877644894203</v>
      </c>
      <c r="M12" s="18">
        <f t="shared" ref="M12:U12" si="8">M24</f>
        <v>4</v>
      </c>
      <c r="N12" s="18">
        <f t="shared" si="8"/>
        <v>35</v>
      </c>
      <c r="O12" s="18">
        <f t="shared" si="8"/>
        <v>-9</v>
      </c>
      <c r="P12" s="18">
        <f t="shared" si="8"/>
        <v>10</v>
      </c>
      <c r="Q12" s="18">
        <f t="shared" si="8"/>
        <v>25</v>
      </c>
      <c r="R12" s="18">
        <f t="shared" si="8"/>
        <v>31</v>
      </c>
      <c r="S12" s="18">
        <f t="shared" si="8"/>
        <v>-6</v>
      </c>
      <c r="T12" s="18">
        <f t="shared" si="8"/>
        <v>14</v>
      </c>
      <c r="U12" s="18">
        <f t="shared" si="8"/>
        <v>17</v>
      </c>
      <c r="V12" s="25">
        <v>4.4894204231830699</v>
      </c>
    </row>
    <row r="13" spans="1:22" ht="18.75" customHeight="1" x14ac:dyDescent="0.2">
      <c r="A13" s="4" t="s">
        <v>25</v>
      </c>
      <c r="B13" s="20">
        <f t="shared" ref="B13:I13" si="9">B25+B26+B27</f>
        <v>-38</v>
      </c>
      <c r="C13" s="20">
        <f t="shared" si="9"/>
        <v>70</v>
      </c>
      <c r="D13" s="20">
        <f t="shared" si="9"/>
        <v>-34</v>
      </c>
      <c r="E13" s="20">
        <f t="shared" si="9"/>
        <v>-25</v>
      </c>
      <c r="F13" s="20">
        <f t="shared" si="9"/>
        <v>10</v>
      </c>
      <c r="G13" s="20">
        <f t="shared" si="9"/>
        <v>-2</v>
      </c>
      <c r="H13" s="20">
        <f t="shared" si="9"/>
        <v>35</v>
      </c>
      <c r="I13" s="20">
        <f t="shared" si="9"/>
        <v>1</v>
      </c>
      <c r="J13" s="26">
        <f t="shared" si="1"/>
        <v>-12.035831261591886</v>
      </c>
      <c r="K13" s="35">
        <v>4.814332504636754</v>
      </c>
      <c r="L13" s="35">
        <v>16.85016376622864</v>
      </c>
      <c r="M13" s="20">
        <f t="shared" ref="M13:U13" si="10">M25+M26+M27</f>
        <v>-13</v>
      </c>
      <c r="N13" s="20">
        <f t="shared" si="10"/>
        <v>83</v>
      </c>
      <c r="O13" s="20">
        <f t="shared" si="10"/>
        <v>-29</v>
      </c>
      <c r="P13" s="20">
        <f t="shared" si="10"/>
        <v>29</v>
      </c>
      <c r="Q13" s="20">
        <f t="shared" si="10"/>
        <v>54</v>
      </c>
      <c r="R13" s="20">
        <f t="shared" si="10"/>
        <v>96</v>
      </c>
      <c r="S13" s="20">
        <f t="shared" si="10"/>
        <v>2</v>
      </c>
      <c r="T13" s="20">
        <f t="shared" si="10"/>
        <v>33</v>
      </c>
      <c r="U13" s="20">
        <f t="shared" si="10"/>
        <v>63</v>
      </c>
      <c r="V13" s="26">
        <v>-6.2586322560277807</v>
      </c>
    </row>
    <row r="14" spans="1:22" ht="18.75" customHeight="1" x14ac:dyDescent="0.2">
      <c r="A14" s="4" t="s">
        <v>24</v>
      </c>
      <c r="B14" s="20">
        <f t="shared" ref="B14:I14" si="11">B28+B29+B30+B31</f>
        <v>0</v>
      </c>
      <c r="C14" s="20">
        <f t="shared" si="11"/>
        <v>139</v>
      </c>
      <c r="D14" s="20">
        <f t="shared" si="11"/>
        <v>33</v>
      </c>
      <c r="E14" s="20">
        <f t="shared" si="11"/>
        <v>-25</v>
      </c>
      <c r="F14" s="20">
        <f t="shared" si="11"/>
        <v>24</v>
      </c>
      <c r="G14" s="20">
        <f t="shared" si="11"/>
        <v>-7</v>
      </c>
      <c r="H14" s="20">
        <f t="shared" si="11"/>
        <v>49</v>
      </c>
      <c r="I14" s="20">
        <f t="shared" si="11"/>
        <v>-8</v>
      </c>
      <c r="J14" s="26">
        <f t="shared" si="1"/>
        <v>-5.756454778801146</v>
      </c>
      <c r="K14" s="35">
        <v>5.5261965876491015</v>
      </c>
      <c r="L14" s="35">
        <v>11.282651366450247</v>
      </c>
      <c r="M14" s="20">
        <f t="shared" ref="M14:U14" si="12">M28+M29+M30+M31</f>
        <v>25</v>
      </c>
      <c r="N14" s="20">
        <f t="shared" si="12"/>
        <v>217</v>
      </c>
      <c r="O14" s="20">
        <f t="shared" si="12"/>
        <v>33</v>
      </c>
      <c r="P14" s="20">
        <f t="shared" si="12"/>
        <v>104</v>
      </c>
      <c r="Q14" s="20">
        <f t="shared" si="12"/>
        <v>113</v>
      </c>
      <c r="R14" s="20">
        <f t="shared" si="12"/>
        <v>192</v>
      </c>
      <c r="S14" s="20">
        <f t="shared" si="12"/>
        <v>1</v>
      </c>
      <c r="T14" s="20">
        <f t="shared" si="12"/>
        <v>74</v>
      </c>
      <c r="U14" s="20">
        <f t="shared" si="12"/>
        <v>118</v>
      </c>
      <c r="V14" s="26">
        <v>5.7564547788011495</v>
      </c>
    </row>
    <row r="15" spans="1:22" ht="18.75" customHeight="1" x14ac:dyDescent="0.2">
      <c r="A15" s="4" t="s">
        <v>23</v>
      </c>
      <c r="B15" s="20">
        <f t="shared" ref="B15:I15" si="13">B32+B33+B34+B35</f>
        <v>-12</v>
      </c>
      <c r="C15" s="20">
        <f t="shared" si="13"/>
        <v>120</v>
      </c>
      <c r="D15" s="20">
        <f t="shared" si="13"/>
        <v>-32</v>
      </c>
      <c r="E15" s="20">
        <f t="shared" si="13"/>
        <v>-19</v>
      </c>
      <c r="F15" s="20">
        <f t="shared" si="13"/>
        <v>26</v>
      </c>
      <c r="G15" s="20">
        <f t="shared" si="13"/>
        <v>11</v>
      </c>
      <c r="H15" s="20">
        <f t="shared" si="13"/>
        <v>45</v>
      </c>
      <c r="I15" s="22">
        <f t="shared" si="13"/>
        <v>5</v>
      </c>
      <c r="J15" s="26">
        <f>K15-L15</f>
        <v>-5.7922486818761092</v>
      </c>
      <c r="K15" s="35">
        <v>7.9262350383567801</v>
      </c>
      <c r="L15" s="35">
        <v>13.718483720232889</v>
      </c>
      <c r="M15" s="22">
        <f t="shared" ref="M15:U15" si="14">M32+M33+M34+M35</f>
        <v>7</v>
      </c>
      <c r="N15" s="20">
        <f t="shared" si="14"/>
        <v>132</v>
      </c>
      <c r="O15" s="20">
        <f t="shared" si="14"/>
        <v>-37</v>
      </c>
      <c r="P15" s="20">
        <f t="shared" si="14"/>
        <v>59</v>
      </c>
      <c r="Q15" s="20">
        <f t="shared" si="14"/>
        <v>73</v>
      </c>
      <c r="R15" s="20">
        <f>R32+R33+R34+R35</f>
        <v>125</v>
      </c>
      <c r="S15" s="20">
        <f t="shared" si="14"/>
        <v>1</v>
      </c>
      <c r="T15" s="20">
        <f t="shared" si="14"/>
        <v>40</v>
      </c>
      <c r="U15" s="20">
        <f t="shared" si="14"/>
        <v>85</v>
      </c>
      <c r="V15" s="26">
        <v>2.1339863564806691</v>
      </c>
    </row>
    <row r="16" spans="1:22" ht="18.75" customHeight="1" x14ac:dyDescent="0.2">
      <c r="A16" s="2" t="s">
        <v>22</v>
      </c>
      <c r="B16" s="19">
        <f t="shared" ref="B16:I16" si="15">B36+B37+B38</f>
        <v>-5</v>
      </c>
      <c r="C16" s="19">
        <f t="shared" si="15"/>
        <v>48</v>
      </c>
      <c r="D16" s="19">
        <f t="shared" si="15"/>
        <v>19</v>
      </c>
      <c r="E16" s="19">
        <f t="shared" si="15"/>
        <v>-18</v>
      </c>
      <c r="F16" s="19">
        <f t="shared" si="15"/>
        <v>3</v>
      </c>
      <c r="G16" s="19">
        <f t="shared" si="15"/>
        <v>-2</v>
      </c>
      <c r="H16" s="19">
        <f t="shared" si="15"/>
        <v>21</v>
      </c>
      <c r="I16" s="19">
        <f t="shared" si="15"/>
        <v>2</v>
      </c>
      <c r="J16" s="27">
        <f t="shared" si="1"/>
        <v>-22.287628133563381</v>
      </c>
      <c r="K16" s="34">
        <v>3.7146046889272308</v>
      </c>
      <c r="L16" s="34">
        <v>26.002232822490612</v>
      </c>
      <c r="M16" s="19">
        <f t="shared" ref="M16:U16" si="16">M36+M37+M38</f>
        <v>13</v>
      </c>
      <c r="N16" s="19">
        <f t="shared" si="16"/>
        <v>42</v>
      </c>
      <c r="O16" s="19">
        <f t="shared" si="16"/>
        <v>-3</v>
      </c>
      <c r="P16" s="19">
        <f t="shared" si="16"/>
        <v>17</v>
      </c>
      <c r="Q16" s="19">
        <f t="shared" si="16"/>
        <v>25</v>
      </c>
      <c r="R16" s="19">
        <f t="shared" si="16"/>
        <v>29</v>
      </c>
      <c r="S16" s="19">
        <f t="shared" si="16"/>
        <v>-26</v>
      </c>
      <c r="T16" s="19">
        <f t="shared" si="16"/>
        <v>10</v>
      </c>
      <c r="U16" s="19">
        <f t="shared" si="16"/>
        <v>19</v>
      </c>
      <c r="V16" s="30">
        <v>16.096620318684664</v>
      </c>
    </row>
    <row r="17" spans="1:22" ht="18.75" customHeight="1" x14ac:dyDescent="0.2">
      <c r="A17" s="6" t="s">
        <v>21</v>
      </c>
      <c r="B17" s="18">
        <f t="shared" ref="B17:I17" si="17">B12+B13+B20</f>
        <v>12</v>
      </c>
      <c r="C17" s="18">
        <f t="shared" si="17"/>
        <v>625</v>
      </c>
      <c r="D17" s="18">
        <f t="shared" si="17"/>
        <v>-167</v>
      </c>
      <c r="E17" s="18">
        <f t="shared" si="17"/>
        <v>-108</v>
      </c>
      <c r="F17" s="18">
        <f t="shared" si="17"/>
        <v>134</v>
      </c>
      <c r="G17" s="18">
        <f t="shared" si="17"/>
        <v>19</v>
      </c>
      <c r="H17" s="18">
        <f t="shared" si="17"/>
        <v>242</v>
      </c>
      <c r="I17" s="18">
        <f t="shared" si="17"/>
        <v>4</v>
      </c>
      <c r="J17" s="25">
        <f t="shared" si="1"/>
        <v>-5.8606103468061548</v>
      </c>
      <c r="K17" s="33">
        <v>7.2714980228891175</v>
      </c>
      <c r="L17" s="33">
        <v>13.132108369695272</v>
      </c>
      <c r="M17" s="18">
        <f t="shared" ref="M17:U17" si="18">M12+M13+M20</f>
        <v>120</v>
      </c>
      <c r="N17" s="18">
        <f t="shared" si="18"/>
        <v>1064</v>
      </c>
      <c r="O17" s="18">
        <f t="shared" si="18"/>
        <v>-194</v>
      </c>
      <c r="P17" s="18">
        <f t="shared" si="18"/>
        <v>743</v>
      </c>
      <c r="Q17" s="18">
        <f t="shared" si="18"/>
        <v>321</v>
      </c>
      <c r="R17" s="18">
        <f t="shared" si="18"/>
        <v>944</v>
      </c>
      <c r="S17" s="18">
        <f t="shared" si="18"/>
        <v>-12</v>
      </c>
      <c r="T17" s="18">
        <f t="shared" si="18"/>
        <v>613</v>
      </c>
      <c r="U17" s="18">
        <f t="shared" si="18"/>
        <v>331</v>
      </c>
      <c r="V17" s="25">
        <v>6.5117892742290735</v>
      </c>
    </row>
    <row r="18" spans="1:22" ht="18.75" customHeight="1" x14ac:dyDescent="0.2">
      <c r="A18" s="4" t="s">
        <v>20</v>
      </c>
      <c r="B18" s="20">
        <f t="shared" ref="B18:I18" si="19">B14+B22</f>
        <v>-17</v>
      </c>
      <c r="C18" s="20">
        <f t="shared" si="19"/>
        <v>248</v>
      </c>
      <c r="D18" s="20">
        <f t="shared" si="19"/>
        <v>34</v>
      </c>
      <c r="E18" s="20">
        <f t="shared" si="19"/>
        <v>-65</v>
      </c>
      <c r="F18" s="20">
        <f t="shared" si="19"/>
        <v>46</v>
      </c>
      <c r="G18" s="20">
        <f t="shared" si="19"/>
        <v>-18</v>
      </c>
      <c r="H18" s="20">
        <f t="shared" si="19"/>
        <v>111</v>
      </c>
      <c r="I18" s="20">
        <f t="shared" si="19"/>
        <v>4</v>
      </c>
      <c r="J18" s="26">
        <f t="shared" si="1"/>
        <v>-7.9602489459947794</v>
      </c>
      <c r="K18" s="35">
        <v>5.6334069463963061</v>
      </c>
      <c r="L18" s="35">
        <v>13.593655892391086</v>
      </c>
      <c r="M18" s="20">
        <f t="shared" ref="M18:U18" si="20">M14+M22</f>
        <v>48</v>
      </c>
      <c r="N18" s="20">
        <f t="shared" si="20"/>
        <v>461</v>
      </c>
      <c r="O18" s="20">
        <f t="shared" si="20"/>
        <v>62</v>
      </c>
      <c r="P18" s="20">
        <f t="shared" si="20"/>
        <v>236</v>
      </c>
      <c r="Q18" s="20">
        <f t="shared" si="20"/>
        <v>225</v>
      </c>
      <c r="R18" s="20">
        <f t="shared" si="20"/>
        <v>413</v>
      </c>
      <c r="S18" s="20">
        <f t="shared" si="20"/>
        <v>6</v>
      </c>
      <c r="T18" s="20">
        <f t="shared" si="20"/>
        <v>178</v>
      </c>
      <c r="U18" s="20">
        <f t="shared" si="20"/>
        <v>235</v>
      </c>
      <c r="V18" s="26">
        <v>5.8783376831961363</v>
      </c>
    </row>
    <row r="19" spans="1:22" ht="18.75" customHeight="1" x14ac:dyDescent="0.2">
      <c r="A19" s="2" t="s">
        <v>19</v>
      </c>
      <c r="B19" s="19">
        <f t="shared" ref="B19:I19" si="21">B15+B16+B21+B23</f>
        <v>267</v>
      </c>
      <c r="C19" s="19">
        <f t="shared" si="21"/>
        <v>1151</v>
      </c>
      <c r="D19" s="19">
        <f t="shared" si="21"/>
        <v>-16</v>
      </c>
      <c r="E19" s="19">
        <f t="shared" si="21"/>
        <v>-98</v>
      </c>
      <c r="F19" s="19">
        <f t="shared" si="21"/>
        <v>154</v>
      </c>
      <c r="G19" s="19">
        <f t="shared" si="21"/>
        <v>5</v>
      </c>
      <c r="H19" s="19">
        <f t="shared" si="21"/>
        <v>252</v>
      </c>
      <c r="I19" s="21">
        <f t="shared" si="21"/>
        <v>-6</v>
      </c>
      <c r="J19" s="27">
        <f t="shared" si="1"/>
        <v>-5.1993233399868686</v>
      </c>
      <c r="K19" s="34">
        <v>8.1703652485507909</v>
      </c>
      <c r="L19" s="34">
        <v>13.36968858853766</v>
      </c>
      <c r="M19" s="21">
        <f t="shared" ref="M19:U19" si="22">M15+M16+M21+M23</f>
        <v>365</v>
      </c>
      <c r="N19" s="21">
        <f>N15+N16+N21+N23</f>
        <v>1152</v>
      </c>
      <c r="O19" s="19">
        <f t="shared" si="22"/>
        <v>-183</v>
      </c>
      <c r="P19" s="19">
        <f t="shared" si="22"/>
        <v>746</v>
      </c>
      <c r="Q19" s="19">
        <f t="shared" si="22"/>
        <v>406</v>
      </c>
      <c r="R19" s="19">
        <f t="shared" si="22"/>
        <v>787</v>
      </c>
      <c r="S19" s="19">
        <f t="shared" si="22"/>
        <v>-156</v>
      </c>
      <c r="T19" s="19">
        <f t="shared" si="22"/>
        <v>401</v>
      </c>
      <c r="U19" s="19">
        <f t="shared" si="22"/>
        <v>386</v>
      </c>
      <c r="V19" s="30">
        <v>19.364826725461292</v>
      </c>
    </row>
    <row r="20" spans="1:22" ht="18.75" customHeight="1" x14ac:dyDescent="0.2">
      <c r="A20" s="5" t="s">
        <v>18</v>
      </c>
      <c r="B20" s="18">
        <f>E20+M20</f>
        <v>68</v>
      </c>
      <c r="C20" s="18">
        <v>560</v>
      </c>
      <c r="D20" s="18">
        <f>G20-I20+O20-S20</f>
        <v>-121</v>
      </c>
      <c r="E20" s="18">
        <f>F20-H20</f>
        <v>-61</v>
      </c>
      <c r="F20" s="18">
        <v>121</v>
      </c>
      <c r="G20" s="18">
        <v>20</v>
      </c>
      <c r="H20" s="18">
        <v>182</v>
      </c>
      <c r="I20" s="18">
        <v>-7</v>
      </c>
      <c r="J20" s="25">
        <f>K20-L20</f>
        <v>-3.9456662354463132</v>
      </c>
      <c r="K20" s="33">
        <v>7.826649417852523</v>
      </c>
      <c r="L20" s="33">
        <v>11.772315653298836</v>
      </c>
      <c r="M20" s="18">
        <f>N20-R20</f>
        <v>129</v>
      </c>
      <c r="N20" s="18">
        <f>P20+Q20</f>
        <v>946</v>
      </c>
      <c r="O20" s="22">
        <v>-156</v>
      </c>
      <c r="P20" s="22">
        <v>704</v>
      </c>
      <c r="Q20" s="22">
        <v>242</v>
      </c>
      <c r="R20" s="22">
        <f>SUM(T20:U20)</f>
        <v>817</v>
      </c>
      <c r="S20" s="22">
        <v>-8</v>
      </c>
      <c r="T20" s="22">
        <v>566</v>
      </c>
      <c r="U20" s="22">
        <v>251</v>
      </c>
      <c r="V20" s="29">
        <v>8.3441138421733498</v>
      </c>
    </row>
    <row r="21" spans="1:22" ht="18.75" customHeight="1" x14ac:dyDescent="0.2">
      <c r="A21" s="3" t="s">
        <v>17</v>
      </c>
      <c r="B21" s="20">
        <f t="shared" ref="B21:B38" si="23">E21+M21</f>
        <v>227</v>
      </c>
      <c r="C21" s="20">
        <v>787</v>
      </c>
      <c r="D21" s="20">
        <f t="shared" ref="D21:D38" si="24">G21-I21+O21-S21</f>
        <v>19</v>
      </c>
      <c r="E21" s="20">
        <f t="shared" ref="E21:E38" si="25">F21-H21</f>
        <v>-47</v>
      </c>
      <c r="F21" s="20">
        <v>108</v>
      </c>
      <c r="G21" s="20">
        <v>-5</v>
      </c>
      <c r="H21" s="20">
        <v>155</v>
      </c>
      <c r="I21" s="20">
        <v>-6</v>
      </c>
      <c r="J21" s="26">
        <f t="shared" ref="J21:J38" si="26">K21-L21</f>
        <v>-3.8934760171655167</v>
      </c>
      <c r="K21" s="35">
        <v>8.9467108479548045</v>
      </c>
      <c r="L21" s="35">
        <v>12.840186865120321</v>
      </c>
      <c r="M21" s="20">
        <f t="shared" ref="M21:M38" si="27">N21-R21</f>
        <v>274</v>
      </c>
      <c r="N21" s="20">
        <f t="shared" ref="N21:N38" si="28">P21+Q21</f>
        <v>771</v>
      </c>
      <c r="O21" s="20">
        <v>-125</v>
      </c>
      <c r="P21" s="20">
        <v>533</v>
      </c>
      <c r="Q21" s="20">
        <v>238</v>
      </c>
      <c r="R21" s="20">
        <f t="shared" ref="R21:R38" si="29">SUM(T21:U21)</f>
        <v>497</v>
      </c>
      <c r="S21" s="20">
        <v>-143</v>
      </c>
      <c r="T21" s="20">
        <v>267</v>
      </c>
      <c r="U21" s="20">
        <v>230</v>
      </c>
      <c r="V21" s="26">
        <v>22.698136780922376</v>
      </c>
    </row>
    <row r="22" spans="1:22" ht="18.75" customHeight="1" x14ac:dyDescent="0.2">
      <c r="A22" s="3" t="s">
        <v>16</v>
      </c>
      <c r="B22" s="20">
        <f t="shared" si="23"/>
        <v>-17</v>
      </c>
      <c r="C22" s="20">
        <v>109</v>
      </c>
      <c r="D22" s="20">
        <f t="shared" si="24"/>
        <v>1</v>
      </c>
      <c r="E22" s="20">
        <f t="shared" si="25"/>
        <v>-40</v>
      </c>
      <c r="F22" s="20">
        <v>22</v>
      </c>
      <c r="G22" s="20">
        <v>-11</v>
      </c>
      <c r="H22" s="20">
        <v>62</v>
      </c>
      <c r="I22" s="20">
        <v>12</v>
      </c>
      <c r="J22" s="26">
        <f t="shared" si="26"/>
        <v>-10.464019212625445</v>
      </c>
      <c r="K22" s="35">
        <v>5.7552105669439912</v>
      </c>
      <c r="L22" s="35">
        <v>16.219229779569435</v>
      </c>
      <c r="M22" s="20">
        <f t="shared" si="27"/>
        <v>23</v>
      </c>
      <c r="N22" s="20">
        <f t="shared" si="28"/>
        <v>244</v>
      </c>
      <c r="O22" s="20">
        <v>29</v>
      </c>
      <c r="P22" s="20">
        <v>132</v>
      </c>
      <c r="Q22" s="20">
        <v>112</v>
      </c>
      <c r="R22" s="20">
        <f t="shared" si="29"/>
        <v>221</v>
      </c>
      <c r="S22" s="20">
        <v>5</v>
      </c>
      <c r="T22" s="20">
        <v>104</v>
      </c>
      <c r="U22" s="20">
        <v>117</v>
      </c>
      <c r="V22" s="26">
        <v>6.0168110472596226</v>
      </c>
    </row>
    <row r="23" spans="1:22" ht="18.75" customHeight="1" x14ac:dyDescent="0.2">
      <c r="A23" s="1" t="s">
        <v>15</v>
      </c>
      <c r="B23" s="19">
        <f t="shared" si="23"/>
        <v>57</v>
      </c>
      <c r="C23" s="19">
        <v>196</v>
      </c>
      <c r="D23" s="19">
        <f t="shared" si="24"/>
        <v>-22</v>
      </c>
      <c r="E23" s="19">
        <f t="shared" si="25"/>
        <v>-14</v>
      </c>
      <c r="F23" s="19">
        <v>17</v>
      </c>
      <c r="G23" s="19">
        <v>1</v>
      </c>
      <c r="H23" s="19">
        <v>31</v>
      </c>
      <c r="I23" s="21">
        <v>-7</v>
      </c>
      <c r="J23" s="27">
        <f t="shared" si="26"/>
        <v>-5.2058886281203343</v>
      </c>
      <c r="K23" s="34">
        <v>6.321436191288976</v>
      </c>
      <c r="L23" s="34">
        <v>11.52732481940931</v>
      </c>
      <c r="M23" s="21">
        <f t="shared" si="27"/>
        <v>71</v>
      </c>
      <c r="N23" s="21">
        <f t="shared" si="28"/>
        <v>207</v>
      </c>
      <c r="O23" s="19">
        <v>-18</v>
      </c>
      <c r="P23" s="19">
        <v>137</v>
      </c>
      <c r="Q23" s="19">
        <v>70</v>
      </c>
      <c r="R23" s="19">
        <f t="shared" si="29"/>
        <v>136</v>
      </c>
      <c r="S23" s="19">
        <v>12</v>
      </c>
      <c r="T23" s="19">
        <v>84</v>
      </c>
      <c r="U23" s="19">
        <v>52</v>
      </c>
      <c r="V23" s="31">
        <v>26.401292328324544</v>
      </c>
    </row>
    <row r="24" spans="1:22" ht="18.75" customHeight="1" x14ac:dyDescent="0.2">
      <c r="A24" s="7" t="s">
        <v>14</v>
      </c>
      <c r="B24" s="17">
        <f t="shared" si="23"/>
        <v>-18</v>
      </c>
      <c r="C24" s="17">
        <v>-5</v>
      </c>
      <c r="D24" s="18">
        <f t="shared" si="24"/>
        <v>-12</v>
      </c>
      <c r="E24" s="18">
        <f t="shared" si="25"/>
        <v>-22</v>
      </c>
      <c r="F24" s="17">
        <v>3</v>
      </c>
      <c r="G24" s="17">
        <v>1</v>
      </c>
      <c r="H24" s="17">
        <v>25</v>
      </c>
      <c r="I24" s="23">
        <v>10</v>
      </c>
      <c r="J24" s="28">
        <f t="shared" si="26"/>
        <v>-24.691812327506899</v>
      </c>
      <c r="K24" s="32">
        <v>3.3670653173873046</v>
      </c>
      <c r="L24" s="32">
        <v>28.058877644894203</v>
      </c>
      <c r="M24" s="18">
        <f t="shared" si="27"/>
        <v>4</v>
      </c>
      <c r="N24" s="17">
        <f t="shared" si="28"/>
        <v>35</v>
      </c>
      <c r="O24" s="17">
        <v>-9</v>
      </c>
      <c r="P24" s="17">
        <v>10</v>
      </c>
      <c r="Q24" s="17">
        <v>25</v>
      </c>
      <c r="R24" s="17">
        <f t="shared" si="29"/>
        <v>31</v>
      </c>
      <c r="S24" s="17">
        <v>-6</v>
      </c>
      <c r="T24" s="17">
        <v>14</v>
      </c>
      <c r="U24" s="17">
        <v>17</v>
      </c>
      <c r="V24" s="28">
        <v>4.4894204231830699</v>
      </c>
    </row>
    <row r="25" spans="1:22" ht="18.75" customHeight="1" x14ac:dyDescent="0.2">
      <c r="A25" s="5" t="s">
        <v>13</v>
      </c>
      <c r="B25" s="18">
        <f t="shared" si="23"/>
        <v>-16</v>
      </c>
      <c r="C25" s="18">
        <v>-4</v>
      </c>
      <c r="D25" s="18">
        <f t="shared" si="24"/>
        <v>-16</v>
      </c>
      <c r="E25" s="18">
        <f t="shared" si="25"/>
        <v>-5</v>
      </c>
      <c r="F25" s="18">
        <v>0</v>
      </c>
      <c r="G25" s="18">
        <v>0</v>
      </c>
      <c r="H25" s="18">
        <v>5</v>
      </c>
      <c r="I25" s="18">
        <v>1</v>
      </c>
      <c r="J25" s="25">
        <f t="shared" si="26"/>
        <v>-21.129199861447869</v>
      </c>
      <c r="K25" s="33">
        <v>0</v>
      </c>
      <c r="L25" s="33">
        <v>21.129199861447869</v>
      </c>
      <c r="M25" s="18">
        <f t="shared" si="27"/>
        <v>-11</v>
      </c>
      <c r="N25" s="18">
        <f t="shared" si="28"/>
        <v>2</v>
      </c>
      <c r="O25" s="18">
        <v>-12</v>
      </c>
      <c r="P25" s="18">
        <v>1</v>
      </c>
      <c r="Q25" s="18">
        <v>1</v>
      </c>
      <c r="R25" s="18">
        <f t="shared" si="29"/>
        <v>13</v>
      </c>
      <c r="S25" s="18">
        <v>3</v>
      </c>
      <c r="T25" s="18">
        <v>2</v>
      </c>
      <c r="U25" s="18">
        <v>11</v>
      </c>
      <c r="V25" s="29">
        <v>-46.484239695185309</v>
      </c>
    </row>
    <row r="26" spans="1:22" ht="18.75" customHeight="1" x14ac:dyDescent="0.2">
      <c r="A26" s="3" t="s">
        <v>12</v>
      </c>
      <c r="B26" s="20">
        <f t="shared" si="23"/>
        <v>10</v>
      </c>
      <c r="C26" s="20">
        <v>42</v>
      </c>
      <c r="D26" s="20">
        <f t="shared" si="24"/>
        <v>6</v>
      </c>
      <c r="E26" s="20">
        <f t="shared" si="25"/>
        <v>-8</v>
      </c>
      <c r="F26" s="20">
        <v>3</v>
      </c>
      <c r="G26" s="20">
        <v>0</v>
      </c>
      <c r="H26" s="20">
        <v>11</v>
      </c>
      <c r="I26" s="20">
        <v>5</v>
      </c>
      <c r="J26" s="26">
        <f t="shared" si="26"/>
        <v>-14.939537731516911</v>
      </c>
      <c r="K26" s="35">
        <v>5.6023266493188428</v>
      </c>
      <c r="L26" s="35">
        <v>20.541864380835754</v>
      </c>
      <c r="M26" s="20">
        <f t="shared" si="27"/>
        <v>18</v>
      </c>
      <c r="N26" s="20">
        <f t="shared" si="28"/>
        <v>31</v>
      </c>
      <c r="O26" s="20">
        <v>-4</v>
      </c>
      <c r="P26" s="20">
        <v>15</v>
      </c>
      <c r="Q26" s="20">
        <v>16</v>
      </c>
      <c r="R26" s="20">
        <f t="shared" si="29"/>
        <v>13</v>
      </c>
      <c r="S26" s="20">
        <v>-15</v>
      </c>
      <c r="T26" s="20">
        <v>4</v>
      </c>
      <c r="U26" s="20">
        <v>9</v>
      </c>
      <c r="V26" s="26">
        <v>33.613959895913069</v>
      </c>
    </row>
    <row r="27" spans="1:22" ht="18.75" customHeight="1" x14ac:dyDescent="0.2">
      <c r="A27" s="1" t="s">
        <v>11</v>
      </c>
      <c r="B27" s="19">
        <f t="shared" si="23"/>
        <v>-32</v>
      </c>
      <c r="C27" s="19">
        <v>32</v>
      </c>
      <c r="D27" s="19">
        <f t="shared" si="24"/>
        <v>-24</v>
      </c>
      <c r="E27" s="19">
        <f t="shared" si="25"/>
        <v>-12</v>
      </c>
      <c r="F27" s="19">
        <v>7</v>
      </c>
      <c r="G27" s="19">
        <v>-2</v>
      </c>
      <c r="H27" s="21">
        <v>19</v>
      </c>
      <c r="I27" s="21">
        <v>-5</v>
      </c>
      <c r="J27" s="27">
        <f t="shared" si="26"/>
        <v>-9.1954022988505724</v>
      </c>
      <c r="K27" s="34">
        <v>5.3639846743295028</v>
      </c>
      <c r="L27" s="34">
        <v>14.559386973180075</v>
      </c>
      <c r="M27" s="21">
        <f t="shared" si="27"/>
        <v>-20</v>
      </c>
      <c r="N27" s="21">
        <f t="shared" si="28"/>
        <v>50</v>
      </c>
      <c r="O27" s="24">
        <v>-13</v>
      </c>
      <c r="P27" s="24">
        <v>13</v>
      </c>
      <c r="Q27" s="24">
        <v>37</v>
      </c>
      <c r="R27" s="24">
        <f t="shared" si="29"/>
        <v>70</v>
      </c>
      <c r="S27" s="24">
        <v>14</v>
      </c>
      <c r="T27" s="24">
        <v>27</v>
      </c>
      <c r="U27" s="24">
        <v>43</v>
      </c>
      <c r="V27" s="31">
        <v>-15.3256704980843</v>
      </c>
    </row>
    <row r="28" spans="1:22" ht="18.75" customHeight="1" x14ac:dyDescent="0.2">
      <c r="A28" s="5" t="s">
        <v>10</v>
      </c>
      <c r="B28" s="18">
        <f t="shared" si="23"/>
        <v>-7</v>
      </c>
      <c r="C28" s="18">
        <v>13</v>
      </c>
      <c r="D28" s="18">
        <f t="shared" si="24"/>
        <v>4</v>
      </c>
      <c r="E28" s="18">
        <f>F28-H28</f>
        <v>-5</v>
      </c>
      <c r="F28" s="18">
        <v>4</v>
      </c>
      <c r="G28" s="18">
        <v>1</v>
      </c>
      <c r="H28" s="18">
        <v>9</v>
      </c>
      <c r="I28" s="18">
        <v>2</v>
      </c>
      <c r="J28" s="25">
        <f t="shared" si="26"/>
        <v>-9.9918099918099905</v>
      </c>
      <c r="K28" s="33">
        <v>7.9934479934479929</v>
      </c>
      <c r="L28" s="33">
        <v>17.985257985257984</v>
      </c>
      <c r="M28" s="18">
        <f t="shared" si="27"/>
        <v>-2</v>
      </c>
      <c r="N28" s="18">
        <f t="shared" si="28"/>
        <v>25</v>
      </c>
      <c r="O28" s="18">
        <v>11</v>
      </c>
      <c r="P28" s="18">
        <v>12</v>
      </c>
      <c r="Q28" s="18">
        <v>13</v>
      </c>
      <c r="R28" s="18">
        <f t="shared" si="29"/>
        <v>27</v>
      </c>
      <c r="S28" s="18">
        <v>6</v>
      </c>
      <c r="T28" s="18">
        <v>13</v>
      </c>
      <c r="U28" s="18">
        <v>14</v>
      </c>
      <c r="V28" s="25">
        <v>-3.9967239967240005</v>
      </c>
    </row>
    <row r="29" spans="1:22" ht="18.75" customHeight="1" x14ac:dyDescent="0.2">
      <c r="A29" s="3" t="s">
        <v>9</v>
      </c>
      <c r="B29" s="20">
        <f t="shared" si="23"/>
        <v>-4</v>
      </c>
      <c r="C29" s="20">
        <v>25</v>
      </c>
      <c r="D29" s="20">
        <f t="shared" si="24"/>
        <v>2</v>
      </c>
      <c r="E29" s="20">
        <f t="shared" si="25"/>
        <v>-6</v>
      </c>
      <c r="F29" s="20">
        <v>7</v>
      </c>
      <c r="G29" s="20">
        <v>-3</v>
      </c>
      <c r="H29" s="20">
        <v>13</v>
      </c>
      <c r="I29" s="20">
        <v>-2</v>
      </c>
      <c r="J29" s="26">
        <f t="shared" si="26"/>
        <v>-4.5440437022782278</v>
      </c>
      <c r="K29" s="35">
        <v>5.301384319324602</v>
      </c>
      <c r="L29" s="35">
        <v>9.8454280216028298</v>
      </c>
      <c r="M29" s="22">
        <f t="shared" si="27"/>
        <v>2</v>
      </c>
      <c r="N29" s="22">
        <f t="shared" si="28"/>
        <v>76</v>
      </c>
      <c r="O29" s="20">
        <v>11</v>
      </c>
      <c r="P29" s="20">
        <v>23</v>
      </c>
      <c r="Q29" s="20">
        <v>53</v>
      </c>
      <c r="R29" s="20">
        <f t="shared" si="29"/>
        <v>74</v>
      </c>
      <c r="S29" s="20">
        <v>8</v>
      </c>
      <c r="T29" s="20">
        <v>34</v>
      </c>
      <c r="U29" s="20">
        <v>40</v>
      </c>
      <c r="V29" s="26">
        <v>1.5146812340927269</v>
      </c>
    </row>
    <row r="30" spans="1:22" ht="18.75" customHeight="1" x14ac:dyDescent="0.2">
      <c r="A30" s="3" t="s">
        <v>8</v>
      </c>
      <c r="B30" s="20">
        <f t="shared" si="23"/>
        <v>1</v>
      </c>
      <c r="C30" s="20">
        <v>40</v>
      </c>
      <c r="D30" s="20">
        <f t="shared" si="24"/>
        <v>16</v>
      </c>
      <c r="E30" s="20">
        <f t="shared" si="25"/>
        <v>-7</v>
      </c>
      <c r="F30" s="20">
        <v>7</v>
      </c>
      <c r="G30" s="20">
        <v>-4</v>
      </c>
      <c r="H30" s="20">
        <v>14</v>
      </c>
      <c r="I30" s="20">
        <v>-5</v>
      </c>
      <c r="J30" s="29">
        <f t="shared" si="26"/>
        <v>-5.1981252662974011</v>
      </c>
      <c r="K30" s="36">
        <v>5.1981252662974011</v>
      </c>
      <c r="L30" s="36">
        <v>10.396250532594802</v>
      </c>
      <c r="M30" s="20">
        <f t="shared" si="27"/>
        <v>8</v>
      </c>
      <c r="N30" s="20">
        <f t="shared" si="28"/>
        <v>52</v>
      </c>
      <c r="O30" s="20">
        <v>-10</v>
      </c>
      <c r="P30" s="20">
        <v>38</v>
      </c>
      <c r="Q30" s="20">
        <v>14</v>
      </c>
      <c r="R30" s="20">
        <f t="shared" si="29"/>
        <v>44</v>
      </c>
      <c r="S30" s="20">
        <v>-25</v>
      </c>
      <c r="T30" s="20">
        <v>11</v>
      </c>
      <c r="U30" s="20">
        <v>33</v>
      </c>
      <c r="V30" s="26">
        <v>5.9407145900541707</v>
      </c>
    </row>
    <row r="31" spans="1:22" ht="18.75" customHeight="1" x14ac:dyDescent="0.2">
      <c r="A31" s="1" t="s">
        <v>7</v>
      </c>
      <c r="B31" s="19">
        <f t="shared" si="23"/>
        <v>10</v>
      </c>
      <c r="C31" s="19">
        <v>61</v>
      </c>
      <c r="D31" s="19">
        <f t="shared" si="24"/>
        <v>11</v>
      </c>
      <c r="E31" s="19">
        <f t="shared" si="25"/>
        <v>-7</v>
      </c>
      <c r="F31" s="19">
        <v>6</v>
      </c>
      <c r="G31" s="19">
        <v>-1</v>
      </c>
      <c r="H31" s="19">
        <v>13</v>
      </c>
      <c r="I31" s="21">
        <v>-3</v>
      </c>
      <c r="J31" s="27">
        <f t="shared" si="26"/>
        <v>-5.9549543267554554</v>
      </c>
      <c r="K31" s="34">
        <v>5.1042465657903922</v>
      </c>
      <c r="L31" s="34">
        <v>11.059200892545848</v>
      </c>
      <c r="M31" s="19">
        <f t="shared" si="27"/>
        <v>17</v>
      </c>
      <c r="N31" s="19">
        <f t="shared" si="28"/>
        <v>64</v>
      </c>
      <c r="O31" s="19">
        <v>21</v>
      </c>
      <c r="P31" s="19">
        <v>31</v>
      </c>
      <c r="Q31" s="19">
        <v>33</v>
      </c>
      <c r="R31" s="19">
        <f t="shared" si="29"/>
        <v>47</v>
      </c>
      <c r="S31" s="19">
        <v>12</v>
      </c>
      <c r="T31" s="19">
        <v>16</v>
      </c>
      <c r="U31" s="19">
        <v>31</v>
      </c>
      <c r="V31" s="30">
        <v>14.462031936406106</v>
      </c>
    </row>
    <row r="32" spans="1:22" ht="18.75" customHeight="1" x14ac:dyDescent="0.2">
      <c r="A32" s="5" t="s">
        <v>6</v>
      </c>
      <c r="B32" s="18">
        <f t="shared" si="23"/>
        <v>6</v>
      </c>
      <c r="C32" s="18">
        <v>28</v>
      </c>
      <c r="D32" s="18">
        <f t="shared" si="24"/>
        <v>2</v>
      </c>
      <c r="E32" s="18">
        <f t="shared" si="25"/>
        <v>3</v>
      </c>
      <c r="F32" s="18">
        <v>5</v>
      </c>
      <c r="G32" s="18">
        <v>1</v>
      </c>
      <c r="H32" s="18">
        <v>2</v>
      </c>
      <c r="I32" s="18">
        <v>0</v>
      </c>
      <c r="J32" s="25">
        <f t="shared" si="26"/>
        <v>10.499139414802066</v>
      </c>
      <c r="K32" s="33">
        <v>17.498565691336776</v>
      </c>
      <c r="L32" s="33">
        <v>6.9994262765347095</v>
      </c>
      <c r="M32" s="18">
        <f t="shared" si="27"/>
        <v>3</v>
      </c>
      <c r="N32" s="18">
        <f t="shared" si="28"/>
        <v>16</v>
      </c>
      <c r="O32" s="22">
        <v>3</v>
      </c>
      <c r="P32" s="22">
        <v>8</v>
      </c>
      <c r="Q32" s="22">
        <v>8</v>
      </c>
      <c r="R32" s="22">
        <f t="shared" si="29"/>
        <v>13</v>
      </c>
      <c r="S32" s="22">
        <v>2</v>
      </c>
      <c r="T32" s="22">
        <v>3</v>
      </c>
      <c r="U32" s="22">
        <v>10</v>
      </c>
      <c r="V32" s="29">
        <v>10.499139414802066</v>
      </c>
    </row>
    <row r="33" spans="1:22" ht="18.75" customHeight="1" x14ac:dyDescent="0.2">
      <c r="A33" s="3" t="s">
        <v>5</v>
      </c>
      <c r="B33" s="20">
        <f t="shared" si="23"/>
        <v>-3</v>
      </c>
      <c r="C33" s="20">
        <v>41</v>
      </c>
      <c r="D33" s="20">
        <f t="shared" si="24"/>
        <v>-13</v>
      </c>
      <c r="E33" s="20">
        <f t="shared" si="25"/>
        <v>-17</v>
      </c>
      <c r="F33" s="20">
        <v>8</v>
      </c>
      <c r="G33" s="20">
        <v>2</v>
      </c>
      <c r="H33" s="20">
        <v>25</v>
      </c>
      <c r="I33" s="20">
        <v>11</v>
      </c>
      <c r="J33" s="26">
        <f t="shared" si="26"/>
        <v>-13.401395709485657</v>
      </c>
      <c r="K33" s="35">
        <v>6.3065391574050143</v>
      </c>
      <c r="L33" s="35">
        <v>19.707934866890671</v>
      </c>
      <c r="M33" s="20">
        <f t="shared" si="27"/>
        <v>14</v>
      </c>
      <c r="N33" s="20">
        <f t="shared" si="28"/>
        <v>57</v>
      </c>
      <c r="O33" s="20">
        <v>-6</v>
      </c>
      <c r="P33" s="20">
        <v>22</v>
      </c>
      <c r="Q33" s="20">
        <v>35</v>
      </c>
      <c r="R33" s="20">
        <f t="shared" si="29"/>
        <v>43</v>
      </c>
      <c r="S33" s="20">
        <v>-2</v>
      </c>
      <c r="T33" s="20">
        <v>12</v>
      </c>
      <c r="U33" s="20">
        <v>31</v>
      </c>
      <c r="V33" s="26">
        <v>11.036443525458772</v>
      </c>
    </row>
    <row r="34" spans="1:22" ht="18.75" customHeight="1" x14ac:dyDescent="0.2">
      <c r="A34" s="3" t="s">
        <v>4</v>
      </c>
      <c r="B34" s="20">
        <f t="shared" si="23"/>
        <v>-19</v>
      </c>
      <c r="C34" s="20">
        <v>31</v>
      </c>
      <c r="D34" s="20">
        <f t="shared" si="24"/>
        <v>-10</v>
      </c>
      <c r="E34" s="20">
        <f t="shared" si="25"/>
        <v>-1</v>
      </c>
      <c r="F34" s="20">
        <v>8</v>
      </c>
      <c r="G34" s="20">
        <v>7</v>
      </c>
      <c r="H34" s="20">
        <v>9</v>
      </c>
      <c r="I34" s="20">
        <v>-8</v>
      </c>
      <c r="J34" s="26">
        <f t="shared" si="26"/>
        <v>-1.1780610274237162</v>
      </c>
      <c r="K34" s="35">
        <v>9.4244882193897244</v>
      </c>
      <c r="L34" s="35">
        <v>10.602549246813441</v>
      </c>
      <c r="M34" s="20">
        <f>N34-R34</f>
        <v>-18</v>
      </c>
      <c r="N34" s="20">
        <f t="shared" si="28"/>
        <v>19</v>
      </c>
      <c r="O34" s="20">
        <v>-22</v>
      </c>
      <c r="P34" s="20">
        <v>10</v>
      </c>
      <c r="Q34" s="20">
        <v>9</v>
      </c>
      <c r="R34" s="20">
        <f t="shared" si="29"/>
        <v>37</v>
      </c>
      <c r="S34" s="20">
        <v>3</v>
      </c>
      <c r="T34" s="20">
        <v>12</v>
      </c>
      <c r="U34" s="20">
        <v>25</v>
      </c>
      <c r="V34" s="26">
        <v>-21.205098493626888</v>
      </c>
    </row>
    <row r="35" spans="1:22" ht="18.75" customHeight="1" x14ac:dyDescent="0.2">
      <c r="A35" s="1" t="s">
        <v>3</v>
      </c>
      <c r="B35" s="19">
        <f t="shared" si="23"/>
        <v>4</v>
      </c>
      <c r="C35" s="19">
        <v>20</v>
      </c>
      <c r="D35" s="19">
        <f t="shared" si="24"/>
        <v>-11</v>
      </c>
      <c r="E35" s="19">
        <f t="shared" si="25"/>
        <v>-4</v>
      </c>
      <c r="F35" s="19">
        <v>5</v>
      </c>
      <c r="G35" s="19">
        <v>1</v>
      </c>
      <c r="H35" s="19">
        <v>9</v>
      </c>
      <c r="I35" s="21">
        <v>2</v>
      </c>
      <c r="J35" s="27">
        <f t="shared" si="26"/>
        <v>-4.5603214652836161</v>
      </c>
      <c r="K35" s="34">
        <v>5.7004018316045233</v>
      </c>
      <c r="L35" s="34">
        <v>10.260723296888139</v>
      </c>
      <c r="M35" s="21">
        <f t="shared" si="27"/>
        <v>8</v>
      </c>
      <c r="N35" s="21">
        <f t="shared" si="28"/>
        <v>40</v>
      </c>
      <c r="O35" s="24">
        <v>-12</v>
      </c>
      <c r="P35" s="24">
        <v>19</v>
      </c>
      <c r="Q35" s="24">
        <v>21</v>
      </c>
      <c r="R35" s="24">
        <f t="shared" si="29"/>
        <v>32</v>
      </c>
      <c r="S35" s="24">
        <v>-2</v>
      </c>
      <c r="T35" s="24">
        <v>13</v>
      </c>
      <c r="U35" s="24">
        <v>19</v>
      </c>
      <c r="V35" s="31">
        <v>9.120642930567243</v>
      </c>
    </row>
    <row r="36" spans="1:22" ht="18.75" customHeight="1" x14ac:dyDescent="0.2">
      <c r="A36" s="5" t="s">
        <v>2</v>
      </c>
      <c r="B36" s="18">
        <f t="shared" si="23"/>
        <v>0</v>
      </c>
      <c r="C36" s="18">
        <v>19</v>
      </c>
      <c r="D36" s="18">
        <f t="shared" si="24"/>
        <v>15</v>
      </c>
      <c r="E36" s="18">
        <f t="shared" si="25"/>
        <v>-11</v>
      </c>
      <c r="F36" s="18">
        <v>2</v>
      </c>
      <c r="G36" s="18">
        <v>-3</v>
      </c>
      <c r="H36" s="18">
        <v>13</v>
      </c>
      <c r="I36" s="18">
        <v>-1</v>
      </c>
      <c r="J36" s="25">
        <f t="shared" si="26"/>
        <v>-31.725768321513009</v>
      </c>
      <c r="K36" s="33">
        <v>5.7683215130023635</v>
      </c>
      <c r="L36" s="33">
        <v>37.494089834515371</v>
      </c>
      <c r="M36" s="18">
        <f t="shared" si="27"/>
        <v>11</v>
      </c>
      <c r="N36" s="18">
        <f t="shared" si="28"/>
        <v>20</v>
      </c>
      <c r="O36" s="18">
        <v>6</v>
      </c>
      <c r="P36" s="18">
        <v>9</v>
      </c>
      <c r="Q36" s="18">
        <v>11</v>
      </c>
      <c r="R36" s="18">
        <f t="shared" si="29"/>
        <v>9</v>
      </c>
      <c r="S36" s="18">
        <v>-11</v>
      </c>
      <c r="T36" s="18">
        <v>3</v>
      </c>
      <c r="U36" s="18">
        <v>6</v>
      </c>
      <c r="V36" s="25">
        <v>31.725768321513002</v>
      </c>
    </row>
    <row r="37" spans="1:22" ht="18.75" customHeight="1" x14ac:dyDescent="0.2">
      <c r="A37" s="3" t="s">
        <v>1</v>
      </c>
      <c r="B37" s="20">
        <f t="shared" si="23"/>
        <v>-2</v>
      </c>
      <c r="C37" s="20">
        <v>12</v>
      </c>
      <c r="D37" s="20">
        <f t="shared" si="24"/>
        <v>2</v>
      </c>
      <c r="E37" s="20">
        <f t="shared" si="25"/>
        <v>-4</v>
      </c>
      <c r="F37" s="20">
        <v>1</v>
      </c>
      <c r="G37" s="20">
        <v>1</v>
      </c>
      <c r="H37" s="20">
        <v>5</v>
      </c>
      <c r="I37" s="20">
        <v>1</v>
      </c>
      <c r="J37" s="26">
        <f t="shared" si="26"/>
        <v>-16.41991924629879</v>
      </c>
      <c r="K37" s="35">
        <v>4.1049798115746974</v>
      </c>
      <c r="L37" s="35">
        <v>20.524899057873487</v>
      </c>
      <c r="M37" s="20">
        <f>N37-R37</f>
        <v>2</v>
      </c>
      <c r="N37" s="22">
        <f t="shared" si="28"/>
        <v>15</v>
      </c>
      <c r="O37" s="20">
        <v>-4</v>
      </c>
      <c r="P37" s="20">
        <v>7</v>
      </c>
      <c r="Q37" s="20">
        <v>8</v>
      </c>
      <c r="R37" s="20">
        <f t="shared" si="29"/>
        <v>13</v>
      </c>
      <c r="S37" s="20">
        <v>-6</v>
      </c>
      <c r="T37" s="20">
        <v>4</v>
      </c>
      <c r="U37" s="20">
        <v>9</v>
      </c>
      <c r="V37" s="26">
        <v>8.2099596231493948</v>
      </c>
    </row>
    <row r="38" spans="1:22" ht="18.75" customHeight="1" x14ac:dyDescent="0.2">
      <c r="A38" s="1" t="s">
        <v>0</v>
      </c>
      <c r="B38" s="19">
        <f t="shared" si="23"/>
        <v>-3</v>
      </c>
      <c r="C38" s="19">
        <v>17</v>
      </c>
      <c r="D38" s="19">
        <f t="shared" si="24"/>
        <v>2</v>
      </c>
      <c r="E38" s="19">
        <f t="shared" si="25"/>
        <v>-3</v>
      </c>
      <c r="F38" s="19">
        <v>0</v>
      </c>
      <c r="G38" s="19">
        <v>0</v>
      </c>
      <c r="H38" s="19">
        <v>3</v>
      </c>
      <c r="I38" s="21">
        <v>2</v>
      </c>
      <c r="J38" s="27">
        <f t="shared" si="26"/>
        <v>-13.806110901546587</v>
      </c>
      <c r="K38" s="34">
        <v>0</v>
      </c>
      <c r="L38" s="34">
        <v>13.806110901546587</v>
      </c>
      <c r="M38" s="21">
        <f t="shared" si="27"/>
        <v>0</v>
      </c>
      <c r="N38" s="19">
        <f t="shared" si="28"/>
        <v>7</v>
      </c>
      <c r="O38" s="19">
        <v>-5</v>
      </c>
      <c r="P38" s="19">
        <v>1</v>
      </c>
      <c r="Q38" s="19">
        <v>6</v>
      </c>
      <c r="R38" s="19">
        <f t="shared" si="29"/>
        <v>7</v>
      </c>
      <c r="S38" s="19">
        <v>-9</v>
      </c>
      <c r="T38" s="19">
        <v>3</v>
      </c>
      <c r="U38" s="19">
        <v>4</v>
      </c>
      <c r="V38" s="30">
        <v>0</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R6:U6"/>
    <mergeCell ref="V7:V8"/>
    <mergeCell ref="A5:A8"/>
    <mergeCell ref="C6:C8"/>
    <mergeCell ref="N6:Q6"/>
    <mergeCell ref="T7:T8"/>
    <mergeCell ref="P7:P8"/>
    <mergeCell ref="M5:V5"/>
    <mergeCell ref="D6:D8"/>
    <mergeCell ref="S7:S8"/>
    <mergeCell ref="B5:D5"/>
    <mergeCell ref="J6:L6"/>
    <mergeCell ref="E5:L5"/>
    <mergeCell ref="G6:G8"/>
    <mergeCell ref="I6:I8"/>
    <mergeCell ref="O7:O8"/>
    <mergeCell ref="B6:B8"/>
    <mergeCell ref="E6:E8"/>
    <mergeCell ref="M6:M8"/>
    <mergeCell ref="J7:J8"/>
  </mergeCells>
  <phoneticPr fontId="1"/>
  <pageMargins left="0.70866141732283472" right="0.70866141732283472" top="0.74803149606299213" bottom="0.74803149606299213" header="0.31496062992125984" footer="0.31496062992125984"/>
  <pageSetup paperSize="9" scale="65"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46</v>
      </c>
    </row>
    <row r="5" spans="1:22" ht="13.5" customHeight="1" x14ac:dyDescent="0.2">
      <c r="A5" s="47" t="s">
        <v>37</v>
      </c>
      <c r="B5" s="48" t="s">
        <v>55</v>
      </c>
      <c r="C5" s="49"/>
      <c r="D5" s="50"/>
      <c r="E5" s="44" t="s">
        <v>56</v>
      </c>
      <c r="F5" s="45"/>
      <c r="G5" s="45"/>
      <c r="H5" s="45"/>
      <c r="I5" s="45"/>
      <c r="J5" s="45"/>
      <c r="K5" s="45"/>
      <c r="L5" s="46"/>
      <c r="M5" s="48" t="s">
        <v>57</v>
      </c>
      <c r="N5" s="49"/>
      <c r="O5" s="49"/>
      <c r="P5" s="49"/>
      <c r="Q5" s="49"/>
      <c r="R5" s="49"/>
      <c r="S5" s="49"/>
      <c r="T5" s="49"/>
      <c r="U5" s="49"/>
      <c r="V5" s="50"/>
    </row>
    <row r="6" spans="1:22" ht="13" customHeight="1" x14ac:dyDescent="0.2">
      <c r="A6" s="42"/>
      <c r="B6" s="39" t="s">
        <v>51</v>
      </c>
      <c r="C6" s="39" t="s">
        <v>52</v>
      </c>
      <c r="D6" s="39" t="s">
        <v>53</v>
      </c>
      <c r="E6" s="39" t="s">
        <v>54</v>
      </c>
      <c r="F6" s="14"/>
      <c r="G6" s="39" t="s">
        <v>47</v>
      </c>
      <c r="H6" s="14"/>
      <c r="I6" s="39" t="s">
        <v>47</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5" customHeight="1" x14ac:dyDescent="0.2">
      <c r="A9" s="8" t="s">
        <v>29</v>
      </c>
      <c r="B9" s="17">
        <f t="shared" ref="B9:H9" si="0">B10+B11</f>
        <v>253</v>
      </c>
      <c r="C9" s="17">
        <f t="shared" si="0"/>
        <v>1201</v>
      </c>
      <c r="D9" s="17">
        <f t="shared" si="0"/>
        <v>-46</v>
      </c>
      <c r="E9" s="17">
        <f t="shared" si="0"/>
        <v>-93</v>
      </c>
      <c r="F9" s="17">
        <f t="shared" si="0"/>
        <v>179</v>
      </c>
      <c r="G9" s="17">
        <f t="shared" si="0"/>
        <v>11</v>
      </c>
      <c r="H9" s="17">
        <f t="shared" si="0"/>
        <v>272</v>
      </c>
      <c r="I9" s="17">
        <f>I10+I11</f>
        <v>-22</v>
      </c>
      <c r="J9" s="28">
        <f>K9-L9</f>
        <v>-4.2835299669655509</v>
      </c>
      <c r="K9" s="28">
        <v>8.2446436998584236</v>
      </c>
      <c r="L9" s="28">
        <v>12.528173666823974</v>
      </c>
      <c r="M9" s="17">
        <f t="shared" ref="M9:U9" si="1">M10+M11</f>
        <v>346</v>
      </c>
      <c r="N9" s="17">
        <f t="shared" si="1"/>
        <v>1554</v>
      </c>
      <c r="O9" s="17">
        <f t="shared" si="1"/>
        <v>-111</v>
      </c>
      <c r="P9" s="17">
        <f t="shared" si="1"/>
        <v>1044</v>
      </c>
      <c r="Q9" s="17">
        <f t="shared" si="1"/>
        <v>510</v>
      </c>
      <c r="R9" s="17">
        <f>R10+R11</f>
        <v>1208</v>
      </c>
      <c r="S9" s="17">
        <f t="shared" si="1"/>
        <v>-32</v>
      </c>
      <c r="T9" s="17">
        <f t="shared" si="1"/>
        <v>698</v>
      </c>
      <c r="U9" s="17">
        <f t="shared" si="1"/>
        <v>510</v>
      </c>
      <c r="V9" s="28">
        <v>15.93657385559225</v>
      </c>
    </row>
    <row r="10" spans="1:22" ht="15" customHeight="1" x14ac:dyDescent="0.2">
      <c r="A10" s="6" t="s">
        <v>28</v>
      </c>
      <c r="B10" s="18">
        <f t="shared" ref="B10:I10" si="2">B20+B21+B22+B23</f>
        <v>257</v>
      </c>
      <c r="C10" s="18">
        <f t="shared" si="2"/>
        <v>976</v>
      </c>
      <c r="D10" s="18">
        <f t="shared" si="2"/>
        <v>-50</v>
      </c>
      <c r="E10" s="18">
        <f t="shared" si="2"/>
        <v>-48</v>
      </c>
      <c r="F10" s="18">
        <f t="shared" si="2"/>
        <v>138</v>
      </c>
      <c r="G10" s="18">
        <f t="shared" si="2"/>
        <v>3</v>
      </c>
      <c r="H10" s="18">
        <f t="shared" si="2"/>
        <v>186</v>
      </c>
      <c r="I10" s="18">
        <f t="shared" si="2"/>
        <v>-31</v>
      </c>
      <c r="J10" s="25">
        <f t="shared" ref="J10:J38" si="3">K10-L10</f>
        <v>-2.9448889380597745</v>
      </c>
      <c r="K10" s="25">
        <v>8.4665556969218461</v>
      </c>
      <c r="L10" s="25">
        <v>11.411444634981621</v>
      </c>
      <c r="M10" s="18">
        <f t="shared" ref="M10:U10" si="4">M20+M21+M22+M23</f>
        <v>305</v>
      </c>
      <c r="N10" s="18">
        <f t="shared" si="4"/>
        <v>1286</v>
      </c>
      <c r="O10" s="18">
        <f t="shared" si="4"/>
        <v>-101</v>
      </c>
      <c r="P10" s="18">
        <f t="shared" si="4"/>
        <v>927</v>
      </c>
      <c r="Q10" s="18">
        <f t="shared" si="4"/>
        <v>359</v>
      </c>
      <c r="R10" s="18">
        <f t="shared" si="4"/>
        <v>981</v>
      </c>
      <c r="S10" s="18">
        <f t="shared" si="4"/>
        <v>-17</v>
      </c>
      <c r="T10" s="18">
        <f t="shared" si="4"/>
        <v>619</v>
      </c>
      <c r="U10" s="18">
        <f t="shared" si="4"/>
        <v>362</v>
      </c>
      <c r="V10" s="25">
        <v>18.712315127254811</v>
      </c>
    </row>
    <row r="11" spans="1:22" ht="15" customHeight="1" x14ac:dyDescent="0.2">
      <c r="A11" s="2" t="s">
        <v>27</v>
      </c>
      <c r="B11" s="19">
        <f t="shared" ref="B11:I11" si="5">B12+B13+B14+B15+B16</f>
        <v>-4</v>
      </c>
      <c r="C11" s="19">
        <f t="shared" si="5"/>
        <v>225</v>
      </c>
      <c r="D11" s="19">
        <f t="shared" si="5"/>
        <v>4</v>
      </c>
      <c r="E11" s="19">
        <f t="shared" si="5"/>
        <v>-45</v>
      </c>
      <c r="F11" s="19">
        <f t="shared" si="5"/>
        <v>41</v>
      </c>
      <c r="G11" s="19">
        <f t="shared" si="5"/>
        <v>8</v>
      </c>
      <c r="H11" s="19">
        <f t="shared" si="5"/>
        <v>86</v>
      </c>
      <c r="I11" s="19">
        <f t="shared" si="5"/>
        <v>9</v>
      </c>
      <c r="J11" s="30">
        <f t="shared" si="3"/>
        <v>-8.3154100148435379</v>
      </c>
      <c r="K11" s="30">
        <v>7.5762624579685554</v>
      </c>
      <c r="L11" s="30">
        <v>15.891672472812093</v>
      </c>
      <c r="M11" s="19">
        <f t="shared" ref="M11:U11" si="6">M12+M13+M14+M15+M16</f>
        <v>41</v>
      </c>
      <c r="N11" s="19">
        <f t="shared" si="6"/>
        <v>268</v>
      </c>
      <c r="O11" s="19">
        <f t="shared" si="6"/>
        <v>-10</v>
      </c>
      <c r="P11" s="19">
        <f t="shared" si="6"/>
        <v>117</v>
      </c>
      <c r="Q11" s="19">
        <f t="shared" si="6"/>
        <v>151</v>
      </c>
      <c r="R11" s="19">
        <f t="shared" si="6"/>
        <v>227</v>
      </c>
      <c r="S11" s="19">
        <f t="shared" si="6"/>
        <v>-15</v>
      </c>
      <c r="T11" s="19">
        <f t="shared" si="6"/>
        <v>79</v>
      </c>
      <c r="U11" s="19">
        <f t="shared" si="6"/>
        <v>148</v>
      </c>
      <c r="V11" s="30">
        <v>7.5762624579685536</v>
      </c>
    </row>
    <row r="12" spans="1:22" ht="15" customHeight="1" x14ac:dyDescent="0.2">
      <c r="A12" s="6" t="s">
        <v>26</v>
      </c>
      <c r="B12" s="18">
        <f t="shared" ref="B12:I12" si="7">B24</f>
        <v>-9</v>
      </c>
      <c r="C12" s="18">
        <f t="shared" si="7"/>
        <v>4</v>
      </c>
      <c r="D12" s="18">
        <f t="shared" si="7"/>
        <v>-5</v>
      </c>
      <c r="E12" s="18">
        <f t="shared" si="7"/>
        <v>-9</v>
      </c>
      <c r="F12" s="18">
        <f t="shared" si="7"/>
        <v>1</v>
      </c>
      <c r="G12" s="18">
        <f t="shared" si="7"/>
        <v>-1</v>
      </c>
      <c r="H12" s="18">
        <f t="shared" si="7"/>
        <v>10</v>
      </c>
      <c r="I12" s="18">
        <f t="shared" si="7"/>
        <v>4</v>
      </c>
      <c r="J12" s="25">
        <f t="shared" si="3"/>
        <v>-21.06272779589488</v>
      </c>
      <c r="K12" s="25">
        <v>2.3403030884327638</v>
      </c>
      <c r="L12" s="25">
        <v>23.403030884327645</v>
      </c>
      <c r="M12" s="18">
        <f t="shared" ref="M12:U12" si="8">M24</f>
        <v>0</v>
      </c>
      <c r="N12" s="18">
        <f t="shared" si="8"/>
        <v>17</v>
      </c>
      <c r="O12" s="18">
        <f t="shared" si="8"/>
        <v>-2</v>
      </c>
      <c r="P12" s="18">
        <f t="shared" si="8"/>
        <v>5</v>
      </c>
      <c r="Q12" s="18">
        <f t="shared" si="8"/>
        <v>12</v>
      </c>
      <c r="R12" s="18">
        <f t="shared" si="8"/>
        <v>17</v>
      </c>
      <c r="S12" s="18">
        <f t="shared" si="8"/>
        <v>-2</v>
      </c>
      <c r="T12" s="18">
        <f t="shared" si="8"/>
        <v>9</v>
      </c>
      <c r="U12" s="18">
        <f t="shared" si="8"/>
        <v>8</v>
      </c>
      <c r="V12" s="25">
        <v>0</v>
      </c>
    </row>
    <row r="13" spans="1:22" ht="15" customHeight="1" x14ac:dyDescent="0.2">
      <c r="A13" s="4" t="s">
        <v>25</v>
      </c>
      <c r="B13" s="20">
        <f t="shared" ref="B13:I13" si="9">B25+B26+B27</f>
        <v>-18</v>
      </c>
      <c r="C13" s="20">
        <f t="shared" si="9"/>
        <v>37</v>
      </c>
      <c r="D13" s="20">
        <f t="shared" si="9"/>
        <v>-19</v>
      </c>
      <c r="E13" s="20">
        <f t="shared" si="9"/>
        <v>-16</v>
      </c>
      <c r="F13" s="20">
        <f t="shared" si="9"/>
        <v>4</v>
      </c>
      <c r="G13" s="20">
        <f t="shared" si="9"/>
        <v>-3</v>
      </c>
      <c r="H13" s="20">
        <f t="shared" si="9"/>
        <v>20</v>
      </c>
      <c r="I13" s="20">
        <f t="shared" si="9"/>
        <v>1</v>
      </c>
      <c r="J13" s="26">
        <f t="shared" si="3"/>
        <v>-16.216665282047021</v>
      </c>
      <c r="K13" s="26">
        <v>4.0541663205117544</v>
      </c>
      <c r="L13" s="26">
        <v>20.270831602558776</v>
      </c>
      <c r="M13" s="20">
        <f t="shared" ref="M13:U13" si="10">M25+M26+M27</f>
        <v>-2</v>
      </c>
      <c r="N13" s="20">
        <f t="shared" si="10"/>
        <v>45</v>
      </c>
      <c r="O13" s="20">
        <f t="shared" si="10"/>
        <v>-14</v>
      </c>
      <c r="P13" s="20">
        <f t="shared" si="10"/>
        <v>18</v>
      </c>
      <c r="Q13" s="20">
        <f t="shared" si="10"/>
        <v>27</v>
      </c>
      <c r="R13" s="20">
        <f t="shared" si="10"/>
        <v>47</v>
      </c>
      <c r="S13" s="20">
        <f t="shared" si="10"/>
        <v>1</v>
      </c>
      <c r="T13" s="20">
        <f t="shared" si="10"/>
        <v>15</v>
      </c>
      <c r="U13" s="20">
        <f t="shared" si="10"/>
        <v>32</v>
      </c>
      <c r="V13" s="26">
        <v>-2.0270831602558772</v>
      </c>
    </row>
    <row r="14" spans="1:22" ht="15" customHeight="1" x14ac:dyDescent="0.2">
      <c r="A14" s="4" t="s">
        <v>24</v>
      </c>
      <c r="B14" s="20">
        <f t="shared" ref="B14:I14" si="11">B28+B29+B30+B31</f>
        <v>13</v>
      </c>
      <c r="C14" s="20">
        <f t="shared" si="11"/>
        <v>85</v>
      </c>
      <c r="D14" s="20">
        <f t="shared" si="11"/>
        <v>35</v>
      </c>
      <c r="E14" s="20">
        <f t="shared" si="11"/>
        <v>-6</v>
      </c>
      <c r="F14" s="20">
        <f t="shared" si="11"/>
        <v>15</v>
      </c>
      <c r="G14" s="20">
        <f t="shared" si="11"/>
        <v>-1</v>
      </c>
      <c r="H14" s="20">
        <f t="shared" si="11"/>
        <v>21</v>
      </c>
      <c r="I14" s="20">
        <f t="shared" si="11"/>
        <v>-5</v>
      </c>
      <c r="J14" s="26">
        <f t="shared" si="3"/>
        <v>-2.9069536555339335</v>
      </c>
      <c r="K14" s="26">
        <v>7.2673841388348359</v>
      </c>
      <c r="L14" s="26">
        <v>10.174337794368769</v>
      </c>
      <c r="M14" s="20">
        <f t="shared" ref="M14:U14" si="12">M28+M29+M30+M31</f>
        <v>19</v>
      </c>
      <c r="N14" s="20">
        <f t="shared" si="12"/>
        <v>111</v>
      </c>
      <c r="O14" s="20">
        <f t="shared" si="12"/>
        <v>38</v>
      </c>
      <c r="P14" s="20">
        <f t="shared" si="12"/>
        <v>55</v>
      </c>
      <c r="Q14" s="20">
        <f t="shared" si="12"/>
        <v>56</v>
      </c>
      <c r="R14" s="20">
        <f t="shared" si="12"/>
        <v>92</v>
      </c>
      <c r="S14" s="20">
        <f t="shared" si="12"/>
        <v>7</v>
      </c>
      <c r="T14" s="20">
        <f t="shared" si="12"/>
        <v>31</v>
      </c>
      <c r="U14" s="20">
        <f t="shared" si="12"/>
        <v>61</v>
      </c>
      <c r="V14" s="26">
        <v>9.2053532425241258</v>
      </c>
    </row>
    <row r="15" spans="1:22" ht="15" customHeight="1" x14ac:dyDescent="0.2">
      <c r="A15" s="4" t="s">
        <v>23</v>
      </c>
      <c r="B15" s="20">
        <f t="shared" ref="B15:I15" si="13">B32+B33+B34+B35</f>
        <v>14</v>
      </c>
      <c r="C15" s="20">
        <f t="shared" si="13"/>
        <v>77</v>
      </c>
      <c r="D15" s="20">
        <f t="shared" si="13"/>
        <v>-13</v>
      </c>
      <c r="E15" s="20">
        <f t="shared" si="13"/>
        <v>-2</v>
      </c>
      <c r="F15" s="20">
        <f t="shared" si="13"/>
        <v>18</v>
      </c>
      <c r="G15" s="20">
        <f t="shared" si="13"/>
        <v>13</v>
      </c>
      <c r="H15" s="20">
        <f t="shared" si="13"/>
        <v>20</v>
      </c>
      <c r="I15" s="20">
        <f t="shared" si="13"/>
        <v>1</v>
      </c>
      <c r="J15" s="26">
        <f t="shared" si="3"/>
        <v>-1.2833324567401245</v>
      </c>
      <c r="K15" s="26">
        <v>11.549992110661126</v>
      </c>
      <c r="L15" s="26">
        <v>12.833324567401251</v>
      </c>
      <c r="M15" s="20">
        <f t="shared" ref="M15:U15" si="14">M32+M33+M34+M35</f>
        <v>16</v>
      </c>
      <c r="N15" s="20">
        <f t="shared" si="14"/>
        <v>69</v>
      </c>
      <c r="O15" s="20">
        <f t="shared" si="14"/>
        <v>-31</v>
      </c>
      <c r="P15" s="20">
        <f t="shared" si="14"/>
        <v>30</v>
      </c>
      <c r="Q15" s="20">
        <f t="shared" si="14"/>
        <v>39</v>
      </c>
      <c r="R15" s="20">
        <f t="shared" si="14"/>
        <v>53</v>
      </c>
      <c r="S15" s="20">
        <f t="shared" si="14"/>
        <v>-6</v>
      </c>
      <c r="T15" s="20">
        <f t="shared" si="14"/>
        <v>18</v>
      </c>
      <c r="U15" s="20">
        <f t="shared" si="14"/>
        <v>35</v>
      </c>
      <c r="V15" s="26">
        <v>10.266659653920996</v>
      </c>
    </row>
    <row r="16" spans="1:22" ht="15" customHeight="1" x14ac:dyDescent="0.2">
      <c r="A16" s="2" t="s">
        <v>22</v>
      </c>
      <c r="B16" s="19">
        <f t="shared" ref="B16:I16" si="15">B36+B37+B38</f>
        <v>-4</v>
      </c>
      <c r="C16" s="19">
        <f t="shared" si="15"/>
        <v>22</v>
      </c>
      <c r="D16" s="19">
        <f t="shared" si="15"/>
        <v>6</v>
      </c>
      <c r="E16" s="19">
        <f t="shared" si="15"/>
        <v>-12</v>
      </c>
      <c r="F16" s="19">
        <f t="shared" si="15"/>
        <v>3</v>
      </c>
      <c r="G16" s="19">
        <f t="shared" si="15"/>
        <v>0</v>
      </c>
      <c r="H16" s="19">
        <f t="shared" si="15"/>
        <v>15</v>
      </c>
      <c r="I16" s="19">
        <f t="shared" si="15"/>
        <v>8</v>
      </c>
      <c r="J16" s="30">
        <f t="shared" si="3"/>
        <v>-31.979030144167758</v>
      </c>
      <c r="K16" s="30">
        <v>7.9947575360419396</v>
      </c>
      <c r="L16" s="30">
        <v>39.973787680209696</v>
      </c>
      <c r="M16" s="19">
        <f t="shared" ref="M16:U16" si="16">M36+M37+M38</f>
        <v>8</v>
      </c>
      <c r="N16" s="19">
        <f t="shared" si="16"/>
        <v>26</v>
      </c>
      <c r="O16" s="19">
        <f t="shared" si="16"/>
        <v>-1</v>
      </c>
      <c r="P16" s="19">
        <f t="shared" si="16"/>
        <v>9</v>
      </c>
      <c r="Q16" s="19">
        <f t="shared" si="16"/>
        <v>17</v>
      </c>
      <c r="R16" s="19">
        <f t="shared" si="16"/>
        <v>18</v>
      </c>
      <c r="S16" s="19">
        <f t="shared" si="16"/>
        <v>-15</v>
      </c>
      <c r="T16" s="19">
        <f t="shared" si="16"/>
        <v>6</v>
      </c>
      <c r="U16" s="19">
        <f t="shared" si="16"/>
        <v>12</v>
      </c>
      <c r="V16" s="30">
        <v>21.319353429445165</v>
      </c>
    </row>
    <row r="17" spans="1:22" ht="15" customHeight="1" x14ac:dyDescent="0.2">
      <c r="A17" s="6" t="s">
        <v>21</v>
      </c>
      <c r="B17" s="18">
        <f t="shared" ref="B17:I17" si="17">B12+B13+B20</f>
        <v>33</v>
      </c>
      <c r="C17" s="18">
        <f t="shared" si="17"/>
        <v>403</v>
      </c>
      <c r="D17" s="18">
        <f t="shared" si="17"/>
        <v>-70</v>
      </c>
      <c r="E17" s="18">
        <f t="shared" si="17"/>
        <v>-45</v>
      </c>
      <c r="F17" s="18">
        <f t="shared" si="17"/>
        <v>64</v>
      </c>
      <c r="G17" s="18">
        <f t="shared" si="17"/>
        <v>7</v>
      </c>
      <c r="H17" s="18">
        <f t="shared" si="17"/>
        <v>109</v>
      </c>
      <c r="I17" s="18">
        <f t="shared" si="17"/>
        <v>-10</v>
      </c>
      <c r="J17" s="25">
        <f t="shared" si="3"/>
        <v>-5.0526897059500255</v>
      </c>
      <c r="K17" s="25">
        <v>7.1860475817955907</v>
      </c>
      <c r="L17" s="25">
        <v>12.238737287745616</v>
      </c>
      <c r="M17" s="18">
        <f t="shared" ref="M17:U17" si="18">M12+M13+M20</f>
        <v>78</v>
      </c>
      <c r="N17" s="18">
        <f t="shared" si="18"/>
        <v>622</v>
      </c>
      <c r="O17" s="18">
        <f t="shared" si="18"/>
        <v>-72</v>
      </c>
      <c r="P17" s="18">
        <f t="shared" si="18"/>
        <v>458</v>
      </c>
      <c r="Q17" s="18">
        <f t="shared" si="18"/>
        <v>164</v>
      </c>
      <c r="R17" s="18">
        <f t="shared" si="18"/>
        <v>544</v>
      </c>
      <c r="S17" s="18">
        <f t="shared" si="18"/>
        <v>15</v>
      </c>
      <c r="T17" s="18">
        <f t="shared" si="18"/>
        <v>363</v>
      </c>
      <c r="U17" s="18">
        <f t="shared" si="18"/>
        <v>181</v>
      </c>
      <c r="V17" s="25">
        <v>8.7579954903133697</v>
      </c>
    </row>
    <row r="18" spans="1:22" ht="15" customHeight="1" x14ac:dyDescent="0.2">
      <c r="A18" s="4" t="s">
        <v>20</v>
      </c>
      <c r="B18" s="20">
        <f t="shared" ref="B18:I18" si="19">B14+B22</f>
        <v>18</v>
      </c>
      <c r="C18" s="20">
        <f t="shared" si="19"/>
        <v>136</v>
      </c>
      <c r="D18" s="20">
        <f t="shared" si="19"/>
        <v>26</v>
      </c>
      <c r="E18" s="20">
        <f t="shared" si="19"/>
        <v>-14</v>
      </c>
      <c r="F18" s="20">
        <f t="shared" si="19"/>
        <v>28</v>
      </c>
      <c r="G18" s="20">
        <f t="shared" si="19"/>
        <v>-8</v>
      </c>
      <c r="H18" s="20">
        <f t="shared" si="19"/>
        <v>42</v>
      </c>
      <c r="I18" s="20">
        <f t="shared" si="19"/>
        <v>-6</v>
      </c>
      <c r="J18" s="26">
        <f t="shared" si="3"/>
        <v>-3.6254802487741697</v>
      </c>
      <c r="K18" s="26">
        <v>7.2509604975483439</v>
      </c>
      <c r="L18" s="26">
        <v>10.876440746322514</v>
      </c>
      <c r="M18" s="20">
        <f t="shared" ref="M18:U18" si="20">M14+M22</f>
        <v>32</v>
      </c>
      <c r="N18" s="20">
        <f t="shared" si="20"/>
        <v>240</v>
      </c>
      <c r="O18" s="20">
        <f t="shared" si="20"/>
        <v>39</v>
      </c>
      <c r="P18" s="20">
        <f t="shared" si="20"/>
        <v>127</v>
      </c>
      <c r="Q18" s="20">
        <f t="shared" si="20"/>
        <v>113</v>
      </c>
      <c r="R18" s="20">
        <f t="shared" si="20"/>
        <v>208</v>
      </c>
      <c r="S18" s="20">
        <f t="shared" si="20"/>
        <v>11</v>
      </c>
      <c r="T18" s="20">
        <f t="shared" si="20"/>
        <v>92</v>
      </c>
      <c r="U18" s="20">
        <f t="shared" si="20"/>
        <v>116</v>
      </c>
      <c r="V18" s="26">
        <v>8.2868119971981145</v>
      </c>
    </row>
    <row r="19" spans="1:22" ht="15" customHeight="1" x14ac:dyDescent="0.2">
      <c r="A19" s="2" t="s">
        <v>19</v>
      </c>
      <c r="B19" s="19">
        <f t="shared" ref="B19:I19" si="21">B15+B16+B21+B23</f>
        <v>202</v>
      </c>
      <c r="C19" s="19">
        <f t="shared" si="21"/>
        <v>662</v>
      </c>
      <c r="D19" s="19">
        <f t="shared" si="21"/>
        <v>-2</v>
      </c>
      <c r="E19" s="19">
        <f t="shared" si="21"/>
        <v>-34</v>
      </c>
      <c r="F19" s="19">
        <f t="shared" si="21"/>
        <v>87</v>
      </c>
      <c r="G19" s="19">
        <f t="shared" si="21"/>
        <v>12</v>
      </c>
      <c r="H19" s="19">
        <f t="shared" si="21"/>
        <v>121</v>
      </c>
      <c r="I19" s="19">
        <f t="shared" si="21"/>
        <v>-6</v>
      </c>
      <c r="J19" s="30">
        <f t="shared" si="3"/>
        <v>-3.8017028842716947</v>
      </c>
      <c r="K19" s="30">
        <v>9.7278867921069736</v>
      </c>
      <c r="L19" s="30">
        <v>13.529589676378668</v>
      </c>
      <c r="M19" s="19">
        <f t="shared" ref="M19:U19" si="22">M15+M16+M21+M23</f>
        <v>236</v>
      </c>
      <c r="N19" s="19">
        <f t="shared" si="22"/>
        <v>692</v>
      </c>
      <c r="O19" s="19">
        <f t="shared" si="22"/>
        <v>-78</v>
      </c>
      <c r="P19" s="19">
        <f t="shared" si="22"/>
        <v>459</v>
      </c>
      <c r="Q19" s="19">
        <f t="shared" si="22"/>
        <v>233</v>
      </c>
      <c r="R19" s="19">
        <f t="shared" si="22"/>
        <v>456</v>
      </c>
      <c r="S19" s="19">
        <f t="shared" si="22"/>
        <v>-58</v>
      </c>
      <c r="T19" s="19">
        <f t="shared" si="22"/>
        <v>243</v>
      </c>
      <c r="U19" s="19">
        <f t="shared" si="22"/>
        <v>213</v>
      </c>
      <c r="V19" s="30">
        <v>26.388290608474087</v>
      </c>
    </row>
    <row r="20" spans="1:22" ht="15" customHeight="1" x14ac:dyDescent="0.2">
      <c r="A20" s="5" t="s">
        <v>18</v>
      </c>
      <c r="B20" s="18">
        <f>E20+M20</f>
        <v>60</v>
      </c>
      <c r="C20" s="18">
        <v>362</v>
      </c>
      <c r="D20" s="18">
        <f>G20-I20+O20-S20</f>
        <v>-46</v>
      </c>
      <c r="E20" s="18">
        <f>F20-H20</f>
        <v>-20</v>
      </c>
      <c r="F20" s="18">
        <v>59</v>
      </c>
      <c r="G20" s="18">
        <v>11</v>
      </c>
      <c r="H20" s="18">
        <v>79</v>
      </c>
      <c r="I20" s="18">
        <v>-15</v>
      </c>
      <c r="J20" s="25">
        <f t="shared" si="3"/>
        <v>-2.6694382145396869</v>
      </c>
      <c r="K20" s="25">
        <v>7.8748427328920734</v>
      </c>
      <c r="L20" s="25">
        <v>10.54428094743176</v>
      </c>
      <c r="M20" s="18">
        <f>N20-R20</f>
        <v>80</v>
      </c>
      <c r="N20" s="18">
        <f>SUM(P20:Q20)</f>
        <v>560</v>
      </c>
      <c r="O20" s="22">
        <v>-56</v>
      </c>
      <c r="P20" s="22">
        <v>435</v>
      </c>
      <c r="Q20" s="22">
        <v>125</v>
      </c>
      <c r="R20" s="22">
        <f>SUM(T20:U20)</f>
        <v>480</v>
      </c>
      <c r="S20" s="22">
        <v>16</v>
      </c>
      <c r="T20" s="22">
        <v>339</v>
      </c>
      <c r="U20" s="22">
        <v>141</v>
      </c>
      <c r="V20" s="29">
        <v>10.677752858158726</v>
      </c>
    </row>
    <row r="21" spans="1:22" ht="15" customHeight="1" x14ac:dyDescent="0.2">
      <c r="A21" s="3" t="s">
        <v>17</v>
      </c>
      <c r="B21" s="20">
        <f t="shared" ref="B21:B38" si="23">E21+M21</f>
        <v>154</v>
      </c>
      <c r="C21" s="20">
        <v>462</v>
      </c>
      <c r="D21" s="20">
        <f t="shared" ref="D21:D38" si="24">G21-I21+O21-S21</f>
        <v>18</v>
      </c>
      <c r="E21" s="20">
        <f t="shared" ref="E21:E38" si="25">F21-H21</f>
        <v>-13</v>
      </c>
      <c r="F21" s="20">
        <v>56</v>
      </c>
      <c r="G21" s="20">
        <v>-5</v>
      </c>
      <c r="H21" s="20">
        <v>69</v>
      </c>
      <c r="I21" s="20">
        <v>-8</v>
      </c>
      <c r="J21" s="26">
        <f t="shared" si="3"/>
        <v>-2.2741611700602231</v>
      </c>
      <c r="K21" s="26">
        <v>9.7963865787209645</v>
      </c>
      <c r="L21" s="26">
        <v>12.070547748781188</v>
      </c>
      <c r="M21" s="20">
        <f t="shared" ref="M21:M38" si="26">N21-R21</f>
        <v>167</v>
      </c>
      <c r="N21" s="20">
        <f>SUM(P21:Q21)</f>
        <v>469</v>
      </c>
      <c r="O21" s="20">
        <v>-34</v>
      </c>
      <c r="P21" s="20">
        <v>334</v>
      </c>
      <c r="Q21" s="20">
        <v>135</v>
      </c>
      <c r="R21" s="20">
        <f t="shared" ref="R21:R38" si="27">SUM(T21:U21)</f>
        <v>302</v>
      </c>
      <c r="S21" s="20">
        <v>-49</v>
      </c>
      <c r="T21" s="20">
        <v>165</v>
      </c>
      <c r="U21" s="20">
        <v>137</v>
      </c>
      <c r="V21" s="26">
        <v>29.214224261542874</v>
      </c>
    </row>
    <row r="22" spans="1:22" ht="15" customHeight="1" x14ac:dyDescent="0.2">
      <c r="A22" s="3" t="s">
        <v>16</v>
      </c>
      <c r="B22" s="20">
        <f t="shared" si="23"/>
        <v>5</v>
      </c>
      <c r="C22" s="20">
        <v>51</v>
      </c>
      <c r="D22" s="20">
        <f t="shared" si="24"/>
        <v>-9</v>
      </c>
      <c r="E22" s="20">
        <f t="shared" si="25"/>
        <v>-8</v>
      </c>
      <c r="F22" s="20">
        <v>13</v>
      </c>
      <c r="G22" s="20">
        <v>-7</v>
      </c>
      <c r="H22" s="20">
        <v>21</v>
      </c>
      <c r="I22" s="20">
        <v>-1</v>
      </c>
      <c r="J22" s="26">
        <f t="shared" si="3"/>
        <v>-4.4505243958048331</v>
      </c>
      <c r="K22" s="26">
        <v>7.2321021431828543</v>
      </c>
      <c r="L22" s="26">
        <v>11.682626538987687</v>
      </c>
      <c r="M22" s="20">
        <f>N22-R22</f>
        <v>13</v>
      </c>
      <c r="N22" s="20">
        <f t="shared" ref="N22:N38" si="28">SUM(P22:Q22)</f>
        <v>129</v>
      </c>
      <c r="O22" s="20">
        <v>1</v>
      </c>
      <c r="P22" s="20">
        <v>72</v>
      </c>
      <c r="Q22" s="20">
        <v>57</v>
      </c>
      <c r="R22" s="20">
        <f t="shared" si="27"/>
        <v>116</v>
      </c>
      <c r="S22" s="20">
        <v>4</v>
      </c>
      <c r="T22" s="20">
        <v>61</v>
      </c>
      <c r="U22" s="20">
        <v>55</v>
      </c>
      <c r="V22" s="26">
        <v>7.2321021431828427</v>
      </c>
    </row>
    <row r="23" spans="1:22" ht="15" customHeight="1" x14ac:dyDescent="0.2">
      <c r="A23" s="1" t="s">
        <v>15</v>
      </c>
      <c r="B23" s="19">
        <f t="shared" si="23"/>
        <v>38</v>
      </c>
      <c r="C23" s="19">
        <v>101</v>
      </c>
      <c r="D23" s="19">
        <f t="shared" si="24"/>
        <v>-13</v>
      </c>
      <c r="E23" s="19">
        <f t="shared" si="25"/>
        <v>-7</v>
      </c>
      <c r="F23" s="19">
        <v>10</v>
      </c>
      <c r="G23" s="19">
        <v>4</v>
      </c>
      <c r="H23" s="19">
        <v>17</v>
      </c>
      <c r="I23" s="19">
        <v>-7</v>
      </c>
      <c r="J23" s="30">
        <f t="shared" si="3"/>
        <v>-5.4125998225377101</v>
      </c>
      <c r="K23" s="30">
        <v>7.7322854607681579</v>
      </c>
      <c r="L23" s="30">
        <v>13.144885283305868</v>
      </c>
      <c r="M23" s="19">
        <f t="shared" si="26"/>
        <v>45</v>
      </c>
      <c r="N23" s="19">
        <f t="shared" si="28"/>
        <v>128</v>
      </c>
      <c r="O23" s="19">
        <v>-12</v>
      </c>
      <c r="P23" s="19">
        <v>86</v>
      </c>
      <c r="Q23" s="19">
        <v>42</v>
      </c>
      <c r="R23" s="19">
        <f t="shared" si="27"/>
        <v>83</v>
      </c>
      <c r="S23" s="24">
        <v>12</v>
      </c>
      <c r="T23" s="24">
        <v>54</v>
      </c>
      <c r="U23" s="24">
        <v>29</v>
      </c>
      <c r="V23" s="31">
        <v>34.795284573456712</v>
      </c>
    </row>
    <row r="24" spans="1:22" ht="15" customHeight="1" x14ac:dyDescent="0.2">
      <c r="A24" s="7" t="s">
        <v>14</v>
      </c>
      <c r="B24" s="17">
        <f t="shared" si="23"/>
        <v>-9</v>
      </c>
      <c r="C24" s="17">
        <v>4</v>
      </c>
      <c r="D24" s="17">
        <f t="shared" si="24"/>
        <v>-5</v>
      </c>
      <c r="E24" s="18">
        <f t="shared" si="25"/>
        <v>-9</v>
      </c>
      <c r="F24" s="17">
        <v>1</v>
      </c>
      <c r="G24" s="17">
        <v>-1</v>
      </c>
      <c r="H24" s="17">
        <v>10</v>
      </c>
      <c r="I24" s="23">
        <v>4</v>
      </c>
      <c r="J24" s="38">
        <f t="shared" si="3"/>
        <v>-21.06272779589488</v>
      </c>
      <c r="K24" s="38">
        <v>2.3403030884327638</v>
      </c>
      <c r="L24" s="38">
        <v>23.403030884327645</v>
      </c>
      <c r="M24" s="18">
        <f t="shared" si="26"/>
        <v>0</v>
      </c>
      <c r="N24" s="17">
        <f t="shared" si="28"/>
        <v>17</v>
      </c>
      <c r="O24" s="17">
        <v>-2</v>
      </c>
      <c r="P24" s="17">
        <v>5</v>
      </c>
      <c r="Q24" s="17">
        <v>12</v>
      </c>
      <c r="R24" s="17">
        <f t="shared" si="27"/>
        <v>17</v>
      </c>
      <c r="S24" s="17">
        <v>-2</v>
      </c>
      <c r="T24" s="17">
        <v>9</v>
      </c>
      <c r="U24" s="17">
        <v>8</v>
      </c>
      <c r="V24" s="28">
        <v>0</v>
      </c>
    </row>
    <row r="25" spans="1:22" ht="15" customHeight="1" x14ac:dyDescent="0.2">
      <c r="A25" s="5" t="s">
        <v>13</v>
      </c>
      <c r="B25" s="18">
        <f t="shared" si="23"/>
        <v>-7</v>
      </c>
      <c r="C25" s="18">
        <v>3</v>
      </c>
      <c r="D25" s="18">
        <f t="shared" si="24"/>
        <v>-7</v>
      </c>
      <c r="E25" s="18">
        <f t="shared" si="25"/>
        <v>-2</v>
      </c>
      <c r="F25" s="18">
        <v>0</v>
      </c>
      <c r="G25" s="18">
        <v>0</v>
      </c>
      <c r="H25" s="18">
        <v>2</v>
      </c>
      <c r="I25" s="18">
        <v>0</v>
      </c>
      <c r="J25" s="25">
        <f t="shared" si="3"/>
        <v>-17.994100294985252</v>
      </c>
      <c r="K25" s="25">
        <v>0</v>
      </c>
      <c r="L25" s="25">
        <v>17.994100294985252</v>
      </c>
      <c r="M25" s="18">
        <f t="shared" si="26"/>
        <v>-5</v>
      </c>
      <c r="N25" s="18">
        <f t="shared" si="28"/>
        <v>1</v>
      </c>
      <c r="O25" s="18">
        <v>-6</v>
      </c>
      <c r="P25" s="18">
        <v>1</v>
      </c>
      <c r="Q25" s="18">
        <v>0</v>
      </c>
      <c r="R25" s="18">
        <f t="shared" si="27"/>
        <v>6</v>
      </c>
      <c r="S25" s="22">
        <v>1</v>
      </c>
      <c r="T25" s="22">
        <v>0</v>
      </c>
      <c r="U25" s="22">
        <v>6</v>
      </c>
      <c r="V25" s="29">
        <v>-44.985250737463119</v>
      </c>
    </row>
    <row r="26" spans="1:22" ht="15" customHeight="1" x14ac:dyDescent="0.2">
      <c r="A26" s="3" t="s">
        <v>12</v>
      </c>
      <c r="B26" s="20">
        <f t="shared" si="23"/>
        <v>4</v>
      </c>
      <c r="C26" s="20">
        <v>20</v>
      </c>
      <c r="D26" s="20">
        <f t="shared" si="24"/>
        <v>-6</v>
      </c>
      <c r="E26" s="20">
        <f t="shared" si="25"/>
        <v>-6</v>
      </c>
      <c r="F26" s="20">
        <v>1</v>
      </c>
      <c r="G26" s="20">
        <v>-2</v>
      </c>
      <c r="H26" s="20">
        <v>7</v>
      </c>
      <c r="I26" s="20">
        <v>2</v>
      </c>
      <c r="J26" s="26">
        <f t="shared" si="3"/>
        <v>-23.905943827563682</v>
      </c>
      <c r="K26" s="26">
        <v>3.984323971260614</v>
      </c>
      <c r="L26" s="26">
        <v>27.890267798824297</v>
      </c>
      <c r="M26" s="20">
        <f t="shared" si="26"/>
        <v>10</v>
      </c>
      <c r="N26" s="20">
        <f t="shared" si="28"/>
        <v>16</v>
      </c>
      <c r="O26" s="20">
        <v>-7</v>
      </c>
      <c r="P26" s="20">
        <v>8</v>
      </c>
      <c r="Q26" s="20">
        <v>8</v>
      </c>
      <c r="R26" s="20">
        <f t="shared" si="27"/>
        <v>6</v>
      </c>
      <c r="S26" s="20">
        <v>-5</v>
      </c>
      <c r="T26" s="20">
        <v>3</v>
      </c>
      <c r="U26" s="20">
        <v>3</v>
      </c>
      <c r="V26" s="26">
        <v>39.843239712606142</v>
      </c>
    </row>
    <row r="27" spans="1:22" ht="15" customHeight="1" x14ac:dyDescent="0.2">
      <c r="A27" s="1" t="s">
        <v>11</v>
      </c>
      <c r="B27" s="19">
        <f t="shared" si="23"/>
        <v>-15</v>
      </c>
      <c r="C27" s="19">
        <v>14</v>
      </c>
      <c r="D27" s="19">
        <f t="shared" si="24"/>
        <v>-6</v>
      </c>
      <c r="E27" s="19">
        <f t="shared" si="25"/>
        <v>-8</v>
      </c>
      <c r="F27" s="19">
        <v>3</v>
      </c>
      <c r="G27" s="19">
        <v>-1</v>
      </c>
      <c r="H27" s="19">
        <v>11</v>
      </c>
      <c r="I27" s="19">
        <v>-1</v>
      </c>
      <c r="J27" s="30">
        <f t="shared" si="3"/>
        <v>-12.810080063000392</v>
      </c>
      <c r="K27" s="30">
        <v>4.8037800236251478</v>
      </c>
      <c r="L27" s="30">
        <v>17.613860086625539</v>
      </c>
      <c r="M27" s="19">
        <f t="shared" si="26"/>
        <v>-7</v>
      </c>
      <c r="N27" s="19">
        <f t="shared" si="28"/>
        <v>28</v>
      </c>
      <c r="O27" s="24">
        <v>-1</v>
      </c>
      <c r="P27" s="24">
        <v>9</v>
      </c>
      <c r="Q27" s="24">
        <v>19</v>
      </c>
      <c r="R27" s="24">
        <f t="shared" si="27"/>
        <v>35</v>
      </c>
      <c r="S27" s="24">
        <v>5</v>
      </c>
      <c r="T27" s="24">
        <v>12</v>
      </c>
      <c r="U27" s="24">
        <v>23</v>
      </c>
      <c r="V27" s="31">
        <v>-11.208820055125344</v>
      </c>
    </row>
    <row r="28" spans="1:22" ht="15" customHeight="1" x14ac:dyDescent="0.2">
      <c r="A28" s="5" t="s">
        <v>10</v>
      </c>
      <c r="B28" s="18">
        <f t="shared" si="23"/>
        <v>-1</v>
      </c>
      <c r="C28" s="18">
        <v>9</v>
      </c>
      <c r="D28" s="18">
        <f t="shared" si="24"/>
        <v>7</v>
      </c>
      <c r="E28" s="18">
        <f t="shared" si="25"/>
        <v>-1</v>
      </c>
      <c r="F28" s="18">
        <v>4</v>
      </c>
      <c r="G28" s="18">
        <v>2</v>
      </c>
      <c r="H28" s="18">
        <v>5</v>
      </c>
      <c r="I28" s="18">
        <v>2</v>
      </c>
      <c r="J28" s="25">
        <f t="shared" si="3"/>
        <v>-4.1866849691146228</v>
      </c>
      <c r="K28" s="25">
        <v>16.746739876458474</v>
      </c>
      <c r="L28" s="25">
        <v>20.933424845573096</v>
      </c>
      <c r="M28" s="18">
        <f t="shared" si="26"/>
        <v>0</v>
      </c>
      <c r="N28" s="18">
        <f t="shared" si="28"/>
        <v>12</v>
      </c>
      <c r="O28" s="18">
        <v>7</v>
      </c>
      <c r="P28" s="18">
        <v>7</v>
      </c>
      <c r="Q28" s="18">
        <v>5</v>
      </c>
      <c r="R28" s="18">
        <f t="shared" si="27"/>
        <v>12</v>
      </c>
      <c r="S28" s="18">
        <v>0</v>
      </c>
      <c r="T28" s="18">
        <v>3</v>
      </c>
      <c r="U28" s="18">
        <v>9</v>
      </c>
      <c r="V28" s="25">
        <v>0</v>
      </c>
    </row>
    <row r="29" spans="1:22" ht="15" customHeight="1" x14ac:dyDescent="0.2">
      <c r="A29" s="3" t="s">
        <v>9</v>
      </c>
      <c r="B29" s="20">
        <f t="shared" si="23"/>
        <v>1</v>
      </c>
      <c r="C29" s="20">
        <v>25</v>
      </c>
      <c r="D29" s="20">
        <f t="shared" si="24"/>
        <v>10</v>
      </c>
      <c r="E29" s="20">
        <f>F29-H29</f>
        <v>1</v>
      </c>
      <c r="F29" s="20">
        <v>3</v>
      </c>
      <c r="G29" s="20">
        <v>-2</v>
      </c>
      <c r="H29" s="20">
        <v>2</v>
      </c>
      <c r="I29" s="20">
        <v>-5</v>
      </c>
      <c r="J29" s="26">
        <f t="shared" si="3"/>
        <v>1.590405423021771</v>
      </c>
      <c r="K29" s="26">
        <v>4.7712162690653113</v>
      </c>
      <c r="L29" s="26">
        <v>3.1808108460435403</v>
      </c>
      <c r="M29" s="20">
        <f t="shared" si="26"/>
        <v>0</v>
      </c>
      <c r="N29" s="20">
        <f t="shared" si="28"/>
        <v>36</v>
      </c>
      <c r="O29" s="20">
        <v>13</v>
      </c>
      <c r="P29" s="20">
        <v>10</v>
      </c>
      <c r="Q29" s="20">
        <v>26</v>
      </c>
      <c r="R29" s="20">
        <f t="shared" si="27"/>
        <v>36</v>
      </c>
      <c r="S29" s="20">
        <v>6</v>
      </c>
      <c r="T29" s="20">
        <v>17</v>
      </c>
      <c r="U29" s="20">
        <v>19</v>
      </c>
      <c r="V29" s="26">
        <v>0</v>
      </c>
    </row>
    <row r="30" spans="1:22" ht="15" customHeight="1" x14ac:dyDescent="0.2">
      <c r="A30" s="3" t="s">
        <v>8</v>
      </c>
      <c r="B30" s="20">
        <f t="shared" si="23"/>
        <v>7</v>
      </c>
      <c r="C30" s="20">
        <v>16</v>
      </c>
      <c r="D30" s="20">
        <f t="shared" si="24"/>
        <v>17</v>
      </c>
      <c r="E30" s="20">
        <f t="shared" si="25"/>
        <v>-2</v>
      </c>
      <c r="F30" s="20">
        <v>4</v>
      </c>
      <c r="G30" s="20">
        <v>1</v>
      </c>
      <c r="H30" s="20">
        <v>6</v>
      </c>
      <c r="I30" s="20">
        <v>-3</v>
      </c>
      <c r="J30" s="26">
        <f t="shared" si="3"/>
        <v>-3.1626701231367473</v>
      </c>
      <c r="K30" s="26">
        <v>6.3253402462734929</v>
      </c>
      <c r="L30" s="26">
        <v>9.4880103694102402</v>
      </c>
      <c r="M30" s="20">
        <f t="shared" si="26"/>
        <v>9</v>
      </c>
      <c r="N30" s="20">
        <f t="shared" si="28"/>
        <v>28</v>
      </c>
      <c r="O30" s="20">
        <v>1</v>
      </c>
      <c r="P30" s="20">
        <v>20</v>
      </c>
      <c r="Q30" s="20">
        <v>8</v>
      </c>
      <c r="R30" s="20">
        <f t="shared" si="27"/>
        <v>19</v>
      </c>
      <c r="S30" s="20">
        <v>-12</v>
      </c>
      <c r="T30" s="20">
        <v>3</v>
      </c>
      <c r="U30" s="20">
        <v>16</v>
      </c>
      <c r="V30" s="26">
        <v>14.23201555411536</v>
      </c>
    </row>
    <row r="31" spans="1:22" ht="15" customHeight="1" x14ac:dyDescent="0.2">
      <c r="A31" s="1" t="s">
        <v>7</v>
      </c>
      <c r="B31" s="19">
        <f t="shared" si="23"/>
        <v>6</v>
      </c>
      <c r="C31" s="19">
        <v>35</v>
      </c>
      <c r="D31" s="19">
        <f t="shared" si="24"/>
        <v>1</v>
      </c>
      <c r="E31" s="19">
        <f t="shared" si="25"/>
        <v>-4</v>
      </c>
      <c r="F31" s="19">
        <v>4</v>
      </c>
      <c r="G31" s="19">
        <v>-2</v>
      </c>
      <c r="H31" s="19">
        <v>8</v>
      </c>
      <c r="I31" s="19">
        <v>1</v>
      </c>
      <c r="J31" s="30">
        <f t="shared" si="3"/>
        <v>-7.0919924429588717</v>
      </c>
      <c r="K31" s="30">
        <v>7.0919924429588717</v>
      </c>
      <c r="L31" s="30">
        <v>14.183984885917743</v>
      </c>
      <c r="M31" s="19">
        <f t="shared" si="26"/>
        <v>10</v>
      </c>
      <c r="N31" s="19">
        <f t="shared" si="28"/>
        <v>35</v>
      </c>
      <c r="O31" s="19">
        <v>17</v>
      </c>
      <c r="P31" s="19">
        <v>18</v>
      </c>
      <c r="Q31" s="19">
        <v>17</v>
      </c>
      <c r="R31" s="19">
        <f t="shared" si="27"/>
        <v>25</v>
      </c>
      <c r="S31" s="19">
        <v>13</v>
      </c>
      <c r="T31" s="19">
        <v>8</v>
      </c>
      <c r="U31" s="19">
        <v>17</v>
      </c>
      <c r="V31" s="30">
        <v>17.72998110739718</v>
      </c>
    </row>
    <row r="32" spans="1:22" ht="15" customHeight="1" x14ac:dyDescent="0.2">
      <c r="A32" s="5" t="s">
        <v>6</v>
      </c>
      <c r="B32" s="18">
        <f t="shared" si="23"/>
        <v>7</v>
      </c>
      <c r="C32" s="18">
        <v>18</v>
      </c>
      <c r="D32" s="18">
        <f t="shared" si="24"/>
        <v>2</v>
      </c>
      <c r="E32" s="18">
        <f t="shared" si="25"/>
        <v>2</v>
      </c>
      <c r="F32" s="18">
        <v>3</v>
      </c>
      <c r="G32" s="18">
        <v>0</v>
      </c>
      <c r="H32" s="18">
        <v>1</v>
      </c>
      <c r="I32" s="18">
        <v>0</v>
      </c>
      <c r="J32" s="25">
        <f t="shared" si="3"/>
        <v>15.164698570540711</v>
      </c>
      <c r="K32" s="25">
        <v>22.747047855811065</v>
      </c>
      <c r="L32" s="25">
        <v>7.5823492852703538</v>
      </c>
      <c r="M32" s="18">
        <f t="shared" si="26"/>
        <v>5</v>
      </c>
      <c r="N32" s="18">
        <f t="shared" si="28"/>
        <v>9</v>
      </c>
      <c r="O32" s="22">
        <v>2</v>
      </c>
      <c r="P32" s="22">
        <v>4</v>
      </c>
      <c r="Q32" s="22">
        <v>5</v>
      </c>
      <c r="R32" s="22">
        <f t="shared" si="27"/>
        <v>4</v>
      </c>
      <c r="S32" s="22">
        <v>0</v>
      </c>
      <c r="T32" s="22">
        <v>0</v>
      </c>
      <c r="U32" s="22">
        <v>4</v>
      </c>
      <c r="V32" s="29">
        <v>37.911746426351769</v>
      </c>
    </row>
    <row r="33" spans="1:22" ht="15" customHeight="1" x14ac:dyDescent="0.2">
      <c r="A33" s="3" t="s">
        <v>5</v>
      </c>
      <c r="B33" s="20">
        <f t="shared" si="23"/>
        <v>9</v>
      </c>
      <c r="C33" s="20">
        <v>26</v>
      </c>
      <c r="D33" s="20">
        <f t="shared" si="24"/>
        <v>-4</v>
      </c>
      <c r="E33" s="20">
        <f t="shared" si="25"/>
        <v>-6</v>
      </c>
      <c r="F33" s="20">
        <v>6</v>
      </c>
      <c r="G33" s="20">
        <v>6</v>
      </c>
      <c r="H33" s="20">
        <v>12</v>
      </c>
      <c r="I33" s="20">
        <v>7</v>
      </c>
      <c r="J33" s="26">
        <f t="shared" si="3"/>
        <v>-9.8294615281321338</v>
      </c>
      <c r="K33" s="26">
        <v>9.8294615281321338</v>
      </c>
      <c r="L33" s="26">
        <v>19.658923056264268</v>
      </c>
      <c r="M33" s="20">
        <f t="shared" si="26"/>
        <v>15</v>
      </c>
      <c r="N33" s="20">
        <f t="shared" si="28"/>
        <v>31</v>
      </c>
      <c r="O33" s="20">
        <v>-10</v>
      </c>
      <c r="P33" s="20">
        <v>13</v>
      </c>
      <c r="Q33" s="20">
        <v>18</v>
      </c>
      <c r="R33" s="20">
        <f t="shared" si="27"/>
        <v>16</v>
      </c>
      <c r="S33" s="20">
        <v>-7</v>
      </c>
      <c r="T33" s="20">
        <v>5</v>
      </c>
      <c r="U33" s="20">
        <v>11</v>
      </c>
      <c r="V33" s="26">
        <v>24.573653820330343</v>
      </c>
    </row>
    <row r="34" spans="1:22" ht="15" customHeight="1" x14ac:dyDescent="0.2">
      <c r="A34" s="3" t="s">
        <v>4</v>
      </c>
      <c r="B34" s="20">
        <f t="shared" si="23"/>
        <v>-3</v>
      </c>
      <c r="C34" s="20">
        <v>17</v>
      </c>
      <c r="D34" s="20">
        <f t="shared" si="24"/>
        <v>0</v>
      </c>
      <c r="E34" s="20">
        <f t="shared" si="25"/>
        <v>4</v>
      </c>
      <c r="F34" s="20">
        <v>6</v>
      </c>
      <c r="G34" s="20">
        <v>6</v>
      </c>
      <c r="H34" s="20">
        <v>2</v>
      </c>
      <c r="I34" s="20">
        <v>-8</v>
      </c>
      <c r="J34" s="26">
        <f t="shared" si="3"/>
        <v>9.9086294416243668</v>
      </c>
      <c r="K34" s="26">
        <v>14.862944162436548</v>
      </c>
      <c r="L34" s="26">
        <v>4.9543147208121825</v>
      </c>
      <c r="M34" s="20">
        <f t="shared" si="26"/>
        <v>-7</v>
      </c>
      <c r="N34" s="20">
        <f t="shared" si="28"/>
        <v>10</v>
      </c>
      <c r="O34" s="20">
        <v>-12</v>
      </c>
      <c r="P34" s="20">
        <v>4</v>
      </c>
      <c r="Q34" s="20">
        <v>6</v>
      </c>
      <c r="R34" s="20">
        <f t="shared" si="27"/>
        <v>17</v>
      </c>
      <c r="S34" s="20">
        <v>2</v>
      </c>
      <c r="T34" s="20">
        <v>5</v>
      </c>
      <c r="U34" s="20">
        <v>12</v>
      </c>
      <c r="V34" s="26">
        <v>-17.340101522842634</v>
      </c>
    </row>
    <row r="35" spans="1:22" ht="15" customHeight="1" x14ac:dyDescent="0.2">
      <c r="A35" s="1" t="s">
        <v>3</v>
      </c>
      <c r="B35" s="19">
        <f t="shared" si="23"/>
        <v>1</v>
      </c>
      <c r="C35" s="19">
        <v>16</v>
      </c>
      <c r="D35" s="19">
        <f t="shared" si="24"/>
        <v>-11</v>
      </c>
      <c r="E35" s="19">
        <f t="shared" si="25"/>
        <v>-2</v>
      </c>
      <c r="F35" s="19">
        <v>3</v>
      </c>
      <c r="G35" s="19">
        <v>1</v>
      </c>
      <c r="H35" s="19">
        <v>5</v>
      </c>
      <c r="I35" s="19">
        <v>2</v>
      </c>
      <c r="J35" s="30">
        <f t="shared" si="3"/>
        <v>-4.8489666136724949</v>
      </c>
      <c r="K35" s="30">
        <v>7.2734499205087442</v>
      </c>
      <c r="L35" s="30">
        <v>12.122416534181239</v>
      </c>
      <c r="M35" s="19">
        <f>N35-R35</f>
        <v>3</v>
      </c>
      <c r="N35" s="19">
        <f t="shared" si="28"/>
        <v>19</v>
      </c>
      <c r="O35" s="24">
        <v>-11</v>
      </c>
      <c r="P35" s="24">
        <v>9</v>
      </c>
      <c r="Q35" s="24">
        <v>10</v>
      </c>
      <c r="R35" s="24">
        <f t="shared" si="27"/>
        <v>16</v>
      </c>
      <c r="S35" s="24">
        <v>-1</v>
      </c>
      <c r="T35" s="24">
        <v>8</v>
      </c>
      <c r="U35" s="24">
        <v>8</v>
      </c>
      <c r="V35" s="31">
        <v>7.2734499205087531</v>
      </c>
    </row>
    <row r="36" spans="1:22" ht="15" customHeight="1" x14ac:dyDescent="0.2">
      <c r="A36" s="5" t="s">
        <v>2</v>
      </c>
      <c r="B36" s="18">
        <f t="shared" si="23"/>
        <v>1</v>
      </c>
      <c r="C36" s="18">
        <v>8</v>
      </c>
      <c r="D36" s="18">
        <f t="shared" si="24"/>
        <v>2</v>
      </c>
      <c r="E36" s="18">
        <f t="shared" si="25"/>
        <v>-7</v>
      </c>
      <c r="F36" s="18">
        <v>2</v>
      </c>
      <c r="G36" s="18">
        <v>-1</v>
      </c>
      <c r="H36" s="18">
        <v>9</v>
      </c>
      <c r="I36" s="18">
        <v>5</v>
      </c>
      <c r="J36" s="25">
        <f t="shared" si="3"/>
        <v>-42.764146219328993</v>
      </c>
      <c r="K36" s="25">
        <v>12.218327491236854</v>
      </c>
      <c r="L36" s="25">
        <v>54.982473710565849</v>
      </c>
      <c r="M36" s="18">
        <f t="shared" si="26"/>
        <v>8</v>
      </c>
      <c r="N36" s="18">
        <f t="shared" si="28"/>
        <v>12</v>
      </c>
      <c r="O36" s="18">
        <v>1</v>
      </c>
      <c r="P36" s="18">
        <v>4</v>
      </c>
      <c r="Q36" s="18">
        <v>8</v>
      </c>
      <c r="R36" s="18">
        <f t="shared" si="27"/>
        <v>4</v>
      </c>
      <c r="S36" s="18">
        <v>-7</v>
      </c>
      <c r="T36" s="18">
        <v>1</v>
      </c>
      <c r="U36" s="18">
        <v>3</v>
      </c>
      <c r="V36" s="25">
        <v>48.873309964947424</v>
      </c>
    </row>
    <row r="37" spans="1:22" ht="15" customHeight="1" x14ac:dyDescent="0.2">
      <c r="A37" s="3" t="s">
        <v>1</v>
      </c>
      <c r="B37" s="20">
        <f t="shared" si="23"/>
        <v>-4</v>
      </c>
      <c r="C37" s="20">
        <v>7</v>
      </c>
      <c r="D37" s="20">
        <f t="shared" si="24"/>
        <v>1</v>
      </c>
      <c r="E37" s="20">
        <f t="shared" si="25"/>
        <v>-3</v>
      </c>
      <c r="F37" s="20">
        <v>1</v>
      </c>
      <c r="G37" s="20">
        <v>1</v>
      </c>
      <c r="H37" s="20">
        <v>4</v>
      </c>
      <c r="I37" s="20">
        <v>2</v>
      </c>
      <c r="J37" s="26">
        <f t="shared" si="3"/>
        <v>-27.031019202363368</v>
      </c>
      <c r="K37" s="26">
        <v>9.0103397341211231</v>
      </c>
      <c r="L37" s="26">
        <v>36.041358936484492</v>
      </c>
      <c r="M37" s="20">
        <f t="shared" si="26"/>
        <v>-1</v>
      </c>
      <c r="N37" s="20">
        <f t="shared" si="28"/>
        <v>9</v>
      </c>
      <c r="O37" s="20">
        <v>-1</v>
      </c>
      <c r="P37" s="20">
        <v>5</v>
      </c>
      <c r="Q37" s="20">
        <v>4</v>
      </c>
      <c r="R37" s="20">
        <f t="shared" si="27"/>
        <v>10</v>
      </c>
      <c r="S37" s="20">
        <v>-3</v>
      </c>
      <c r="T37" s="20">
        <v>3</v>
      </c>
      <c r="U37" s="20">
        <v>7</v>
      </c>
      <c r="V37" s="26">
        <v>-9.010339734121132</v>
      </c>
    </row>
    <row r="38" spans="1:22" ht="15" customHeight="1" x14ac:dyDescent="0.2">
      <c r="A38" s="1" t="s">
        <v>0</v>
      </c>
      <c r="B38" s="19">
        <f t="shared" si="23"/>
        <v>-1</v>
      </c>
      <c r="C38" s="19">
        <v>7</v>
      </c>
      <c r="D38" s="19">
        <f t="shared" si="24"/>
        <v>3</v>
      </c>
      <c r="E38" s="19">
        <f t="shared" si="25"/>
        <v>-2</v>
      </c>
      <c r="F38" s="19">
        <v>0</v>
      </c>
      <c r="G38" s="19">
        <v>0</v>
      </c>
      <c r="H38" s="19">
        <v>2</v>
      </c>
      <c r="I38" s="19">
        <v>1</v>
      </c>
      <c r="J38" s="30">
        <f t="shared" si="3"/>
        <v>-19.885900570497146</v>
      </c>
      <c r="K38" s="30">
        <v>0</v>
      </c>
      <c r="L38" s="30">
        <v>19.885900570497146</v>
      </c>
      <c r="M38" s="19">
        <f t="shared" si="26"/>
        <v>1</v>
      </c>
      <c r="N38" s="19">
        <f t="shared" si="28"/>
        <v>5</v>
      </c>
      <c r="O38" s="19">
        <v>-1</v>
      </c>
      <c r="P38" s="19">
        <v>0</v>
      </c>
      <c r="Q38" s="19">
        <v>5</v>
      </c>
      <c r="R38" s="19">
        <f t="shared" si="27"/>
        <v>4</v>
      </c>
      <c r="S38" s="19">
        <v>-5</v>
      </c>
      <c r="T38" s="19">
        <v>2</v>
      </c>
      <c r="U38" s="19">
        <v>2</v>
      </c>
      <c r="V38" s="30">
        <v>9.9429502852485783</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J7:J8"/>
    <mergeCell ref="P7:P8"/>
    <mergeCell ref="T7:T8"/>
    <mergeCell ref="V7:V8"/>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s>
  <phoneticPr fontId="3"/>
  <pageMargins left="0.70866141732283472" right="0.70866141732283472" top="0.74803149606299213" bottom="0.74803149606299213" header="0.31496062992125984" footer="0.31496062992125984"/>
  <pageSetup paperSize="9" scale="76"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45</v>
      </c>
    </row>
    <row r="5" spans="1:22" ht="13.5" customHeight="1" x14ac:dyDescent="0.2">
      <c r="A5" s="47" t="s">
        <v>37</v>
      </c>
      <c r="B5" s="48" t="s">
        <v>55</v>
      </c>
      <c r="C5" s="49"/>
      <c r="D5" s="50"/>
      <c r="E5" s="44" t="s">
        <v>56</v>
      </c>
      <c r="F5" s="45"/>
      <c r="G5" s="45"/>
      <c r="H5" s="45"/>
      <c r="I5" s="45"/>
      <c r="J5" s="45"/>
      <c r="K5" s="45"/>
      <c r="L5" s="46"/>
      <c r="M5" s="48" t="s">
        <v>57</v>
      </c>
      <c r="N5" s="49"/>
      <c r="O5" s="49"/>
      <c r="P5" s="49"/>
      <c r="Q5" s="49"/>
      <c r="R5" s="49"/>
      <c r="S5" s="49"/>
      <c r="T5" s="49"/>
      <c r="U5" s="49"/>
      <c r="V5" s="50"/>
    </row>
    <row r="6" spans="1:22" ht="13.5" customHeight="1" x14ac:dyDescent="0.2">
      <c r="A6" s="42"/>
      <c r="B6" s="39" t="s">
        <v>51</v>
      </c>
      <c r="C6" s="39" t="s">
        <v>52</v>
      </c>
      <c r="D6" s="39" t="s">
        <v>53</v>
      </c>
      <c r="E6" s="39" t="s">
        <v>54</v>
      </c>
      <c r="F6" s="14"/>
      <c r="G6" s="39" t="s">
        <v>50</v>
      </c>
      <c r="H6" s="14"/>
      <c r="I6" s="39" t="s">
        <v>50</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5" customHeight="1" x14ac:dyDescent="0.2">
      <c r="A9" s="8" t="s">
        <v>29</v>
      </c>
      <c r="B9" s="17">
        <f t="shared" ref="B9:I9" si="0">B10+B11</f>
        <v>9</v>
      </c>
      <c r="C9" s="17">
        <f t="shared" si="0"/>
        <v>823</v>
      </c>
      <c r="D9" s="17">
        <f t="shared" si="0"/>
        <v>-103</v>
      </c>
      <c r="E9" s="17">
        <f t="shared" si="0"/>
        <v>-178</v>
      </c>
      <c r="F9" s="17">
        <f t="shared" si="0"/>
        <v>155</v>
      </c>
      <c r="G9" s="17">
        <f t="shared" si="0"/>
        <v>-5</v>
      </c>
      <c r="H9" s="17">
        <f t="shared" si="0"/>
        <v>333</v>
      </c>
      <c r="I9" s="17">
        <f t="shared" si="0"/>
        <v>24</v>
      </c>
      <c r="J9" s="28">
        <f>K9-L9</f>
        <v>-7.500664891320489</v>
      </c>
      <c r="K9" s="28">
        <v>6.531477854801552</v>
      </c>
      <c r="L9" s="28">
        <v>14.032142746122041</v>
      </c>
      <c r="M9" s="17">
        <f t="shared" ref="M9:U9" si="1">M10+M11</f>
        <v>187</v>
      </c>
      <c r="N9" s="17">
        <f t="shared" si="1"/>
        <v>1123</v>
      </c>
      <c r="O9" s="17">
        <f t="shared" si="1"/>
        <v>-204</v>
      </c>
      <c r="P9" s="17">
        <f t="shared" si="1"/>
        <v>681</v>
      </c>
      <c r="Q9" s="17">
        <f t="shared" si="1"/>
        <v>442</v>
      </c>
      <c r="R9" s="17">
        <f>R10+R11</f>
        <v>936</v>
      </c>
      <c r="S9" s="17">
        <f t="shared" si="1"/>
        <v>-130</v>
      </c>
      <c r="T9" s="17">
        <f t="shared" si="1"/>
        <v>494</v>
      </c>
      <c r="U9" s="17">
        <f t="shared" si="1"/>
        <v>442</v>
      </c>
      <c r="V9" s="28">
        <v>7.8799119925670311</v>
      </c>
    </row>
    <row r="10" spans="1:22" ht="15" customHeight="1" x14ac:dyDescent="0.2">
      <c r="A10" s="6" t="s">
        <v>28</v>
      </c>
      <c r="B10" s="18">
        <f t="shared" ref="B10:I10" si="2">B20+B21+B22+B23</f>
        <v>78</v>
      </c>
      <c r="C10" s="18">
        <f t="shared" si="2"/>
        <v>676</v>
      </c>
      <c r="D10" s="18">
        <f t="shared" si="2"/>
        <v>-73</v>
      </c>
      <c r="E10" s="18">
        <f t="shared" si="2"/>
        <v>-114</v>
      </c>
      <c r="F10" s="18">
        <f t="shared" si="2"/>
        <v>130</v>
      </c>
      <c r="G10" s="18">
        <f t="shared" si="2"/>
        <v>2</v>
      </c>
      <c r="H10" s="18">
        <f t="shared" si="2"/>
        <v>244</v>
      </c>
      <c r="I10" s="18">
        <f t="shared" si="2"/>
        <v>23</v>
      </c>
      <c r="J10" s="25">
        <f t="shared" ref="J10:J38" si="3">K10-L10</f>
        <v>-6.4247306860806734</v>
      </c>
      <c r="K10" s="25">
        <v>7.3264472736007686</v>
      </c>
      <c r="L10" s="25">
        <v>13.751177959681442</v>
      </c>
      <c r="M10" s="18">
        <f t="shared" ref="M10:U10" si="4">M20+M21+M22+M23</f>
        <v>192</v>
      </c>
      <c r="N10" s="18">
        <f t="shared" si="4"/>
        <v>882</v>
      </c>
      <c r="O10" s="18">
        <f t="shared" si="4"/>
        <v>-169</v>
      </c>
      <c r="P10" s="18">
        <f t="shared" si="4"/>
        <v>579</v>
      </c>
      <c r="Q10" s="18">
        <f t="shared" si="4"/>
        <v>303</v>
      </c>
      <c r="R10" s="18">
        <f t="shared" si="4"/>
        <v>690</v>
      </c>
      <c r="S10" s="18">
        <f t="shared" si="4"/>
        <v>-117</v>
      </c>
      <c r="T10" s="18">
        <f t="shared" si="4"/>
        <v>402</v>
      </c>
      <c r="U10" s="18">
        <f t="shared" si="4"/>
        <v>288</v>
      </c>
      <c r="V10" s="25">
        <v>10.820599050241128</v>
      </c>
    </row>
    <row r="11" spans="1:22" ht="15" customHeight="1" x14ac:dyDescent="0.2">
      <c r="A11" s="2" t="s">
        <v>27</v>
      </c>
      <c r="B11" s="19">
        <f t="shared" ref="B11:I11" si="5">B12+B13+B14+B15+B16</f>
        <v>-69</v>
      </c>
      <c r="C11" s="19">
        <f t="shared" si="5"/>
        <v>147</v>
      </c>
      <c r="D11" s="19">
        <f t="shared" si="5"/>
        <v>-30</v>
      </c>
      <c r="E11" s="19">
        <f t="shared" si="5"/>
        <v>-64</v>
      </c>
      <c r="F11" s="19">
        <f t="shared" si="5"/>
        <v>25</v>
      </c>
      <c r="G11" s="19">
        <f t="shared" si="5"/>
        <v>-7</v>
      </c>
      <c r="H11" s="19">
        <f t="shared" si="5"/>
        <v>89</v>
      </c>
      <c r="I11" s="19">
        <f t="shared" si="5"/>
        <v>1</v>
      </c>
      <c r="J11" s="30">
        <f t="shared" si="3"/>
        <v>-10.689301115750563</v>
      </c>
      <c r="K11" s="30">
        <v>4.1755082483400647</v>
      </c>
      <c r="L11" s="30">
        <v>14.864809364090629</v>
      </c>
      <c r="M11" s="19">
        <f t="shared" ref="M11:U11" si="6">M12+M13+M14+M15+M16</f>
        <v>-5</v>
      </c>
      <c r="N11" s="19">
        <f t="shared" si="6"/>
        <v>241</v>
      </c>
      <c r="O11" s="19">
        <f t="shared" si="6"/>
        <v>-35</v>
      </c>
      <c r="P11" s="19">
        <f t="shared" si="6"/>
        <v>102</v>
      </c>
      <c r="Q11" s="19">
        <f t="shared" si="6"/>
        <v>139</v>
      </c>
      <c r="R11" s="19">
        <f t="shared" si="6"/>
        <v>246</v>
      </c>
      <c r="S11" s="19">
        <f t="shared" si="6"/>
        <v>-13</v>
      </c>
      <c r="T11" s="19">
        <f t="shared" si="6"/>
        <v>92</v>
      </c>
      <c r="U11" s="19">
        <f t="shared" si="6"/>
        <v>154</v>
      </c>
      <c r="V11" s="30">
        <v>-0.8351016496680117</v>
      </c>
    </row>
    <row r="12" spans="1:22" ht="15" customHeight="1" x14ac:dyDescent="0.2">
      <c r="A12" s="6" t="s">
        <v>26</v>
      </c>
      <c r="B12" s="18">
        <f t="shared" ref="B12:I12" si="7">B24</f>
        <v>-9</v>
      </c>
      <c r="C12" s="18">
        <f t="shared" si="7"/>
        <v>-9</v>
      </c>
      <c r="D12" s="18">
        <f t="shared" si="7"/>
        <v>-7</v>
      </c>
      <c r="E12" s="18">
        <f t="shared" si="7"/>
        <v>-13</v>
      </c>
      <c r="F12" s="18">
        <f t="shared" si="7"/>
        <v>2</v>
      </c>
      <c r="G12" s="18">
        <f t="shared" si="7"/>
        <v>2</v>
      </c>
      <c r="H12" s="18">
        <f t="shared" si="7"/>
        <v>15</v>
      </c>
      <c r="I12" s="18">
        <f t="shared" si="7"/>
        <v>6</v>
      </c>
      <c r="J12" s="25">
        <f t="shared" si="3"/>
        <v>-28.036061516704965</v>
      </c>
      <c r="K12" s="25">
        <v>4.3132402333392257</v>
      </c>
      <c r="L12" s="25">
        <v>32.349301750044191</v>
      </c>
      <c r="M12" s="18">
        <f t="shared" ref="M12:U12" si="8">M24</f>
        <v>4</v>
      </c>
      <c r="N12" s="18">
        <f t="shared" si="8"/>
        <v>18</v>
      </c>
      <c r="O12" s="18">
        <f t="shared" si="8"/>
        <v>-7</v>
      </c>
      <c r="P12" s="18">
        <f t="shared" si="8"/>
        <v>5</v>
      </c>
      <c r="Q12" s="18">
        <f t="shared" si="8"/>
        <v>13</v>
      </c>
      <c r="R12" s="18">
        <f t="shared" si="8"/>
        <v>14</v>
      </c>
      <c r="S12" s="18">
        <f t="shared" si="8"/>
        <v>-4</v>
      </c>
      <c r="T12" s="18">
        <f t="shared" si="8"/>
        <v>5</v>
      </c>
      <c r="U12" s="18">
        <f t="shared" si="8"/>
        <v>9</v>
      </c>
      <c r="V12" s="25">
        <v>8.6264804666784549</v>
      </c>
    </row>
    <row r="13" spans="1:22" ht="15" customHeight="1" x14ac:dyDescent="0.2">
      <c r="A13" s="4" t="s">
        <v>25</v>
      </c>
      <c r="B13" s="20">
        <f t="shared" ref="B13:I13" si="9">B25+B26+B27</f>
        <v>-20</v>
      </c>
      <c r="C13" s="20">
        <f t="shared" si="9"/>
        <v>33</v>
      </c>
      <c r="D13" s="20">
        <f t="shared" si="9"/>
        <v>-15</v>
      </c>
      <c r="E13" s="20">
        <f t="shared" si="9"/>
        <v>-9</v>
      </c>
      <c r="F13" s="20">
        <f t="shared" si="9"/>
        <v>6</v>
      </c>
      <c r="G13" s="20">
        <f t="shared" si="9"/>
        <v>1</v>
      </c>
      <c r="H13" s="20">
        <f t="shared" si="9"/>
        <v>15</v>
      </c>
      <c r="I13" s="20">
        <f t="shared" si="9"/>
        <v>0</v>
      </c>
      <c r="J13" s="26">
        <f t="shared" si="3"/>
        <v>-8.2531569452796152</v>
      </c>
      <c r="K13" s="26">
        <v>5.5021046301864107</v>
      </c>
      <c r="L13" s="26">
        <v>13.755261575466026</v>
      </c>
      <c r="M13" s="20">
        <f t="shared" ref="M13:U13" si="10">M25+M26+M27</f>
        <v>-11</v>
      </c>
      <c r="N13" s="20">
        <f t="shared" si="10"/>
        <v>38</v>
      </c>
      <c r="O13" s="20">
        <f t="shared" si="10"/>
        <v>-15</v>
      </c>
      <c r="P13" s="20">
        <f t="shared" si="10"/>
        <v>11</v>
      </c>
      <c r="Q13" s="20">
        <f t="shared" si="10"/>
        <v>27</v>
      </c>
      <c r="R13" s="20">
        <f t="shared" si="10"/>
        <v>49</v>
      </c>
      <c r="S13" s="20">
        <f t="shared" si="10"/>
        <v>1</v>
      </c>
      <c r="T13" s="20">
        <f t="shared" si="10"/>
        <v>18</v>
      </c>
      <c r="U13" s="20">
        <f t="shared" si="10"/>
        <v>31</v>
      </c>
      <c r="V13" s="26">
        <v>-10.087191822008414</v>
      </c>
    </row>
    <row r="14" spans="1:22" ht="15" customHeight="1" x14ac:dyDescent="0.2">
      <c r="A14" s="4" t="s">
        <v>24</v>
      </c>
      <c r="B14" s="20">
        <f t="shared" ref="B14:I14" si="11">B28+B29+B30+B31</f>
        <v>-13</v>
      </c>
      <c r="C14" s="20">
        <f t="shared" si="11"/>
        <v>54</v>
      </c>
      <c r="D14" s="20">
        <f t="shared" si="11"/>
        <v>-2</v>
      </c>
      <c r="E14" s="20">
        <f t="shared" si="11"/>
        <v>-19</v>
      </c>
      <c r="F14" s="20">
        <f t="shared" si="11"/>
        <v>9</v>
      </c>
      <c r="G14" s="20">
        <f t="shared" si="11"/>
        <v>-6</v>
      </c>
      <c r="H14" s="20">
        <f t="shared" si="11"/>
        <v>28</v>
      </c>
      <c r="I14" s="20">
        <f t="shared" si="11"/>
        <v>-3</v>
      </c>
      <c r="J14" s="26">
        <f t="shared" si="3"/>
        <v>-8.3372297953458272</v>
      </c>
      <c r="K14" s="26">
        <v>3.9492141135848651</v>
      </c>
      <c r="L14" s="26">
        <v>12.286443908930693</v>
      </c>
      <c r="M14" s="20">
        <f t="shared" ref="M14:U14" si="12">M28+M29+M30+M31</f>
        <v>6</v>
      </c>
      <c r="N14" s="20">
        <f t="shared" si="12"/>
        <v>106</v>
      </c>
      <c r="O14" s="20">
        <f t="shared" si="12"/>
        <v>-5</v>
      </c>
      <c r="P14" s="20">
        <f t="shared" si="12"/>
        <v>49</v>
      </c>
      <c r="Q14" s="20">
        <f t="shared" si="12"/>
        <v>57</v>
      </c>
      <c r="R14" s="20">
        <f t="shared" si="12"/>
        <v>100</v>
      </c>
      <c r="S14" s="20">
        <f t="shared" si="12"/>
        <v>-6</v>
      </c>
      <c r="T14" s="20">
        <f t="shared" si="12"/>
        <v>43</v>
      </c>
      <c r="U14" s="20">
        <f t="shared" si="12"/>
        <v>57</v>
      </c>
      <c r="V14" s="26">
        <v>2.632809409056577</v>
      </c>
    </row>
    <row r="15" spans="1:22" ht="15" customHeight="1" x14ac:dyDescent="0.2">
      <c r="A15" s="4" t="s">
        <v>23</v>
      </c>
      <c r="B15" s="20">
        <f t="shared" ref="B15:I15" si="13">B32+B33+B34+B35</f>
        <v>-26</v>
      </c>
      <c r="C15" s="20">
        <f t="shared" si="13"/>
        <v>43</v>
      </c>
      <c r="D15" s="20">
        <f t="shared" si="13"/>
        <v>-19</v>
      </c>
      <c r="E15" s="20">
        <f t="shared" si="13"/>
        <v>-17</v>
      </c>
      <c r="F15" s="20">
        <f t="shared" si="13"/>
        <v>8</v>
      </c>
      <c r="G15" s="20">
        <f t="shared" si="13"/>
        <v>-2</v>
      </c>
      <c r="H15" s="20">
        <f t="shared" si="13"/>
        <v>25</v>
      </c>
      <c r="I15" s="20">
        <f t="shared" si="13"/>
        <v>4</v>
      </c>
      <c r="J15" s="26">
        <f t="shared" si="3"/>
        <v>-9.8733695134723405</v>
      </c>
      <c r="K15" s="26">
        <v>4.6462915357516898</v>
      </c>
      <c r="L15" s="26">
        <v>14.51966104922403</v>
      </c>
      <c r="M15" s="20">
        <f t="shared" ref="M15:U15" si="14">M32+M33+M34+M35</f>
        <v>-9</v>
      </c>
      <c r="N15" s="20">
        <f t="shared" si="14"/>
        <v>63</v>
      </c>
      <c r="O15" s="20">
        <f t="shared" si="14"/>
        <v>-6</v>
      </c>
      <c r="P15" s="20">
        <f t="shared" si="14"/>
        <v>29</v>
      </c>
      <c r="Q15" s="20">
        <f t="shared" si="14"/>
        <v>34</v>
      </c>
      <c r="R15" s="20">
        <f t="shared" si="14"/>
        <v>72</v>
      </c>
      <c r="S15" s="20">
        <f t="shared" si="14"/>
        <v>7</v>
      </c>
      <c r="T15" s="20">
        <f t="shared" si="14"/>
        <v>22</v>
      </c>
      <c r="U15" s="20">
        <f t="shared" si="14"/>
        <v>50</v>
      </c>
      <c r="V15" s="26">
        <v>-5.2270779777206471</v>
      </c>
    </row>
    <row r="16" spans="1:22" ht="15" customHeight="1" x14ac:dyDescent="0.2">
      <c r="A16" s="2" t="s">
        <v>22</v>
      </c>
      <c r="B16" s="19">
        <f t="shared" ref="B16:I16" si="15">B36+B37+B38</f>
        <v>-1</v>
      </c>
      <c r="C16" s="19">
        <f t="shared" si="15"/>
        <v>26</v>
      </c>
      <c r="D16" s="19">
        <f t="shared" si="15"/>
        <v>13</v>
      </c>
      <c r="E16" s="19">
        <f t="shared" si="15"/>
        <v>-6</v>
      </c>
      <c r="F16" s="19">
        <f t="shared" si="15"/>
        <v>0</v>
      </c>
      <c r="G16" s="19">
        <f t="shared" si="15"/>
        <v>-2</v>
      </c>
      <c r="H16" s="19">
        <f t="shared" si="15"/>
        <v>6</v>
      </c>
      <c r="I16" s="19">
        <f t="shared" si="15"/>
        <v>-6</v>
      </c>
      <c r="J16" s="30">
        <f t="shared" si="3"/>
        <v>-13.876777251184835</v>
      </c>
      <c r="K16" s="30">
        <v>0</v>
      </c>
      <c r="L16" s="30">
        <v>13.876777251184835</v>
      </c>
      <c r="M16" s="19">
        <f t="shared" ref="M16:U16" si="16">M36+M37+M38</f>
        <v>5</v>
      </c>
      <c r="N16" s="19">
        <f t="shared" si="16"/>
        <v>16</v>
      </c>
      <c r="O16" s="19">
        <f t="shared" si="16"/>
        <v>-2</v>
      </c>
      <c r="P16" s="19">
        <f t="shared" si="16"/>
        <v>8</v>
      </c>
      <c r="Q16" s="19">
        <f t="shared" si="16"/>
        <v>8</v>
      </c>
      <c r="R16" s="19">
        <f t="shared" si="16"/>
        <v>11</v>
      </c>
      <c r="S16" s="19">
        <f t="shared" si="16"/>
        <v>-11</v>
      </c>
      <c r="T16" s="19">
        <f t="shared" si="16"/>
        <v>4</v>
      </c>
      <c r="U16" s="19">
        <f t="shared" si="16"/>
        <v>7</v>
      </c>
      <c r="V16" s="30">
        <v>11.563981042654028</v>
      </c>
    </row>
    <row r="17" spans="1:22" ht="15" customHeight="1" x14ac:dyDescent="0.2">
      <c r="A17" s="6" t="s">
        <v>21</v>
      </c>
      <c r="B17" s="18">
        <f t="shared" ref="B17:I17" si="17">B12+B13+B20</f>
        <v>-21</v>
      </c>
      <c r="C17" s="18">
        <f t="shared" si="17"/>
        <v>222</v>
      </c>
      <c r="D17" s="18">
        <f t="shared" si="17"/>
        <v>-97</v>
      </c>
      <c r="E17" s="18">
        <f t="shared" si="17"/>
        <v>-63</v>
      </c>
      <c r="F17" s="18">
        <f t="shared" si="17"/>
        <v>70</v>
      </c>
      <c r="G17" s="18">
        <f t="shared" si="17"/>
        <v>12</v>
      </c>
      <c r="H17" s="18">
        <f t="shared" si="17"/>
        <v>133</v>
      </c>
      <c r="I17" s="18">
        <f t="shared" si="17"/>
        <v>14</v>
      </c>
      <c r="J17" s="25">
        <f t="shared" si="3"/>
        <v>-6.6162798705323338</v>
      </c>
      <c r="K17" s="25">
        <v>7.3514220783692581</v>
      </c>
      <c r="L17" s="25">
        <v>13.967701948901592</v>
      </c>
      <c r="M17" s="18">
        <f t="shared" ref="M17:U17" si="18">M12+M13+M20</f>
        <v>42</v>
      </c>
      <c r="N17" s="18">
        <f t="shared" si="18"/>
        <v>442</v>
      </c>
      <c r="O17" s="18">
        <f t="shared" si="18"/>
        <v>-122</v>
      </c>
      <c r="P17" s="18">
        <f t="shared" si="18"/>
        <v>285</v>
      </c>
      <c r="Q17" s="18">
        <f t="shared" si="18"/>
        <v>157</v>
      </c>
      <c r="R17" s="18">
        <f t="shared" si="18"/>
        <v>400</v>
      </c>
      <c r="S17" s="18">
        <f t="shared" si="18"/>
        <v>-27</v>
      </c>
      <c r="T17" s="18">
        <f t="shared" si="18"/>
        <v>250</v>
      </c>
      <c r="U17" s="18">
        <f t="shared" si="18"/>
        <v>150</v>
      </c>
      <c r="V17" s="25">
        <v>4.4108532470215565</v>
      </c>
    </row>
    <row r="18" spans="1:22" ht="15" customHeight="1" x14ac:dyDescent="0.2">
      <c r="A18" s="4" t="s">
        <v>20</v>
      </c>
      <c r="B18" s="20">
        <f t="shared" ref="B18:I18" si="19">B14+B22</f>
        <v>-35</v>
      </c>
      <c r="C18" s="20">
        <f t="shared" si="19"/>
        <v>112</v>
      </c>
      <c r="D18" s="20">
        <f t="shared" si="19"/>
        <v>8</v>
      </c>
      <c r="E18" s="20">
        <f t="shared" si="19"/>
        <v>-51</v>
      </c>
      <c r="F18" s="20">
        <f t="shared" si="19"/>
        <v>18</v>
      </c>
      <c r="G18" s="20">
        <f t="shared" si="19"/>
        <v>-10</v>
      </c>
      <c r="H18" s="20">
        <f t="shared" si="19"/>
        <v>69</v>
      </c>
      <c r="I18" s="20">
        <f t="shared" si="19"/>
        <v>10</v>
      </c>
      <c r="J18" s="26">
        <f t="shared" si="3"/>
        <v>-11.849397246186365</v>
      </c>
      <c r="K18" s="26">
        <v>4.1821402045363651</v>
      </c>
      <c r="L18" s="26">
        <v>16.03153745072273</v>
      </c>
      <c r="M18" s="20">
        <f t="shared" ref="M18:U18" si="20">M14+M22</f>
        <v>16</v>
      </c>
      <c r="N18" s="20">
        <f t="shared" si="20"/>
        <v>221</v>
      </c>
      <c r="O18" s="20">
        <f t="shared" si="20"/>
        <v>23</v>
      </c>
      <c r="P18" s="20">
        <f t="shared" si="20"/>
        <v>109</v>
      </c>
      <c r="Q18" s="20">
        <f t="shared" si="20"/>
        <v>112</v>
      </c>
      <c r="R18" s="20">
        <f t="shared" si="20"/>
        <v>205</v>
      </c>
      <c r="S18" s="20">
        <f t="shared" si="20"/>
        <v>-5</v>
      </c>
      <c r="T18" s="20">
        <f t="shared" si="20"/>
        <v>86</v>
      </c>
      <c r="U18" s="20">
        <f t="shared" si="20"/>
        <v>119</v>
      </c>
      <c r="V18" s="26">
        <v>3.7174579595878754</v>
      </c>
    </row>
    <row r="19" spans="1:22" ht="15" customHeight="1" x14ac:dyDescent="0.2">
      <c r="A19" s="2" t="s">
        <v>19</v>
      </c>
      <c r="B19" s="19">
        <f t="shared" ref="B19:I19" si="21">B15+B16+B21+B23</f>
        <v>65</v>
      </c>
      <c r="C19" s="19">
        <f t="shared" si="21"/>
        <v>489</v>
      </c>
      <c r="D19" s="19">
        <f t="shared" si="21"/>
        <v>-14</v>
      </c>
      <c r="E19" s="19">
        <f t="shared" si="21"/>
        <v>-64</v>
      </c>
      <c r="F19" s="19">
        <f t="shared" si="21"/>
        <v>67</v>
      </c>
      <c r="G19" s="19">
        <f t="shared" si="21"/>
        <v>-7</v>
      </c>
      <c r="H19" s="19">
        <f t="shared" si="21"/>
        <v>131</v>
      </c>
      <c r="I19" s="19">
        <f t="shared" si="21"/>
        <v>0</v>
      </c>
      <c r="J19" s="30">
        <f t="shared" si="3"/>
        <v>-6.4612227334414616</v>
      </c>
      <c r="K19" s="30">
        <v>6.7640925490715293</v>
      </c>
      <c r="L19" s="30">
        <v>13.225315282512991</v>
      </c>
      <c r="M19" s="19">
        <f t="shared" ref="M19:U19" si="22">M15+M16+M21+M23</f>
        <v>129</v>
      </c>
      <c r="N19" s="19">
        <f t="shared" si="22"/>
        <v>460</v>
      </c>
      <c r="O19" s="19">
        <f t="shared" si="22"/>
        <v>-105</v>
      </c>
      <c r="P19" s="19">
        <f t="shared" si="22"/>
        <v>287</v>
      </c>
      <c r="Q19" s="19">
        <f t="shared" si="22"/>
        <v>173</v>
      </c>
      <c r="R19" s="19">
        <f t="shared" si="22"/>
        <v>331</v>
      </c>
      <c r="S19" s="19">
        <f t="shared" si="22"/>
        <v>-98</v>
      </c>
      <c r="T19" s="19">
        <f t="shared" si="22"/>
        <v>158</v>
      </c>
      <c r="U19" s="19">
        <f t="shared" si="22"/>
        <v>173</v>
      </c>
      <c r="V19" s="30">
        <v>13.023402072092942</v>
      </c>
    </row>
    <row r="20" spans="1:22" ht="15" customHeight="1" x14ac:dyDescent="0.2">
      <c r="A20" s="5" t="s">
        <v>18</v>
      </c>
      <c r="B20" s="18">
        <f>E20+M20</f>
        <v>8</v>
      </c>
      <c r="C20" s="18">
        <v>198</v>
      </c>
      <c r="D20" s="18">
        <f>G20-I20+O20-S20</f>
        <v>-75</v>
      </c>
      <c r="E20" s="18">
        <f>F20-H20</f>
        <v>-41</v>
      </c>
      <c r="F20" s="18">
        <v>62</v>
      </c>
      <c r="G20" s="18">
        <v>9</v>
      </c>
      <c r="H20" s="18">
        <v>103</v>
      </c>
      <c r="I20" s="18">
        <v>8</v>
      </c>
      <c r="J20" s="25">
        <f t="shared" si="3"/>
        <v>-5.145719958439205</v>
      </c>
      <c r="K20" s="25">
        <v>7.7813326200788016</v>
      </c>
      <c r="L20" s="25">
        <v>12.927052578518007</v>
      </c>
      <c r="M20" s="18">
        <f>N20-R20</f>
        <v>49</v>
      </c>
      <c r="N20" s="18">
        <f>SUM(P20:Q20)</f>
        <v>386</v>
      </c>
      <c r="O20" s="22">
        <v>-100</v>
      </c>
      <c r="P20" s="22">
        <v>269</v>
      </c>
      <c r="Q20" s="22">
        <v>117</v>
      </c>
      <c r="R20" s="22">
        <f>SUM(T20:U20)</f>
        <v>337</v>
      </c>
      <c r="S20" s="22">
        <v>-24</v>
      </c>
      <c r="T20" s="22">
        <v>227</v>
      </c>
      <c r="U20" s="22">
        <v>110</v>
      </c>
      <c r="V20" s="29">
        <v>6.1497628771590485</v>
      </c>
    </row>
    <row r="21" spans="1:22" ht="15" customHeight="1" x14ac:dyDescent="0.2">
      <c r="A21" s="3" t="s">
        <v>17</v>
      </c>
      <c r="B21" s="20">
        <f t="shared" ref="B21:B38" si="23">E21+M21</f>
        <v>73</v>
      </c>
      <c r="C21" s="20">
        <v>325</v>
      </c>
      <c r="D21" s="20">
        <f t="shared" ref="D21:D38" si="24">G21-I21+O21-S21</f>
        <v>1</v>
      </c>
      <c r="E21" s="20">
        <f t="shared" ref="E21:E38" si="25">F21-H21</f>
        <v>-34</v>
      </c>
      <c r="F21" s="20">
        <v>52</v>
      </c>
      <c r="G21" s="20">
        <v>0</v>
      </c>
      <c r="H21" s="20">
        <v>86</v>
      </c>
      <c r="I21" s="20">
        <v>2</v>
      </c>
      <c r="J21" s="26">
        <f t="shared" si="3"/>
        <v>-5.350049012020845</v>
      </c>
      <c r="K21" s="26">
        <v>8.1824279007377587</v>
      </c>
      <c r="L21" s="26">
        <v>13.532476912758604</v>
      </c>
      <c r="M21" s="20">
        <f t="shared" ref="M21:M38" si="26">N21-R21</f>
        <v>107</v>
      </c>
      <c r="N21" s="20">
        <f>SUM(P21:Q21)</f>
        <v>302</v>
      </c>
      <c r="O21" s="20">
        <v>-91</v>
      </c>
      <c r="P21" s="20">
        <v>199</v>
      </c>
      <c r="Q21" s="20">
        <v>103</v>
      </c>
      <c r="R21" s="20">
        <f t="shared" ref="R21:R38" si="27">SUM(T21:U21)</f>
        <v>195</v>
      </c>
      <c r="S21" s="20">
        <v>-94</v>
      </c>
      <c r="T21" s="20">
        <v>102</v>
      </c>
      <c r="U21" s="20">
        <v>93</v>
      </c>
      <c r="V21" s="26">
        <v>16.836918949595002</v>
      </c>
    </row>
    <row r="22" spans="1:22" ht="15" customHeight="1" x14ac:dyDescent="0.2">
      <c r="A22" s="3" t="s">
        <v>16</v>
      </c>
      <c r="B22" s="20">
        <f t="shared" si="23"/>
        <v>-22</v>
      </c>
      <c r="C22" s="20">
        <v>58</v>
      </c>
      <c r="D22" s="20">
        <f t="shared" si="24"/>
        <v>10</v>
      </c>
      <c r="E22" s="20">
        <f t="shared" si="25"/>
        <v>-32</v>
      </c>
      <c r="F22" s="20">
        <v>9</v>
      </c>
      <c r="G22" s="20">
        <v>-4</v>
      </c>
      <c r="H22" s="20">
        <v>41</v>
      </c>
      <c r="I22" s="20">
        <v>13</v>
      </c>
      <c r="J22" s="26">
        <f t="shared" si="3"/>
        <v>-15.801829515097547</v>
      </c>
      <c r="K22" s="26">
        <v>4.4442645511211847</v>
      </c>
      <c r="L22" s="26">
        <v>20.246094066218731</v>
      </c>
      <c r="M22" s="20">
        <f t="shared" si="26"/>
        <v>10</v>
      </c>
      <c r="N22" s="20">
        <f t="shared" ref="N22:N38" si="28">SUM(P22:Q22)</f>
        <v>115</v>
      </c>
      <c r="O22" s="20">
        <v>28</v>
      </c>
      <c r="P22" s="20">
        <v>60</v>
      </c>
      <c r="Q22" s="20">
        <v>55</v>
      </c>
      <c r="R22" s="20">
        <f t="shared" si="27"/>
        <v>105</v>
      </c>
      <c r="S22" s="20">
        <v>1</v>
      </c>
      <c r="T22" s="20">
        <v>43</v>
      </c>
      <c r="U22" s="20">
        <v>62</v>
      </c>
      <c r="V22" s="26">
        <v>4.9380717234679778</v>
      </c>
    </row>
    <row r="23" spans="1:22" ht="15" customHeight="1" x14ac:dyDescent="0.2">
      <c r="A23" s="1" t="s">
        <v>15</v>
      </c>
      <c r="B23" s="19">
        <f t="shared" si="23"/>
        <v>19</v>
      </c>
      <c r="C23" s="19">
        <v>95</v>
      </c>
      <c r="D23" s="19">
        <f t="shared" si="24"/>
        <v>-9</v>
      </c>
      <c r="E23" s="19">
        <f t="shared" si="25"/>
        <v>-7</v>
      </c>
      <c r="F23" s="19">
        <v>7</v>
      </c>
      <c r="G23" s="19">
        <v>-3</v>
      </c>
      <c r="H23" s="19">
        <v>14</v>
      </c>
      <c r="I23" s="19">
        <v>0</v>
      </c>
      <c r="J23" s="30">
        <f t="shared" si="3"/>
        <v>-5.0143855322646935</v>
      </c>
      <c r="K23" s="30">
        <v>5.0143855322646935</v>
      </c>
      <c r="L23" s="30">
        <v>10.028771064529387</v>
      </c>
      <c r="M23" s="19">
        <f t="shared" si="26"/>
        <v>26</v>
      </c>
      <c r="N23" s="19">
        <f t="shared" si="28"/>
        <v>79</v>
      </c>
      <c r="O23" s="19">
        <v>-6</v>
      </c>
      <c r="P23" s="19">
        <v>51</v>
      </c>
      <c r="Q23" s="19">
        <v>28</v>
      </c>
      <c r="R23" s="19">
        <f t="shared" si="27"/>
        <v>53</v>
      </c>
      <c r="S23" s="24">
        <v>0</v>
      </c>
      <c r="T23" s="24">
        <v>30</v>
      </c>
      <c r="U23" s="24">
        <v>23</v>
      </c>
      <c r="V23" s="31">
        <v>18.624860548411711</v>
      </c>
    </row>
    <row r="24" spans="1:22" ht="15" customHeight="1" x14ac:dyDescent="0.2">
      <c r="A24" s="7" t="s">
        <v>14</v>
      </c>
      <c r="B24" s="17">
        <f t="shared" si="23"/>
        <v>-9</v>
      </c>
      <c r="C24" s="17">
        <v>-9</v>
      </c>
      <c r="D24" s="17">
        <f t="shared" si="24"/>
        <v>-7</v>
      </c>
      <c r="E24" s="18">
        <f t="shared" si="25"/>
        <v>-13</v>
      </c>
      <c r="F24" s="17">
        <v>2</v>
      </c>
      <c r="G24" s="17">
        <v>2</v>
      </c>
      <c r="H24" s="17">
        <v>15</v>
      </c>
      <c r="I24" s="23">
        <v>6</v>
      </c>
      <c r="J24" s="38">
        <f t="shared" si="3"/>
        <v>-28.036061516704965</v>
      </c>
      <c r="K24" s="38">
        <v>4.3132402333392257</v>
      </c>
      <c r="L24" s="38">
        <v>32.349301750044191</v>
      </c>
      <c r="M24" s="18">
        <f t="shared" si="26"/>
        <v>4</v>
      </c>
      <c r="N24" s="17">
        <f t="shared" si="28"/>
        <v>18</v>
      </c>
      <c r="O24" s="17">
        <v>-7</v>
      </c>
      <c r="P24" s="17">
        <v>5</v>
      </c>
      <c r="Q24" s="17">
        <v>13</v>
      </c>
      <c r="R24" s="17">
        <f t="shared" si="27"/>
        <v>14</v>
      </c>
      <c r="S24" s="17">
        <v>-4</v>
      </c>
      <c r="T24" s="17">
        <v>5</v>
      </c>
      <c r="U24" s="17">
        <v>9</v>
      </c>
      <c r="V24" s="28">
        <v>8.6264804666784549</v>
      </c>
    </row>
    <row r="25" spans="1:22" ht="15" customHeight="1" x14ac:dyDescent="0.2">
      <c r="A25" s="5" t="s">
        <v>13</v>
      </c>
      <c r="B25" s="18">
        <f t="shared" si="23"/>
        <v>-9</v>
      </c>
      <c r="C25" s="18">
        <v>-7</v>
      </c>
      <c r="D25" s="18">
        <f t="shared" si="24"/>
        <v>-9</v>
      </c>
      <c r="E25" s="18">
        <f t="shared" si="25"/>
        <v>-3</v>
      </c>
      <c r="F25" s="18">
        <v>0</v>
      </c>
      <c r="G25" s="18">
        <v>0</v>
      </c>
      <c r="H25" s="18">
        <v>3</v>
      </c>
      <c r="I25" s="18">
        <v>1</v>
      </c>
      <c r="J25" s="25">
        <f t="shared" si="3"/>
        <v>-23.905943827563682</v>
      </c>
      <c r="K25" s="25">
        <v>0</v>
      </c>
      <c r="L25" s="25">
        <v>23.905943827563682</v>
      </c>
      <c r="M25" s="18">
        <f t="shared" si="26"/>
        <v>-6</v>
      </c>
      <c r="N25" s="18">
        <f t="shared" si="28"/>
        <v>1</v>
      </c>
      <c r="O25" s="18">
        <v>-6</v>
      </c>
      <c r="P25" s="18">
        <v>0</v>
      </c>
      <c r="Q25" s="18">
        <v>1</v>
      </c>
      <c r="R25" s="18">
        <f t="shared" si="27"/>
        <v>7</v>
      </c>
      <c r="S25" s="22">
        <v>2</v>
      </c>
      <c r="T25" s="22">
        <v>2</v>
      </c>
      <c r="U25" s="22">
        <v>5</v>
      </c>
      <c r="V25" s="29">
        <v>-47.811887655127364</v>
      </c>
    </row>
    <row r="26" spans="1:22" ht="15" customHeight="1" x14ac:dyDescent="0.2">
      <c r="A26" s="3" t="s">
        <v>12</v>
      </c>
      <c r="B26" s="20">
        <f t="shared" si="23"/>
        <v>6</v>
      </c>
      <c r="C26" s="20">
        <v>22</v>
      </c>
      <c r="D26" s="20">
        <f t="shared" si="24"/>
        <v>12</v>
      </c>
      <c r="E26" s="20">
        <f t="shared" si="25"/>
        <v>-2</v>
      </c>
      <c r="F26" s="20">
        <v>2</v>
      </c>
      <c r="G26" s="20">
        <v>2</v>
      </c>
      <c r="H26" s="20">
        <v>4</v>
      </c>
      <c r="I26" s="20">
        <v>3</v>
      </c>
      <c r="J26" s="26">
        <f t="shared" si="3"/>
        <v>-7.0296744454047824</v>
      </c>
      <c r="K26" s="26">
        <v>7.0296744454047824</v>
      </c>
      <c r="L26" s="26">
        <v>14.059348890809565</v>
      </c>
      <c r="M26" s="20">
        <f t="shared" si="26"/>
        <v>8</v>
      </c>
      <c r="N26" s="20">
        <f t="shared" si="28"/>
        <v>15</v>
      </c>
      <c r="O26" s="20">
        <v>3</v>
      </c>
      <c r="P26" s="20">
        <v>7</v>
      </c>
      <c r="Q26" s="20">
        <v>8</v>
      </c>
      <c r="R26" s="20">
        <f t="shared" si="27"/>
        <v>7</v>
      </c>
      <c r="S26" s="20">
        <v>-10</v>
      </c>
      <c r="T26" s="20">
        <v>1</v>
      </c>
      <c r="U26" s="20">
        <v>6</v>
      </c>
      <c r="V26" s="26">
        <v>28.118697781619129</v>
      </c>
    </row>
    <row r="27" spans="1:22" ht="15" customHeight="1" x14ac:dyDescent="0.2">
      <c r="A27" s="1" t="s">
        <v>11</v>
      </c>
      <c r="B27" s="19">
        <f t="shared" si="23"/>
        <v>-17</v>
      </c>
      <c r="C27" s="19">
        <v>18</v>
      </c>
      <c r="D27" s="19">
        <f t="shared" si="24"/>
        <v>-18</v>
      </c>
      <c r="E27" s="19">
        <f t="shared" si="25"/>
        <v>-4</v>
      </c>
      <c r="F27" s="19">
        <v>4</v>
      </c>
      <c r="G27" s="19">
        <v>-1</v>
      </c>
      <c r="H27" s="19">
        <v>8</v>
      </c>
      <c r="I27" s="19">
        <v>-4</v>
      </c>
      <c r="J27" s="30">
        <f t="shared" si="3"/>
        <v>-5.8781016622500593</v>
      </c>
      <c r="K27" s="30">
        <v>5.8781016622500593</v>
      </c>
      <c r="L27" s="30">
        <v>11.756203324500119</v>
      </c>
      <c r="M27" s="19">
        <f t="shared" si="26"/>
        <v>-13</v>
      </c>
      <c r="N27" s="19">
        <f t="shared" si="28"/>
        <v>22</v>
      </c>
      <c r="O27" s="24">
        <v>-12</v>
      </c>
      <c r="P27" s="24">
        <v>4</v>
      </c>
      <c r="Q27" s="24">
        <v>18</v>
      </c>
      <c r="R27" s="24">
        <f t="shared" si="27"/>
        <v>35</v>
      </c>
      <c r="S27" s="24">
        <v>9</v>
      </c>
      <c r="T27" s="24">
        <v>15</v>
      </c>
      <c r="U27" s="24">
        <v>20</v>
      </c>
      <c r="V27" s="31">
        <v>-19.103830402312695</v>
      </c>
    </row>
    <row r="28" spans="1:22" ht="15" customHeight="1" x14ac:dyDescent="0.2">
      <c r="A28" s="5" t="s">
        <v>10</v>
      </c>
      <c r="B28" s="18">
        <f t="shared" si="23"/>
        <v>-6</v>
      </c>
      <c r="C28" s="18">
        <v>4</v>
      </c>
      <c r="D28" s="18">
        <f t="shared" si="24"/>
        <v>-3</v>
      </c>
      <c r="E28" s="18">
        <f t="shared" si="25"/>
        <v>-4</v>
      </c>
      <c r="F28" s="18">
        <v>0</v>
      </c>
      <c r="G28" s="18">
        <v>-1</v>
      </c>
      <c r="H28" s="18">
        <v>4</v>
      </c>
      <c r="I28" s="18">
        <v>0</v>
      </c>
      <c r="J28" s="25">
        <f t="shared" si="3"/>
        <v>-15.293011595111249</v>
      </c>
      <c r="K28" s="25">
        <v>0</v>
      </c>
      <c r="L28" s="25">
        <v>15.293011595111249</v>
      </c>
      <c r="M28" s="18">
        <f t="shared" si="26"/>
        <v>-2</v>
      </c>
      <c r="N28" s="18">
        <f t="shared" si="28"/>
        <v>13</v>
      </c>
      <c r="O28" s="18">
        <v>4</v>
      </c>
      <c r="P28" s="18">
        <v>5</v>
      </c>
      <c r="Q28" s="18">
        <v>8</v>
      </c>
      <c r="R28" s="18">
        <f t="shared" si="27"/>
        <v>15</v>
      </c>
      <c r="S28" s="18">
        <v>6</v>
      </c>
      <c r="T28" s="18">
        <v>10</v>
      </c>
      <c r="U28" s="18">
        <v>5</v>
      </c>
      <c r="V28" s="25">
        <v>-7.6465057975556263</v>
      </c>
    </row>
    <row r="29" spans="1:22" ht="15" customHeight="1" x14ac:dyDescent="0.2">
      <c r="A29" s="3" t="s">
        <v>9</v>
      </c>
      <c r="B29" s="20">
        <f t="shared" si="23"/>
        <v>-5</v>
      </c>
      <c r="C29" s="20">
        <v>0</v>
      </c>
      <c r="D29" s="20">
        <f t="shared" si="24"/>
        <v>-8</v>
      </c>
      <c r="E29" s="20">
        <f t="shared" si="25"/>
        <v>-7</v>
      </c>
      <c r="F29" s="20">
        <v>4</v>
      </c>
      <c r="G29" s="20">
        <v>-1</v>
      </c>
      <c r="H29" s="20">
        <v>11</v>
      </c>
      <c r="I29" s="20">
        <v>3</v>
      </c>
      <c r="J29" s="26">
        <f t="shared" si="3"/>
        <v>-10.120881725527376</v>
      </c>
      <c r="K29" s="26">
        <v>5.7833609860156425</v>
      </c>
      <c r="L29" s="26">
        <v>15.904242711543018</v>
      </c>
      <c r="M29" s="20">
        <f t="shared" si="26"/>
        <v>2</v>
      </c>
      <c r="N29" s="20">
        <f t="shared" si="28"/>
        <v>40</v>
      </c>
      <c r="O29" s="20">
        <v>-2</v>
      </c>
      <c r="P29" s="20">
        <v>13</v>
      </c>
      <c r="Q29" s="20">
        <v>27</v>
      </c>
      <c r="R29" s="20">
        <f t="shared" si="27"/>
        <v>38</v>
      </c>
      <c r="S29" s="20">
        <v>2</v>
      </c>
      <c r="T29" s="20">
        <v>17</v>
      </c>
      <c r="U29" s="20">
        <v>21</v>
      </c>
      <c r="V29" s="26">
        <v>2.8916804930078257</v>
      </c>
    </row>
    <row r="30" spans="1:22" ht="15" customHeight="1" x14ac:dyDescent="0.2">
      <c r="A30" s="3" t="s">
        <v>8</v>
      </c>
      <c r="B30" s="20">
        <f t="shared" si="23"/>
        <v>-6</v>
      </c>
      <c r="C30" s="20">
        <v>24</v>
      </c>
      <c r="D30" s="20">
        <f t="shared" si="24"/>
        <v>-1</v>
      </c>
      <c r="E30" s="20">
        <f t="shared" si="25"/>
        <v>-5</v>
      </c>
      <c r="F30" s="20">
        <v>3</v>
      </c>
      <c r="G30" s="20">
        <v>-5</v>
      </c>
      <c r="H30" s="20">
        <v>8</v>
      </c>
      <c r="I30" s="20">
        <v>-2</v>
      </c>
      <c r="J30" s="26">
        <f t="shared" si="3"/>
        <v>-7.0002295157218262</v>
      </c>
      <c r="K30" s="26">
        <v>4.2001377094330961</v>
      </c>
      <c r="L30" s="26">
        <v>11.200367225154922</v>
      </c>
      <c r="M30" s="20">
        <f t="shared" si="26"/>
        <v>-1</v>
      </c>
      <c r="N30" s="20">
        <f t="shared" si="28"/>
        <v>24</v>
      </c>
      <c r="O30" s="20">
        <v>-11</v>
      </c>
      <c r="P30" s="20">
        <v>18</v>
      </c>
      <c r="Q30" s="20">
        <v>6</v>
      </c>
      <c r="R30" s="20">
        <f t="shared" si="27"/>
        <v>25</v>
      </c>
      <c r="S30" s="20">
        <v>-13</v>
      </c>
      <c r="T30" s="20">
        <v>8</v>
      </c>
      <c r="U30" s="20">
        <v>17</v>
      </c>
      <c r="V30" s="26">
        <v>-1.4000459031443668</v>
      </c>
    </row>
    <row r="31" spans="1:22" ht="15" customHeight="1" x14ac:dyDescent="0.2">
      <c r="A31" s="1" t="s">
        <v>7</v>
      </c>
      <c r="B31" s="19">
        <f t="shared" si="23"/>
        <v>4</v>
      </c>
      <c r="C31" s="19">
        <v>26</v>
      </c>
      <c r="D31" s="19">
        <f t="shared" si="24"/>
        <v>10</v>
      </c>
      <c r="E31" s="19">
        <f t="shared" si="25"/>
        <v>-3</v>
      </c>
      <c r="F31" s="19">
        <v>2</v>
      </c>
      <c r="G31" s="19">
        <v>1</v>
      </c>
      <c r="H31" s="19">
        <v>5</v>
      </c>
      <c r="I31" s="19">
        <v>-4</v>
      </c>
      <c r="J31" s="30">
        <f t="shared" si="3"/>
        <v>-4.9061662198391431</v>
      </c>
      <c r="K31" s="30">
        <v>3.2707774798927614</v>
      </c>
      <c r="L31" s="30">
        <v>8.176943699731904</v>
      </c>
      <c r="M31" s="19">
        <f t="shared" si="26"/>
        <v>7</v>
      </c>
      <c r="N31" s="19">
        <f t="shared" si="28"/>
        <v>29</v>
      </c>
      <c r="O31" s="19">
        <v>4</v>
      </c>
      <c r="P31" s="19">
        <v>13</v>
      </c>
      <c r="Q31" s="19">
        <v>16</v>
      </c>
      <c r="R31" s="19">
        <f t="shared" si="27"/>
        <v>22</v>
      </c>
      <c r="S31" s="19">
        <v>-1</v>
      </c>
      <c r="T31" s="19">
        <v>8</v>
      </c>
      <c r="U31" s="19">
        <v>14</v>
      </c>
      <c r="V31" s="30">
        <v>11.447721179624672</v>
      </c>
    </row>
    <row r="32" spans="1:22" ht="15" customHeight="1" x14ac:dyDescent="0.2">
      <c r="A32" s="5" t="s">
        <v>6</v>
      </c>
      <c r="B32" s="18">
        <f t="shared" si="23"/>
        <v>-1</v>
      </c>
      <c r="C32" s="18">
        <v>10</v>
      </c>
      <c r="D32" s="18">
        <f t="shared" si="24"/>
        <v>0</v>
      </c>
      <c r="E32" s="18">
        <f t="shared" si="25"/>
        <v>1</v>
      </c>
      <c r="F32" s="18">
        <v>2</v>
      </c>
      <c r="G32" s="18">
        <v>1</v>
      </c>
      <c r="H32" s="18">
        <v>1</v>
      </c>
      <c r="I32" s="18">
        <v>0</v>
      </c>
      <c r="J32" s="25">
        <f t="shared" si="3"/>
        <v>6.4997336174746936</v>
      </c>
      <c r="K32" s="25">
        <v>12.999467234949387</v>
      </c>
      <c r="L32" s="25">
        <v>6.4997336174746936</v>
      </c>
      <c r="M32" s="18">
        <f t="shared" si="26"/>
        <v>-2</v>
      </c>
      <c r="N32" s="18">
        <f t="shared" si="28"/>
        <v>7</v>
      </c>
      <c r="O32" s="22">
        <v>1</v>
      </c>
      <c r="P32" s="22">
        <v>4</v>
      </c>
      <c r="Q32" s="22">
        <v>3</v>
      </c>
      <c r="R32" s="22">
        <f t="shared" si="27"/>
        <v>9</v>
      </c>
      <c r="S32" s="22">
        <v>2</v>
      </c>
      <c r="T32" s="22">
        <v>3</v>
      </c>
      <c r="U32" s="22">
        <v>6</v>
      </c>
      <c r="V32" s="29">
        <v>-12.999467234949378</v>
      </c>
    </row>
    <row r="33" spans="1:22" ht="15" customHeight="1" x14ac:dyDescent="0.2">
      <c r="A33" s="3" t="s">
        <v>5</v>
      </c>
      <c r="B33" s="20">
        <f t="shared" si="23"/>
        <v>-12</v>
      </c>
      <c r="C33" s="20">
        <v>15</v>
      </c>
      <c r="D33" s="20">
        <f t="shared" si="24"/>
        <v>-9</v>
      </c>
      <c r="E33" s="20">
        <f>F33-H33</f>
        <v>-11</v>
      </c>
      <c r="F33" s="20">
        <v>2</v>
      </c>
      <c r="G33" s="20">
        <v>-4</v>
      </c>
      <c r="H33" s="20">
        <v>13</v>
      </c>
      <c r="I33" s="20">
        <v>4</v>
      </c>
      <c r="J33" s="26">
        <f t="shared" si="3"/>
        <v>-16.714410262797362</v>
      </c>
      <c r="K33" s="26">
        <v>3.0389836841449744</v>
      </c>
      <c r="L33" s="26">
        <v>19.753393946942335</v>
      </c>
      <c r="M33" s="20">
        <f>N33-R33</f>
        <v>-1</v>
      </c>
      <c r="N33" s="20">
        <f t="shared" si="28"/>
        <v>26</v>
      </c>
      <c r="O33" s="20">
        <v>4</v>
      </c>
      <c r="P33" s="20">
        <v>9</v>
      </c>
      <c r="Q33" s="20">
        <v>17</v>
      </c>
      <c r="R33" s="20">
        <f t="shared" si="27"/>
        <v>27</v>
      </c>
      <c r="S33" s="20">
        <v>5</v>
      </c>
      <c r="T33" s="20">
        <v>7</v>
      </c>
      <c r="U33" s="20">
        <v>20</v>
      </c>
      <c r="V33" s="26">
        <v>-1.5194918420724903</v>
      </c>
    </row>
    <row r="34" spans="1:22" ht="15" customHeight="1" x14ac:dyDescent="0.2">
      <c r="A34" s="3" t="s">
        <v>4</v>
      </c>
      <c r="B34" s="20">
        <f t="shared" si="23"/>
        <v>-16</v>
      </c>
      <c r="C34" s="20">
        <v>14</v>
      </c>
      <c r="D34" s="20">
        <f t="shared" si="24"/>
        <v>-10</v>
      </c>
      <c r="E34" s="20">
        <f t="shared" si="25"/>
        <v>-5</v>
      </c>
      <c r="F34" s="20">
        <v>2</v>
      </c>
      <c r="G34" s="20">
        <v>1</v>
      </c>
      <c r="H34" s="20">
        <v>7</v>
      </c>
      <c r="I34" s="20">
        <v>0</v>
      </c>
      <c r="J34" s="26">
        <f t="shared" si="3"/>
        <v>-11.231817344872031</v>
      </c>
      <c r="K34" s="26">
        <v>4.4927269379488122</v>
      </c>
      <c r="L34" s="26">
        <v>15.724544282820844</v>
      </c>
      <c r="M34" s="20">
        <f t="shared" si="26"/>
        <v>-11</v>
      </c>
      <c r="N34" s="20">
        <f t="shared" si="28"/>
        <v>9</v>
      </c>
      <c r="O34" s="20">
        <v>-10</v>
      </c>
      <c r="P34" s="20">
        <v>6</v>
      </c>
      <c r="Q34" s="20">
        <v>3</v>
      </c>
      <c r="R34" s="20">
        <f t="shared" si="27"/>
        <v>20</v>
      </c>
      <c r="S34" s="20">
        <v>1</v>
      </c>
      <c r="T34" s="20">
        <v>7</v>
      </c>
      <c r="U34" s="20">
        <v>13</v>
      </c>
      <c r="V34" s="26">
        <v>-24.70999815871847</v>
      </c>
    </row>
    <row r="35" spans="1:22" ht="15" customHeight="1" x14ac:dyDescent="0.2">
      <c r="A35" s="1" t="s">
        <v>3</v>
      </c>
      <c r="B35" s="19">
        <f t="shared" si="23"/>
        <v>3</v>
      </c>
      <c r="C35" s="19">
        <v>4</v>
      </c>
      <c r="D35" s="19">
        <f t="shared" si="24"/>
        <v>0</v>
      </c>
      <c r="E35" s="19">
        <f t="shared" si="25"/>
        <v>-2</v>
      </c>
      <c r="F35" s="19">
        <v>2</v>
      </c>
      <c r="G35" s="19">
        <v>0</v>
      </c>
      <c r="H35" s="19">
        <v>4</v>
      </c>
      <c r="I35" s="19">
        <v>0</v>
      </c>
      <c r="J35" s="30">
        <f t="shared" si="3"/>
        <v>-4.3041100723231613</v>
      </c>
      <c r="K35" s="30">
        <v>4.3041100723231613</v>
      </c>
      <c r="L35" s="30">
        <v>8.6082201446463227</v>
      </c>
      <c r="M35" s="19">
        <f t="shared" si="26"/>
        <v>5</v>
      </c>
      <c r="N35" s="19">
        <f t="shared" si="28"/>
        <v>21</v>
      </c>
      <c r="O35" s="24">
        <v>-1</v>
      </c>
      <c r="P35" s="24">
        <v>10</v>
      </c>
      <c r="Q35" s="24">
        <v>11</v>
      </c>
      <c r="R35" s="24">
        <f t="shared" si="27"/>
        <v>16</v>
      </c>
      <c r="S35" s="24">
        <v>-1</v>
      </c>
      <c r="T35" s="24">
        <v>5</v>
      </c>
      <c r="U35" s="24">
        <v>11</v>
      </c>
      <c r="V35" s="31">
        <v>10.760275180807895</v>
      </c>
    </row>
    <row r="36" spans="1:22" ht="15" customHeight="1" x14ac:dyDescent="0.2">
      <c r="A36" s="5" t="s">
        <v>2</v>
      </c>
      <c r="B36" s="18">
        <f t="shared" si="23"/>
        <v>-1</v>
      </c>
      <c r="C36" s="18">
        <v>11</v>
      </c>
      <c r="D36" s="18">
        <f t="shared" si="24"/>
        <v>13</v>
      </c>
      <c r="E36" s="18">
        <f t="shared" si="25"/>
        <v>-4</v>
      </c>
      <c r="F36" s="18">
        <v>0</v>
      </c>
      <c r="G36" s="18">
        <v>-2</v>
      </c>
      <c r="H36" s="18">
        <v>4</v>
      </c>
      <c r="I36" s="18">
        <v>-6</v>
      </c>
      <c r="J36" s="25">
        <f t="shared" si="3"/>
        <v>-21.854008060904611</v>
      </c>
      <c r="K36" s="25">
        <v>0</v>
      </c>
      <c r="L36" s="25">
        <v>21.854008060904611</v>
      </c>
      <c r="M36" s="18">
        <f t="shared" si="26"/>
        <v>3</v>
      </c>
      <c r="N36" s="18">
        <f t="shared" si="28"/>
        <v>8</v>
      </c>
      <c r="O36" s="18">
        <v>5</v>
      </c>
      <c r="P36" s="18">
        <v>5</v>
      </c>
      <c r="Q36" s="18">
        <v>3</v>
      </c>
      <c r="R36" s="18">
        <f t="shared" si="27"/>
        <v>5</v>
      </c>
      <c r="S36" s="18">
        <v>-4</v>
      </c>
      <c r="T36" s="18">
        <v>2</v>
      </c>
      <c r="U36" s="18">
        <v>3</v>
      </c>
      <c r="V36" s="25">
        <v>16.390506045678457</v>
      </c>
    </row>
    <row r="37" spans="1:22" ht="15" customHeight="1" x14ac:dyDescent="0.2">
      <c r="A37" s="3" t="s">
        <v>1</v>
      </c>
      <c r="B37" s="20">
        <f t="shared" si="23"/>
        <v>2</v>
      </c>
      <c r="C37" s="20">
        <v>5</v>
      </c>
      <c r="D37" s="20">
        <f t="shared" si="24"/>
        <v>1</v>
      </c>
      <c r="E37" s="20">
        <f t="shared" si="25"/>
        <v>-1</v>
      </c>
      <c r="F37" s="20">
        <v>0</v>
      </c>
      <c r="G37" s="20">
        <v>0</v>
      </c>
      <c r="H37" s="20">
        <v>1</v>
      </c>
      <c r="I37" s="20">
        <v>-1</v>
      </c>
      <c r="J37" s="26">
        <f t="shared" si="3"/>
        <v>-7.5401730531520395</v>
      </c>
      <c r="K37" s="26">
        <v>0</v>
      </c>
      <c r="L37" s="26">
        <v>7.5401730531520395</v>
      </c>
      <c r="M37" s="20">
        <f t="shared" si="26"/>
        <v>3</v>
      </c>
      <c r="N37" s="20">
        <f t="shared" si="28"/>
        <v>6</v>
      </c>
      <c r="O37" s="20">
        <v>-3</v>
      </c>
      <c r="P37" s="20">
        <v>2</v>
      </c>
      <c r="Q37" s="20">
        <v>4</v>
      </c>
      <c r="R37" s="20">
        <f t="shared" si="27"/>
        <v>3</v>
      </c>
      <c r="S37" s="20">
        <v>-3</v>
      </c>
      <c r="T37" s="20">
        <v>1</v>
      </c>
      <c r="U37" s="20">
        <v>2</v>
      </c>
      <c r="V37" s="26">
        <v>22.620519159456119</v>
      </c>
    </row>
    <row r="38" spans="1:22" ht="15" customHeight="1" x14ac:dyDescent="0.2">
      <c r="A38" s="1" t="s">
        <v>0</v>
      </c>
      <c r="B38" s="19">
        <f t="shared" si="23"/>
        <v>-2</v>
      </c>
      <c r="C38" s="19">
        <v>10</v>
      </c>
      <c r="D38" s="19">
        <f t="shared" si="24"/>
        <v>-1</v>
      </c>
      <c r="E38" s="19">
        <f t="shared" si="25"/>
        <v>-1</v>
      </c>
      <c r="F38" s="19">
        <v>0</v>
      </c>
      <c r="G38" s="19">
        <v>0</v>
      </c>
      <c r="H38" s="19">
        <v>1</v>
      </c>
      <c r="I38" s="19">
        <v>1</v>
      </c>
      <c r="J38" s="30">
        <f t="shared" si="3"/>
        <v>-8.5674157303370766</v>
      </c>
      <c r="K38" s="30">
        <v>0</v>
      </c>
      <c r="L38" s="30">
        <v>8.5674157303370766</v>
      </c>
      <c r="M38" s="19">
        <f t="shared" si="26"/>
        <v>-1</v>
      </c>
      <c r="N38" s="19">
        <f t="shared" si="28"/>
        <v>2</v>
      </c>
      <c r="O38" s="19">
        <v>-4</v>
      </c>
      <c r="P38" s="19">
        <v>1</v>
      </c>
      <c r="Q38" s="19">
        <v>1</v>
      </c>
      <c r="R38" s="19">
        <f t="shared" si="27"/>
        <v>3</v>
      </c>
      <c r="S38" s="19">
        <v>-4</v>
      </c>
      <c r="T38" s="19">
        <v>1</v>
      </c>
      <c r="U38" s="19">
        <v>2</v>
      </c>
      <c r="V38" s="30">
        <v>-8.5674157303370819</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J7:J8"/>
    <mergeCell ref="P7:P8"/>
    <mergeCell ref="T7:T8"/>
    <mergeCell ref="V7:V8"/>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s>
  <phoneticPr fontId="3"/>
  <pageMargins left="0.70866141732283472" right="0.70866141732283472" top="0.74803149606299213" bottom="0.74803149606299213" header="0.31496062992125984" footer="0.31496062992125984"/>
  <pageSetup paperSize="9" scale="75"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岩成 博子</cp:lastModifiedBy>
  <cp:lastPrinted>2024-07-19T05:29:17Z</cp:lastPrinted>
  <dcterms:created xsi:type="dcterms:W3CDTF">2017-09-15T07:21:02Z</dcterms:created>
  <dcterms:modified xsi:type="dcterms:W3CDTF">2024-10-28T06:47:19Z</dcterms:modified>
</cp:coreProperties>
</file>