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5\③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<sst xmlns="http://schemas.openxmlformats.org/spreadsheetml/2006/main" count="194" uniqueCount="63">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</sst>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262</v>
      </c>
      <c r="C9" s="34">
        <f>C10+C11</f>
        <v>2024</v>
      </c>
      <c r="D9" s="64">
        <f>IF(B9-C9=0,"-",(1-(B9/(B9-C9)))*-1)</f>
        <v>-1.148694665153235</v>
      </c>
      <c r="E9" s="34">
        <f>E10+E11</f>
        <v>-4489</v>
      </c>
      <c r="F9" s="64">
        <f>IF(B9-E9=0,"-",(1-(B9/(B9-E9)))*-1)</f>
        <v>-0.94485371500736681</v>
      </c>
      <c r="G9" s="34">
        <f>G10+G11</f>
        <v>-271</v>
      </c>
      <c r="H9" s="34">
        <f>H10+H11</f>
        <v>334</v>
      </c>
      <c r="I9" s="34">
        <f>I10+I11</f>
        <v>4018</v>
      </c>
      <c r="J9" s="34">
        <f>J10+J11</f>
        <v>605</v>
      </c>
      <c r="K9" s="34">
        <f>K10+K11</f>
        <v>7519</v>
      </c>
      <c r="L9" s="51">
        <f t="shared" ref="L9:L19" si="0">M9-N9</f>
        <v>-5.9843865107851819</v>
      </c>
      <c r="M9" s="55">
        <v>7.3755907549898545</v>
      </c>
      <c r="N9" s="55">
        <v>13.359977265775036</v>
      </c>
      <c r="O9" s="34">
        <f t="shared" ref="O9:W9" si="1">O10+O11</f>
        <v>533</v>
      </c>
      <c r="P9" s="34">
        <f t="shared" si="1"/>
        <v>2677</v>
      </c>
      <c r="Q9" s="34">
        <f t="shared" si="1"/>
        <v>16380</v>
      </c>
      <c r="R9" s="34">
        <f t="shared" si="1"/>
        <v>1725</v>
      </c>
      <c r="S9" s="34">
        <f t="shared" si="1"/>
        <v>952</v>
      </c>
      <c r="T9" s="34">
        <f t="shared" si="1"/>
        <v>2144</v>
      </c>
      <c r="U9" s="34">
        <f t="shared" si="1"/>
        <v>17368</v>
      </c>
      <c r="V9" s="34">
        <f t="shared" si="1"/>
        <v>1192</v>
      </c>
      <c r="W9" s="34">
        <f t="shared" si="1"/>
        <v>952</v>
      </c>
      <c r="X9" s="51">
        <v>11.770029558112554</v>
      </c>
    </row>
    <row r="10" spans="1:24" ht="18.75" customHeight="1" x14ac:dyDescent="0.15">
      <c r="A10" s="6" t="s">
        <v>28</v>
      </c>
      <c r="B10" s="35">
        <f>B20+B21+B22+B23</f>
        <v>335</v>
      </c>
      <c r="C10" s="35">
        <f>C20+C21+C22+C23</f>
        <v>1652</v>
      </c>
      <c r="D10" s="65">
        <f t="shared" ref="D10:D38" si="2">IF(B10-C10=0,"-",(1-(B10/(B10-C10)))*-1)</f>
        <v>-1.2543659832953682</v>
      </c>
      <c r="E10" s="35">
        <f>E20+E21+E22+E23</f>
        <v>-2360</v>
      </c>
      <c r="F10" s="65">
        <f t="shared" ref="F10:F38" si="3">IF(B10-E10=0,"-",(1-(B10/(B10-E10)))*-1)</f>
        <v>-0.87569573283858992</v>
      </c>
      <c r="G10" s="35">
        <f>G20+G21+G22+G23</f>
        <v>-162</v>
      </c>
      <c r="H10" s="35">
        <f>H20+H21+H22+H23</f>
        <v>268</v>
      </c>
      <c r="I10" s="35">
        <f>I20+I21+I22+I23</f>
        <v>3179</v>
      </c>
      <c r="J10" s="35">
        <f>J20+J21+J22+J23</f>
        <v>430</v>
      </c>
      <c r="K10" s="35">
        <f>K20+K21+K22+K23</f>
        <v>5096</v>
      </c>
      <c r="L10" s="48">
        <f t="shared" si="0"/>
        <v>-4.7693740739489474</v>
      </c>
      <c r="M10" s="56">
        <v>7.8900756285081339</v>
      </c>
      <c r="N10" s="56">
        <v>12.659449702457081</v>
      </c>
      <c r="O10" s="35">
        <f t="shared" ref="O10:W10" si="4">O20+O21+O22+O23</f>
        <v>497</v>
      </c>
      <c r="P10" s="35">
        <f t="shared" si="4"/>
        <v>2168</v>
      </c>
      <c r="Q10" s="35">
        <f t="shared" si="4"/>
        <v>12539</v>
      </c>
      <c r="R10" s="35">
        <f t="shared" si="4"/>
        <v>1506</v>
      </c>
      <c r="S10" s="35">
        <f t="shared" si="4"/>
        <v>662</v>
      </c>
      <c r="T10" s="35">
        <f t="shared" si="4"/>
        <v>1671</v>
      </c>
      <c r="U10" s="35">
        <f t="shared" si="4"/>
        <v>12982</v>
      </c>
      <c r="V10" s="35">
        <f t="shared" si="4"/>
        <v>1021</v>
      </c>
      <c r="W10" s="35">
        <f t="shared" si="4"/>
        <v>650</v>
      </c>
      <c r="X10" s="48">
        <v>14.631968609584106</v>
      </c>
    </row>
    <row r="11" spans="1:24" ht="18.75" customHeight="1" x14ac:dyDescent="0.15">
      <c r="A11" s="2" t="s">
        <v>27</v>
      </c>
      <c r="B11" s="36">
        <f>B12+B13+B14+B15+B16</f>
        <v>-73</v>
      </c>
      <c r="C11" s="36">
        <f>C12+C13+C14+C15+C16</f>
        <v>372</v>
      </c>
      <c r="D11" s="66">
        <f t="shared" si="2"/>
        <v>-0.83595505617977528</v>
      </c>
      <c r="E11" s="36">
        <f>E12+E13+E14+E15+E16</f>
        <v>-2129</v>
      </c>
      <c r="F11" s="66">
        <f t="shared" si="3"/>
        <v>-1.0355058365758756</v>
      </c>
      <c r="G11" s="36">
        <f>G12+G13+G14+G15+G16</f>
        <v>-109</v>
      </c>
      <c r="H11" s="36">
        <f>H12+H13+H14+H15+H16</f>
        <v>66</v>
      </c>
      <c r="I11" s="36">
        <f>I12+I13+I14+I15+I16</f>
        <v>839</v>
      </c>
      <c r="J11" s="36">
        <f>J12+J13+J14+J15+J16</f>
        <v>175</v>
      </c>
      <c r="K11" s="36">
        <f>K12+K13+K14+K15+K16</f>
        <v>2423</v>
      </c>
      <c r="L11" s="50">
        <f t="shared" si="0"/>
        <v>-9.6308581443687196</v>
      </c>
      <c r="M11" s="57">
        <v>5.8315287846636297</v>
      </c>
      <c r="N11" s="57">
        <v>15.46238692903235</v>
      </c>
      <c r="O11" s="36">
        <f t="shared" ref="O11:W11" si="5">O12+O13+O14+O15+O16</f>
        <v>36</v>
      </c>
      <c r="P11" s="36">
        <f t="shared" si="5"/>
        <v>509</v>
      </c>
      <c r="Q11" s="36">
        <f t="shared" si="5"/>
        <v>3841</v>
      </c>
      <c r="R11" s="36">
        <f t="shared" si="5"/>
        <v>219</v>
      </c>
      <c r="S11" s="36">
        <f t="shared" si="5"/>
        <v>290</v>
      </c>
      <c r="T11" s="36">
        <f t="shared" si="5"/>
        <v>473</v>
      </c>
      <c r="U11" s="36">
        <f t="shared" si="5"/>
        <v>4386</v>
      </c>
      <c r="V11" s="36">
        <f t="shared" si="5"/>
        <v>171</v>
      </c>
      <c r="W11" s="36">
        <f t="shared" si="5"/>
        <v>302</v>
      </c>
      <c r="X11" s="53">
        <v>3.1808338825437943</v>
      </c>
    </row>
    <row r="12" spans="1:24" ht="18.75" customHeight="1" x14ac:dyDescent="0.15">
      <c r="A12" s="6" t="s">
        <v>26</v>
      </c>
      <c r="B12" s="35">
        <f>B24</f>
        <v>-18</v>
      </c>
      <c r="C12" s="35">
        <f>C24</f>
        <v>-5</v>
      </c>
      <c r="D12" s="65">
        <f t="shared" si="2"/>
        <v>0.38461538461538458</v>
      </c>
      <c r="E12" s="35">
        <f>E24</f>
        <v>-195</v>
      </c>
      <c r="F12" s="65">
        <f t="shared" si="3"/>
        <v>-1.1016949152542372</v>
      </c>
      <c r="G12" s="35">
        <f>G24</f>
        <v>-22</v>
      </c>
      <c r="H12" s="35">
        <f>H24</f>
        <v>3</v>
      </c>
      <c r="I12" s="35">
        <f>I24</f>
        <v>59</v>
      </c>
      <c r="J12" s="35">
        <f>J24</f>
        <v>25</v>
      </c>
      <c r="K12" s="35">
        <f>K24</f>
        <v>205</v>
      </c>
      <c r="L12" s="48">
        <f t="shared" si="0"/>
        <v>-24.817383263985207</v>
      </c>
      <c r="M12" s="56">
        <v>3.3841886269070738</v>
      </c>
      <c r="N12" s="56">
        <v>28.201571890892279</v>
      </c>
      <c r="O12" s="35">
        <f t="shared" ref="O12:W12" si="6">O24</f>
        <v>4</v>
      </c>
      <c r="P12" s="35">
        <f t="shared" si="6"/>
        <v>35</v>
      </c>
      <c r="Q12" s="35">
        <f t="shared" si="6"/>
        <v>300</v>
      </c>
      <c r="R12" s="35">
        <f t="shared" si="6"/>
        <v>10</v>
      </c>
      <c r="S12" s="35">
        <f t="shared" si="6"/>
        <v>25</v>
      </c>
      <c r="T12" s="35">
        <f t="shared" si="6"/>
        <v>31</v>
      </c>
      <c r="U12" s="35">
        <f t="shared" si="6"/>
        <v>349</v>
      </c>
      <c r="V12" s="35">
        <f t="shared" si="6"/>
        <v>14</v>
      </c>
      <c r="W12" s="35">
        <f t="shared" si="6"/>
        <v>17</v>
      </c>
      <c r="X12" s="48">
        <v>4.5122515025427674</v>
      </c>
    </row>
    <row r="13" spans="1:24" ht="18.75" customHeight="1" x14ac:dyDescent="0.15">
      <c r="A13" s="4" t="s">
        <v>25</v>
      </c>
      <c r="B13" s="37">
        <f>B25+B26+B27</f>
        <v>-38</v>
      </c>
      <c r="C13" s="37">
        <f>C25+C26+C27</f>
        <v>70</v>
      </c>
      <c r="D13" s="67">
        <f t="shared" si="2"/>
        <v>-0.64814814814814814</v>
      </c>
      <c r="E13" s="37">
        <f>E25+E26+E27</f>
        <v>-521</v>
      </c>
      <c r="F13" s="67">
        <f t="shared" si="3"/>
        <v>-1.0786749482401656</v>
      </c>
      <c r="G13" s="37">
        <f>G25+G26+G27</f>
        <v>-25</v>
      </c>
      <c r="H13" s="37">
        <f>H25+H26+H27</f>
        <v>10</v>
      </c>
      <c r="I13" s="37">
        <f>I25+I26+I27</f>
        <v>139</v>
      </c>
      <c r="J13" s="37">
        <f>J25+J26+J27</f>
        <v>35</v>
      </c>
      <c r="K13" s="37">
        <f>K25+K26+K27</f>
        <v>461</v>
      </c>
      <c r="L13" s="49">
        <f t="shared" si="0"/>
        <v>-12.141236415747784</v>
      </c>
      <c r="M13" s="58">
        <v>4.8564945662991121</v>
      </c>
      <c r="N13" s="58">
        <v>16.997730982046896</v>
      </c>
      <c r="O13" s="37">
        <f t="shared" ref="O13:W13" si="7">O25+O26+O27</f>
        <v>-13</v>
      </c>
      <c r="P13" s="37">
        <f t="shared" si="7"/>
        <v>83</v>
      </c>
      <c r="Q13" s="37">
        <f t="shared" si="7"/>
        <v>616</v>
      </c>
      <c r="R13" s="37">
        <f t="shared" si="7"/>
        <v>29</v>
      </c>
      <c r="S13" s="37">
        <f t="shared" si="7"/>
        <v>54</v>
      </c>
      <c r="T13" s="37">
        <f t="shared" si="7"/>
        <v>96</v>
      </c>
      <c r="U13" s="37">
        <f t="shared" si="7"/>
        <v>815</v>
      </c>
      <c r="V13" s="37">
        <f t="shared" si="7"/>
        <v>33</v>
      </c>
      <c r="W13" s="37">
        <f t="shared" si="7"/>
        <v>63</v>
      </c>
      <c r="X13" s="49">
        <v>-6.3134429361888422</v>
      </c>
    </row>
    <row r="14" spans="1:24" ht="18.75" customHeight="1" x14ac:dyDescent="0.15">
      <c r="A14" s="4" t="s">
        <v>24</v>
      </c>
      <c r="B14" s="37">
        <f>B28+B29+B30+B31</f>
        <v>0</v>
      </c>
      <c r="C14" s="37">
        <f>C28+C29+C30+C31</f>
        <v>139</v>
      </c>
      <c r="D14" s="67">
        <f t="shared" si="2"/>
        <v>-1</v>
      </c>
      <c r="E14" s="37">
        <f>E28+E29+E30+E31</f>
        <v>-603</v>
      </c>
      <c r="F14" s="67">
        <f t="shared" si="3"/>
        <v>-1</v>
      </c>
      <c r="G14" s="37">
        <f>G28+G29+G30+G31</f>
        <v>-25</v>
      </c>
      <c r="H14" s="37">
        <f>H28+H29+H30+H31</f>
        <v>24</v>
      </c>
      <c r="I14" s="37">
        <f>I28+I29+I30+I31</f>
        <v>356</v>
      </c>
      <c r="J14" s="37">
        <f>J28+J29+J30+J31</f>
        <v>49</v>
      </c>
      <c r="K14" s="37">
        <f>K28+K29+K30+K31</f>
        <v>852</v>
      </c>
      <c r="L14" s="49">
        <f t="shared" si="0"/>
        <v>-5.8046589524969541</v>
      </c>
      <c r="M14" s="58">
        <v>5.5724725943970768</v>
      </c>
      <c r="N14" s="58">
        <v>11.377131546894031</v>
      </c>
      <c r="O14" s="37">
        <f t="shared" ref="O14:W14" si="8">O28+O29+O30+O31</f>
        <v>25</v>
      </c>
      <c r="P14" s="37">
        <f t="shared" si="8"/>
        <v>217</v>
      </c>
      <c r="Q14" s="37">
        <f t="shared" si="8"/>
        <v>1522</v>
      </c>
      <c r="R14" s="37">
        <f t="shared" si="8"/>
        <v>104</v>
      </c>
      <c r="S14" s="37">
        <f t="shared" si="8"/>
        <v>113</v>
      </c>
      <c r="T14" s="37">
        <f t="shared" si="8"/>
        <v>192</v>
      </c>
      <c r="U14" s="37">
        <f t="shared" si="8"/>
        <v>1629</v>
      </c>
      <c r="V14" s="37">
        <f t="shared" si="8"/>
        <v>74</v>
      </c>
      <c r="W14" s="37">
        <f t="shared" si="8"/>
        <v>118</v>
      </c>
      <c r="X14" s="49">
        <v>5.8046589524969576</v>
      </c>
    </row>
    <row r="15" spans="1:24" ht="18.75" customHeight="1" x14ac:dyDescent="0.15">
      <c r="A15" s="4" t="s">
        <v>23</v>
      </c>
      <c r="B15" s="37">
        <f>B32+B33+B34+B35</f>
        <v>-12</v>
      </c>
      <c r="C15" s="37">
        <f>C32+C33+C34+C35</f>
        <v>120</v>
      </c>
      <c r="D15" s="67">
        <f t="shared" si="2"/>
        <v>-0.90909090909090906</v>
      </c>
      <c r="E15" s="37">
        <f>E32+E33+E34+E35</f>
        <v>-510</v>
      </c>
      <c r="F15" s="67">
        <f t="shared" si="3"/>
        <v>-1.0240963855421688</v>
      </c>
      <c r="G15" s="37">
        <f>G32+G33+G34+G35</f>
        <v>-19</v>
      </c>
      <c r="H15" s="37">
        <f>H32+H33+H34+H35</f>
        <v>26</v>
      </c>
      <c r="I15" s="37">
        <f>I32+I33+I34+I35</f>
        <v>251</v>
      </c>
      <c r="J15" s="37">
        <f>J32+J33+J34+J35</f>
        <v>45</v>
      </c>
      <c r="K15" s="39">
        <f>K32+K33+K34+K35</f>
        <v>656</v>
      </c>
      <c r="L15" s="49">
        <f>M15-N15</f>
        <v>-5.8002201981783603</v>
      </c>
      <c r="M15" s="58">
        <v>7.9371434290861771</v>
      </c>
      <c r="N15" s="58">
        <v>13.737363627264537</v>
      </c>
      <c r="O15" s="39">
        <f t="shared" ref="O15:W15" si="9">O32+O33+O34+O35</f>
        <v>7</v>
      </c>
      <c r="P15" s="37">
        <f t="shared" si="9"/>
        <v>132</v>
      </c>
      <c r="Q15" s="37">
        <f t="shared" si="9"/>
        <v>1165</v>
      </c>
      <c r="R15" s="37">
        <f t="shared" si="9"/>
        <v>59</v>
      </c>
      <c r="S15" s="37">
        <f t="shared" si="9"/>
        <v>73</v>
      </c>
      <c r="T15" s="37">
        <f>T32+T33+T34+T35</f>
        <v>125</v>
      </c>
      <c r="U15" s="37">
        <f t="shared" si="9"/>
        <v>1270</v>
      </c>
      <c r="V15" s="37">
        <f t="shared" si="9"/>
        <v>40</v>
      </c>
      <c r="W15" s="37">
        <f t="shared" si="9"/>
        <v>85</v>
      </c>
      <c r="X15" s="49">
        <v>2.1369232309078257</v>
      </c>
    </row>
    <row r="16" spans="1:24" ht="18.75" customHeight="1" x14ac:dyDescent="0.15">
      <c r="A16" s="2" t="s">
        <v>22</v>
      </c>
      <c r="B16" s="36">
        <f>B36+B37+B38</f>
        <v>-5</v>
      </c>
      <c r="C16" s="36">
        <f>C36+C37+C38</f>
        <v>48</v>
      </c>
      <c r="D16" s="66">
        <f t="shared" si="2"/>
        <v>-0.90566037735849059</v>
      </c>
      <c r="E16" s="36">
        <f>E36+E37+E38</f>
        <v>-300</v>
      </c>
      <c r="F16" s="66">
        <f t="shared" si="3"/>
        <v>-1.0169491525423728</v>
      </c>
      <c r="G16" s="36">
        <f>G36+G37+G38</f>
        <v>-18</v>
      </c>
      <c r="H16" s="36">
        <f>H36+H37+H38</f>
        <v>3</v>
      </c>
      <c r="I16" s="36">
        <f>I36+I37+I38</f>
        <v>34</v>
      </c>
      <c r="J16" s="36">
        <f>J36+J37+J38</f>
        <v>21</v>
      </c>
      <c r="K16" s="36">
        <f>K36+K37+K38</f>
        <v>249</v>
      </c>
      <c r="L16" s="50">
        <f t="shared" si="0"/>
        <v>-22.796636561818747</v>
      </c>
      <c r="M16" s="57">
        <v>3.7994394269697915</v>
      </c>
      <c r="N16" s="57">
        <v>26.596075988788538</v>
      </c>
      <c r="O16" s="36">
        <f t="shared" ref="O16:W16" si="10">O36+O37+O38</f>
        <v>13</v>
      </c>
      <c r="P16" s="36">
        <f t="shared" si="10"/>
        <v>42</v>
      </c>
      <c r="Q16" s="36">
        <f t="shared" si="10"/>
        <v>238</v>
      </c>
      <c r="R16" s="36">
        <f t="shared" si="10"/>
        <v>17</v>
      </c>
      <c r="S16" s="36">
        <f t="shared" si="10"/>
        <v>25</v>
      </c>
      <c r="T16" s="36">
        <f t="shared" si="10"/>
        <v>29</v>
      </c>
      <c r="U16" s="36">
        <f t="shared" si="10"/>
        <v>323</v>
      </c>
      <c r="V16" s="36">
        <f t="shared" si="10"/>
        <v>10</v>
      </c>
      <c r="W16" s="36">
        <f t="shared" si="10"/>
        <v>19</v>
      </c>
      <c r="X16" s="53">
        <v>16.46423751686909</v>
      </c>
    </row>
    <row r="17" spans="1:24" ht="18.75" customHeight="1" x14ac:dyDescent="0.15">
      <c r="A17" s="6" t="s">
        <v>21</v>
      </c>
      <c r="B17" s="35">
        <f>B12+B13+B20</f>
        <v>12</v>
      </c>
      <c r="C17" s="35">
        <f>C12+C13+C20</f>
        <v>625</v>
      </c>
      <c r="D17" s="65">
        <f t="shared" si="2"/>
        <v>-1.0195758564437194</v>
      </c>
      <c r="E17" s="35">
        <f>E12+E13+E20</f>
        <v>-1933</v>
      </c>
      <c r="F17" s="65">
        <f t="shared" si="3"/>
        <v>-0.99383033419023137</v>
      </c>
      <c r="G17" s="35">
        <f>G12+G13+G20</f>
        <v>-108</v>
      </c>
      <c r="H17" s="35">
        <f>H12+H13+H20</f>
        <v>134</v>
      </c>
      <c r="I17" s="35">
        <f>I12+I13+I20</f>
        <v>1562</v>
      </c>
      <c r="J17" s="35">
        <f>J12+J13+J20</f>
        <v>242</v>
      </c>
      <c r="K17" s="35">
        <f>K12+K13+K20</f>
        <v>2837</v>
      </c>
      <c r="L17" s="48">
        <f t="shared" si="0"/>
        <v>-5.8865314765919248</v>
      </c>
      <c r="M17" s="56">
        <v>7.3036594246603492</v>
      </c>
      <c r="N17" s="56">
        <v>13.190190901252274</v>
      </c>
      <c r="O17" s="35">
        <f t="shared" ref="O17:W17" si="11">O12+O13+O20</f>
        <v>120</v>
      </c>
      <c r="P17" s="35">
        <f t="shared" si="11"/>
        <v>1064</v>
      </c>
      <c r="Q17" s="35">
        <f t="shared" si="11"/>
        <v>5644</v>
      </c>
      <c r="R17" s="35">
        <f t="shared" si="11"/>
        <v>743</v>
      </c>
      <c r="S17" s="35">
        <f t="shared" si="11"/>
        <v>321</v>
      </c>
      <c r="T17" s="35">
        <f t="shared" si="11"/>
        <v>944</v>
      </c>
      <c r="U17" s="35">
        <f t="shared" si="11"/>
        <v>6302</v>
      </c>
      <c r="V17" s="35">
        <f t="shared" si="11"/>
        <v>613</v>
      </c>
      <c r="W17" s="35">
        <f t="shared" si="11"/>
        <v>331</v>
      </c>
      <c r="X17" s="48">
        <v>6.5405905295465843</v>
      </c>
    </row>
    <row r="18" spans="1:24" ht="18.75" customHeight="1" x14ac:dyDescent="0.15">
      <c r="A18" s="4" t="s">
        <v>20</v>
      </c>
      <c r="B18" s="37">
        <f>B14+B22</f>
        <v>-17</v>
      </c>
      <c r="C18" s="37">
        <f>C14+C22</f>
        <v>248</v>
      </c>
      <c r="D18" s="67">
        <f t="shared" si="2"/>
        <v>-0.9358490566037736</v>
      </c>
      <c r="E18" s="37">
        <f>E14+E22</f>
        <v>-1124</v>
      </c>
      <c r="F18" s="67">
        <f t="shared" si="3"/>
        <v>-1.0153568202348691</v>
      </c>
      <c r="G18" s="37">
        <f>G14+G22</f>
        <v>-65</v>
      </c>
      <c r="H18" s="37">
        <f>H14+H22</f>
        <v>46</v>
      </c>
      <c r="I18" s="37">
        <f>I14+I22</f>
        <v>704</v>
      </c>
      <c r="J18" s="37">
        <f>J14+J22</f>
        <v>111</v>
      </c>
      <c r="K18" s="37">
        <f>K14+K22</f>
        <v>1562</v>
      </c>
      <c r="L18" s="49">
        <f t="shared" si="0"/>
        <v>-8</v>
      </c>
      <c r="M18" s="58">
        <v>5.6615384615384619</v>
      </c>
      <c r="N18" s="58">
        <v>13.661538461538463</v>
      </c>
      <c r="O18" s="37">
        <f t="shared" ref="O18:W18" si="12">O14+O22</f>
        <v>48</v>
      </c>
      <c r="P18" s="37">
        <f t="shared" si="12"/>
        <v>461</v>
      </c>
      <c r="Q18" s="37">
        <f t="shared" si="12"/>
        <v>2856</v>
      </c>
      <c r="R18" s="37">
        <f t="shared" si="12"/>
        <v>236</v>
      </c>
      <c r="S18" s="37">
        <f t="shared" si="12"/>
        <v>225</v>
      </c>
      <c r="T18" s="37">
        <f t="shared" si="12"/>
        <v>413</v>
      </c>
      <c r="U18" s="37">
        <f t="shared" si="12"/>
        <v>3122</v>
      </c>
      <c r="V18" s="37">
        <f t="shared" si="12"/>
        <v>178</v>
      </c>
      <c r="W18" s="37">
        <f t="shared" si="12"/>
        <v>235</v>
      </c>
      <c r="X18" s="49">
        <v>5.9076923076923009</v>
      </c>
    </row>
    <row r="19" spans="1:24" ht="18.75" customHeight="1" x14ac:dyDescent="0.15">
      <c r="A19" s="2" t="s">
        <v>19</v>
      </c>
      <c r="B19" s="36">
        <f>B15+B16+B21+B23</f>
        <v>267</v>
      </c>
      <c r="C19" s="36">
        <f>C15+C16+C21+C23</f>
        <v>1151</v>
      </c>
      <c r="D19" s="66">
        <f t="shared" si="2"/>
        <v>-1.3020361990950227</v>
      </c>
      <c r="E19" s="36">
        <f>E15+E16+E21+E23</f>
        <v>-1432</v>
      </c>
      <c r="F19" s="66">
        <f t="shared" si="3"/>
        <v>-0.84284873454973508</v>
      </c>
      <c r="G19" s="36">
        <f>G15+G16+G21+G23</f>
        <v>-98</v>
      </c>
      <c r="H19" s="36">
        <f>H15+H16+H21+H23</f>
        <v>154</v>
      </c>
      <c r="I19" s="36">
        <f>I15+I16+I21+I23</f>
        <v>1752</v>
      </c>
      <c r="J19" s="36">
        <f>J15+J16+J21+J23</f>
        <v>252</v>
      </c>
      <c r="K19" s="38">
        <f>K15+K16+K21+K23</f>
        <v>3120</v>
      </c>
      <c r="L19" s="50">
        <f t="shared" si="0"/>
        <v>-5.2092909769816949</v>
      </c>
      <c r="M19" s="57">
        <v>8.186028678114095</v>
      </c>
      <c r="N19" s="57">
        <v>13.39531965509579</v>
      </c>
      <c r="O19" s="38">
        <f t="shared" ref="O19:W19" si="13">O15+O16+O21+O23</f>
        <v>365</v>
      </c>
      <c r="P19" s="38">
        <f>P15+P16+P21+P23</f>
        <v>1152</v>
      </c>
      <c r="Q19" s="36">
        <f t="shared" si="13"/>
        <v>7880</v>
      </c>
      <c r="R19" s="36">
        <f t="shared" si="13"/>
        <v>746</v>
      </c>
      <c r="S19" s="36">
        <f t="shared" si="13"/>
        <v>406</v>
      </c>
      <c r="T19" s="36">
        <f t="shared" si="13"/>
        <v>787</v>
      </c>
      <c r="U19" s="36">
        <f t="shared" si="13"/>
        <v>7944</v>
      </c>
      <c r="V19" s="36">
        <f t="shared" si="13"/>
        <v>401</v>
      </c>
      <c r="W19" s="36">
        <f t="shared" si="13"/>
        <v>386</v>
      </c>
      <c r="X19" s="53">
        <v>19.401951087737956</v>
      </c>
    </row>
    <row r="20" spans="1:24" ht="18.75" customHeight="1" x14ac:dyDescent="0.15">
      <c r="A20" s="5" t="s">
        <v>18</v>
      </c>
      <c r="B20" s="40">
        <f>G20+O20</f>
        <v>68</v>
      </c>
      <c r="C20" s="40">
        <v>560</v>
      </c>
      <c r="D20" s="68">
        <f t="shared" si="2"/>
        <v>-1.1382113821138211</v>
      </c>
      <c r="E20" s="40">
        <f>I20-K20+Q20-U20</f>
        <v>-1217</v>
      </c>
      <c r="F20" s="68">
        <f t="shared" si="3"/>
        <v>-0.94708171206225678</v>
      </c>
      <c r="G20" s="40">
        <f>H20-J20</f>
        <v>-61</v>
      </c>
      <c r="H20" s="40">
        <v>121</v>
      </c>
      <c r="I20" s="40">
        <v>1364</v>
      </c>
      <c r="J20" s="40">
        <v>182</v>
      </c>
      <c r="K20" s="40">
        <v>2171</v>
      </c>
      <c r="L20" s="48">
        <f>M20-N20</f>
        <v>-3.9606805856400067</v>
      </c>
      <c r="M20" s="56">
        <v>7.8564319813514851</v>
      </c>
      <c r="N20" s="56">
        <v>11.817112566991492</v>
      </c>
      <c r="O20" s="40">
        <f>P20-T20</f>
        <v>129</v>
      </c>
      <c r="P20" s="40">
        <f>R20+S20</f>
        <v>946</v>
      </c>
      <c r="Q20" s="41">
        <v>4728</v>
      </c>
      <c r="R20" s="41">
        <v>704</v>
      </c>
      <c r="S20" s="41">
        <v>242</v>
      </c>
      <c r="T20" s="41">
        <f>SUM(V20:W20)</f>
        <v>817</v>
      </c>
      <c r="U20" s="41">
        <v>5138</v>
      </c>
      <c r="V20" s="41">
        <v>566</v>
      </c>
      <c r="W20" s="41">
        <v>251</v>
      </c>
      <c r="X20" s="52">
        <v>8.3758655007796889</v>
      </c>
    </row>
    <row r="21" spans="1:24" ht="18.75" customHeight="1" x14ac:dyDescent="0.15">
      <c r="A21" s="3" t="s">
        <v>17</v>
      </c>
      <c r="B21" s="42">
        <f t="shared" ref="B21:B38" si="14">G21+O21</f>
        <v>227</v>
      </c>
      <c r="C21" s="42">
        <v>787</v>
      </c>
      <c r="D21" s="69">
        <f t="shared" si="2"/>
        <v>-1.405357142857143</v>
      </c>
      <c r="E21" s="42">
        <f t="shared" ref="E21:E38" si="15">I21-K21+Q21-U21</f>
        <v>-401</v>
      </c>
      <c r="F21" s="69">
        <f t="shared" si="3"/>
        <v>-0.63853503184713378</v>
      </c>
      <c r="G21" s="42">
        <f t="shared" ref="G21:G38" si="16">H21-J21</f>
        <v>-47</v>
      </c>
      <c r="H21" s="42">
        <v>108</v>
      </c>
      <c r="I21" s="42">
        <v>1241</v>
      </c>
      <c r="J21" s="42">
        <v>155</v>
      </c>
      <c r="K21" s="42">
        <v>1748</v>
      </c>
      <c r="L21" s="49">
        <f t="shared" ref="L21:L38" si="17">M21-N21</f>
        <v>-3.8949306126330523</v>
      </c>
      <c r="M21" s="58">
        <v>8.9500533226461627</v>
      </c>
      <c r="N21" s="58">
        <v>12.844983935279215</v>
      </c>
      <c r="O21" s="42">
        <f t="shared" ref="O21:O38" si="18">P21-T21</f>
        <v>274</v>
      </c>
      <c r="P21" s="42">
        <f t="shared" ref="P21:P38" si="19">R21+S21</f>
        <v>771</v>
      </c>
      <c r="Q21" s="42">
        <v>5096</v>
      </c>
      <c r="R21" s="42">
        <v>533</v>
      </c>
      <c r="S21" s="42">
        <v>238</v>
      </c>
      <c r="T21" s="42">
        <f t="shared" ref="T21:T38" si="20">SUM(V21:W21)</f>
        <v>497</v>
      </c>
      <c r="U21" s="42">
        <v>4990</v>
      </c>
      <c r="V21" s="42">
        <v>267</v>
      </c>
      <c r="W21" s="42">
        <v>230</v>
      </c>
      <c r="X21" s="49">
        <v>22.706616763009713</v>
      </c>
    </row>
    <row r="22" spans="1:24" ht="18.75" customHeight="1" x14ac:dyDescent="0.15">
      <c r="A22" s="3" t="s">
        <v>16</v>
      </c>
      <c r="B22" s="42">
        <f t="shared" si="14"/>
        <v>-17</v>
      </c>
      <c r="C22" s="42">
        <v>109</v>
      </c>
      <c r="D22" s="69">
        <f t="shared" si="2"/>
        <v>-0.86507936507936511</v>
      </c>
      <c r="E22" s="42">
        <f t="shared" si="15"/>
        <v>-521</v>
      </c>
      <c r="F22" s="69">
        <f t="shared" si="3"/>
        <v>-1.0337301587301588</v>
      </c>
      <c r="G22" s="42">
        <f t="shared" si="16"/>
        <v>-40</v>
      </c>
      <c r="H22" s="42">
        <v>22</v>
      </c>
      <c r="I22" s="42">
        <v>348</v>
      </c>
      <c r="J22" s="42">
        <v>62</v>
      </c>
      <c r="K22" s="42">
        <v>710</v>
      </c>
      <c r="L22" s="49">
        <f t="shared" si="17"/>
        <v>-10.476374487451967</v>
      </c>
      <c r="M22" s="58">
        <v>5.7620059680985802</v>
      </c>
      <c r="N22" s="58">
        <v>16.238380455550548</v>
      </c>
      <c r="O22" s="42">
        <f t="shared" si="18"/>
        <v>23</v>
      </c>
      <c r="P22" s="42">
        <f t="shared" si="19"/>
        <v>244</v>
      </c>
      <c r="Q22" s="42">
        <v>1334</v>
      </c>
      <c r="R22" s="42">
        <v>132</v>
      </c>
      <c r="S22" s="42">
        <v>112</v>
      </c>
      <c r="T22" s="42">
        <f t="shared" si="20"/>
        <v>221</v>
      </c>
      <c r="U22" s="42">
        <v>1493</v>
      </c>
      <c r="V22" s="42">
        <v>104</v>
      </c>
      <c r="W22" s="42">
        <v>117</v>
      </c>
      <c r="X22" s="49">
        <v>6.0239153302848791</v>
      </c>
    </row>
    <row r="23" spans="1:24" ht="18.75" customHeight="1" x14ac:dyDescent="0.15">
      <c r="A23" s="1" t="s">
        <v>15</v>
      </c>
      <c r="B23" s="43">
        <f t="shared" si="14"/>
        <v>57</v>
      </c>
      <c r="C23" s="43">
        <v>196</v>
      </c>
      <c r="D23" s="70">
        <f t="shared" si="2"/>
        <v>-1.4100719424460433</v>
      </c>
      <c r="E23" s="43">
        <f t="shared" si="15"/>
        <v>-221</v>
      </c>
      <c r="F23" s="70">
        <f t="shared" si="3"/>
        <v>-0.79496402877697836</v>
      </c>
      <c r="G23" s="43">
        <f t="shared" si="16"/>
        <v>-14</v>
      </c>
      <c r="H23" s="43">
        <v>17</v>
      </c>
      <c r="I23" s="43">
        <v>226</v>
      </c>
      <c r="J23" s="43">
        <v>31</v>
      </c>
      <c r="K23" s="44">
        <v>467</v>
      </c>
      <c r="L23" s="50">
        <f t="shared" si="17"/>
        <v>-5.2234013272577151</v>
      </c>
      <c r="M23" s="57">
        <v>6.3427016116700816</v>
      </c>
      <c r="N23" s="57">
        <v>11.566102938927797</v>
      </c>
      <c r="O23" s="44">
        <f t="shared" si="18"/>
        <v>71</v>
      </c>
      <c r="P23" s="44">
        <f t="shared" si="19"/>
        <v>207</v>
      </c>
      <c r="Q23" s="43">
        <v>1381</v>
      </c>
      <c r="R23" s="43">
        <v>137</v>
      </c>
      <c r="S23" s="43">
        <v>70</v>
      </c>
      <c r="T23" s="43">
        <f t="shared" si="20"/>
        <v>136</v>
      </c>
      <c r="U23" s="43">
        <v>1361</v>
      </c>
      <c r="V23" s="43">
        <v>84</v>
      </c>
      <c r="W23" s="43">
        <v>52</v>
      </c>
      <c r="X23" s="54">
        <v>26.490106731092695</v>
      </c>
    </row>
    <row r="24" spans="1:24" ht="18.75" customHeight="1" x14ac:dyDescent="0.15">
      <c r="A24" s="7" t="s">
        <v>14</v>
      </c>
      <c r="B24" s="45">
        <f t="shared" si="14"/>
        <v>-18</v>
      </c>
      <c r="C24" s="45">
        <v>-5</v>
      </c>
      <c r="D24" s="71">
        <f t="shared" si="2"/>
        <v>0.38461538461538458</v>
      </c>
      <c r="E24" s="40">
        <f t="shared" si="15"/>
        <v>-195</v>
      </c>
      <c r="F24" s="71">
        <f t="shared" si="3"/>
        <v>-1.1016949152542372</v>
      </c>
      <c r="G24" s="40">
        <f t="shared" si="16"/>
        <v>-22</v>
      </c>
      <c r="H24" s="45">
        <v>3</v>
      </c>
      <c r="I24" s="45">
        <v>59</v>
      </c>
      <c r="J24" s="45">
        <v>25</v>
      </c>
      <c r="K24" s="46">
        <v>205</v>
      </c>
      <c r="L24" s="51">
        <f t="shared" si="17"/>
        <v>-24.817383263985207</v>
      </c>
      <c r="M24" s="55">
        <v>3.3841886269070738</v>
      </c>
      <c r="N24" s="55">
        <v>28.201571890892279</v>
      </c>
      <c r="O24" s="40">
        <f t="shared" si="18"/>
        <v>4</v>
      </c>
      <c r="P24" s="45">
        <f t="shared" si="19"/>
        <v>35</v>
      </c>
      <c r="Q24" s="45">
        <v>300</v>
      </c>
      <c r="R24" s="45">
        <v>10</v>
      </c>
      <c r="S24" s="45">
        <v>25</v>
      </c>
      <c r="T24" s="45">
        <f t="shared" si="20"/>
        <v>31</v>
      </c>
      <c r="U24" s="45">
        <v>349</v>
      </c>
      <c r="V24" s="45">
        <v>14</v>
      </c>
      <c r="W24" s="45">
        <v>17</v>
      </c>
      <c r="X24" s="51">
        <v>4.5122515025427674</v>
      </c>
    </row>
    <row r="25" spans="1:24" ht="18.75" customHeight="1" x14ac:dyDescent="0.15">
      <c r="A25" s="5" t="s">
        <v>13</v>
      </c>
      <c r="B25" s="40">
        <f t="shared" si="14"/>
        <v>-16</v>
      </c>
      <c r="C25" s="40">
        <v>-4</v>
      </c>
      <c r="D25" s="68">
        <f t="shared" si="2"/>
        <v>0.33333333333333326</v>
      </c>
      <c r="E25" s="40">
        <f t="shared" si="15"/>
        <v>-107</v>
      </c>
      <c r="F25" s="68">
        <f t="shared" si="3"/>
        <v>-1.1758241758241759</v>
      </c>
      <c r="G25" s="40">
        <f t="shared" si="16"/>
        <v>-5</v>
      </c>
      <c r="H25" s="40">
        <v>0</v>
      </c>
      <c r="I25" s="40">
        <v>10</v>
      </c>
      <c r="J25" s="40">
        <v>5</v>
      </c>
      <c r="K25" s="40">
        <v>78</v>
      </c>
      <c r="L25" s="48">
        <f t="shared" si="17"/>
        <v>-21.129199861447869</v>
      </c>
      <c r="M25" s="56">
        <v>0</v>
      </c>
      <c r="N25" s="56">
        <v>21.129199861447869</v>
      </c>
      <c r="O25" s="40">
        <f t="shared" si="18"/>
        <v>-11</v>
      </c>
      <c r="P25" s="40">
        <f t="shared" si="19"/>
        <v>2</v>
      </c>
      <c r="Q25" s="40">
        <v>71</v>
      </c>
      <c r="R25" s="40">
        <v>1</v>
      </c>
      <c r="S25" s="40">
        <v>1</v>
      </c>
      <c r="T25" s="40">
        <f t="shared" si="20"/>
        <v>13</v>
      </c>
      <c r="U25" s="40">
        <v>110</v>
      </c>
      <c r="V25" s="40">
        <v>2</v>
      </c>
      <c r="W25" s="40">
        <v>11</v>
      </c>
      <c r="X25" s="52">
        <v>-46.484239695185309</v>
      </c>
    </row>
    <row r="26" spans="1:24" ht="18.75" customHeight="1" x14ac:dyDescent="0.15">
      <c r="A26" s="3" t="s">
        <v>12</v>
      </c>
      <c r="B26" s="42">
        <f t="shared" si="14"/>
        <v>10</v>
      </c>
      <c r="C26" s="42">
        <v>42</v>
      </c>
      <c r="D26" s="69">
        <f t="shared" si="2"/>
        <v>-1.3125</v>
      </c>
      <c r="E26" s="42">
        <f t="shared" si="15"/>
        <v>-89</v>
      </c>
      <c r="F26" s="69">
        <f t="shared" si="3"/>
        <v>-0.89898989898989901</v>
      </c>
      <c r="G26" s="42">
        <f t="shared" si="16"/>
        <v>-8</v>
      </c>
      <c r="H26" s="42">
        <v>3</v>
      </c>
      <c r="I26" s="42">
        <v>31</v>
      </c>
      <c r="J26" s="42">
        <v>11</v>
      </c>
      <c r="K26" s="42">
        <v>110</v>
      </c>
      <c r="L26" s="49">
        <f t="shared" si="17"/>
        <v>-15.066378511886381</v>
      </c>
      <c r="M26" s="58">
        <v>5.649891941957395</v>
      </c>
      <c r="N26" s="58">
        <v>20.716270453843777</v>
      </c>
      <c r="O26" s="42">
        <f t="shared" si="18"/>
        <v>18</v>
      </c>
      <c r="P26" s="42">
        <f t="shared" si="19"/>
        <v>31</v>
      </c>
      <c r="Q26" s="42">
        <v>184</v>
      </c>
      <c r="R26" s="42">
        <v>15</v>
      </c>
      <c r="S26" s="42">
        <v>16</v>
      </c>
      <c r="T26" s="42">
        <f t="shared" si="20"/>
        <v>13</v>
      </c>
      <c r="U26" s="42">
        <v>194</v>
      </c>
      <c r="V26" s="42">
        <v>4</v>
      </c>
      <c r="W26" s="42">
        <v>9</v>
      </c>
      <c r="X26" s="49">
        <v>33.899351651744382</v>
      </c>
    </row>
    <row r="27" spans="1:24" ht="18.75" customHeight="1" x14ac:dyDescent="0.15">
      <c r="A27" s="1" t="s">
        <v>11</v>
      </c>
      <c r="B27" s="43">
        <f t="shared" si="14"/>
        <v>-32</v>
      </c>
      <c r="C27" s="43">
        <v>32</v>
      </c>
      <c r="D27" s="70">
        <f t="shared" si="2"/>
        <v>-0.5</v>
      </c>
      <c r="E27" s="43">
        <f t="shared" si="15"/>
        <v>-325</v>
      </c>
      <c r="F27" s="70">
        <f t="shared" si="3"/>
        <v>-1.1092150170648465</v>
      </c>
      <c r="G27" s="43">
        <f t="shared" si="16"/>
        <v>-12</v>
      </c>
      <c r="H27" s="43">
        <v>7</v>
      </c>
      <c r="I27" s="43">
        <v>98</v>
      </c>
      <c r="J27" s="44">
        <v>19</v>
      </c>
      <c r="K27" s="44">
        <v>273</v>
      </c>
      <c r="L27" s="50">
        <f t="shared" si="17"/>
        <v>-9.2916984006092918</v>
      </c>
      <c r="M27" s="57">
        <v>5.4201574003554205</v>
      </c>
      <c r="N27" s="57">
        <v>14.711855800964711</v>
      </c>
      <c r="O27" s="44">
        <f t="shared" si="18"/>
        <v>-20</v>
      </c>
      <c r="P27" s="44">
        <f t="shared" si="19"/>
        <v>50</v>
      </c>
      <c r="Q27" s="47">
        <v>361</v>
      </c>
      <c r="R27" s="47">
        <v>13</v>
      </c>
      <c r="S27" s="47">
        <v>37</v>
      </c>
      <c r="T27" s="47">
        <f t="shared" si="20"/>
        <v>70</v>
      </c>
      <c r="U27" s="47">
        <v>511</v>
      </c>
      <c r="V27" s="47">
        <v>27</v>
      </c>
      <c r="W27" s="47">
        <v>43</v>
      </c>
      <c r="X27" s="54">
        <v>-15.486164001015482</v>
      </c>
    </row>
    <row r="28" spans="1:24" ht="18.75" customHeight="1" x14ac:dyDescent="0.15">
      <c r="A28" s="5" t="s">
        <v>10</v>
      </c>
      <c r="B28" s="40">
        <f t="shared" si="14"/>
        <v>-7</v>
      </c>
      <c r="C28" s="40">
        <v>13</v>
      </c>
      <c r="D28" s="68">
        <f t="shared" si="2"/>
        <v>-0.65</v>
      </c>
      <c r="E28" s="40">
        <f t="shared" si="15"/>
        <v>-95</v>
      </c>
      <c r="F28" s="68">
        <f t="shared" si="3"/>
        <v>-1.0795454545454546</v>
      </c>
      <c r="G28" s="40">
        <f>H28-J28</f>
        <v>-5</v>
      </c>
      <c r="H28" s="40">
        <v>4</v>
      </c>
      <c r="I28" s="40">
        <v>25</v>
      </c>
      <c r="J28" s="40">
        <v>9</v>
      </c>
      <c r="K28" s="40">
        <v>102</v>
      </c>
      <c r="L28" s="48">
        <f t="shared" si="17"/>
        <v>-10.082644628099173</v>
      </c>
      <c r="M28" s="56">
        <v>8.0661157024793386</v>
      </c>
      <c r="N28" s="56">
        <v>18.148760330578511</v>
      </c>
      <c r="O28" s="40">
        <f t="shared" si="18"/>
        <v>-2</v>
      </c>
      <c r="P28" s="40">
        <f t="shared" si="19"/>
        <v>25</v>
      </c>
      <c r="Q28" s="40">
        <v>165</v>
      </c>
      <c r="R28" s="40">
        <v>12</v>
      </c>
      <c r="S28" s="40">
        <v>13</v>
      </c>
      <c r="T28" s="40">
        <f t="shared" si="20"/>
        <v>27</v>
      </c>
      <c r="U28" s="40">
        <v>183</v>
      </c>
      <c r="V28" s="40">
        <v>13</v>
      </c>
      <c r="W28" s="40">
        <v>14</v>
      </c>
      <c r="X28" s="48">
        <v>-4.0330578512396755</v>
      </c>
    </row>
    <row r="29" spans="1:24" ht="18.75" customHeight="1" x14ac:dyDescent="0.15">
      <c r="A29" s="3" t="s">
        <v>9</v>
      </c>
      <c r="B29" s="42">
        <f t="shared" si="14"/>
        <v>-4</v>
      </c>
      <c r="C29" s="42">
        <v>25</v>
      </c>
      <c r="D29" s="69">
        <f t="shared" si="2"/>
        <v>-0.86206896551724133</v>
      </c>
      <c r="E29" s="42">
        <f t="shared" si="15"/>
        <v>-128</v>
      </c>
      <c r="F29" s="69">
        <f t="shared" si="3"/>
        <v>-1.032258064516129</v>
      </c>
      <c r="G29" s="42">
        <f t="shared" si="16"/>
        <v>-6</v>
      </c>
      <c r="H29" s="42">
        <v>7</v>
      </c>
      <c r="I29" s="42">
        <v>121</v>
      </c>
      <c r="J29" s="42">
        <v>13</v>
      </c>
      <c r="K29" s="42">
        <v>245</v>
      </c>
      <c r="L29" s="49">
        <f t="shared" si="17"/>
        <v>-4.5752859553722098</v>
      </c>
      <c r="M29" s="58">
        <v>5.3378336146009131</v>
      </c>
      <c r="N29" s="58">
        <v>9.9131195699731229</v>
      </c>
      <c r="O29" s="41">
        <f t="shared" si="18"/>
        <v>2</v>
      </c>
      <c r="P29" s="41">
        <f t="shared" si="19"/>
        <v>76</v>
      </c>
      <c r="Q29" s="42">
        <v>523</v>
      </c>
      <c r="R29" s="42">
        <v>23</v>
      </c>
      <c r="S29" s="42">
        <v>53</v>
      </c>
      <c r="T29" s="42">
        <f t="shared" si="20"/>
        <v>74</v>
      </c>
      <c r="U29" s="42">
        <v>527</v>
      </c>
      <c r="V29" s="42">
        <v>34</v>
      </c>
      <c r="W29" s="42">
        <v>40</v>
      </c>
      <c r="X29" s="49">
        <v>1.5250953184573959</v>
      </c>
    </row>
    <row r="30" spans="1:24" ht="18.75" customHeight="1" x14ac:dyDescent="0.15">
      <c r="A30" s="3" t="s">
        <v>8</v>
      </c>
      <c r="B30" s="42">
        <f t="shared" si="14"/>
        <v>1</v>
      </c>
      <c r="C30" s="42">
        <v>40</v>
      </c>
      <c r="D30" s="69">
        <f t="shared" si="2"/>
        <v>-1.0256410256410255</v>
      </c>
      <c r="E30" s="42">
        <f t="shared" si="15"/>
        <v>-199</v>
      </c>
      <c r="F30" s="69">
        <f t="shared" si="3"/>
        <v>-0.995</v>
      </c>
      <c r="G30" s="42">
        <f t="shared" si="16"/>
        <v>-7</v>
      </c>
      <c r="H30" s="42">
        <v>7</v>
      </c>
      <c r="I30" s="42">
        <v>105</v>
      </c>
      <c r="J30" s="42">
        <v>14</v>
      </c>
      <c r="K30" s="42">
        <v>270</v>
      </c>
      <c r="L30" s="52">
        <f t="shared" si="17"/>
        <v>-5.2155856846219617</v>
      </c>
      <c r="M30" s="59">
        <v>5.2155856846219617</v>
      </c>
      <c r="N30" s="59">
        <v>10.431171369243923</v>
      </c>
      <c r="O30" s="42">
        <f t="shared" si="18"/>
        <v>8</v>
      </c>
      <c r="P30" s="42">
        <f t="shared" si="19"/>
        <v>52</v>
      </c>
      <c r="Q30" s="42">
        <v>470</v>
      </c>
      <c r="R30" s="42">
        <v>38</v>
      </c>
      <c r="S30" s="42">
        <v>14</v>
      </c>
      <c r="T30" s="42">
        <f t="shared" si="20"/>
        <v>44</v>
      </c>
      <c r="U30" s="42">
        <v>504</v>
      </c>
      <c r="V30" s="42">
        <v>11</v>
      </c>
      <c r="W30" s="42">
        <v>33</v>
      </c>
      <c r="X30" s="49">
        <v>5.9606693538536675</v>
      </c>
    </row>
    <row r="31" spans="1:24" ht="18.75" customHeight="1" x14ac:dyDescent="0.15">
      <c r="A31" s="1" t="s">
        <v>7</v>
      </c>
      <c r="B31" s="43">
        <f t="shared" si="14"/>
        <v>10</v>
      </c>
      <c r="C31" s="43">
        <v>61</v>
      </c>
      <c r="D31" s="70">
        <f t="shared" si="2"/>
        <v>-1.196078431372549</v>
      </c>
      <c r="E31" s="43">
        <f t="shared" si="15"/>
        <v>-181</v>
      </c>
      <c r="F31" s="70">
        <f t="shared" si="3"/>
        <v>-0.94764397905759168</v>
      </c>
      <c r="G31" s="43">
        <f t="shared" si="16"/>
        <v>-7</v>
      </c>
      <c r="H31" s="43">
        <v>6</v>
      </c>
      <c r="I31" s="43">
        <v>105</v>
      </c>
      <c r="J31" s="43">
        <v>13</v>
      </c>
      <c r="K31" s="44">
        <v>235</v>
      </c>
      <c r="L31" s="50">
        <f t="shared" si="17"/>
        <v>-6.0477303307131205</v>
      </c>
      <c r="M31" s="57">
        <v>5.1837688548969627</v>
      </c>
      <c r="N31" s="57">
        <v>11.231499185610083</v>
      </c>
      <c r="O31" s="43">
        <f t="shared" si="18"/>
        <v>17</v>
      </c>
      <c r="P31" s="43">
        <f t="shared" si="19"/>
        <v>64</v>
      </c>
      <c r="Q31" s="43">
        <v>364</v>
      </c>
      <c r="R31" s="43">
        <v>31</v>
      </c>
      <c r="S31" s="43">
        <v>33</v>
      </c>
      <c r="T31" s="43">
        <f t="shared" si="20"/>
        <v>47</v>
      </c>
      <c r="U31" s="43">
        <v>415</v>
      </c>
      <c r="V31" s="43">
        <v>16</v>
      </c>
      <c r="W31" s="43">
        <v>31</v>
      </c>
      <c r="X31" s="53">
        <v>14.687345088874721</v>
      </c>
    </row>
    <row r="32" spans="1:24" ht="18.75" customHeight="1" x14ac:dyDescent="0.15">
      <c r="A32" s="5" t="s">
        <v>6</v>
      </c>
      <c r="B32" s="40">
        <f t="shared" si="14"/>
        <v>6</v>
      </c>
      <c r="C32" s="40">
        <v>28</v>
      </c>
      <c r="D32" s="68">
        <f t="shared" si="2"/>
        <v>-1.2727272727272727</v>
      </c>
      <c r="E32" s="40">
        <f t="shared" si="15"/>
        <v>-16</v>
      </c>
      <c r="F32" s="68">
        <f t="shared" si="3"/>
        <v>-0.72727272727272729</v>
      </c>
      <c r="G32" s="40">
        <f t="shared" si="16"/>
        <v>3</v>
      </c>
      <c r="H32" s="40">
        <v>5</v>
      </c>
      <c r="I32" s="40">
        <v>38</v>
      </c>
      <c r="J32" s="40">
        <v>2</v>
      </c>
      <c r="K32" s="40">
        <v>38</v>
      </c>
      <c r="L32" s="48">
        <f t="shared" si="17"/>
        <v>10.499139414802066</v>
      </c>
      <c r="M32" s="56">
        <v>17.498565691336776</v>
      </c>
      <c r="N32" s="56">
        <v>6.9994262765347095</v>
      </c>
      <c r="O32" s="40">
        <f t="shared" si="18"/>
        <v>3</v>
      </c>
      <c r="P32" s="40">
        <f t="shared" si="19"/>
        <v>16</v>
      </c>
      <c r="Q32" s="41">
        <v>157</v>
      </c>
      <c r="R32" s="41">
        <v>8</v>
      </c>
      <c r="S32" s="41">
        <v>8</v>
      </c>
      <c r="T32" s="41">
        <f t="shared" si="20"/>
        <v>13</v>
      </c>
      <c r="U32" s="41">
        <v>173</v>
      </c>
      <c r="V32" s="41">
        <v>3</v>
      </c>
      <c r="W32" s="41">
        <v>10</v>
      </c>
      <c r="X32" s="52">
        <v>10.499139414802066</v>
      </c>
    </row>
    <row r="33" spans="1:24" ht="18.75" customHeight="1" x14ac:dyDescent="0.15">
      <c r="A33" s="3" t="s">
        <v>5</v>
      </c>
      <c r="B33" s="42">
        <f t="shared" si="14"/>
        <v>-3</v>
      </c>
      <c r="C33" s="42">
        <v>41</v>
      </c>
      <c r="D33" s="69">
        <f t="shared" si="2"/>
        <v>-0.93181818181818188</v>
      </c>
      <c r="E33" s="42">
        <f t="shared" si="15"/>
        <v>-219</v>
      </c>
      <c r="F33" s="69">
        <f t="shared" si="3"/>
        <v>-1.0138888888888888</v>
      </c>
      <c r="G33" s="42">
        <f t="shared" si="16"/>
        <v>-17</v>
      </c>
      <c r="H33" s="42">
        <v>8</v>
      </c>
      <c r="I33" s="42">
        <v>83</v>
      </c>
      <c r="J33" s="42">
        <v>25</v>
      </c>
      <c r="K33" s="42">
        <v>298</v>
      </c>
      <c r="L33" s="49">
        <f t="shared" si="17"/>
        <v>-13.353937286716889</v>
      </c>
      <c r="M33" s="58">
        <v>6.2842057819844177</v>
      </c>
      <c r="N33" s="58">
        <v>19.638143068701307</v>
      </c>
      <c r="O33" s="42">
        <f t="shared" si="18"/>
        <v>14</v>
      </c>
      <c r="P33" s="42">
        <f t="shared" si="19"/>
        <v>57</v>
      </c>
      <c r="Q33" s="42">
        <v>443</v>
      </c>
      <c r="R33" s="42">
        <v>22</v>
      </c>
      <c r="S33" s="42">
        <v>35</v>
      </c>
      <c r="T33" s="42">
        <f t="shared" si="20"/>
        <v>43</v>
      </c>
      <c r="U33" s="42">
        <v>447</v>
      </c>
      <c r="V33" s="42">
        <v>12</v>
      </c>
      <c r="W33" s="42">
        <v>31</v>
      </c>
      <c r="X33" s="49">
        <v>10.997360118472727</v>
      </c>
    </row>
    <row r="34" spans="1:24" ht="18.75" customHeight="1" x14ac:dyDescent="0.15">
      <c r="A34" s="3" t="s">
        <v>4</v>
      </c>
      <c r="B34" s="42">
        <f t="shared" si="14"/>
        <v>-19</v>
      </c>
      <c r="C34" s="42">
        <v>31</v>
      </c>
      <c r="D34" s="69">
        <f t="shared" si="2"/>
        <v>-0.62</v>
      </c>
      <c r="E34" s="42">
        <f t="shared" si="15"/>
        <v>-163</v>
      </c>
      <c r="F34" s="69">
        <f t="shared" si="3"/>
        <v>-1.1319444444444444</v>
      </c>
      <c r="G34" s="42">
        <f t="shared" si="16"/>
        <v>-1</v>
      </c>
      <c r="H34" s="42">
        <v>8</v>
      </c>
      <c r="I34" s="42">
        <v>58</v>
      </c>
      <c r="J34" s="42">
        <v>9</v>
      </c>
      <c r="K34" s="42">
        <v>156</v>
      </c>
      <c r="L34" s="49">
        <f t="shared" si="17"/>
        <v>-1.1780610274237162</v>
      </c>
      <c r="M34" s="58">
        <v>9.4244882193897244</v>
      </c>
      <c r="N34" s="58">
        <v>10.602549246813441</v>
      </c>
      <c r="O34" s="42">
        <f>P34-T34</f>
        <v>-18</v>
      </c>
      <c r="P34" s="42">
        <f t="shared" si="19"/>
        <v>19</v>
      </c>
      <c r="Q34" s="42">
        <v>244</v>
      </c>
      <c r="R34" s="42">
        <v>10</v>
      </c>
      <c r="S34" s="42">
        <v>9</v>
      </c>
      <c r="T34" s="42">
        <f t="shared" si="20"/>
        <v>37</v>
      </c>
      <c r="U34" s="42">
        <v>309</v>
      </c>
      <c r="V34" s="42">
        <v>12</v>
      </c>
      <c r="W34" s="42">
        <v>25</v>
      </c>
      <c r="X34" s="49">
        <v>-21.205098493626888</v>
      </c>
    </row>
    <row r="35" spans="1:24" ht="18.75" customHeight="1" x14ac:dyDescent="0.15">
      <c r="A35" s="1" t="s">
        <v>3</v>
      </c>
      <c r="B35" s="43">
        <f t="shared" si="14"/>
        <v>4</v>
      </c>
      <c r="C35" s="43">
        <v>20</v>
      </c>
      <c r="D35" s="70">
        <f t="shared" si="2"/>
        <v>-1.25</v>
      </c>
      <c r="E35" s="43">
        <f t="shared" si="15"/>
        <v>-112</v>
      </c>
      <c r="F35" s="70">
        <f t="shared" si="3"/>
        <v>-0.96551724137931039</v>
      </c>
      <c r="G35" s="43">
        <f t="shared" si="16"/>
        <v>-4</v>
      </c>
      <c r="H35" s="43">
        <v>5</v>
      </c>
      <c r="I35" s="43">
        <v>72</v>
      </c>
      <c r="J35" s="43">
        <v>9</v>
      </c>
      <c r="K35" s="44">
        <v>164</v>
      </c>
      <c r="L35" s="50">
        <f t="shared" si="17"/>
        <v>-4.6076857709375894</v>
      </c>
      <c r="M35" s="57">
        <v>5.7596072136719858</v>
      </c>
      <c r="N35" s="57">
        <v>10.367292984609575</v>
      </c>
      <c r="O35" s="44">
        <f t="shared" si="18"/>
        <v>8</v>
      </c>
      <c r="P35" s="44">
        <f t="shared" si="19"/>
        <v>40</v>
      </c>
      <c r="Q35" s="47">
        <v>321</v>
      </c>
      <c r="R35" s="47">
        <v>19</v>
      </c>
      <c r="S35" s="47">
        <v>21</v>
      </c>
      <c r="T35" s="47">
        <f t="shared" si="20"/>
        <v>32</v>
      </c>
      <c r="U35" s="47">
        <v>341</v>
      </c>
      <c r="V35" s="47">
        <v>13</v>
      </c>
      <c r="W35" s="47">
        <v>19</v>
      </c>
      <c r="X35" s="54">
        <v>9.2153715418751787</v>
      </c>
    </row>
    <row r="36" spans="1:24" ht="18.75" customHeight="1" x14ac:dyDescent="0.15">
      <c r="A36" s="5" t="s">
        <v>2</v>
      </c>
      <c r="B36" s="40">
        <f t="shared" si="14"/>
        <v>0</v>
      </c>
      <c r="C36" s="40">
        <v>19</v>
      </c>
      <c r="D36" s="68">
        <f t="shared" si="2"/>
        <v>-1</v>
      </c>
      <c r="E36" s="40">
        <f t="shared" si="15"/>
        <v>-116</v>
      </c>
      <c r="F36" s="68">
        <f t="shared" si="3"/>
        <v>-1</v>
      </c>
      <c r="G36" s="40">
        <f t="shared" si="16"/>
        <v>-11</v>
      </c>
      <c r="H36" s="40">
        <v>2</v>
      </c>
      <c r="I36" s="40">
        <v>17</v>
      </c>
      <c r="J36" s="40">
        <v>13</v>
      </c>
      <c r="K36" s="40">
        <v>118</v>
      </c>
      <c r="L36" s="48">
        <f t="shared" si="17"/>
        <v>-32.572815533980588</v>
      </c>
      <c r="M36" s="56">
        <v>5.9223300970873778</v>
      </c>
      <c r="N36" s="56">
        <v>38.495145631067963</v>
      </c>
      <c r="O36" s="40">
        <f t="shared" si="18"/>
        <v>11</v>
      </c>
      <c r="P36" s="40">
        <f t="shared" si="19"/>
        <v>20</v>
      </c>
      <c r="Q36" s="40">
        <v>103</v>
      </c>
      <c r="R36" s="40">
        <v>9</v>
      </c>
      <c r="S36" s="40">
        <v>11</v>
      </c>
      <c r="T36" s="40">
        <f t="shared" si="20"/>
        <v>9</v>
      </c>
      <c r="U36" s="40">
        <v>118</v>
      </c>
      <c r="V36" s="40">
        <v>3</v>
      </c>
      <c r="W36" s="40">
        <v>6</v>
      </c>
      <c r="X36" s="48">
        <v>32.572815533980588</v>
      </c>
    </row>
    <row r="37" spans="1:24" ht="18.75" customHeight="1" x14ac:dyDescent="0.15">
      <c r="A37" s="3" t="s">
        <v>1</v>
      </c>
      <c r="B37" s="42">
        <f t="shared" si="14"/>
        <v>-2</v>
      </c>
      <c r="C37" s="42">
        <v>12</v>
      </c>
      <c r="D37" s="69">
        <f t="shared" si="2"/>
        <v>-0.85714285714285721</v>
      </c>
      <c r="E37" s="42">
        <f t="shared" si="15"/>
        <v>-82</v>
      </c>
      <c r="F37" s="69">
        <f t="shared" si="3"/>
        <v>-1.0249999999999999</v>
      </c>
      <c r="G37" s="42">
        <f t="shared" si="16"/>
        <v>-4</v>
      </c>
      <c r="H37" s="42">
        <v>1</v>
      </c>
      <c r="I37" s="42">
        <v>8</v>
      </c>
      <c r="J37" s="42">
        <v>5</v>
      </c>
      <c r="K37" s="42">
        <v>70</v>
      </c>
      <c r="L37" s="49">
        <f t="shared" si="17"/>
        <v>-17.051013277428375</v>
      </c>
      <c r="M37" s="58">
        <v>4.2627533193570928</v>
      </c>
      <c r="N37" s="58">
        <v>21.313766596785467</v>
      </c>
      <c r="O37" s="42">
        <f>P37-T37</f>
        <v>2</v>
      </c>
      <c r="P37" s="41">
        <f t="shared" si="19"/>
        <v>15</v>
      </c>
      <c r="Q37" s="42">
        <v>83</v>
      </c>
      <c r="R37" s="42">
        <v>7</v>
      </c>
      <c r="S37" s="42">
        <v>8</v>
      </c>
      <c r="T37" s="42">
        <f t="shared" si="20"/>
        <v>13</v>
      </c>
      <c r="U37" s="42">
        <v>103</v>
      </c>
      <c r="V37" s="42">
        <v>4</v>
      </c>
      <c r="W37" s="42">
        <v>9</v>
      </c>
      <c r="X37" s="49">
        <v>8.5255066387141909</v>
      </c>
    </row>
    <row r="38" spans="1:24" ht="18.75" customHeight="1" x14ac:dyDescent="0.15">
      <c r="A38" s="1" t="s">
        <v>0</v>
      </c>
      <c r="B38" s="43">
        <f t="shared" si="14"/>
        <v>-3</v>
      </c>
      <c r="C38" s="43">
        <v>17</v>
      </c>
      <c r="D38" s="70">
        <f t="shared" si="2"/>
        <v>-0.85</v>
      </c>
      <c r="E38" s="43">
        <f t="shared" si="15"/>
        <v>-102</v>
      </c>
      <c r="F38" s="70">
        <f t="shared" si="3"/>
        <v>-1.0303030303030303</v>
      </c>
      <c r="G38" s="43">
        <f t="shared" si="16"/>
        <v>-3</v>
      </c>
      <c r="H38" s="43">
        <v>0</v>
      </c>
      <c r="I38" s="43">
        <v>9</v>
      </c>
      <c r="J38" s="43">
        <v>3</v>
      </c>
      <c r="K38" s="44">
        <v>61</v>
      </c>
      <c r="L38" s="50">
        <f t="shared" si="17"/>
        <v>-13.806110901546587</v>
      </c>
      <c r="M38" s="57">
        <v>0</v>
      </c>
      <c r="N38" s="57">
        <v>13.806110901546587</v>
      </c>
      <c r="O38" s="44">
        <f t="shared" si="18"/>
        <v>0</v>
      </c>
      <c r="P38" s="43">
        <f t="shared" si="19"/>
        <v>7</v>
      </c>
      <c r="Q38" s="43">
        <v>52</v>
      </c>
      <c r="R38" s="43">
        <v>1</v>
      </c>
      <c r="S38" s="43">
        <v>6</v>
      </c>
      <c r="T38" s="43">
        <f t="shared" si="20"/>
        <v>7</v>
      </c>
      <c r="U38" s="43">
        <v>102</v>
      </c>
      <c r="V38" s="43">
        <v>3</v>
      </c>
      <c r="W38" s="43">
        <v>4</v>
      </c>
      <c r="X38" s="53">
        <v>0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253</v>
      </c>
      <c r="C9" s="34">
        <f t="shared" si="0"/>
        <v>1201</v>
      </c>
      <c r="D9" s="34">
        <f t="shared" si="0"/>
        <v>-2098</v>
      </c>
      <c r="E9" s="34">
        <f t="shared" si="0"/>
        <v>-93</v>
      </c>
      <c r="F9" s="34">
        <f t="shared" si="0"/>
        <v>179</v>
      </c>
      <c r="G9" s="34">
        <f t="shared" si="0"/>
        <v>2107</v>
      </c>
      <c r="H9" s="34">
        <f t="shared" si="0"/>
        <v>272</v>
      </c>
      <c r="I9" s="34">
        <f>I10+I11</f>
        <v>3628</v>
      </c>
      <c r="J9" s="51">
        <f>K9-L9</f>
        <v>-4.2951241671714104</v>
      </c>
      <c r="K9" s="51">
        <v>8.2669594185342223</v>
      </c>
      <c r="L9" s="51">
        <v>12.562083585705633</v>
      </c>
      <c r="M9" s="34">
        <f t="shared" ref="M9:U9" si="1">M10+M11</f>
        <v>346</v>
      </c>
      <c r="N9" s="34">
        <f t="shared" si="1"/>
        <v>1554</v>
      </c>
      <c r="O9" s="34">
        <f t="shared" si="1"/>
        <v>8571</v>
      </c>
      <c r="P9" s="34">
        <f t="shared" si="1"/>
        <v>1044</v>
      </c>
      <c r="Q9" s="34">
        <f t="shared" si="1"/>
        <v>510</v>
      </c>
      <c r="R9" s="34">
        <f>R10+R11</f>
        <v>1208</v>
      </c>
      <c r="S9" s="34">
        <f t="shared" si="1"/>
        <v>9148</v>
      </c>
      <c r="T9" s="34">
        <f t="shared" si="1"/>
        <v>698</v>
      </c>
      <c r="U9" s="34">
        <f t="shared" si="1"/>
        <v>510</v>
      </c>
      <c r="V9" s="51">
        <v>15.979709267110842</v>
      </c>
    </row>
    <row r="10" spans="1:22" ht="15" customHeight="1" x14ac:dyDescent="0.15">
      <c r="A10" s="6" t="s">
        <v>28</v>
      </c>
      <c r="B10" s="35">
        <f t="shared" ref="B10:I10" si="2">B20+B21+B22+B23</f>
        <v>257</v>
      </c>
      <c r="C10" s="35">
        <f t="shared" si="2"/>
        <v>976</v>
      </c>
      <c r="D10" s="35">
        <f t="shared" si="2"/>
        <v>-1124</v>
      </c>
      <c r="E10" s="35">
        <f t="shared" si="2"/>
        <v>-48</v>
      </c>
      <c r="F10" s="35">
        <f t="shared" si="2"/>
        <v>138</v>
      </c>
      <c r="G10" s="35">
        <f t="shared" si="2"/>
        <v>1663</v>
      </c>
      <c r="H10" s="35">
        <f t="shared" si="2"/>
        <v>186</v>
      </c>
      <c r="I10" s="35">
        <f t="shared" si="2"/>
        <v>2462</v>
      </c>
      <c r="J10" s="48">
        <f t="shared" ref="J10:J38" si="3">K10-L10</f>
        <v>-2.9457036791114621</v>
      </c>
      <c r="K10" s="48">
        <v>8.4688980774454468</v>
      </c>
      <c r="L10" s="48">
        <v>11.414601756556909</v>
      </c>
      <c r="M10" s="35">
        <f t="shared" ref="M10:U10" si="4">M20+M21+M22+M23</f>
        <v>305</v>
      </c>
      <c r="N10" s="35">
        <f t="shared" si="4"/>
        <v>1286</v>
      </c>
      <c r="O10" s="35">
        <f t="shared" si="4"/>
        <v>6710</v>
      </c>
      <c r="P10" s="35">
        <f t="shared" si="4"/>
        <v>927</v>
      </c>
      <c r="Q10" s="35">
        <f t="shared" si="4"/>
        <v>359</v>
      </c>
      <c r="R10" s="35">
        <f t="shared" si="4"/>
        <v>981</v>
      </c>
      <c r="S10" s="35">
        <f t="shared" si="4"/>
        <v>7035</v>
      </c>
      <c r="T10" s="35">
        <f t="shared" si="4"/>
        <v>619</v>
      </c>
      <c r="U10" s="35">
        <f t="shared" si="4"/>
        <v>362</v>
      </c>
      <c r="V10" s="48">
        <v>18.717492127687407</v>
      </c>
    </row>
    <row r="11" spans="1:22" ht="15" customHeight="1" x14ac:dyDescent="0.15">
      <c r="A11" s="2" t="s">
        <v>27</v>
      </c>
      <c r="B11" s="36">
        <f t="shared" ref="B11:I11" si="5">B12+B13+B14+B15+B16</f>
        <v>-4</v>
      </c>
      <c r="C11" s="36">
        <f t="shared" si="5"/>
        <v>225</v>
      </c>
      <c r="D11" s="36">
        <f t="shared" si="5"/>
        <v>-974</v>
      </c>
      <c r="E11" s="36">
        <f t="shared" si="5"/>
        <v>-45</v>
      </c>
      <c r="F11" s="36">
        <f t="shared" si="5"/>
        <v>41</v>
      </c>
      <c r="G11" s="36">
        <f t="shared" si="5"/>
        <v>444</v>
      </c>
      <c r="H11" s="36">
        <f t="shared" si="5"/>
        <v>86</v>
      </c>
      <c r="I11" s="36">
        <f t="shared" si="5"/>
        <v>1166</v>
      </c>
      <c r="J11" s="53">
        <f t="shared" si="3"/>
        <v>-8.399375784094735</v>
      </c>
      <c r="K11" s="53">
        <v>7.6527646032863128</v>
      </c>
      <c r="L11" s="53">
        <v>16.052140387381048</v>
      </c>
      <c r="M11" s="36">
        <f t="shared" ref="M11:U11" si="6">M12+M13+M14+M15+M16</f>
        <v>41</v>
      </c>
      <c r="N11" s="36">
        <f t="shared" si="6"/>
        <v>268</v>
      </c>
      <c r="O11" s="36">
        <f t="shared" si="6"/>
        <v>1861</v>
      </c>
      <c r="P11" s="36">
        <f t="shared" si="6"/>
        <v>117</v>
      </c>
      <c r="Q11" s="36">
        <f t="shared" si="6"/>
        <v>151</v>
      </c>
      <c r="R11" s="36">
        <f t="shared" si="6"/>
        <v>227</v>
      </c>
      <c r="S11" s="36">
        <f t="shared" si="6"/>
        <v>2113</v>
      </c>
      <c r="T11" s="36">
        <f t="shared" si="6"/>
        <v>79</v>
      </c>
      <c r="U11" s="36">
        <f t="shared" si="6"/>
        <v>148</v>
      </c>
      <c r="V11" s="53">
        <v>7.6527646032863146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4</v>
      </c>
      <c r="D12" s="35">
        <f t="shared" si="7"/>
        <v>-83</v>
      </c>
      <c r="E12" s="35">
        <f t="shared" si="7"/>
        <v>-9</v>
      </c>
      <c r="F12" s="35">
        <f t="shared" si="7"/>
        <v>1</v>
      </c>
      <c r="G12" s="35">
        <f t="shared" si="7"/>
        <v>30</v>
      </c>
      <c r="H12" s="35">
        <f t="shared" si="7"/>
        <v>10</v>
      </c>
      <c r="I12" s="35">
        <f t="shared" si="7"/>
        <v>102</v>
      </c>
      <c r="J12" s="48">
        <f t="shared" si="3"/>
        <v>-21.287320666925165</v>
      </c>
      <c r="K12" s="48">
        <v>2.3652578518805738</v>
      </c>
      <c r="L12" s="48">
        <v>23.65257851880574</v>
      </c>
      <c r="M12" s="35">
        <f t="shared" ref="M12:U12" si="8">M24</f>
        <v>0</v>
      </c>
      <c r="N12" s="35">
        <f t="shared" si="8"/>
        <v>17</v>
      </c>
      <c r="O12" s="35">
        <f t="shared" si="8"/>
        <v>150</v>
      </c>
      <c r="P12" s="35">
        <f t="shared" si="8"/>
        <v>5</v>
      </c>
      <c r="Q12" s="35">
        <f t="shared" si="8"/>
        <v>12</v>
      </c>
      <c r="R12" s="35">
        <f t="shared" si="8"/>
        <v>17</v>
      </c>
      <c r="S12" s="35">
        <f t="shared" si="8"/>
        <v>161</v>
      </c>
      <c r="T12" s="35">
        <f t="shared" si="8"/>
        <v>9</v>
      </c>
      <c r="U12" s="35">
        <f t="shared" si="8"/>
        <v>8</v>
      </c>
      <c r="V12" s="48">
        <v>0</v>
      </c>
    </row>
    <row r="13" spans="1:22" ht="15" customHeight="1" x14ac:dyDescent="0.15">
      <c r="A13" s="4" t="s">
        <v>25</v>
      </c>
      <c r="B13" s="37">
        <f t="shared" ref="B13:I13" si="9">B25+B26+B27</f>
        <v>-18</v>
      </c>
      <c r="C13" s="37">
        <f t="shared" si="9"/>
        <v>37</v>
      </c>
      <c r="D13" s="37">
        <f t="shared" si="9"/>
        <v>-260</v>
      </c>
      <c r="E13" s="37">
        <f t="shared" si="9"/>
        <v>-16</v>
      </c>
      <c r="F13" s="37">
        <f t="shared" si="9"/>
        <v>4</v>
      </c>
      <c r="G13" s="37">
        <f t="shared" si="9"/>
        <v>64</v>
      </c>
      <c r="H13" s="37">
        <f t="shared" si="9"/>
        <v>20</v>
      </c>
      <c r="I13" s="37">
        <f t="shared" si="9"/>
        <v>222</v>
      </c>
      <c r="J13" s="49">
        <f t="shared" si="3"/>
        <v>-16.442048517520217</v>
      </c>
      <c r="K13" s="49">
        <v>4.1105121293800542</v>
      </c>
      <c r="L13" s="49">
        <v>20.552560646900272</v>
      </c>
      <c r="M13" s="37">
        <f t="shared" ref="M13:U13" si="10">M25+M26+M27</f>
        <v>-2</v>
      </c>
      <c r="N13" s="37">
        <f t="shared" si="10"/>
        <v>45</v>
      </c>
      <c r="O13" s="37">
        <f t="shared" si="10"/>
        <v>286</v>
      </c>
      <c r="P13" s="37">
        <f t="shared" si="10"/>
        <v>18</v>
      </c>
      <c r="Q13" s="37">
        <f t="shared" si="10"/>
        <v>27</v>
      </c>
      <c r="R13" s="37">
        <f t="shared" si="10"/>
        <v>47</v>
      </c>
      <c r="S13" s="37">
        <f t="shared" si="10"/>
        <v>388</v>
      </c>
      <c r="T13" s="37">
        <f t="shared" si="10"/>
        <v>15</v>
      </c>
      <c r="U13" s="37">
        <f t="shared" si="10"/>
        <v>32</v>
      </c>
      <c r="V13" s="49">
        <v>-2.0552560646900275</v>
      </c>
    </row>
    <row r="14" spans="1:22" ht="15" customHeight="1" x14ac:dyDescent="0.15">
      <c r="A14" s="4" t="s">
        <v>24</v>
      </c>
      <c r="B14" s="37">
        <f t="shared" ref="B14:I14" si="11">B28+B29+B30+B31</f>
        <v>13</v>
      </c>
      <c r="C14" s="37">
        <f t="shared" si="11"/>
        <v>85</v>
      </c>
      <c r="D14" s="37">
        <f t="shared" si="11"/>
        <v>-271</v>
      </c>
      <c r="E14" s="37">
        <f t="shared" si="11"/>
        <v>-6</v>
      </c>
      <c r="F14" s="37">
        <f t="shared" si="11"/>
        <v>15</v>
      </c>
      <c r="G14" s="37">
        <f t="shared" si="11"/>
        <v>199</v>
      </c>
      <c r="H14" s="37">
        <f t="shared" si="11"/>
        <v>21</v>
      </c>
      <c r="I14" s="37">
        <f t="shared" si="11"/>
        <v>413</v>
      </c>
      <c r="J14" s="49">
        <f t="shared" si="3"/>
        <v>-2.9390508311250292</v>
      </c>
      <c r="K14" s="49">
        <v>7.3476270778125761</v>
      </c>
      <c r="L14" s="49">
        <v>10.286677908937605</v>
      </c>
      <c r="M14" s="37">
        <f t="shared" ref="M14:U14" si="12">M28+M29+M30+M31</f>
        <v>19</v>
      </c>
      <c r="N14" s="37">
        <f t="shared" si="12"/>
        <v>111</v>
      </c>
      <c r="O14" s="37">
        <f t="shared" si="12"/>
        <v>704</v>
      </c>
      <c r="P14" s="37">
        <f t="shared" si="12"/>
        <v>55</v>
      </c>
      <c r="Q14" s="37">
        <f t="shared" si="12"/>
        <v>56</v>
      </c>
      <c r="R14" s="37">
        <f t="shared" si="12"/>
        <v>92</v>
      </c>
      <c r="S14" s="37">
        <f t="shared" si="12"/>
        <v>761</v>
      </c>
      <c r="T14" s="37">
        <f t="shared" si="12"/>
        <v>31</v>
      </c>
      <c r="U14" s="37">
        <f t="shared" si="12"/>
        <v>61</v>
      </c>
      <c r="V14" s="49">
        <v>9.3069942985626</v>
      </c>
    </row>
    <row r="15" spans="1:22" ht="15" customHeight="1" x14ac:dyDescent="0.15">
      <c r="A15" s="4" t="s">
        <v>23</v>
      </c>
      <c r="B15" s="37">
        <f t="shared" ref="B15:I15" si="13">B32+B33+B34+B35</f>
        <v>14</v>
      </c>
      <c r="C15" s="37">
        <f t="shared" si="13"/>
        <v>77</v>
      </c>
      <c r="D15" s="37">
        <f t="shared" si="13"/>
        <v>-206</v>
      </c>
      <c r="E15" s="37">
        <f t="shared" si="13"/>
        <v>-2</v>
      </c>
      <c r="F15" s="37">
        <f t="shared" si="13"/>
        <v>18</v>
      </c>
      <c r="G15" s="37">
        <f t="shared" si="13"/>
        <v>135</v>
      </c>
      <c r="H15" s="37">
        <f t="shared" si="13"/>
        <v>20</v>
      </c>
      <c r="I15" s="37">
        <f t="shared" si="13"/>
        <v>301</v>
      </c>
      <c r="J15" s="49">
        <f t="shared" si="3"/>
        <v>-1.2870555965819186</v>
      </c>
      <c r="K15" s="49">
        <v>11.58350036923726</v>
      </c>
      <c r="L15" s="49">
        <v>12.870555965819179</v>
      </c>
      <c r="M15" s="37">
        <f t="shared" ref="M15:U15" si="14">M32+M33+M34+M35</f>
        <v>16</v>
      </c>
      <c r="N15" s="37">
        <f t="shared" si="14"/>
        <v>69</v>
      </c>
      <c r="O15" s="37">
        <f t="shared" si="14"/>
        <v>594</v>
      </c>
      <c r="P15" s="37">
        <f t="shared" si="14"/>
        <v>30</v>
      </c>
      <c r="Q15" s="37">
        <f t="shared" si="14"/>
        <v>39</v>
      </c>
      <c r="R15" s="37">
        <f t="shared" si="14"/>
        <v>53</v>
      </c>
      <c r="S15" s="37">
        <f t="shared" si="14"/>
        <v>634</v>
      </c>
      <c r="T15" s="37">
        <f t="shared" si="14"/>
        <v>18</v>
      </c>
      <c r="U15" s="37">
        <f t="shared" si="14"/>
        <v>35</v>
      </c>
      <c r="V15" s="49">
        <v>10.296444772655335</v>
      </c>
    </row>
    <row r="16" spans="1:22" ht="15" customHeight="1" x14ac:dyDescent="0.15">
      <c r="A16" s="2" t="s">
        <v>22</v>
      </c>
      <c r="B16" s="36">
        <f t="shared" ref="B16:I16" si="15">B36+B37+B38</f>
        <v>-4</v>
      </c>
      <c r="C16" s="36">
        <f t="shared" si="15"/>
        <v>22</v>
      </c>
      <c r="D16" s="36">
        <f t="shared" si="15"/>
        <v>-154</v>
      </c>
      <c r="E16" s="36">
        <f t="shared" si="15"/>
        <v>-12</v>
      </c>
      <c r="F16" s="36">
        <f t="shared" si="15"/>
        <v>3</v>
      </c>
      <c r="G16" s="36">
        <f t="shared" si="15"/>
        <v>16</v>
      </c>
      <c r="H16" s="36">
        <f t="shared" si="15"/>
        <v>15</v>
      </c>
      <c r="I16" s="36">
        <f t="shared" si="15"/>
        <v>128</v>
      </c>
      <c r="J16" s="53">
        <f t="shared" si="3"/>
        <v>-32.76633840644584</v>
      </c>
      <c r="K16" s="53">
        <v>8.19158460161146</v>
      </c>
      <c r="L16" s="53">
        <v>40.9579230080573</v>
      </c>
      <c r="M16" s="36">
        <f t="shared" ref="M16:U16" si="16">M36+M37+M38</f>
        <v>8</v>
      </c>
      <c r="N16" s="36">
        <f t="shared" si="16"/>
        <v>26</v>
      </c>
      <c r="O16" s="36">
        <f t="shared" si="16"/>
        <v>127</v>
      </c>
      <c r="P16" s="36">
        <f t="shared" si="16"/>
        <v>9</v>
      </c>
      <c r="Q16" s="36">
        <f t="shared" si="16"/>
        <v>17</v>
      </c>
      <c r="R16" s="36">
        <f t="shared" si="16"/>
        <v>18</v>
      </c>
      <c r="S16" s="36">
        <f t="shared" si="16"/>
        <v>169</v>
      </c>
      <c r="T16" s="36">
        <f t="shared" si="16"/>
        <v>6</v>
      </c>
      <c r="U16" s="36">
        <f t="shared" si="16"/>
        <v>12</v>
      </c>
      <c r="V16" s="53">
        <v>21.844225604297215</v>
      </c>
    </row>
    <row r="17" spans="1:22" ht="15" customHeight="1" x14ac:dyDescent="0.15">
      <c r="A17" s="6" t="s">
        <v>21</v>
      </c>
      <c r="B17" s="35">
        <f t="shared" ref="B17:I17" si="17">B12+B13+B20</f>
        <v>33</v>
      </c>
      <c r="C17" s="35">
        <f t="shared" si="17"/>
        <v>403</v>
      </c>
      <c r="D17" s="35">
        <f t="shared" si="17"/>
        <v>-920</v>
      </c>
      <c r="E17" s="35">
        <f t="shared" si="17"/>
        <v>-45</v>
      </c>
      <c r="F17" s="35">
        <f t="shared" si="17"/>
        <v>64</v>
      </c>
      <c r="G17" s="35">
        <f t="shared" si="17"/>
        <v>812</v>
      </c>
      <c r="H17" s="35">
        <f t="shared" si="17"/>
        <v>109</v>
      </c>
      <c r="I17" s="35">
        <f t="shared" si="17"/>
        <v>1389</v>
      </c>
      <c r="J17" s="48">
        <f t="shared" si="3"/>
        <v>-5.0655102417420181</v>
      </c>
      <c r="K17" s="48">
        <v>7.2042812326997598</v>
      </c>
      <c r="L17" s="48">
        <v>12.269791474441778</v>
      </c>
      <c r="M17" s="35">
        <f t="shared" ref="M17:U17" si="18">M12+M13+M20</f>
        <v>78</v>
      </c>
      <c r="N17" s="35">
        <f t="shared" si="18"/>
        <v>622</v>
      </c>
      <c r="O17" s="35">
        <f t="shared" si="18"/>
        <v>2998</v>
      </c>
      <c r="P17" s="35">
        <f t="shared" si="18"/>
        <v>458</v>
      </c>
      <c r="Q17" s="35">
        <f t="shared" si="18"/>
        <v>164</v>
      </c>
      <c r="R17" s="35">
        <f t="shared" si="18"/>
        <v>544</v>
      </c>
      <c r="S17" s="35">
        <f t="shared" si="18"/>
        <v>3341</v>
      </c>
      <c r="T17" s="35">
        <f t="shared" si="18"/>
        <v>363</v>
      </c>
      <c r="U17" s="35">
        <f t="shared" si="18"/>
        <v>181</v>
      </c>
      <c r="V17" s="48">
        <v>8.78021775235284</v>
      </c>
    </row>
    <row r="18" spans="1:22" ht="15" customHeight="1" x14ac:dyDescent="0.15">
      <c r="A18" s="4" t="s">
        <v>20</v>
      </c>
      <c r="B18" s="37">
        <f t="shared" ref="B18:I18" si="19">B14+B22</f>
        <v>18</v>
      </c>
      <c r="C18" s="37">
        <f t="shared" si="19"/>
        <v>136</v>
      </c>
      <c r="D18" s="37">
        <f t="shared" si="19"/>
        <v>-517</v>
      </c>
      <c r="E18" s="37">
        <f t="shared" si="19"/>
        <v>-14</v>
      </c>
      <c r="F18" s="37">
        <f t="shared" si="19"/>
        <v>28</v>
      </c>
      <c r="G18" s="37">
        <f t="shared" si="19"/>
        <v>380</v>
      </c>
      <c r="H18" s="37">
        <f t="shared" si="19"/>
        <v>42</v>
      </c>
      <c r="I18" s="37">
        <f t="shared" si="19"/>
        <v>743</v>
      </c>
      <c r="J18" s="49">
        <f t="shared" si="3"/>
        <v>-3.6424900300697356</v>
      </c>
      <c r="K18" s="49">
        <v>7.284980060139473</v>
      </c>
      <c r="L18" s="49">
        <v>10.927470090209209</v>
      </c>
      <c r="M18" s="37">
        <f t="shared" ref="M18:U18" si="20">M14+M22</f>
        <v>32</v>
      </c>
      <c r="N18" s="37">
        <f t="shared" si="20"/>
        <v>240</v>
      </c>
      <c r="O18" s="37">
        <f t="shared" si="20"/>
        <v>1378</v>
      </c>
      <c r="P18" s="37">
        <f t="shared" si="20"/>
        <v>127</v>
      </c>
      <c r="Q18" s="37">
        <f t="shared" si="20"/>
        <v>113</v>
      </c>
      <c r="R18" s="37">
        <f t="shared" si="20"/>
        <v>208</v>
      </c>
      <c r="S18" s="37">
        <f t="shared" si="20"/>
        <v>1532</v>
      </c>
      <c r="T18" s="37">
        <f t="shared" si="20"/>
        <v>92</v>
      </c>
      <c r="U18" s="37">
        <f t="shared" si="20"/>
        <v>116</v>
      </c>
      <c r="V18" s="49">
        <v>8.3256914973022518</v>
      </c>
    </row>
    <row r="19" spans="1:22" ht="15" customHeight="1" x14ac:dyDescent="0.15">
      <c r="A19" s="2" t="s">
        <v>19</v>
      </c>
      <c r="B19" s="36">
        <f t="shared" ref="B19:I19" si="21">B15+B16+B21+B23</f>
        <v>202</v>
      </c>
      <c r="C19" s="36">
        <f t="shared" si="21"/>
        <v>662</v>
      </c>
      <c r="D19" s="36">
        <f t="shared" si="21"/>
        <v>-661</v>
      </c>
      <c r="E19" s="36">
        <f t="shared" si="21"/>
        <v>-34</v>
      </c>
      <c r="F19" s="36">
        <f t="shared" si="21"/>
        <v>87</v>
      </c>
      <c r="G19" s="36">
        <f t="shared" si="21"/>
        <v>915</v>
      </c>
      <c r="H19" s="36">
        <f t="shared" si="21"/>
        <v>121</v>
      </c>
      <c r="I19" s="36">
        <f t="shared" si="21"/>
        <v>1496</v>
      </c>
      <c r="J19" s="53">
        <f t="shared" si="3"/>
        <v>-3.8093838679756455</v>
      </c>
      <c r="K19" s="53">
        <v>9.7475410739376791</v>
      </c>
      <c r="L19" s="53">
        <v>13.556924941913325</v>
      </c>
      <c r="M19" s="36">
        <f t="shared" ref="M19:U19" si="22">M15+M16+M21+M23</f>
        <v>236</v>
      </c>
      <c r="N19" s="36">
        <f t="shared" si="22"/>
        <v>692</v>
      </c>
      <c r="O19" s="36">
        <f t="shared" si="22"/>
        <v>4195</v>
      </c>
      <c r="P19" s="36">
        <f t="shared" si="22"/>
        <v>459</v>
      </c>
      <c r="Q19" s="36">
        <f t="shared" si="22"/>
        <v>233</v>
      </c>
      <c r="R19" s="36">
        <f t="shared" si="22"/>
        <v>456</v>
      </c>
      <c r="S19" s="36">
        <f t="shared" si="22"/>
        <v>4275</v>
      </c>
      <c r="T19" s="36">
        <f t="shared" si="22"/>
        <v>243</v>
      </c>
      <c r="U19" s="36">
        <f t="shared" si="22"/>
        <v>213</v>
      </c>
      <c r="V19" s="53">
        <v>26.441605671830949</v>
      </c>
    </row>
    <row r="20" spans="1:22" ht="15" customHeight="1" x14ac:dyDescent="0.15">
      <c r="A20" s="5" t="s">
        <v>18</v>
      </c>
      <c r="B20" s="40">
        <f>E20+M20</f>
        <v>60</v>
      </c>
      <c r="C20" s="40">
        <v>362</v>
      </c>
      <c r="D20" s="40">
        <f>G20-I20+O20-S20</f>
        <v>-577</v>
      </c>
      <c r="E20" s="40">
        <f>F20-H20</f>
        <v>-20</v>
      </c>
      <c r="F20" s="40">
        <v>59</v>
      </c>
      <c r="G20" s="40">
        <v>718</v>
      </c>
      <c r="H20" s="40">
        <v>79</v>
      </c>
      <c r="I20" s="40">
        <v>1065</v>
      </c>
      <c r="J20" s="61">
        <f t="shared" si="3"/>
        <v>-2.671045429666119</v>
      </c>
      <c r="K20" s="61">
        <v>7.879584017515052</v>
      </c>
      <c r="L20" s="61">
        <v>10.550629447181171</v>
      </c>
      <c r="M20" s="40">
        <f>N20-R20</f>
        <v>80</v>
      </c>
      <c r="N20" s="40">
        <f>SUM(P20:Q20)</f>
        <v>560</v>
      </c>
      <c r="O20" s="41">
        <v>2562</v>
      </c>
      <c r="P20" s="41">
        <v>435</v>
      </c>
      <c r="Q20" s="41">
        <v>125</v>
      </c>
      <c r="R20" s="41">
        <f>SUM(T20:U20)</f>
        <v>480</v>
      </c>
      <c r="S20" s="41">
        <v>2792</v>
      </c>
      <c r="T20" s="41">
        <v>339</v>
      </c>
      <c r="U20" s="41">
        <v>141</v>
      </c>
      <c r="V20" s="52">
        <v>10.684181718664476</v>
      </c>
    </row>
    <row r="21" spans="1:22" ht="15" customHeight="1" x14ac:dyDescent="0.15">
      <c r="A21" s="3" t="s">
        <v>17</v>
      </c>
      <c r="B21" s="42">
        <f t="shared" ref="B21:B38" si="23">E21+M21</f>
        <v>154</v>
      </c>
      <c r="C21" s="42">
        <v>462</v>
      </c>
      <c r="D21" s="42">
        <f t="shared" ref="D21:D38" si="24">G21-I21+O21-S21</f>
        <v>-208</v>
      </c>
      <c r="E21" s="42">
        <f t="shared" ref="E21:E38" si="25">F21-H21</f>
        <v>-13</v>
      </c>
      <c r="F21" s="42">
        <v>56</v>
      </c>
      <c r="G21" s="42">
        <v>645</v>
      </c>
      <c r="H21" s="42">
        <v>69</v>
      </c>
      <c r="I21" s="42">
        <v>854</v>
      </c>
      <c r="J21" s="62">
        <f t="shared" si="3"/>
        <v>-2.2723690808797166</v>
      </c>
      <c r="K21" s="62">
        <v>9.7886668099434075</v>
      </c>
      <c r="L21" s="62">
        <v>12.061035890823124</v>
      </c>
      <c r="M21" s="42">
        <f t="shared" ref="M21:M38" si="26">N21-R21</f>
        <v>167</v>
      </c>
      <c r="N21" s="42">
        <f>SUM(P21:Q21)</f>
        <v>469</v>
      </c>
      <c r="O21" s="42">
        <v>2727</v>
      </c>
      <c r="P21" s="42">
        <v>334</v>
      </c>
      <c r="Q21" s="42">
        <v>135</v>
      </c>
      <c r="R21" s="42">
        <f t="shared" ref="R21:R38" si="27">SUM(T21:U21)</f>
        <v>302</v>
      </c>
      <c r="S21" s="42">
        <v>2726</v>
      </c>
      <c r="T21" s="42">
        <v>165</v>
      </c>
      <c r="U21" s="42">
        <v>137</v>
      </c>
      <c r="V21" s="49">
        <v>29.191202808224091</v>
      </c>
    </row>
    <row r="22" spans="1:22" ht="15" customHeight="1" x14ac:dyDescent="0.15">
      <c r="A22" s="3" t="s">
        <v>16</v>
      </c>
      <c r="B22" s="42">
        <f t="shared" si="23"/>
        <v>5</v>
      </c>
      <c r="C22" s="42">
        <v>51</v>
      </c>
      <c r="D22" s="42">
        <f t="shared" si="24"/>
        <v>-246</v>
      </c>
      <c r="E22" s="42">
        <f t="shared" si="25"/>
        <v>-8</v>
      </c>
      <c r="F22" s="42">
        <v>13</v>
      </c>
      <c r="G22" s="42">
        <v>181</v>
      </c>
      <c r="H22" s="42">
        <v>21</v>
      </c>
      <c r="I22" s="42">
        <v>330</v>
      </c>
      <c r="J22" s="62">
        <f t="shared" si="3"/>
        <v>-4.4393904935183075</v>
      </c>
      <c r="K22" s="62">
        <v>7.2140095519672505</v>
      </c>
      <c r="L22" s="62">
        <v>11.653400045485558</v>
      </c>
      <c r="M22" s="42">
        <f>N22-R22</f>
        <v>13</v>
      </c>
      <c r="N22" s="42">
        <f t="shared" ref="N22:N38" si="28">SUM(P22:Q22)</f>
        <v>129</v>
      </c>
      <c r="O22" s="42">
        <v>674</v>
      </c>
      <c r="P22" s="42">
        <v>72</v>
      </c>
      <c r="Q22" s="42">
        <v>57</v>
      </c>
      <c r="R22" s="42">
        <f t="shared" si="27"/>
        <v>116</v>
      </c>
      <c r="S22" s="42">
        <v>771</v>
      </c>
      <c r="T22" s="42">
        <v>61</v>
      </c>
      <c r="U22" s="42">
        <v>55</v>
      </c>
      <c r="V22" s="49">
        <v>7.2140095519672514</v>
      </c>
    </row>
    <row r="23" spans="1:22" ht="15" customHeight="1" x14ac:dyDescent="0.15">
      <c r="A23" s="1" t="s">
        <v>15</v>
      </c>
      <c r="B23" s="43">
        <f t="shared" si="23"/>
        <v>38</v>
      </c>
      <c r="C23" s="43">
        <v>101</v>
      </c>
      <c r="D23" s="43">
        <f t="shared" si="24"/>
        <v>-93</v>
      </c>
      <c r="E23" s="43">
        <f t="shared" si="25"/>
        <v>-7</v>
      </c>
      <c r="F23" s="43">
        <v>10</v>
      </c>
      <c r="G23" s="43">
        <v>119</v>
      </c>
      <c r="H23" s="43">
        <v>17</v>
      </c>
      <c r="I23" s="43">
        <v>213</v>
      </c>
      <c r="J23" s="63">
        <f t="shared" si="3"/>
        <v>-5.4505999489405177</v>
      </c>
      <c r="K23" s="63">
        <v>7.7865713556293077</v>
      </c>
      <c r="L23" s="63">
        <v>13.237171304569825</v>
      </c>
      <c r="M23" s="43">
        <f t="shared" si="26"/>
        <v>45</v>
      </c>
      <c r="N23" s="43">
        <f t="shared" si="28"/>
        <v>128</v>
      </c>
      <c r="O23" s="43">
        <v>747</v>
      </c>
      <c r="P23" s="43">
        <v>86</v>
      </c>
      <c r="Q23" s="43">
        <v>42</v>
      </c>
      <c r="R23" s="43">
        <f t="shared" si="27"/>
        <v>83</v>
      </c>
      <c r="S23" s="47">
        <v>746</v>
      </c>
      <c r="T23" s="47">
        <v>54</v>
      </c>
      <c r="U23" s="47">
        <v>29</v>
      </c>
      <c r="V23" s="54">
        <v>35.039571100331884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4</v>
      </c>
      <c r="D24" s="45">
        <f t="shared" si="24"/>
        <v>-83</v>
      </c>
      <c r="E24" s="40">
        <f t="shared" si="25"/>
        <v>-9</v>
      </c>
      <c r="F24" s="45">
        <v>1</v>
      </c>
      <c r="G24" s="45">
        <v>30</v>
      </c>
      <c r="H24" s="45">
        <v>10</v>
      </c>
      <c r="I24" s="46">
        <v>102</v>
      </c>
      <c r="J24" s="73">
        <f t="shared" si="3"/>
        <v>-21.287320666925165</v>
      </c>
      <c r="K24" s="73">
        <v>2.3652578518805738</v>
      </c>
      <c r="L24" s="73">
        <v>23.65257851880574</v>
      </c>
      <c r="M24" s="40">
        <f t="shared" si="26"/>
        <v>0</v>
      </c>
      <c r="N24" s="45">
        <f t="shared" si="28"/>
        <v>17</v>
      </c>
      <c r="O24" s="45">
        <v>150</v>
      </c>
      <c r="P24" s="45">
        <v>5</v>
      </c>
      <c r="Q24" s="45">
        <v>12</v>
      </c>
      <c r="R24" s="45">
        <f t="shared" si="27"/>
        <v>17</v>
      </c>
      <c r="S24" s="45">
        <v>161</v>
      </c>
      <c r="T24" s="45">
        <v>9</v>
      </c>
      <c r="U24" s="45">
        <v>8</v>
      </c>
      <c r="V24" s="51">
        <v>0</v>
      </c>
    </row>
    <row r="25" spans="1:22" ht="15" customHeight="1" x14ac:dyDescent="0.15">
      <c r="A25" s="5" t="s">
        <v>13</v>
      </c>
      <c r="B25" s="40">
        <f t="shared" si="23"/>
        <v>-7</v>
      </c>
      <c r="C25" s="40">
        <v>3</v>
      </c>
      <c r="D25" s="40">
        <f t="shared" si="24"/>
        <v>-51</v>
      </c>
      <c r="E25" s="40">
        <f t="shared" si="25"/>
        <v>-2</v>
      </c>
      <c r="F25" s="40">
        <v>0</v>
      </c>
      <c r="G25" s="40">
        <v>6</v>
      </c>
      <c r="H25" s="40">
        <v>2</v>
      </c>
      <c r="I25" s="40">
        <v>34</v>
      </c>
      <c r="J25" s="61">
        <f t="shared" si="3"/>
        <v>-17.994100294985252</v>
      </c>
      <c r="K25" s="61">
        <v>0</v>
      </c>
      <c r="L25" s="61">
        <v>17.994100294985252</v>
      </c>
      <c r="M25" s="40">
        <f t="shared" si="26"/>
        <v>-5</v>
      </c>
      <c r="N25" s="40">
        <f t="shared" si="28"/>
        <v>1</v>
      </c>
      <c r="O25" s="40">
        <v>30</v>
      </c>
      <c r="P25" s="40">
        <v>1</v>
      </c>
      <c r="Q25" s="40">
        <v>0</v>
      </c>
      <c r="R25" s="40">
        <f t="shared" si="27"/>
        <v>6</v>
      </c>
      <c r="S25" s="41">
        <v>53</v>
      </c>
      <c r="T25" s="41">
        <v>0</v>
      </c>
      <c r="U25" s="41">
        <v>6</v>
      </c>
      <c r="V25" s="52">
        <v>-44.985250737463119</v>
      </c>
    </row>
    <row r="26" spans="1:22" ht="15" customHeight="1" x14ac:dyDescent="0.15">
      <c r="A26" s="3" t="s">
        <v>12</v>
      </c>
      <c r="B26" s="42">
        <f t="shared" si="23"/>
        <v>4</v>
      </c>
      <c r="C26" s="42">
        <v>20</v>
      </c>
      <c r="D26" s="42">
        <f t="shared" si="24"/>
        <v>-38</v>
      </c>
      <c r="E26" s="42">
        <f t="shared" si="25"/>
        <v>-6</v>
      </c>
      <c r="F26" s="42">
        <v>1</v>
      </c>
      <c r="G26" s="42">
        <v>17</v>
      </c>
      <c r="H26" s="42">
        <v>7</v>
      </c>
      <c r="I26" s="42">
        <v>55</v>
      </c>
      <c r="J26" s="62">
        <f t="shared" si="3"/>
        <v>-24.343199201862319</v>
      </c>
      <c r="K26" s="62">
        <v>4.0571998669770535</v>
      </c>
      <c r="L26" s="62">
        <v>28.400399068839373</v>
      </c>
      <c r="M26" s="42">
        <f t="shared" si="26"/>
        <v>10</v>
      </c>
      <c r="N26" s="42">
        <f t="shared" si="28"/>
        <v>16</v>
      </c>
      <c r="O26" s="42">
        <v>87</v>
      </c>
      <c r="P26" s="42">
        <v>8</v>
      </c>
      <c r="Q26" s="42">
        <v>8</v>
      </c>
      <c r="R26" s="42">
        <f t="shared" si="27"/>
        <v>6</v>
      </c>
      <c r="S26" s="42">
        <v>87</v>
      </c>
      <c r="T26" s="42">
        <v>3</v>
      </c>
      <c r="U26" s="42">
        <v>3</v>
      </c>
      <c r="V26" s="49">
        <v>40.571998669770537</v>
      </c>
    </row>
    <row r="27" spans="1:22" ht="15" customHeight="1" x14ac:dyDescent="0.15">
      <c r="A27" s="1" t="s">
        <v>11</v>
      </c>
      <c r="B27" s="43">
        <f t="shared" si="23"/>
        <v>-15</v>
      </c>
      <c r="C27" s="43">
        <v>14</v>
      </c>
      <c r="D27" s="43">
        <f t="shared" si="24"/>
        <v>-171</v>
      </c>
      <c r="E27" s="43">
        <f t="shared" si="25"/>
        <v>-8</v>
      </c>
      <c r="F27" s="43">
        <v>3</v>
      </c>
      <c r="G27" s="43">
        <v>41</v>
      </c>
      <c r="H27" s="43">
        <v>11</v>
      </c>
      <c r="I27" s="43">
        <v>133</v>
      </c>
      <c r="J27" s="63">
        <f t="shared" si="3"/>
        <v>-12.997736050073243</v>
      </c>
      <c r="K27" s="63">
        <v>4.8741510187774679</v>
      </c>
      <c r="L27" s="63">
        <v>17.871887068850711</v>
      </c>
      <c r="M27" s="43">
        <f t="shared" si="26"/>
        <v>-7</v>
      </c>
      <c r="N27" s="43">
        <f t="shared" si="28"/>
        <v>28</v>
      </c>
      <c r="O27" s="47">
        <v>169</v>
      </c>
      <c r="P27" s="47">
        <v>9</v>
      </c>
      <c r="Q27" s="47">
        <v>19</v>
      </c>
      <c r="R27" s="47">
        <f t="shared" si="27"/>
        <v>35</v>
      </c>
      <c r="S27" s="47">
        <v>248</v>
      </c>
      <c r="T27" s="47">
        <v>12</v>
      </c>
      <c r="U27" s="47">
        <v>23</v>
      </c>
      <c r="V27" s="54">
        <v>-11.373019043814082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9</v>
      </c>
      <c r="D28" s="40">
        <f t="shared" si="24"/>
        <v>-41</v>
      </c>
      <c r="E28" s="40">
        <f t="shared" si="25"/>
        <v>-1</v>
      </c>
      <c r="F28" s="40">
        <v>4</v>
      </c>
      <c r="G28" s="40">
        <v>16</v>
      </c>
      <c r="H28" s="40">
        <v>5</v>
      </c>
      <c r="I28" s="40">
        <v>50</v>
      </c>
      <c r="J28" s="61">
        <f t="shared" si="3"/>
        <v>-4.2672263029031114</v>
      </c>
      <c r="K28" s="61">
        <v>17.068905211612453</v>
      </c>
      <c r="L28" s="61">
        <v>21.336131514515564</v>
      </c>
      <c r="M28" s="40">
        <f t="shared" si="26"/>
        <v>0</v>
      </c>
      <c r="N28" s="40">
        <f t="shared" si="28"/>
        <v>12</v>
      </c>
      <c r="O28" s="40">
        <v>72</v>
      </c>
      <c r="P28" s="40">
        <v>7</v>
      </c>
      <c r="Q28" s="40">
        <v>5</v>
      </c>
      <c r="R28" s="40">
        <f t="shared" si="27"/>
        <v>12</v>
      </c>
      <c r="S28" s="40">
        <v>79</v>
      </c>
      <c r="T28" s="40">
        <v>3</v>
      </c>
      <c r="U28" s="40">
        <v>9</v>
      </c>
      <c r="V28" s="48">
        <v>0</v>
      </c>
    </row>
    <row r="29" spans="1:22" ht="15" customHeight="1" x14ac:dyDescent="0.15">
      <c r="A29" s="3" t="s">
        <v>9</v>
      </c>
      <c r="B29" s="42">
        <f t="shared" si="23"/>
        <v>1</v>
      </c>
      <c r="C29" s="42">
        <v>25</v>
      </c>
      <c r="D29" s="42">
        <f t="shared" si="24"/>
        <v>-64</v>
      </c>
      <c r="E29" s="42">
        <f>F29-H29</f>
        <v>1</v>
      </c>
      <c r="F29" s="42">
        <v>3</v>
      </c>
      <c r="G29" s="42">
        <v>63</v>
      </c>
      <c r="H29" s="42">
        <v>2</v>
      </c>
      <c r="I29" s="42">
        <v>116</v>
      </c>
      <c r="J29" s="62">
        <f t="shared" si="3"/>
        <v>1.6018907563025215</v>
      </c>
      <c r="K29" s="62">
        <v>4.8056722689075633</v>
      </c>
      <c r="L29" s="62">
        <v>3.2037815126050417</v>
      </c>
      <c r="M29" s="42">
        <f t="shared" si="26"/>
        <v>0</v>
      </c>
      <c r="N29" s="42">
        <f t="shared" si="28"/>
        <v>36</v>
      </c>
      <c r="O29" s="42">
        <v>249</v>
      </c>
      <c r="P29" s="42">
        <v>10</v>
      </c>
      <c r="Q29" s="42">
        <v>26</v>
      </c>
      <c r="R29" s="42">
        <f t="shared" si="27"/>
        <v>36</v>
      </c>
      <c r="S29" s="42">
        <v>260</v>
      </c>
      <c r="T29" s="42">
        <v>17</v>
      </c>
      <c r="U29" s="42">
        <v>19</v>
      </c>
      <c r="V29" s="49">
        <v>0</v>
      </c>
    </row>
    <row r="30" spans="1:22" ht="15" customHeight="1" x14ac:dyDescent="0.15">
      <c r="A30" s="3" t="s">
        <v>8</v>
      </c>
      <c r="B30" s="42">
        <f t="shared" si="23"/>
        <v>7</v>
      </c>
      <c r="C30" s="42">
        <v>16</v>
      </c>
      <c r="D30" s="42">
        <f t="shared" si="24"/>
        <v>-97</v>
      </c>
      <c r="E30" s="42">
        <f t="shared" si="25"/>
        <v>-2</v>
      </c>
      <c r="F30" s="42">
        <v>4</v>
      </c>
      <c r="G30" s="42">
        <v>56</v>
      </c>
      <c r="H30" s="42">
        <v>6</v>
      </c>
      <c r="I30" s="42">
        <v>133</v>
      </c>
      <c r="J30" s="62">
        <f t="shared" si="3"/>
        <v>-3.1853785900783311</v>
      </c>
      <c r="K30" s="62">
        <v>6.3707571801566569</v>
      </c>
      <c r="L30" s="62">
        <v>9.5561357702349881</v>
      </c>
      <c r="M30" s="42">
        <f t="shared" si="26"/>
        <v>9</v>
      </c>
      <c r="N30" s="42">
        <f t="shared" si="28"/>
        <v>28</v>
      </c>
      <c r="O30" s="42">
        <v>189</v>
      </c>
      <c r="P30" s="42">
        <v>20</v>
      </c>
      <c r="Q30" s="42">
        <v>8</v>
      </c>
      <c r="R30" s="42">
        <f t="shared" si="27"/>
        <v>19</v>
      </c>
      <c r="S30" s="42">
        <v>209</v>
      </c>
      <c r="T30" s="42">
        <v>3</v>
      </c>
      <c r="U30" s="42">
        <v>16</v>
      </c>
      <c r="V30" s="49">
        <v>14.334203655352482</v>
      </c>
    </row>
    <row r="31" spans="1:22" ht="15" customHeight="1" x14ac:dyDescent="0.15">
      <c r="A31" s="1" t="s">
        <v>7</v>
      </c>
      <c r="B31" s="43">
        <f t="shared" si="23"/>
        <v>6</v>
      </c>
      <c r="C31" s="43">
        <v>35</v>
      </c>
      <c r="D31" s="43">
        <f t="shared" si="24"/>
        <v>-69</v>
      </c>
      <c r="E31" s="43">
        <f t="shared" si="25"/>
        <v>-4</v>
      </c>
      <c r="F31" s="43">
        <v>4</v>
      </c>
      <c r="G31" s="43">
        <v>64</v>
      </c>
      <c r="H31" s="43">
        <v>8</v>
      </c>
      <c r="I31" s="43">
        <v>114</v>
      </c>
      <c r="J31" s="63">
        <f t="shared" si="3"/>
        <v>-7.2072072072072064</v>
      </c>
      <c r="K31" s="63">
        <v>7.2072072072072064</v>
      </c>
      <c r="L31" s="63">
        <v>14.414414414414413</v>
      </c>
      <c r="M31" s="43">
        <f t="shared" si="26"/>
        <v>10</v>
      </c>
      <c r="N31" s="43">
        <f t="shared" si="28"/>
        <v>35</v>
      </c>
      <c r="O31" s="43">
        <v>194</v>
      </c>
      <c r="P31" s="43">
        <v>18</v>
      </c>
      <c r="Q31" s="43">
        <v>17</v>
      </c>
      <c r="R31" s="43">
        <f t="shared" si="27"/>
        <v>25</v>
      </c>
      <c r="S31" s="43">
        <v>213</v>
      </c>
      <c r="T31" s="43">
        <v>8</v>
      </c>
      <c r="U31" s="43">
        <v>17</v>
      </c>
      <c r="V31" s="53">
        <v>18.018018018018012</v>
      </c>
    </row>
    <row r="32" spans="1:22" ht="15" customHeight="1" x14ac:dyDescent="0.15">
      <c r="A32" s="5" t="s">
        <v>6</v>
      </c>
      <c r="B32" s="40">
        <f t="shared" si="23"/>
        <v>7</v>
      </c>
      <c r="C32" s="40">
        <v>18</v>
      </c>
      <c r="D32" s="40">
        <f t="shared" si="24"/>
        <v>-9</v>
      </c>
      <c r="E32" s="40">
        <f t="shared" si="25"/>
        <v>2</v>
      </c>
      <c r="F32" s="40">
        <v>3</v>
      </c>
      <c r="G32" s="40">
        <v>19</v>
      </c>
      <c r="H32" s="40">
        <v>1</v>
      </c>
      <c r="I32" s="40">
        <v>23</v>
      </c>
      <c r="J32" s="61">
        <f t="shared" si="3"/>
        <v>15.164698570540711</v>
      </c>
      <c r="K32" s="61">
        <v>22.747047855811065</v>
      </c>
      <c r="L32" s="61">
        <v>7.5823492852703538</v>
      </c>
      <c r="M32" s="40">
        <f t="shared" si="26"/>
        <v>5</v>
      </c>
      <c r="N32" s="40">
        <f t="shared" si="28"/>
        <v>9</v>
      </c>
      <c r="O32" s="41">
        <v>75</v>
      </c>
      <c r="P32" s="41">
        <v>4</v>
      </c>
      <c r="Q32" s="41">
        <v>5</v>
      </c>
      <c r="R32" s="41">
        <f t="shared" si="27"/>
        <v>4</v>
      </c>
      <c r="S32" s="41">
        <v>80</v>
      </c>
      <c r="T32" s="41">
        <v>0</v>
      </c>
      <c r="U32" s="41">
        <v>4</v>
      </c>
      <c r="V32" s="52">
        <v>37.911746426351769</v>
      </c>
    </row>
    <row r="33" spans="1:22" ht="15" customHeight="1" x14ac:dyDescent="0.15">
      <c r="A33" s="3" t="s">
        <v>5</v>
      </c>
      <c r="B33" s="42">
        <f t="shared" si="23"/>
        <v>9</v>
      </c>
      <c r="C33" s="42">
        <v>26</v>
      </c>
      <c r="D33" s="42">
        <f t="shared" si="24"/>
        <v>-80</v>
      </c>
      <c r="E33" s="42">
        <f t="shared" si="25"/>
        <v>-6</v>
      </c>
      <c r="F33" s="42">
        <v>6</v>
      </c>
      <c r="G33" s="42">
        <v>47</v>
      </c>
      <c r="H33" s="42">
        <v>12</v>
      </c>
      <c r="I33" s="42">
        <v>133</v>
      </c>
      <c r="J33" s="62">
        <f t="shared" si="3"/>
        <v>-9.8294615281321338</v>
      </c>
      <c r="K33" s="62">
        <v>9.8294615281321338</v>
      </c>
      <c r="L33" s="62">
        <v>19.658923056264268</v>
      </c>
      <c r="M33" s="42">
        <f t="shared" si="26"/>
        <v>15</v>
      </c>
      <c r="N33" s="42">
        <f t="shared" si="28"/>
        <v>31</v>
      </c>
      <c r="O33" s="42">
        <v>233</v>
      </c>
      <c r="P33" s="42">
        <v>13</v>
      </c>
      <c r="Q33" s="42">
        <v>18</v>
      </c>
      <c r="R33" s="42">
        <f t="shared" si="27"/>
        <v>16</v>
      </c>
      <c r="S33" s="42">
        <v>227</v>
      </c>
      <c r="T33" s="42">
        <v>5</v>
      </c>
      <c r="U33" s="42">
        <v>11</v>
      </c>
      <c r="V33" s="49">
        <v>24.573653820330343</v>
      </c>
    </row>
    <row r="34" spans="1:22" ht="15" customHeight="1" x14ac:dyDescent="0.15">
      <c r="A34" s="3" t="s">
        <v>4</v>
      </c>
      <c r="B34" s="42">
        <f t="shared" si="23"/>
        <v>-3</v>
      </c>
      <c r="C34" s="42">
        <v>17</v>
      </c>
      <c r="D34" s="42">
        <f t="shared" si="24"/>
        <v>-55</v>
      </c>
      <c r="E34" s="42">
        <f t="shared" si="25"/>
        <v>4</v>
      </c>
      <c r="F34" s="42">
        <v>6</v>
      </c>
      <c r="G34" s="42">
        <v>37</v>
      </c>
      <c r="H34" s="42">
        <v>2</v>
      </c>
      <c r="I34" s="42">
        <v>66</v>
      </c>
      <c r="J34" s="62">
        <f t="shared" si="3"/>
        <v>9.9086294416243668</v>
      </c>
      <c r="K34" s="62">
        <v>14.862944162436548</v>
      </c>
      <c r="L34" s="62">
        <v>4.9543147208121825</v>
      </c>
      <c r="M34" s="42">
        <f t="shared" si="26"/>
        <v>-7</v>
      </c>
      <c r="N34" s="42">
        <f t="shared" si="28"/>
        <v>10</v>
      </c>
      <c r="O34" s="42">
        <v>135</v>
      </c>
      <c r="P34" s="42">
        <v>4</v>
      </c>
      <c r="Q34" s="42">
        <v>6</v>
      </c>
      <c r="R34" s="42">
        <f t="shared" si="27"/>
        <v>17</v>
      </c>
      <c r="S34" s="42">
        <v>161</v>
      </c>
      <c r="T34" s="42">
        <v>5</v>
      </c>
      <c r="U34" s="42">
        <v>12</v>
      </c>
      <c r="V34" s="49">
        <v>-17.340101522842634</v>
      </c>
    </row>
    <row r="35" spans="1:22" ht="15" customHeight="1" x14ac:dyDescent="0.15">
      <c r="A35" s="1" t="s">
        <v>3</v>
      </c>
      <c r="B35" s="43">
        <f t="shared" si="23"/>
        <v>1</v>
      </c>
      <c r="C35" s="43">
        <v>16</v>
      </c>
      <c r="D35" s="43">
        <f t="shared" si="24"/>
        <v>-62</v>
      </c>
      <c r="E35" s="43">
        <f t="shared" si="25"/>
        <v>-2</v>
      </c>
      <c r="F35" s="43">
        <v>3</v>
      </c>
      <c r="G35" s="43">
        <v>32</v>
      </c>
      <c r="H35" s="43">
        <v>5</v>
      </c>
      <c r="I35" s="43">
        <v>79</v>
      </c>
      <c r="J35" s="63">
        <f t="shared" si="3"/>
        <v>-4.9025517379947754</v>
      </c>
      <c r="K35" s="63">
        <v>7.353827606992164</v>
      </c>
      <c r="L35" s="63">
        <v>12.256379344986939</v>
      </c>
      <c r="M35" s="43">
        <f>N35-R35</f>
        <v>3</v>
      </c>
      <c r="N35" s="43">
        <f t="shared" si="28"/>
        <v>19</v>
      </c>
      <c r="O35" s="47">
        <v>151</v>
      </c>
      <c r="P35" s="47">
        <v>9</v>
      </c>
      <c r="Q35" s="47">
        <v>10</v>
      </c>
      <c r="R35" s="47">
        <f t="shared" si="27"/>
        <v>16</v>
      </c>
      <c r="S35" s="47">
        <v>166</v>
      </c>
      <c r="T35" s="47">
        <v>8</v>
      </c>
      <c r="U35" s="47">
        <v>8</v>
      </c>
      <c r="V35" s="54">
        <v>7.3538276069921622</v>
      </c>
    </row>
    <row r="36" spans="1:22" ht="15" customHeight="1" x14ac:dyDescent="0.15">
      <c r="A36" s="5" t="s">
        <v>2</v>
      </c>
      <c r="B36" s="40">
        <f t="shared" si="23"/>
        <v>1</v>
      </c>
      <c r="C36" s="40">
        <v>8</v>
      </c>
      <c r="D36" s="40">
        <f t="shared" si="24"/>
        <v>-59</v>
      </c>
      <c r="E36" s="40">
        <f t="shared" si="25"/>
        <v>-7</v>
      </c>
      <c r="F36" s="40">
        <v>2</v>
      </c>
      <c r="G36" s="40">
        <v>11</v>
      </c>
      <c r="H36" s="40">
        <v>9</v>
      </c>
      <c r="I36" s="40">
        <v>61</v>
      </c>
      <c r="J36" s="61">
        <f t="shared" si="3"/>
        <v>-43.975283213182287</v>
      </c>
      <c r="K36" s="61">
        <v>12.564366632337796</v>
      </c>
      <c r="L36" s="61">
        <v>56.539649845520081</v>
      </c>
      <c r="M36" s="40">
        <f t="shared" si="26"/>
        <v>8</v>
      </c>
      <c r="N36" s="40">
        <f t="shared" si="28"/>
        <v>12</v>
      </c>
      <c r="O36" s="40">
        <v>52</v>
      </c>
      <c r="P36" s="40">
        <v>4</v>
      </c>
      <c r="Q36" s="40">
        <v>8</v>
      </c>
      <c r="R36" s="40">
        <f t="shared" si="27"/>
        <v>4</v>
      </c>
      <c r="S36" s="40">
        <v>61</v>
      </c>
      <c r="T36" s="40">
        <v>1</v>
      </c>
      <c r="U36" s="40">
        <v>3</v>
      </c>
      <c r="V36" s="48">
        <v>50.257466529351191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7</v>
      </c>
      <c r="D37" s="42">
        <f t="shared" si="24"/>
        <v>-51</v>
      </c>
      <c r="E37" s="42">
        <f t="shared" si="25"/>
        <v>-3</v>
      </c>
      <c r="F37" s="42">
        <v>1</v>
      </c>
      <c r="G37" s="42">
        <v>1</v>
      </c>
      <c r="H37" s="42">
        <v>4</v>
      </c>
      <c r="I37" s="42">
        <v>38</v>
      </c>
      <c r="J37" s="62">
        <f t="shared" si="3"/>
        <v>-28.175519630484992</v>
      </c>
      <c r="K37" s="62">
        <v>9.39183987682833</v>
      </c>
      <c r="L37" s="62">
        <v>37.56735950731332</v>
      </c>
      <c r="M37" s="42">
        <f t="shared" si="26"/>
        <v>-1</v>
      </c>
      <c r="N37" s="42">
        <f t="shared" si="28"/>
        <v>9</v>
      </c>
      <c r="O37" s="42">
        <v>43</v>
      </c>
      <c r="P37" s="42">
        <v>5</v>
      </c>
      <c r="Q37" s="42">
        <v>4</v>
      </c>
      <c r="R37" s="42">
        <f t="shared" si="27"/>
        <v>10</v>
      </c>
      <c r="S37" s="42">
        <v>57</v>
      </c>
      <c r="T37" s="42">
        <v>3</v>
      </c>
      <c r="U37" s="42">
        <v>7</v>
      </c>
      <c r="V37" s="49">
        <v>-9.3918398768283282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7</v>
      </c>
      <c r="D38" s="43">
        <f t="shared" si="24"/>
        <v>-44</v>
      </c>
      <c r="E38" s="43">
        <f t="shared" si="25"/>
        <v>-2</v>
      </c>
      <c r="F38" s="43">
        <v>0</v>
      </c>
      <c r="G38" s="43">
        <v>4</v>
      </c>
      <c r="H38" s="43">
        <v>2</v>
      </c>
      <c r="I38" s="43">
        <v>29</v>
      </c>
      <c r="J38" s="63">
        <f t="shared" si="3"/>
        <v>-19.885900570497146</v>
      </c>
      <c r="K38" s="63">
        <v>0</v>
      </c>
      <c r="L38" s="63">
        <v>19.885900570497146</v>
      </c>
      <c r="M38" s="43">
        <f t="shared" si="26"/>
        <v>1</v>
      </c>
      <c r="N38" s="43">
        <f t="shared" si="28"/>
        <v>5</v>
      </c>
      <c r="O38" s="43">
        <v>32</v>
      </c>
      <c r="P38" s="43">
        <v>0</v>
      </c>
      <c r="Q38" s="43">
        <v>5</v>
      </c>
      <c r="R38" s="43">
        <f t="shared" si="27"/>
        <v>4</v>
      </c>
      <c r="S38" s="43">
        <v>51</v>
      </c>
      <c r="T38" s="43">
        <v>2</v>
      </c>
      <c r="U38" s="43">
        <v>2</v>
      </c>
      <c r="V38" s="53">
        <v>9.9429502852485783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9</v>
      </c>
      <c r="C9" s="34">
        <f t="shared" si="0"/>
        <v>823</v>
      </c>
      <c r="D9" s="34">
        <f t="shared" si="0"/>
        <v>-2391</v>
      </c>
      <c r="E9" s="34">
        <f t="shared" si="0"/>
        <v>-178</v>
      </c>
      <c r="F9" s="34">
        <f t="shared" si="0"/>
        <v>155</v>
      </c>
      <c r="G9" s="34">
        <f t="shared" si="0"/>
        <v>1911</v>
      </c>
      <c r="H9" s="34">
        <f t="shared" si="0"/>
        <v>333</v>
      </c>
      <c r="I9" s="34">
        <f t="shared" si="0"/>
        <v>3891</v>
      </c>
      <c r="J9" s="51">
        <f>K9-L9</f>
        <v>-7.5321441082719716</v>
      </c>
      <c r="K9" s="51">
        <v>6.5588895324840184</v>
      </c>
      <c r="L9" s="51">
        <v>14.09103364075599</v>
      </c>
      <c r="M9" s="34">
        <f t="shared" ref="M9:U9" si="1">M10+M11</f>
        <v>187</v>
      </c>
      <c r="N9" s="34">
        <f t="shared" si="1"/>
        <v>1123</v>
      </c>
      <c r="O9" s="34">
        <f t="shared" si="1"/>
        <v>7809</v>
      </c>
      <c r="P9" s="34">
        <f t="shared" si="1"/>
        <v>681</v>
      </c>
      <c r="Q9" s="34">
        <f t="shared" si="1"/>
        <v>442</v>
      </c>
      <c r="R9" s="34">
        <f>R10+R11</f>
        <v>936</v>
      </c>
      <c r="S9" s="34">
        <f t="shared" si="1"/>
        <v>8220</v>
      </c>
      <c r="T9" s="34">
        <f t="shared" si="1"/>
        <v>494</v>
      </c>
      <c r="U9" s="34">
        <f t="shared" si="1"/>
        <v>442</v>
      </c>
      <c r="V9" s="51">
        <v>7.9129828553194201</v>
      </c>
    </row>
    <row r="10" spans="1:22" ht="15" customHeight="1" x14ac:dyDescent="0.15">
      <c r="A10" s="6" t="s">
        <v>28</v>
      </c>
      <c r="B10" s="35">
        <f t="shared" ref="B10:I10" si="2">B20+B21+B22+B23</f>
        <v>78</v>
      </c>
      <c r="C10" s="35">
        <f t="shared" si="2"/>
        <v>676</v>
      </c>
      <c r="D10" s="35">
        <f t="shared" si="2"/>
        <v>-1236</v>
      </c>
      <c r="E10" s="35">
        <f t="shared" si="2"/>
        <v>-114</v>
      </c>
      <c r="F10" s="35">
        <f t="shared" si="2"/>
        <v>130</v>
      </c>
      <c r="G10" s="35">
        <f t="shared" si="2"/>
        <v>1516</v>
      </c>
      <c r="H10" s="35">
        <f t="shared" si="2"/>
        <v>244</v>
      </c>
      <c r="I10" s="35">
        <f t="shared" si="2"/>
        <v>2634</v>
      </c>
      <c r="J10" s="48">
        <f t="shared" ref="J10:J38" si="3">K10-L10</f>
        <v>-6.4509545631644363</v>
      </c>
      <c r="K10" s="48">
        <v>7.356351694836639</v>
      </c>
      <c r="L10" s="48">
        <v>13.807306258001075</v>
      </c>
      <c r="M10" s="35">
        <f t="shared" ref="M10:U10" si="4">M20+M21+M22+M23</f>
        <v>192</v>
      </c>
      <c r="N10" s="35">
        <f t="shared" si="4"/>
        <v>882</v>
      </c>
      <c r="O10" s="35">
        <f t="shared" si="4"/>
        <v>5829</v>
      </c>
      <c r="P10" s="35">
        <f t="shared" si="4"/>
        <v>579</v>
      </c>
      <c r="Q10" s="35">
        <f t="shared" si="4"/>
        <v>303</v>
      </c>
      <c r="R10" s="35">
        <f t="shared" si="4"/>
        <v>690</v>
      </c>
      <c r="S10" s="35">
        <f t="shared" si="4"/>
        <v>5947</v>
      </c>
      <c r="T10" s="35">
        <f t="shared" si="4"/>
        <v>402</v>
      </c>
      <c r="U10" s="35">
        <f t="shared" si="4"/>
        <v>288</v>
      </c>
      <c r="V10" s="48">
        <v>10.864765580066418</v>
      </c>
    </row>
    <row r="11" spans="1:22" ht="15" customHeight="1" x14ac:dyDescent="0.15">
      <c r="A11" s="2" t="s">
        <v>27</v>
      </c>
      <c r="B11" s="36">
        <f t="shared" ref="B11:I11" si="5">B12+B13+B14+B15+B16</f>
        <v>-69</v>
      </c>
      <c r="C11" s="36">
        <f t="shared" si="5"/>
        <v>147</v>
      </c>
      <c r="D11" s="36">
        <f t="shared" si="5"/>
        <v>-1155</v>
      </c>
      <c r="E11" s="36">
        <f t="shared" si="5"/>
        <v>-64</v>
      </c>
      <c r="F11" s="36">
        <f t="shared" si="5"/>
        <v>25</v>
      </c>
      <c r="G11" s="36">
        <f t="shared" si="5"/>
        <v>395</v>
      </c>
      <c r="H11" s="36">
        <f t="shared" si="5"/>
        <v>89</v>
      </c>
      <c r="I11" s="36">
        <f t="shared" si="5"/>
        <v>1257</v>
      </c>
      <c r="J11" s="53">
        <f t="shared" si="3"/>
        <v>-10.737812005775975</v>
      </c>
      <c r="K11" s="53">
        <v>4.1944578147562401</v>
      </c>
      <c r="L11" s="53">
        <v>14.932269820532214</v>
      </c>
      <c r="M11" s="36">
        <f t="shared" ref="M11:U11" si="6">M12+M13+M14+M15+M16</f>
        <v>-5</v>
      </c>
      <c r="N11" s="36">
        <f t="shared" si="6"/>
        <v>241</v>
      </c>
      <c r="O11" s="36">
        <f t="shared" si="6"/>
        <v>1980</v>
      </c>
      <c r="P11" s="36">
        <f t="shared" si="6"/>
        <v>102</v>
      </c>
      <c r="Q11" s="36">
        <f t="shared" si="6"/>
        <v>139</v>
      </c>
      <c r="R11" s="36">
        <f t="shared" si="6"/>
        <v>246</v>
      </c>
      <c r="S11" s="36">
        <f t="shared" si="6"/>
        <v>2273</v>
      </c>
      <c r="T11" s="36">
        <f t="shared" si="6"/>
        <v>92</v>
      </c>
      <c r="U11" s="36">
        <f t="shared" si="6"/>
        <v>154</v>
      </c>
      <c r="V11" s="53">
        <v>-0.83889156295124678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-9</v>
      </c>
      <c r="D12" s="35">
        <f t="shared" si="7"/>
        <v>-112</v>
      </c>
      <c r="E12" s="35">
        <f t="shared" si="7"/>
        <v>-13</v>
      </c>
      <c r="F12" s="35">
        <f t="shared" si="7"/>
        <v>2</v>
      </c>
      <c r="G12" s="35">
        <f t="shared" si="7"/>
        <v>29</v>
      </c>
      <c r="H12" s="35">
        <f t="shared" si="7"/>
        <v>15</v>
      </c>
      <c r="I12" s="35">
        <f t="shared" si="7"/>
        <v>103</v>
      </c>
      <c r="J12" s="48">
        <f t="shared" si="3"/>
        <v>-28.036061516704965</v>
      </c>
      <c r="K12" s="48">
        <v>4.3132402333392257</v>
      </c>
      <c r="L12" s="48">
        <v>32.349301750044191</v>
      </c>
      <c r="M12" s="35">
        <f t="shared" ref="M12:U12" si="8">M24</f>
        <v>4</v>
      </c>
      <c r="N12" s="35">
        <f t="shared" si="8"/>
        <v>18</v>
      </c>
      <c r="O12" s="35">
        <f t="shared" si="8"/>
        <v>150</v>
      </c>
      <c r="P12" s="35">
        <f t="shared" si="8"/>
        <v>5</v>
      </c>
      <c r="Q12" s="35">
        <f t="shared" si="8"/>
        <v>13</v>
      </c>
      <c r="R12" s="35">
        <f t="shared" si="8"/>
        <v>14</v>
      </c>
      <c r="S12" s="35">
        <f t="shared" si="8"/>
        <v>188</v>
      </c>
      <c r="T12" s="35">
        <f t="shared" si="8"/>
        <v>5</v>
      </c>
      <c r="U12" s="35">
        <f t="shared" si="8"/>
        <v>9</v>
      </c>
      <c r="V12" s="48">
        <v>8.6264804666784549</v>
      </c>
    </row>
    <row r="13" spans="1:22" ht="15" customHeight="1" x14ac:dyDescent="0.15">
      <c r="A13" s="4" t="s">
        <v>25</v>
      </c>
      <c r="B13" s="37">
        <f t="shared" ref="B13:I13" si="9">B25+B26+B27</f>
        <v>-20</v>
      </c>
      <c r="C13" s="37">
        <f t="shared" si="9"/>
        <v>33</v>
      </c>
      <c r="D13" s="37">
        <f t="shared" si="9"/>
        <v>-261</v>
      </c>
      <c r="E13" s="37">
        <f t="shared" si="9"/>
        <v>-9</v>
      </c>
      <c r="F13" s="37">
        <f t="shared" si="9"/>
        <v>6</v>
      </c>
      <c r="G13" s="37">
        <f t="shared" si="9"/>
        <v>75</v>
      </c>
      <c r="H13" s="37">
        <f t="shared" si="9"/>
        <v>15</v>
      </c>
      <c r="I13" s="37">
        <f t="shared" si="9"/>
        <v>239</v>
      </c>
      <c r="J13" s="49">
        <f t="shared" si="3"/>
        <v>-8.2874179183334604</v>
      </c>
      <c r="K13" s="49">
        <v>5.5249452788889721</v>
      </c>
      <c r="L13" s="49">
        <v>13.812363197222432</v>
      </c>
      <c r="M13" s="37">
        <f t="shared" ref="M13:U13" si="10">M25+M26+M27</f>
        <v>-11</v>
      </c>
      <c r="N13" s="37">
        <f t="shared" si="10"/>
        <v>38</v>
      </c>
      <c r="O13" s="37">
        <f t="shared" si="10"/>
        <v>330</v>
      </c>
      <c r="P13" s="37">
        <f t="shared" si="10"/>
        <v>11</v>
      </c>
      <c r="Q13" s="37">
        <f t="shared" si="10"/>
        <v>27</v>
      </c>
      <c r="R13" s="37">
        <f t="shared" si="10"/>
        <v>49</v>
      </c>
      <c r="S13" s="37">
        <f t="shared" si="10"/>
        <v>427</v>
      </c>
      <c r="T13" s="37">
        <f t="shared" si="10"/>
        <v>18</v>
      </c>
      <c r="U13" s="37">
        <f t="shared" si="10"/>
        <v>31</v>
      </c>
      <c r="V13" s="49">
        <v>-10.129066344629784</v>
      </c>
    </row>
    <row r="14" spans="1:22" ht="15" customHeight="1" x14ac:dyDescent="0.15">
      <c r="A14" s="4" t="s">
        <v>24</v>
      </c>
      <c r="B14" s="37">
        <f t="shared" ref="B14:I14" si="11">B28+B29+B30+B31</f>
        <v>-13</v>
      </c>
      <c r="C14" s="37">
        <f t="shared" si="11"/>
        <v>54</v>
      </c>
      <c r="D14" s="37">
        <f t="shared" si="11"/>
        <v>-332</v>
      </c>
      <c r="E14" s="37">
        <f t="shared" si="11"/>
        <v>-19</v>
      </c>
      <c r="F14" s="37">
        <f t="shared" si="11"/>
        <v>9</v>
      </c>
      <c r="G14" s="37">
        <f t="shared" si="11"/>
        <v>157</v>
      </c>
      <c r="H14" s="37">
        <f t="shared" si="11"/>
        <v>28</v>
      </c>
      <c r="I14" s="37">
        <f t="shared" si="11"/>
        <v>439</v>
      </c>
      <c r="J14" s="49">
        <f t="shared" si="3"/>
        <v>-8.3870034011144075</v>
      </c>
      <c r="K14" s="49">
        <v>3.9727910847384038</v>
      </c>
      <c r="L14" s="49">
        <v>12.359794485852811</v>
      </c>
      <c r="M14" s="37">
        <f t="shared" ref="M14:U14" si="12">M28+M29+M30+M31</f>
        <v>6</v>
      </c>
      <c r="N14" s="37">
        <f t="shared" si="12"/>
        <v>106</v>
      </c>
      <c r="O14" s="37">
        <f t="shared" si="12"/>
        <v>818</v>
      </c>
      <c r="P14" s="37">
        <f t="shared" si="12"/>
        <v>49</v>
      </c>
      <c r="Q14" s="37">
        <f t="shared" si="12"/>
        <v>57</v>
      </c>
      <c r="R14" s="37">
        <f t="shared" si="12"/>
        <v>100</v>
      </c>
      <c r="S14" s="37">
        <f t="shared" si="12"/>
        <v>868</v>
      </c>
      <c r="T14" s="37">
        <f t="shared" si="12"/>
        <v>43</v>
      </c>
      <c r="U14" s="37">
        <f t="shared" si="12"/>
        <v>57</v>
      </c>
      <c r="V14" s="49">
        <v>2.6485273898256025</v>
      </c>
    </row>
    <row r="15" spans="1:22" ht="15" customHeight="1" x14ac:dyDescent="0.15">
      <c r="A15" s="4" t="s">
        <v>23</v>
      </c>
      <c r="B15" s="37">
        <f t="shared" ref="B15:I15" si="13">B32+B33+B34+B35</f>
        <v>-26</v>
      </c>
      <c r="C15" s="37">
        <f t="shared" si="13"/>
        <v>43</v>
      </c>
      <c r="D15" s="37">
        <f t="shared" si="13"/>
        <v>-304</v>
      </c>
      <c r="E15" s="37">
        <f t="shared" si="13"/>
        <v>-17</v>
      </c>
      <c r="F15" s="37">
        <f t="shared" si="13"/>
        <v>8</v>
      </c>
      <c r="G15" s="37">
        <f t="shared" si="13"/>
        <v>116</v>
      </c>
      <c r="H15" s="37">
        <f t="shared" si="13"/>
        <v>25</v>
      </c>
      <c r="I15" s="37">
        <f t="shared" si="13"/>
        <v>355</v>
      </c>
      <c r="J15" s="49">
        <f t="shared" si="3"/>
        <v>-9.8733695134723405</v>
      </c>
      <c r="K15" s="49">
        <v>4.6462915357516898</v>
      </c>
      <c r="L15" s="49">
        <v>14.51966104922403</v>
      </c>
      <c r="M15" s="37">
        <f t="shared" ref="M15:U15" si="14">M32+M33+M34+M35</f>
        <v>-9</v>
      </c>
      <c r="N15" s="37">
        <f t="shared" si="14"/>
        <v>63</v>
      </c>
      <c r="O15" s="37">
        <f t="shared" si="14"/>
        <v>571</v>
      </c>
      <c r="P15" s="37">
        <f t="shared" si="14"/>
        <v>29</v>
      </c>
      <c r="Q15" s="37">
        <f t="shared" si="14"/>
        <v>34</v>
      </c>
      <c r="R15" s="37">
        <f t="shared" si="14"/>
        <v>72</v>
      </c>
      <c r="S15" s="37">
        <f t="shared" si="14"/>
        <v>636</v>
      </c>
      <c r="T15" s="37">
        <f t="shared" si="14"/>
        <v>22</v>
      </c>
      <c r="U15" s="37">
        <f t="shared" si="14"/>
        <v>50</v>
      </c>
      <c r="V15" s="49">
        <v>-5.2270779777206471</v>
      </c>
    </row>
    <row r="16" spans="1:22" ht="15" customHeight="1" x14ac:dyDescent="0.15">
      <c r="A16" s="2" t="s">
        <v>22</v>
      </c>
      <c r="B16" s="36">
        <f t="shared" ref="B16:I16" si="15">B36+B37+B38</f>
        <v>-1</v>
      </c>
      <c r="C16" s="36">
        <f t="shared" si="15"/>
        <v>26</v>
      </c>
      <c r="D16" s="36">
        <f t="shared" si="15"/>
        <v>-146</v>
      </c>
      <c r="E16" s="36">
        <f t="shared" si="15"/>
        <v>-6</v>
      </c>
      <c r="F16" s="36">
        <f t="shared" si="15"/>
        <v>0</v>
      </c>
      <c r="G16" s="36">
        <f t="shared" si="15"/>
        <v>18</v>
      </c>
      <c r="H16" s="36">
        <f t="shared" si="15"/>
        <v>6</v>
      </c>
      <c r="I16" s="36">
        <f t="shared" si="15"/>
        <v>121</v>
      </c>
      <c r="J16" s="53">
        <f t="shared" si="3"/>
        <v>-14.172313649564376</v>
      </c>
      <c r="K16" s="53">
        <v>0</v>
      </c>
      <c r="L16" s="53">
        <v>14.172313649564376</v>
      </c>
      <c r="M16" s="36">
        <f t="shared" ref="M16:U16" si="16">M36+M37+M38</f>
        <v>5</v>
      </c>
      <c r="N16" s="36">
        <f t="shared" si="16"/>
        <v>16</v>
      </c>
      <c r="O16" s="36">
        <f t="shared" si="16"/>
        <v>111</v>
      </c>
      <c r="P16" s="36">
        <f t="shared" si="16"/>
        <v>8</v>
      </c>
      <c r="Q16" s="36">
        <f t="shared" si="16"/>
        <v>8</v>
      </c>
      <c r="R16" s="36">
        <f t="shared" si="16"/>
        <v>11</v>
      </c>
      <c r="S16" s="36">
        <f t="shared" si="16"/>
        <v>154</v>
      </c>
      <c r="T16" s="36">
        <f t="shared" si="16"/>
        <v>4</v>
      </c>
      <c r="U16" s="36">
        <f t="shared" si="16"/>
        <v>7</v>
      </c>
      <c r="V16" s="53">
        <v>11.81026137463698</v>
      </c>
    </row>
    <row r="17" spans="1:22" ht="15" customHeight="1" x14ac:dyDescent="0.15">
      <c r="A17" s="6" t="s">
        <v>21</v>
      </c>
      <c r="B17" s="35">
        <f t="shared" ref="B17:I17" si="17">B12+B13+B20</f>
        <v>-21</v>
      </c>
      <c r="C17" s="35">
        <f t="shared" si="17"/>
        <v>222</v>
      </c>
      <c r="D17" s="35">
        <f t="shared" si="17"/>
        <v>-1013</v>
      </c>
      <c r="E17" s="35">
        <f t="shared" si="17"/>
        <v>-63</v>
      </c>
      <c r="F17" s="35">
        <f t="shared" si="17"/>
        <v>70</v>
      </c>
      <c r="G17" s="35">
        <f t="shared" si="17"/>
        <v>750</v>
      </c>
      <c r="H17" s="35">
        <f t="shared" si="17"/>
        <v>133</v>
      </c>
      <c r="I17" s="35">
        <f t="shared" si="17"/>
        <v>1448</v>
      </c>
      <c r="J17" s="48">
        <f t="shared" si="3"/>
        <v>-6.6572544671857825</v>
      </c>
      <c r="K17" s="48">
        <v>7.3969494079842013</v>
      </c>
      <c r="L17" s="48">
        <v>14.054203875169984</v>
      </c>
      <c r="M17" s="35">
        <f t="shared" ref="M17:U17" si="18">M12+M13+M20</f>
        <v>42</v>
      </c>
      <c r="N17" s="35">
        <f t="shared" si="18"/>
        <v>442</v>
      </c>
      <c r="O17" s="35">
        <f t="shared" si="18"/>
        <v>2646</v>
      </c>
      <c r="P17" s="35">
        <f t="shared" si="18"/>
        <v>285</v>
      </c>
      <c r="Q17" s="35">
        <f t="shared" si="18"/>
        <v>157</v>
      </c>
      <c r="R17" s="35">
        <f t="shared" si="18"/>
        <v>400</v>
      </c>
      <c r="S17" s="35">
        <f t="shared" si="18"/>
        <v>2961</v>
      </c>
      <c r="T17" s="35">
        <f t="shared" si="18"/>
        <v>250</v>
      </c>
      <c r="U17" s="35">
        <f t="shared" si="18"/>
        <v>150</v>
      </c>
      <c r="V17" s="48">
        <v>4.4381696447905199</v>
      </c>
    </row>
    <row r="18" spans="1:22" ht="15" customHeight="1" x14ac:dyDescent="0.15">
      <c r="A18" s="4" t="s">
        <v>20</v>
      </c>
      <c r="B18" s="37">
        <f t="shared" ref="B18:I18" si="19">B14+B22</f>
        <v>-35</v>
      </c>
      <c r="C18" s="37">
        <f t="shared" si="19"/>
        <v>112</v>
      </c>
      <c r="D18" s="37">
        <f t="shared" si="19"/>
        <v>-607</v>
      </c>
      <c r="E18" s="37">
        <f t="shared" si="19"/>
        <v>-51</v>
      </c>
      <c r="F18" s="37">
        <f t="shared" si="19"/>
        <v>18</v>
      </c>
      <c r="G18" s="37">
        <f t="shared" si="19"/>
        <v>324</v>
      </c>
      <c r="H18" s="37">
        <f t="shared" si="19"/>
        <v>69</v>
      </c>
      <c r="I18" s="37">
        <f t="shared" si="19"/>
        <v>819</v>
      </c>
      <c r="J18" s="49">
        <f t="shared" si="3"/>
        <v>-11.911781598192746</v>
      </c>
      <c r="K18" s="49">
        <v>4.2041582111268525</v>
      </c>
      <c r="L18" s="49">
        <v>16.115939809319599</v>
      </c>
      <c r="M18" s="37">
        <f t="shared" ref="M18:U18" si="20">M14+M22</f>
        <v>16</v>
      </c>
      <c r="N18" s="37">
        <f t="shared" si="20"/>
        <v>221</v>
      </c>
      <c r="O18" s="37">
        <f t="shared" si="20"/>
        <v>1478</v>
      </c>
      <c r="P18" s="37">
        <f t="shared" si="20"/>
        <v>109</v>
      </c>
      <c r="Q18" s="37">
        <f t="shared" si="20"/>
        <v>112</v>
      </c>
      <c r="R18" s="37">
        <f t="shared" si="20"/>
        <v>205</v>
      </c>
      <c r="S18" s="37">
        <f t="shared" si="20"/>
        <v>1590</v>
      </c>
      <c r="T18" s="37">
        <f t="shared" si="20"/>
        <v>86</v>
      </c>
      <c r="U18" s="37">
        <f t="shared" si="20"/>
        <v>119</v>
      </c>
      <c r="V18" s="49">
        <v>3.737029521001638</v>
      </c>
    </row>
    <row r="19" spans="1:22" ht="15" customHeight="1" x14ac:dyDescent="0.15">
      <c r="A19" s="2" t="s">
        <v>19</v>
      </c>
      <c r="B19" s="36">
        <f t="shared" ref="B19:I19" si="21">B15+B16+B21+B23</f>
        <v>65</v>
      </c>
      <c r="C19" s="36">
        <f t="shared" si="21"/>
        <v>489</v>
      </c>
      <c r="D19" s="36">
        <f t="shared" si="21"/>
        <v>-771</v>
      </c>
      <c r="E19" s="36">
        <f t="shared" si="21"/>
        <v>-64</v>
      </c>
      <c r="F19" s="36">
        <f t="shared" si="21"/>
        <v>67</v>
      </c>
      <c r="G19" s="36">
        <f t="shared" si="21"/>
        <v>837</v>
      </c>
      <c r="H19" s="36">
        <f t="shared" si="21"/>
        <v>131</v>
      </c>
      <c r="I19" s="36">
        <f t="shared" si="21"/>
        <v>1624</v>
      </c>
      <c r="J19" s="53">
        <f t="shared" si="3"/>
        <v>-6.4730070301100913</v>
      </c>
      <c r="K19" s="53">
        <v>6.7764292346465052</v>
      </c>
      <c r="L19" s="53">
        <v>13.249436264756596</v>
      </c>
      <c r="M19" s="36">
        <f t="shared" ref="M19:U19" si="22">M15+M16+M21+M23</f>
        <v>129</v>
      </c>
      <c r="N19" s="36">
        <f t="shared" si="22"/>
        <v>460</v>
      </c>
      <c r="O19" s="36">
        <f t="shared" si="22"/>
        <v>3685</v>
      </c>
      <c r="P19" s="36">
        <f t="shared" si="22"/>
        <v>287</v>
      </c>
      <c r="Q19" s="36">
        <f t="shared" si="22"/>
        <v>173</v>
      </c>
      <c r="R19" s="36">
        <f t="shared" si="22"/>
        <v>331</v>
      </c>
      <c r="S19" s="36">
        <f t="shared" si="22"/>
        <v>3669</v>
      </c>
      <c r="T19" s="36">
        <f t="shared" si="22"/>
        <v>158</v>
      </c>
      <c r="U19" s="36">
        <f t="shared" si="22"/>
        <v>173</v>
      </c>
      <c r="V19" s="53">
        <v>13.047154795065666</v>
      </c>
    </row>
    <row r="20" spans="1:22" ht="15" customHeight="1" x14ac:dyDescent="0.15">
      <c r="A20" s="5" t="s">
        <v>18</v>
      </c>
      <c r="B20" s="40">
        <f>E20+M20</f>
        <v>8</v>
      </c>
      <c r="C20" s="40">
        <v>198</v>
      </c>
      <c r="D20" s="40">
        <f>G20-I20+O20-S20</f>
        <v>-640</v>
      </c>
      <c r="E20" s="40">
        <f>F20-H20</f>
        <v>-41</v>
      </c>
      <c r="F20" s="40">
        <v>62</v>
      </c>
      <c r="G20" s="40">
        <v>646</v>
      </c>
      <c r="H20" s="40">
        <v>103</v>
      </c>
      <c r="I20" s="40">
        <v>1106</v>
      </c>
      <c r="J20" s="61">
        <f t="shared" si="3"/>
        <v>-5.1808963510000297</v>
      </c>
      <c r="K20" s="61">
        <v>7.8345261893171205</v>
      </c>
      <c r="L20" s="61">
        <v>13.01542254031715</v>
      </c>
      <c r="M20" s="40">
        <f>N20-R20</f>
        <v>49</v>
      </c>
      <c r="N20" s="40">
        <f>SUM(P20:Q20)</f>
        <v>386</v>
      </c>
      <c r="O20" s="41">
        <v>2166</v>
      </c>
      <c r="P20" s="41">
        <v>269</v>
      </c>
      <c r="Q20" s="41">
        <v>117</v>
      </c>
      <c r="R20" s="41">
        <f>SUM(T20:U20)</f>
        <v>337</v>
      </c>
      <c r="S20" s="41">
        <v>2346</v>
      </c>
      <c r="T20" s="41">
        <v>227</v>
      </c>
      <c r="U20" s="41">
        <v>110</v>
      </c>
      <c r="V20" s="52">
        <v>6.1918029560732109</v>
      </c>
    </row>
    <row r="21" spans="1:22" ht="15" customHeight="1" x14ac:dyDescent="0.15">
      <c r="A21" s="3" t="s">
        <v>17</v>
      </c>
      <c r="B21" s="42">
        <f t="shared" ref="B21:B38" si="23">E21+M21</f>
        <v>73</v>
      </c>
      <c r="C21" s="42">
        <v>325</v>
      </c>
      <c r="D21" s="42">
        <f t="shared" ref="D21:D38" si="24">G21-I21+O21-S21</f>
        <v>-193</v>
      </c>
      <c r="E21" s="42">
        <f t="shared" ref="E21:E38" si="25">F21-H21</f>
        <v>-34</v>
      </c>
      <c r="F21" s="42">
        <v>52</v>
      </c>
      <c r="G21" s="42">
        <v>596</v>
      </c>
      <c r="H21" s="42">
        <v>86</v>
      </c>
      <c r="I21" s="42">
        <v>894</v>
      </c>
      <c r="J21" s="62">
        <f t="shared" si="3"/>
        <v>-5.3576502802820904</v>
      </c>
      <c r="K21" s="62">
        <v>8.1940533698431981</v>
      </c>
      <c r="L21" s="62">
        <v>13.551703650125289</v>
      </c>
      <c r="M21" s="42">
        <f t="shared" ref="M21:M38" si="26">N21-R21</f>
        <v>107</v>
      </c>
      <c r="N21" s="42">
        <f>SUM(P21:Q21)</f>
        <v>302</v>
      </c>
      <c r="O21" s="42">
        <v>2369</v>
      </c>
      <c r="P21" s="42">
        <v>199</v>
      </c>
      <c r="Q21" s="42">
        <v>103</v>
      </c>
      <c r="R21" s="42">
        <f t="shared" ref="R21:R38" si="27">SUM(T21:U21)</f>
        <v>195</v>
      </c>
      <c r="S21" s="42">
        <v>2264</v>
      </c>
      <c r="T21" s="42">
        <v>102</v>
      </c>
      <c r="U21" s="42">
        <v>93</v>
      </c>
      <c r="V21" s="49">
        <v>16.86084058794658</v>
      </c>
    </row>
    <row r="22" spans="1:22" ht="15" customHeight="1" x14ac:dyDescent="0.15">
      <c r="A22" s="3" t="s">
        <v>16</v>
      </c>
      <c r="B22" s="42">
        <f t="shared" si="23"/>
        <v>-22</v>
      </c>
      <c r="C22" s="42">
        <v>58</v>
      </c>
      <c r="D22" s="42">
        <f t="shared" si="24"/>
        <v>-275</v>
      </c>
      <c r="E22" s="42">
        <f t="shared" si="25"/>
        <v>-32</v>
      </c>
      <c r="F22" s="42">
        <v>9</v>
      </c>
      <c r="G22" s="42">
        <v>167</v>
      </c>
      <c r="H22" s="42">
        <v>41</v>
      </c>
      <c r="I22" s="42">
        <v>380</v>
      </c>
      <c r="J22" s="62">
        <f t="shared" si="3"/>
        <v>-15.872499593429826</v>
      </c>
      <c r="K22" s="62">
        <v>4.4641405106521388</v>
      </c>
      <c r="L22" s="62">
        <v>20.336640104081965</v>
      </c>
      <c r="M22" s="42">
        <f t="shared" si="26"/>
        <v>10</v>
      </c>
      <c r="N22" s="42">
        <f t="shared" ref="N22:N38" si="28">SUM(P22:Q22)</f>
        <v>115</v>
      </c>
      <c r="O22" s="42">
        <v>660</v>
      </c>
      <c r="P22" s="42">
        <v>60</v>
      </c>
      <c r="Q22" s="42">
        <v>55</v>
      </c>
      <c r="R22" s="42">
        <f t="shared" si="27"/>
        <v>105</v>
      </c>
      <c r="S22" s="42">
        <v>722</v>
      </c>
      <c r="T22" s="42">
        <v>43</v>
      </c>
      <c r="U22" s="42">
        <v>62</v>
      </c>
      <c r="V22" s="49">
        <v>4.9601561229468203</v>
      </c>
    </row>
    <row r="23" spans="1:22" ht="15" customHeight="1" x14ac:dyDescent="0.15">
      <c r="A23" s="1" t="s">
        <v>15</v>
      </c>
      <c r="B23" s="43">
        <f t="shared" si="23"/>
        <v>19</v>
      </c>
      <c r="C23" s="43">
        <v>95</v>
      </c>
      <c r="D23" s="43">
        <f t="shared" si="24"/>
        <v>-128</v>
      </c>
      <c r="E23" s="43">
        <f t="shared" si="25"/>
        <v>-7</v>
      </c>
      <c r="F23" s="43">
        <v>7</v>
      </c>
      <c r="G23" s="43">
        <v>107</v>
      </c>
      <c r="H23" s="43">
        <v>14</v>
      </c>
      <c r="I23" s="43">
        <v>254</v>
      </c>
      <c r="J23" s="63">
        <f t="shared" si="3"/>
        <v>-5.0143855322646935</v>
      </c>
      <c r="K23" s="63">
        <v>5.0143855322646935</v>
      </c>
      <c r="L23" s="63">
        <v>10.028771064529387</v>
      </c>
      <c r="M23" s="43">
        <f t="shared" si="26"/>
        <v>26</v>
      </c>
      <c r="N23" s="43">
        <f t="shared" si="28"/>
        <v>79</v>
      </c>
      <c r="O23" s="43">
        <v>634</v>
      </c>
      <c r="P23" s="43">
        <v>51</v>
      </c>
      <c r="Q23" s="43">
        <v>28</v>
      </c>
      <c r="R23" s="43">
        <f t="shared" si="27"/>
        <v>53</v>
      </c>
      <c r="S23" s="47">
        <v>615</v>
      </c>
      <c r="T23" s="47">
        <v>30</v>
      </c>
      <c r="U23" s="47">
        <v>23</v>
      </c>
      <c r="V23" s="54">
        <v>18.624860548411711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-9</v>
      </c>
      <c r="D24" s="45">
        <f t="shared" si="24"/>
        <v>-112</v>
      </c>
      <c r="E24" s="40">
        <f t="shared" si="25"/>
        <v>-13</v>
      </c>
      <c r="F24" s="45">
        <v>2</v>
      </c>
      <c r="G24" s="45">
        <v>29</v>
      </c>
      <c r="H24" s="45">
        <v>15</v>
      </c>
      <c r="I24" s="46">
        <v>103</v>
      </c>
      <c r="J24" s="73">
        <f t="shared" si="3"/>
        <v>-28.036061516704965</v>
      </c>
      <c r="K24" s="73">
        <v>4.3132402333392257</v>
      </c>
      <c r="L24" s="73">
        <v>32.349301750044191</v>
      </c>
      <c r="M24" s="40">
        <f t="shared" si="26"/>
        <v>4</v>
      </c>
      <c r="N24" s="45">
        <f t="shared" si="28"/>
        <v>18</v>
      </c>
      <c r="O24" s="45">
        <v>150</v>
      </c>
      <c r="P24" s="45">
        <v>5</v>
      </c>
      <c r="Q24" s="45">
        <v>13</v>
      </c>
      <c r="R24" s="45">
        <f t="shared" si="27"/>
        <v>14</v>
      </c>
      <c r="S24" s="45">
        <v>188</v>
      </c>
      <c r="T24" s="45">
        <v>5</v>
      </c>
      <c r="U24" s="45">
        <v>9</v>
      </c>
      <c r="V24" s="51">
        <v>8.6264804666784549</v>
      </c>
    </row>
    <row r="25" spans="1:22" ht="15" customHeight="1" x14ac:dyDescent="0.15">
      <c r="A25" s="5" t="s">
        <v>13</v>
      </c>
      <c r="B25" s="40">
        <f t="shared" si="23"/>
        <v>-9</v>
      </c>
      <c r="C25" s="40">
        <v>-7</v>
      </c>
      <c r="D25" s="40">
        <f t="shared" si="24"/>
        <v>-56</v>
      </c>
      <c r="E25" s="40">
        <f t="shared" si="25"/>
        <v>-3</v>
      </c>
      <c r="F25" s="40">
        <v>0</v>
      </c>
      <c r="G25" s="40">
        <v>4</v>
      </c>
      <c r="H25" s="40">
        <v>3</v>
      </c>
      <c r="I25" s="40">
        <v>44</v>
      </c>
      <c r="J25" s="61">
        <f t="shared" si="3"/>
        <v>-23.905943827563682</v>
      </c>
      <c r="K25" s="61">
        <v>0</v>
      </c>
      <c r="L25" s="61">
        <v>23.905943827563682</v>
      </c>
      <c r="M25" s="40">
        <f t="shared" si="26"/>
        <v>-6</v>
      </c>
      <c r="N25" s="40">
        <f t="shared" si="28"/>
        <v>1</v>
      </c>
      <c r="O25" s="40">
        <v>41</v>
      </c>
      <c r="P25" s="40">
        <v>0</v>
      </c>
      <c r="Q25" s="40">
        <v>1</v>
      </c>
      <c r="R25" s="40">
        <f t="shared" si="27"/>
        <v>7</v>
      </c>
      <c r="S25" s="41">
        <v>57</v>
      </c>
      <c r="T25" s="41">
        <v>2</v>
      </c>
      <c r="U25" s="41">
        <v>5</v>
      </c>
      <c r="V25" s="52">
        <v>-47.811887655127364</v>
      </c>
    </row>
    <row r="26" spans="1:22" ht="15" customHeight="1" x14ac:dyDescent="0.15">
      <c r="A26" s="3" t="s">
        <v>12</v>
      </c>
      <c r="B26" s="42">
        <f t="shared" si="23"/>
        <v>6</v>
      </c>
      <c r="C26" s="42">
        <v>22</v>
      </c>
      <c r="D26" s="42">
        <f t="shared" si="24"/>
        <v>-51</v>
      </c>
      <c r="E26" s="42">
        <f t="shared" si="25"/>
        <v>-2</v>
      </c>
      <c r="F26" s="42">
        <v>2</v>
      </c>
      <c r="G26" s="42">
        <v>14</v>
      </c>
      <c r="H26" s="42">
        <v>4</v>
      </c>
      <c r="I26" s="42">
        <v>55</v>
      </c>
      <c r="J26" s="62">
        <f t="shared" si="3"/>
        <v>-7.0296744454047824</v>
      </c>
      <c r="K26" s="62">
        <v>7.0296744454047824</v>
      </c>
      <c r="L26" s="62">
        <v>14.059348890809565</v>
      </c>
      <c r="M26" s="42">
        <f t="shared" si="26"/>
        <v>8</v>
      </c>
      <c r="N26" s="42">
        <f t="shared" si="28"/>
        <v>15</v>
      </c>
      <c r="O26" s="42">
        <v>97</v>
      </c>
      <c r="P26" s="42">
        <v>7</v>
      </c>
      <c r="Q26" s="42">
        <v>8</v>
      </c>
      <c r="R26" s="42">
        <f t="shared" si="27"/>
        <v>7</v>
      </c>
      <c r="S26" s="42">
        <v>107</v>
      </c>
      <c r="T26" s="42">
        <v>1</v>
      </c>
      <c r="U26" s="42">
        <v>6</v>
      </c>
      <c r="V26" s="49">
        <v>28.118697781619129</v>
      </c>
    </row>
    <row r="27" spans="1:22" ht="15" customHeight="1" x14ac:dyDescent="0.15">
      <c r="A27" s="1" t="s">
        <v>11</v>
      </c>
      <c r="B27" s="43">
        <f t="shared" si="23"/>
        <v>-17</v>
      </c>
      <c r="C27" s="43">
        <v>18</v>
      </c>
      <c r="D27" s="43">
        <f t="shared" si="24"/>
        <v>-154</v>
      </c>
      <c r="E27" s="43">
        <f t="shared" si="25"/>
        <v>-4</v>
      </c>
      <c r="F27" s="43">
        <v>4</v>
      </c>
      <c r="G27" s="43">
        <v>57</v>
      </c>
      <c r="H27" s="43">
        <v>8</v>
      </c>
      <c r="I27" s="43">
        <v>140</v>
      </c>
      <c r="J27" s="63">
        <f t="shared" si="3"/>
        <v>-5.9173032617921661</v>
      </c>
      <c r="K27" s="63">
        <v>5.9173032617921661</v>
      </c>
      <c r="L27" s="63">
        <v>11.834606523584332</v>
      </c>
      <c r="M27" s="43">
        <f t="shared" si="26"/>
        <v>-13</v>
      </c>
      <c r="N27" s="43">
        <f t="shared" si="28"/>
        <v>22</v>
      </c>
      <c r="O27" s="47">
        <v>192</v>
      </c>
      <c r="P27" s="47">
        <v>4</v>
      </c>
      <c r="Q27" s="47">
        <v>18</v>
      </c>
      <c r="R27" s="47">
        <f t="shared" si="27"/>
        <v>35</v>
      </c>
      <c r="S27" s="47">
        <v>263</v>
      </c>
      <c r="T27" s="47">
        <v>15</v>
      </c>
      <c r="U27" s="47">
        <v>20</v>
      </c>
      <c r="V27" s="54">
        <v>-19.23123560082454</v>
      </c>
    </row>
    <row r="28" spans="1:22" ht="15" customHeight="1" x14ac:dyDescent="0.15">
      <c r="A28" s="5" t="s">
        <v>10</v>
      </c>
      <c r="B28" s="40">
        <f t="shared" si="23"/>
        <v>-6</v>
      </c>
      <c r="C28" s="40">
        <v>4</v>
      </c>
      <c r="D28" s="40">
        <f t="shared" si="24"/>
        <v>-54</v>
      </c>
      <c r="E28" s="40">
        <f t="shared" si="25"/>
        <v>-4</v>
      </c>
      <c r="F28" s="40">
        <v>0</v>
      </c>
      <c r="G28" s="40">
        <v>9</v>
      </c>
      <c r="H28" s="40">
        <v>4</v>
      </c>
      <c r="I28" s="40">
        <v>52</v>
      </c>
      <c r="J28" s="61">
        <f t="shared" si="3"/>
        <v>-15.293011595111249</v>
      </c>
      <c r="K28" s="61">
        <v>0</v>
      </c>
      <c r="L28" s="61">
        <v>15.293011595111249</v>
      </c>
      <c r="M28" s="40">
        <f t="shared" si="26"/>
        <v>-2</v>
      </c>
      <c r="N28" s="40">
        <f t="shared" si="28"/>
        <v>13</v>
      </c>
      <c r="O28" s="40">
        <v>93</v>
      </c>
      <c r="P28" s="40">
        <v>5</v>
      </c>
      <c r="Q28" s="40">
        <v>8</v>
      </c>
      <c r="R28" s="40">
        <f t="shared" si="27"/>
        <v>15</v>
      </c>
      <c r="S28" s="40">
        <v>104</v>
      </c>
      <c r="T28" s="40">
        <v>10</v>
      </c>
      <c r="U28" s="40">
        <v>5</v>
      </c>
      <c r="V28" s="48">
        <v>-7.6465057975556263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0</v>
      </c>
      <c r="D29" s="42">
        <f t="shared" si="24"/>
        <v>-64</v>
      </c>
      <c r="E29" s="42">
        <f t="shared" si="25"/>
        <v>-7</v>
      </c>
      <c r="F29" s="42">
        <v>4</v>
      </c>
      <c r="G29" s="42">
        <v>58</v>
      </c>
      <c r="H29" s="42">
        <v>11</v>
      </c>
      <c r="I29" s="42">
        <v>129</v>
      </c>
      <c r="J29" s="62">
        <f t="shared" si="3"/>
        <v>-10.187283788619823</v>
      </c>
      <c r="K29" s="62">
        <v>5.8213050220684721</v>
      </c>
      <c r="L29" s="62">
        <v>16.008588810688295</v>
      </c>
      <c r="M29" s="42">
        <f t="shared" si="26"/>
        <v>2</v>
      </c>
      <c r="N29" s="42">
        <f t="shared" si="28"/>
        <v>40</v>
      </c>
      <c r="O29" s="42">
        <v>274</v>
      </c>
      <c r="P29" s="42">
        <v>13</v>
      </c>
      <c r="Q29" s="42">
        <v>27</v>
      </c>
      <c r="R29" s="42">
        <f t="shared" si="27"/>
        <v>38</v>
      </c>
      <c r="S29" s="42">
        <v>267</v>
      </c>
      <c r="T29" s="42">
        <v>17</v>
      </c>
      <c r="U29" s="42">
        <v>21</v>
      </c>
      <c r="V29" s="49">
        <v>2.9106525110342361</v>
      </c>
    </row>
    <row r="30" spans="1:22" ht="15" customHeight="1" x14ac:dyDescent="0.15">
      <c r="A30" s="3" t="s">
        <v>8</v>
      </c>
      <c r="B30" s="42">
        <f t="shared" si="23"/>
        <v>-6</v>
      </c>
      <c r="C30" s="42">
        <v>24</v>
      </c>
      <c r="D30" s="42">
        <f t="shared" si="24"/>
        <v>-102</v>
      </c>
      <c r="E30" s="42">
        <f t="shared" si="25"/>
        <v>-5</v>
      </c>
      <c r="F30" s="42">
        <v>3</v>
      </c>
      <c r="G30" s="42">
        <v>49</v>
      </c>
      <c r="H30" s="42">
        <v>8</v>
      </c>
      <c r="I30" s="42">
        <v>137</v>
      </c>
      <c r="J30" s="62">
        <f t="shared" si="3"/>
        <v>-7.0002295157218262</v>
      </c>
      <c r="K30" s="62">
        <v>4.2001377094330961</v>
      </c>
      <c r="L30" s="62">
        <v>11.200367225154922</v>
      </c>
      <c r="M30" s="42">
        <f t="shared" si="26"/>
        <v>-1</v>
      </c>
      <c r="N30" s="42">
        <f t="shared" si="28"/>
        <v>24</v>
      </c>
      <c r="O30" s="42">
        <v>281</v>
      </c>
      <c r="P30" s="42">
        <v>18</v>
      </c>
      <c r="Q30" s="42">
        <v>6</v>
      </c>
      <c r="R30" s="42">
        <f t="shared" si="27"/>
        <v>25</v>
      </c>
      <c r="S30" s="42">
        <v>295</v>
      </c>
      <c r="T30" s="42">
        <v>8</v>
      </c>
      <c r="U30" s="42">
        <v>17</v>
      </c>
      <c r="V30" s="49">
        <v>-1.4000459031443668</v>
      </c>
    </row>
    <row r="31" spans="1:22" ht="15" customHeight="1" x14ac:dyDescent="0.15">
      <c r="A31" s="1" t="s">
        <v>7</v>
      </c>
      <c r="B31" s="43">
        <f t="shared" si="23"/>
        <v>4</v>
      </c>
      <c r="C31" s="43">
        <v>26</v>
      </c>
      <c r="D31" s="43">
        <f t="shared" si="24"/>
        <v>-112</v>
      </c>
      <c r="E31" s="43">
        <f t="shared" si="25"/>
        <v>-3</v>
      </c>
      <c r="F31" s="43">
        <v>2</v>
      </c>
      <c r="G31" s="43">
        <v>41</v>
      </c>
      <c r="H31" s="43">
        <v>5</v>
      </c>
      <c r="I31" s="43">
        <v>121</v>
      </c>
      <c r="J31" s="63">
        <f t="shared" si="3"/>
        <v>-4.9795918367346932</v>
      </c>
      <c r="K31" s="63">
        <v>3.3197278911564627</v>
      </c>
      <c r="L31" s="63">
        <v>8.2993197278911559</v>
      </c>
      <c r="M31" s="43">
        <f t="shared" si="26"/>
        <v>7</v>
      </c>
      <c r="N31" s="43">
        <f t="shared" si="28"/>
        <v>29</v>
      </c>
      <c r="O31" s="43">
        <v>170</v>
      </c>
      <c r="P31" s="43">
        <v>13</v>
      </c>
      <c r="Q31" s="43">
        <v>16</v>
      </c>
      <c r="R31" s="43">
        <f t="shared" si="27"/>
        <v>22</v>
      </c>
      <c r="S31" s="43">
        <v>202</v>
      </c>
      <c r="T31" s="43">
        <v>8</v>
      </c>
      <c r="U31" s="43">
        <v>14</v>
      </c>
      <c r="V31" s="53">
        <v>11.619047619047613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10</v>
      </c>
      <c r="D32" s="40">
        <f t="shared" si="24"/>
        <v>-7</v>
      </c>
      <c r="E32" s="40">
        <f t="shared" si="25"/>
        <v>1</v>
      </c>
      <c r="F32" s="40">
        <v>2</v>
      </c>
      <c r="G32" s="40">
        <v>19</v>
      </c>
      <c r="H32" s="40">
        <v>1</v>
      </c>
      <c r="I32" s="40">
        <v>15</v>
      </c>
      <c r="J32" s="61">
        <f t="shared" si="3"/>
        <v>6.4997336174746936</v>
      </c>
      <c r="K32" s="61">
        <v>12.999467234949387</v>
      </c>
      <c r="L32" s="61">
        <v>6.4997336174746936</v>
      </c>
      <c r="M32" s="40">
        <f t="shared" si="26"/>
        <v>-2</v>
      </c>
      <c r="N32" s="40">
        <f t="shared" si="28"/>
        <v>7</v>
      </c>
      <c r="O32" s="41">
        <v>82</v>
      </c>
      <c r="P32" s="41">
        <v>4</v>
      </c>
      <c r="Q32" s="41">
        <v>3</v>
      </c>
      <c r="R32" s="41">
        <f t="shared" si="27"/>
        <v>9</v>
      </c>
      <c r="S32" s="41">
        <v>93</v>
      </c>
      <c r="T32" s="41">
        <v>3</v>
      </c>
      <c r="U32" s="41">
        <v>6</v>
      </c>
      <c r="V32" s="52">
        <v>-12.999467234949378</v>
      </c>
    </row>
    <row r="33" spans="1:22" ht="15" customHeight="1" x14ac:dyDescent="0.15">
      <c r="A33" s="3" t="s">
        <v>5</v>
      </c>
      <c r="B33" s="42">
        <f t="shared" si="23"/>
        <v>-12</v>
      </c>
      <c r="C33" s="42">
        <v>15</v>
      </c>
      <c r="D33" s="42">
        <f t="shared" si="24"/>
        <v>-139</v>
      </c>
      <c r="E33" s="42">
        <f>F33-H33</f>
        <v>-11</v>
      </c>
      <c r="F33" s="42">
        <v>2</v>
      </c>
      <c r="G33" s="42">
        <v>36</v>
      </c>
      <c r="H33" s="42">
        <v>13</v>
      </c>
      <c r="I33" s="42">
        <v>165</v>
      </c>
      <c r="J33" s="62">
        <f t="shared" si="3"/>
        <v>-16.600692726373083</v>
      </c>
      <c r="K33" s="62">
        <v>3.0183077684314696</v>
      </c>
      <c r="L33" s="62">
        <v>19.619000494804553</v>
      </c>
      <c r="M33" s="42">
        <f>N33-R33</f>
        <v>-1</v>
      </c>
      <c r="N33" s="42">
        <f t="shared" si="28"/>
        <v>26</v>
      </c>
      <c r="O33" s="42">
        <v>210</v>
      </c>
      <c r="P33" s="42">
        <v>9</v>
      </c>
      <c r="Q33" s="42">
        <v>17</v>
      </c>
      <c r="R33" s="42">
        <f t="shared" si="27"/>
        <v>27</v>
      </c>
      <c r="S33" s="42">
        <v>220</v>
      </c>
      <c r="T33" s="42">
        <v>7</v>
      </c>
      <c r="U33" s="42">
        <v>20</v>
      </c>
      <c r="V33" s="49">
        <v>-1.5091538842157419</v>
      </c>
    </row>
    <row r="34" spans="1:22" ht="15" customHeight="1" x14ac:dyDescent="0.15">
      <c r="A34" s="3" t="s">
        <v>4</v>
      </c>
      <c r="B34" s="42">
        <f t="shared" si="23"/>
        <v>-16</v>
      </c>
      <c r="C34" s="42">
        <v>14</v>
      </c>
      <c r="D34" s="42">
        <f t="shared" si="24"/>
        <v>-108</v>
      </c>
      <c r="E34" s="42">
        <f t="shared" si="25"/>
        <v>-5</v>
      </c>
      <c r="F34" s="42">
        <v>2</v>
      </c>
      <c r="G34" s="42">
        <v>21</v>
      </c>
      <c r="H34" s="42">
        <v>7</v>
      </c>
      <c r="I34" s="42">
        <v>90</v>
      </c>
      <c r="J34" s="62">
        <f t="shared" si="3"/>
        <v>-11.231817344872031</v>
      </c>
      <c r="K34" s="62">
        <v>4.4927269379488122</v>
      </c>
      <c r="L34" s="62">
        <v>15.724544282820844</v>
      </c>
      <c r="M34" s="42">
        <f t="shared" si="26"/>
        <v>-11</v>
      </c>
      <c r="N34" s="42">
        <f t="shared" si="28"/>
        <v>9</v>
      </c>
      <c r="O34" s="42">
        <v>109</v>
      </c>
      <c r="P34" s="42">
        <v>6</v>
      </c>
      <c r="Q34" s="42">
        <v>3</v>
      </c>
      <c r="R34" s="42">
        <f t="shared" si="27"/>
        <v>20</v>
      </c>
      <c r="S34" s="42">
        <v>148</v>
      </c>
      <c r="T34" s="42">
        <v>7</v>
      </c>
      <c r="U34" s="42">
        <v>13</v>
      </c>
      <c r="V34" s="49">
        <v>-24.70999815871847</v>
      </c>
    </row>
    <row r="35" spans="1:22" ht="15" customHeight="1" x14ac:dyDescent="0.15">
      <c r="A35" s="1" t="s">
        <v>3</v>
      </c>
      <c r="B35" s="43">
        <f t="shared" si="23"/>
        <v>3</v>
      </c>
      <c r="C35" s="43">
        <v>4</v>
      </c>
      <c r="D35" s="43">
        <f t="shared" si="24"/>
        <v>-50</v>
      </c>
      <c r="E35" s="43">
        <f t="shared" si="25"/>
        <v>-2</v>
      </c>
      <c r="F35" s="43">
        <v>2</v>
      </c>
      <c r="G35" s="43">
        <v>40</v>
      </c>
      <c r="H35" s="43">
        <v>4</v>
      </c>
      <c r="I35" s="43">
        <v>85</v>
      </c>
      <c r="J35" s="63">
        <f t="shared" si="3"/>
        <v>-4.3462771642322764</v>
      </c>
      <c r="K35" s="63">
        <v>4.3462771642322764</v>
      </c>
      <c r="L35" s="63">
        <v>8.6925543284645528</v>
      </c>
      <c r="M35" s="43">
        <f t="shared" si="26"/>
        <v>5</v>
      </c>
      <c r="N35" s="43">
        <f t="shared" si="28"/>
        <v>21</v>
      </c>
      <c r="O35" s="47">
        <v>170</v>
      </c>
      <c r="P35" s="47">
        <v>10</v>
      </c>
      <c r="Q35" s="47">
        <v>11</v>
      </c>
      <c r="R35" s="47">
        <f t="shared" si="27"/>
        <v>16</v>
      </c>
      <c r="S35" s="47">
        <v>175</v>
      </c>
      <c r="T35" s="47">
        <v>5</v>
      </c>
      <c r="U35" s="47">
        <v>11</v>
      </c>
      <c r="V35" s="54">
        <v>10.865692910580691</v>
      </c>
    </row>
    <row r="36" spans="1:22" ht="15" customHeight="1" x14ac:dyDescent="0.15">
      <c r="A36" s="5" t="s">
        <v>2</v>
      </c>
      <c r="B36" s="40">
        <f t="shared" si="23"/>
        <v>-1</v>
      </c>
      <c r="C36" s="40">
        <v>11</v>
      </c>
      <c r="D36" s="40">
        <f t="shared" si="24"/>
        <v>-57</v>
      </c>
      <c r="E36" s="40">
        <f t="shared" si="25"/>
        <v>-4</v>
      </c>
      <c r="F36" s="40">
        <v>0</v>
      </c>
      <c r="G36" s="40">
        <v>6</v>
      </c>
      <c r="H36" s="40">
        <v>4</v>
      </c>
      <c r="I36" s="40">
        <v>57</v>
      </c>
      <c r="J36" s="61">
        <f t="shared" si="3"/>
        <v>-22.405876951331493</v>
      </c>
      <c r="K36" s="61">
        <v>0</v>
      </c>
      <c r="L36" s="61">
        <v>22.405876951331493</v>
      </c>
      <c r="M36" s="40">
        <f t="shared" si="26"/>
        <v>3</v>
      </c>
      <c r="N36" s="40">
        <f t="shared" si="28"/>
        <v>8</v>
      </c>
      <c r="O36" s="40">
        <v>51</v>
      </c>
      <c r="P36" s="40">
        <v>5</v>
      </c>
      <c r="Q36" s="40">
        <v>3</v>
      </c>
      <c r="R36" s="40">
        <f t="shared" si="27"/>
        <v>5</v>
      </c>
      <c r="S36" s="40">
        <v>57</v>
      </c>
      <c r="T36" s="40">
        <v>2</v>
      </c>
      <c r="U36" s="40">
        <v>3</v>
      </c>
      <c r="V36" s="48">
        <v>16.804407713498616</v>
      </c>
    </row>
    <row r="37" spans="1:22" ht="15" customHeight="1" x14ac:dyDescent="0.15">
      <c r="A37" s="3" t="s">
        <v>1</v>
      </c>
      <c r="B37" s="42">
        <f t="shared" si="23"/>
        <v>2</v>
      </c>
      <c r="C37" s="42">
        <v>5</v>
      </c>
      <c r="D37" s="42">
        <f t="shared" si="24"/>
        <v>-31</v>
      </c>
      <c r="E37" s="42">
        <f t="shared" si="25"/>
        <v>-1</v>
      </c>
      <c r="F37" s="42">
        <v>0</v>
      </c>
      <c r="G37" s="42">
        <v>7</v>
      </c>
      <c r="H37" s="42">
        <v>1</v>
      </c>
      <c r="I37" s="42">
        <v>32</v>
      </c>
      <c r="J37" s="62">
        <f t="shared" si="3"/>
        <v>-7.8055022392834283</v>
      </c>
      <c r="K37" s="62">
        <v>0</v>
      </c>
      <c r="L37" s="62">
        <v>7.8055022392834283</v>
      </c>
      <c r="M37" s="42">
        <f t="shared" si="26"/>
        <v>3</v>
      </c>
      <c r="N37" s="42">
        <f t="shared" si="28"/>
        <v>6</v>
      </c>
      <c r="O37" s="42">
        <v>40</v>
      </c>
      <c r="P37" s="42">
        <v>2</v>
      </c>
      <c r="Q37" s="42">
        <v>4</v>
      </c>
      <c r="R37" s="42">
        <f t="shared" si="27"/>
        <v>3</v>
      </c>
      <c r="S37" s="42">
        <v>46</v>
      </c>
      <c r="T37" s="42">
        <v>1</v>
      </c>
      <c r="U37" s="42">
        <v>2</v>
      </c>
      <c r="V37" s="49">
        <v>23.416506717850289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10</v>
      </c>
      <c r="D38" s="43">
        <f t="shared" si="24"/>
        <v>-58</v>
      </c>
      <c r="E38" s="43">
        <f t="shared" si="25"/>
        <v>-1</v>
      </c>
      <c r="F38" s="43">
        <v>0</v>
      </c>
      <c r="G38" s="43">
        <v>5</v>
      </c>
      <c r="H38" s="43">
        <v>1</v>
      </c>
      <c r="I38" s="43">
        <v>32</v>
      </c>
      <c r="J38" s="63">
        <f t="shared" si="3"/>
        <v>-8.5674157303370766</v>
      </c>
      <c r="K38" s="63">
        <v>0</v>
      </c>
      <c r="L38" s="63">
        <v>8.5674157303370766</v>
      </c>
      <c r="M38" s="43">
        <f t="shared" si="26"/>
        <v>-1</v>
      </c>
      <c r="N38" s="43">
        <f t="shared" si="28"/>
        <v>2</v>
      </c>
      <c r="O38" s="43">
        <v>20</v>
      </c>
      <c r="P38" s="43">
        <v>1</v>
      </c>
      <c r="Q38" s="43">
        <v>1</v>
      </c>
      <c r="R38" s="43">
        <f t="shared" si="27"/>
        <v>3</v>
      </c>
      <c r="S38" s="43">
        <v>51</v>
      </c>
      <c r="T38" s="43">
        <v>1</v>
      </c>
      <c r="U38" s="43">
        <v>2</v>
      </c>
      <c r="V38" s="53">
        <v>-8.5674157303370819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2020-05-13T01:15:57Z</dcterms:modified>
</cp:coreProperties>
</file>