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JOUKEN\disk\経営企画課フォルダ\経営係\★経営比較分析関係\R2／R3.1.13-1.28\"/>
    </mc:Choice>
  </mc:AlternateContent>
  <workbookProtection workbookAlgorithmName="SHA-512" workbookHashValue="JoSspsSYJ34Kaid0OfPEMIHy0U/+F+/vi1A80Y9tSPBI/WxtpT5I91Z08DBSwQccm/9uHDf8Bu/AHWFxDJoTNQ==" workbookSaltValue="c9AuX2uacsQSgLStZbgwk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<sst xmlns="http://schemas.openxmlformats.org/spreadsheetml/2006/main" count="228" uniqueCount="114">
  <si>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</si>
  <si>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</si>
  <si>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</si>
  <si>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</si>
  <si>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</si>
  <si>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</si>
  <si>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</si>
  <si>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</si>
  <si>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</si>
  <si>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</si>
  <si>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</si>
  <si>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</si>
  <si>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</si>
  <si>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</si>
  <si>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</si>
  <si>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</si>
  <si>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</si>
  <si>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</si>
  <si>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</si>
  <si>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</si>
  <si>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</si>
  <si>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</si>
  <si>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</si>
  <si>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</si>
  <si>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</si>
  <si>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</si>
  <si>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</si>
  <si>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</si>
  <si>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</si>
  <si>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</si>
  <si>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</si>
  <si>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</si>
  <si>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</si>
  <si>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</si>
  <si>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</si>
  <si>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</si>
  <si>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</si>
  <si>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</si>
  <si>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</si>
  <si>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</si>
  <si>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</si>
  <si>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</si>
  <si>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</si>
  <si>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</si>
  <si>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</si>
  <si>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</si>
  <si>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</si>
  <si>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</si>
  <si>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</si>
  <si>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</si>
  <si>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</si>
  <si>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</si>
  <si>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</si>
  <si>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</si>
  <si>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</si>
  <si>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</si>
  <si>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</si>
  <si>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</si>
  <si>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</si>
  <si>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</si>
  <si>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</si>
  <si>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</si>
  <si>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</si>
  <si>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</si>
  <si>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</si>
  <si>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</si>
  <si>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</si>
  <si>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</si>
  <si>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</si>
  <si>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</si>
  <si>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</si>
  <si>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</si>
  <si>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</si>
  <si>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</si>
  <si>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</si>
  <si>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</si>
  <si>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</si>
  <si>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</si>
  <si>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</si>
  <si>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</si>
  <si>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</si>
  <si>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</si>
  <si>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</si>
  <si>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</si>
  <si>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</si>
  <si>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</si>
  <si>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</si>
  <si>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</si>
  <si>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</si>
  <si>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</si>
  <si>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</si>
  <si>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</si>
  <si>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</si>
  <si>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</si>
  <si>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</si>
  <si>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</si>
  <si>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</si>
  <si>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</si>
  <si>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</si>
  <si>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</si>
  <si>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</si>
  <si>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</si>
  <si>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</si>
  <si>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</si>
  <si>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</si>
  <si>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</si>
  <si>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</si>
  <si>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</si>
  <si>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</si>
  <si>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</si>
  <si>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</si>
  <si>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①有形固定資産減価償却率：類似団体平均値に比べて低い水準で推移しているが、償却が進んでいる資産もあり、今後、修繕及び更新費が増えていくことが想定される。
②管路経年化率：類似団体平均値と概ね同水準で推移している。引き続き、本市独自の更新基準年数の設定基づき管路の長寿命化を図るとともに、年度ごとの更新費用を平準化し、計画的な管路更新を実施する。
③管路更新率：前年度と比べて導・送水管の更新が進み、類似団体平均値も上回った。今後も財源を確保し、整備計画に基づいた管路更新を行っていく。</t>
    <rPh sb="1" eb="3">
      <t>ユウケイ</t>
    </rPh>
    <rPh sb="3" eb="7">
      <t>コテイシサン</t>
    </rPh>
    <rPh sb="7" eb="9">
      <t>ゲンカ</t>
    </rPh>
    <rPh sb="9" eb="11">
      <t>ショウキャク</t>
    </rPh>
    <rPh sb="11" eb="12">
      <t>リツ</t>
    </rPh>
    <rPh sb="13" eb="15">
      <t>ルイジ</t>
    </rPh>
    <rPh sb="15" eb="20">
      <t>ダンタイヘイキンチ</t>
    </rPh>
    <rPh sb="21" eb="22">
      <t>クラ</t>
    </rPh>
    <rPh sb="24" eb="25">
      <t>ヒク</t>
    </rPh>
    <rPh sb="26" eb="28">
      <t>スイジュン</t>
    </rPh>
    <rPh sb="29" eb="31">
      <t>スイイ</t>
    </rPh>
    <rPh sb="37" eb="39">
      <t>ショウキャク</t>
    </rPh>
    <rPh sb="40" eb="41">
      <t>スス</t>
    </rPh>
    <rPh sb="45" eb="47">
      <t>シサン</t>
    </rPh>
    <rPh sb="51" eb="53">
      <t>コンゴ</t>
    </rPh>
    <rPh sb="54" eb="56">
      <t>シュウゼン</t>
    </rPh>
    <rPh sb="56" eb="57">
      <t>オヨ</t>
    </rPh>
    <rPh sb="58" eb="60">
      <t>コウシン</t>
    </rPh>
    <rPh sb="60" eb="61">
      <t>ヒ</t>
    </rPh>
    <rPh sb="62" eb="63">
      <t>フ</t>
    </rPh>
    <rPh sb="70" eb="72">
      <t>ソウテイ</t>
    </rPh>
    <rPh sb="79" eb="81">
      <t>カンロ</t>
    </rPh>
    <rPh sb="81" eb="83">
      <t>ケイネン</t>
    </rPh>
    <rPh sb="83" eb="84">
      <t>カ</t>
    </rPh>
    <rPh sb="84" eb="85">
      <t>リツ</t>
    </rPh>
    <rPh sb="86" eb="93">
      <t>ルイジダンタイヘイキンチ</t>
    </rPh>
    <rPh sb="94" eb="95">
      <t>オオム</t>
    </rPh>
    <rPh sb="96" eb="97">
      <t>ドウ</t>
    </rPh>
    <rPh sb="97" eb="99">
      <t>スイジュン</t>
    </rPh>
    <rPh sb="100" eb="102">
      <t>スイイ</t>
    </rPh>
    <rPh sb="107" eb="108">
      <t>ヒ</t>
    </rPh>
    <rPh sb="109" eb="110">
      <t>ツヅ</t>
    </rPh>
    <rPh sb="112" eb="114">
      <t>ホンシ</t>
    </rPh>
    <rPh sb="114" eb="116">
      <t>ドクジ</t>
    </rPh>
    <rPh sb="117" eb="119">
      <t>コウシン</t>
    </rPh>
    <rPh sb="119" eb="121">
      <t>キジュン</t>
    </rPh>
    <rPh sb="121" eb="123">
      <t>ネンスウ</t>
    </rPh>
    <rPh sb="124" eb="126">
      <t>セッテイ</t>
    </rPh>
    <rPh sb="126" eb="127">
      <t>モト</t>
    </rPh>
    <rPh sb="129" eb="131">
      <t>カンロ</t>
    </rPh>
    <rPh sb="132" eb="135">
      <t>チョウジュミョウ</t>
    </rPh>
    <rPh sb="135" eb="136">
      <t>カ</t>
    </rPh>
    <rPh sb="137" eb="138">
      <t>ハカ</t>
    </rPh>
    <rPh sb="144" eb="146">
      <t>ネンド</t>
    </rPh>
    <rPh sb="149" eb="151">
      <t>コウシン</t>
    </rPh>
    <rPh sb="151" eb="153">
      <t>ヒヨウ</t>
    </rPh>
    <rPh sb="154" eb="157">
      <t>ヘイジュンカ</t>
    </rPh>
    <rPh sb="159" eb="162">
      <t>ケイカクテキ</t>
    </rPh>
    <rPh sb="163" eb="165">
      <t>カンロ</t>
    </rPh>
    <rPh sb="165" eb="167">
      <t>コウシン</t>
    </rPh>
    <rPh sb="168" eb="170">
      <t>ジッシ</t>
    </rPh>
    <rPh sb="176" eb="178">
      <t>カンロ</t>
    </rPh>
    <rPh sb="178" eb="180">
      <t>コウシン</t>
    </rPh>
    <rPh sb="180" eb="181">
      <t>リツ</t>
    </rPh>
    <rPh sb="182" eb="185">
      <t>ゼンネンド</t>
    </rPh>
    <rPh sb="186" eb="187">
      <t>クラ</t>
    </rPh>
    <rPh sb="189" eb="190">
      <t>ミチビ</t>
    </rPh>
    <rPh sb="191" eb="194">
      <t>ソウスイカン</t>
    </rPh>
    <rPh sb="195" eb="197">
      <t>コウシン</t>
    </rPh>
    <rPh sb="198" eb="199">
      <t>スス</t>
    </rPh>
    <rPh sb="201" eb="203">
      <t>ルイジ</t>
    </rPh>
    <rPh sb="203" eb="205">
      <t>ダンタイ</t>
    </rPh>
    <rPh sb="205" eb="208">
      <t>ヘイキンチ</t>
    </rPh>
    <rPh sb="209" eb="211">
      <t>ウワマワ</t>
    </rPh>
    <rPh sb="214" eb="216">
      <t>コンゴ</t>
    </rPh>
    <rPh sb="217" eb="219">
      <t>ザイゲン</t>
    </rPh>
    <rPh sb="220" eb="222">
      <t>カクホ</t>
    </rPh>
    <rPh sb="224" eb="226">
      <t>セイビ</t>
    </rPh>
    <rPh sb="226" eb="228">
      <t>ケイカク</t>
    </rPh>
    <rPh sb="229" eb="230">
      <t>モト</t>
    </rPh>
    <rPh sb="233" eb="235">
      <t>カンロ</t>
    </rPh>
    <rPh sb="235" eb="237">
      <t>コウシン</t>
    </rPh>
    <rPh sb="238" eb="239">
      <t>オコナ</t>
    </rPh>
    <phoneticPr fontId="4"/>
  </si>
  <si>
    <t>　水需要の減少などにより水道料金収入が減収する一方、高度成長期以降に整備した施設の老朽化に伴う更新や再構築、地震などの災害対策に多額の費用が必要である。
　本市水道事業の具体的施策を策定した「鳥取市水道事業長期経営構想」における事業スケジュールの短期計画期間（H27～H30）が終了し、フォローアップを行った。施策の達成度を確認し、適宜内容を見直すことでより効果的な施策の推進につなげる。
　また、統合した簡易水道施設の整備計画により、引き続き施設の統廃合やダウンサイジングなど、効率的な投資を行っていく。</t>
    <rPh sb="1" eb="2">
      <t>ミズ</t>
    </rPh>
    <rPh sb="2" eb="4">
      <t>ジュヨウ</t>
    </rPh>
    <rPh sb="5" eb="7">
      <t>ゲンショウ</t>
    </rPh>
    <rPh sb="12" eb="14">
      <t>スイドウ</t>
    </rPh>
    <rPh sb="14" eb="16">
      <t>リョウキン</t>
    </rPh>
    <rPh sb="16" eb="18">
      <t>シュウニュウ</t>
    </rPh>
    <rPh sb="19" eb="21">
      <t>ゲンシュウ</t>
    </rPh>
    <rPh sb="23" eb="25">
      <t>イッポウ</t>
    </rPh>
    <rPh sb="26" eb="28">
      <t>コウド</t>
    </rPh>
    <rPh sb="28" eb="31">
      <t>セイチョウキ</t>
    </rPh>
    <rPh sb="31" eb="33">
      <t>イコウ</t>
    </rPh>
    <rPh sb="34" eb="36">
      <t>セイビ</t>
    </rPh>
    <rPh sb="38" eb="40">
      <t>シセツ</t>
    </rPh>
    <rPh sb="41" eb="44">
      <t>ロウキュウカ</t>
    </rPh>
    <rPh sb="45" eb="46">
      <t>トモナ</t>
    </rPh>
    <rPh sb="47" eb="49">
      <t>コウシン</t>
    </rPh>
    <rPh sb="50" eb="53">
      <t>サイコウチク</t>
    </rPh>
    <rPh sb="54" eb="56">
      <t>ジシン</t>
    </rPh>
    <rPh sb="59" eb="61">
      <t>サイガイ</t>
    </rPh>
    <rPh sb="61" eb="63">
      <t>タイサク</t>
    </rPh>
    <rPh sb="64" eb="66">
      <t>タガク</t>
    </rPh>
    <rPh sb="67" eb="69">
      <t>ヒヨウ</t>
    </rPh>
    <rPh sb="70" eb="72">
      <t>ヒツヨウ</t>
    </rPh>
    <rPh sb="78" eb="80">
      <t>ホンシ</t>
    </rPh>
    <rPh sb="80" eb="82">
      <t>スイドウ</t>
    </rPh>
    <rPh sb="82" eb="84">
      <t>ジギョウ</t>
    </rPh>
    <rPh sb="85" eb="88">
      <t>グタイテキ</t>
    </rPh>
    <rPh sb="88" eb="90">
      <t>セサク</t>
    </rPh>
    <rPh sb="91" eb="93">
      <t>サクテイ</t>
    </rPh>
    <rPh sb="125" eb="127">
      <t>ケイカク</t>
    </rPh>
    <rPh sb="127" eb="129">
      <t>キカン</t>
    </rPh>
    <rPh sb="199" eb="201">
      <t>トウゴウ</t>
    </rPh>
    <rPh sb="203" eb="205">
      <t>カンイ</t>
    </rPh>
    <rPh sb="205" eb="207">
      <t>スイドウ</t>
    </rPh>
    <rPh sb="207" eb="209">
      <t>シセツ</t>
    </rPh>
    <rPh sb="210" eb="212">
      <t>セイビ</t>
    </rPh>
    <rPh sb="212" eb="214">
      <t>ケイカク</t>
    </rPh>
    <rPh sb="218" eb="219">
      <t>ヒ</t>
    </rPh>
    <rPh sb="220" eb="221">
      <t>ツヅ</t>
    </rPh>
    <rPh sb="222" eb="224">
      <t>シセツ</t>
    </rPh>
    <rPh sb="225" eb="228">
      <t>トウハイゴウ</t>
    </rPh>
    <rPh sb="240" eb="243">
      <t>コウリツテキ</t>
    </rPh>
    <rPh sb="244" eb="246">
      <t>トウシ</t>
    </rPh>
    <rPh sb="247" eb="248">
      <t>オコナ</t>
    </rPh>
    <phoneticPr fontId="4"/>
  </si>
  <si>
    <t>①経常収支比率：平成30年４月に実施した料金改定（平均改定率18.4％(統合後簡易水道給水区域を除く)）等により100％以上を維持している。
②累積欠損金比率：累積欠損金は生じていない。
③流動比率：類似団体平均値には及ばないものの100％を超えて維持しており、短期的な債務に対する支払い能力は確保している。
➃企業債残高対給水収益比率：借入の抑制に努めているものの、類似団体平均値と乖離している。状況等の違いはあるが、引き続き計画的に改善を図る。
⑤料金回収率：平成29年４月に実施した簡易水道事業統合の影響により低下したものの、料金改定により統合前と同水準になった。今後も適切な料金収入の確保に努める。
⑥給水原価：簡易水道事業の統合による減価償却費の増などの要因により原価が上昇している。
⑦施設利用率：簡易水道事業の統合による施設の増加に対して、水需要の減少などで配水量は減少している。引き続き、施設の統廃合やダウンサイジング等を行っていく。
⑧有収率：90％以上を維持し、類似団体平均値を上回っている。引き続き、有収率の向上に努める。</t>
    <rPh sb="1" eb="3">
      <t>ケイジョウ</t>
    </rPh>
    <rPh sb="3" eb="5">
      <t>シュウシ</t>
    </rPh>
    <rPh sb="5" eb="7">
      <t>ヒリツ</t>
    </rPh>
    <rPh sb="8" eb="10">
      <t>ヘイセイ</t>
    </rPh>
    <rPh sb="12" eb="13">
      <t>ネン</t>
    </rPh>
    <rPh sb="14" eb="15">
      <t>ガツ</t>
    </rPh>
    <rPh sb="16" eb="18">
      <t>ジッシ</t>
    </rPh>
    <rPh sb="20" eb="22">
      <t>リョウキン</t>
    </rPh>
    <rPh sb="22" eb="24">
      <t>カイテイ</t>
    </rPh>
    <rPh sb="25" eb="27">
      <t>ヘイキン</t>
    </rPh>
    <rPh sb="27" eb="30">
      <t>カイテイリツ</t>
    </rPh>
    <rPh sb="39" eb="41">
      <t>カンイ</t>
    </rPh>
    <rPh sb="41" eb="43">
      <t>スイドウ</t>
    </rPh>
    <rPh sb="43" eb="45">
      <t>キュウスイ</t>
    </rPh>
    <rPh sb="45" eb="47">
      <t>クイキ</t>
    </rPh>
    <rPh sb="48" eb="49">
      <t>ノゾ</t>
    </rPh>
    <rPh sb="52" eb="53">
      <t>トウ</t>
    </rPh>
    <rPh sb="60" eb="62">
      <t>イジョウ</t>
    </rPh>
    <rPh sb="63" eb="65">
      <t>イジ</t>
    </rPh>
    <rPh sb="73" eb="75">
      <t>ルイセキ</t>
    </rPh>
    <rPh sb="75" eb="78">
      <t>ケッソンキン</t>
    </rPh>
    <rPh sb="78" eb="80">
      <t>ヒリツ</t>
    </rPh>
    <rPh sb="81" eb="83">
      <t>ルイセキ</t>
    </rPh>
    <rPh sb="83" eb="86">
      <t>ケッソンキン</t>
    </rPh>
    <rPh sb="87" eb="88">
      <t>ショウ</t>
    </rPh>
    <rPh sb="97" eb="99">
      <t>リュウドウ</t>
    </rPh>
    <rPh sb="99" eb="101">
      <t>ヒリツ</t>
    </rPh>
    <rPh sb="102" eb="104">
      <t>ルイジ</t>
    </rPh>
    <rPh sb="104" eb="106">
      <t>ダンタイ</t>
    </rPh>
    <rPh sb="106" eb="109">
      <t>ヘイキンチ</t>
    </rPh>
    <rPh sb="111" eb="112">
      <t>オヨ</t>
    </rPh>
    <rPh sb="123" eb="124">
      <t>コ</t>
    </rPh>
    <rPh sb="126" eb="128">
      <t>イジ</t>
    </rPh>
    <rPh sb="133" eb="136">
      <t>タンキテキ</t>
    </rPh>
    <rPh sb="137" eb="139">
      <t>サイム</t>
    </rPh>
    <rPh sb="140" eb="141">
      <t>タイ</t>
    </rPh>
    <rPh sb="143" eb="145">
      <t>シハラ</t>
    </rPh>
    <rPh sb="146" eb="148">
      <t>ノウリョク</t>
    </rPh>
    <rPh sb="149" eb="151">
      <t>カクホ</t>
    </rPh>
    <rPh sb="159" eb="162">
      <t>キギョウサイ</t>
    </rPh>
    <rPh sb="162" eb="164">
      <t>ザンダカ</t>
    </rPh>
    <rPh sb="164" eb="165">
      <t>タイ</t>
    </rPh>
    <rPh sb="165" eb="167">
      <t>キュウスイ</t>
    </rPh>
    <rPh sb="167" eb="169">
      <t>シュウエキ</t>
    </rPh>
    <rPh sb="169" eb="171">
      <t>ヒリツ</t>
    </rPh>
    <rPh sb="172" eb="174">
      <t>カリイレ</t>
    </rPh>
    <rPh sb="175" eb="177">
      <t>ヨクセイ</t>
    </rPh>
    <rPh sb="178" eb="179">
      <t>ツト</t>
    </rPh>
    <rPh sb="187" eb="189">
      <t>ルイジ</t>
    </rPh>
    <rPh sb="189" eb="191">
      <t>ダンタイ</t>
    </rPh>
    <rPh sb="191" eb="194">
      <t>ヘイキンチ</t>
    </rPh>
    <rPh sb="195" eb="197">
      <t>カイリ</t>
    </rPh>
    <rPh sb="202" eb="204">
      <t>ジョウキョウ</t>
    </rPh>
    <rPh sb="204" eb="205">
      <t>トウ</t>
    </rPh>
    <rPh sb="206" eb="207">
      <t>チガ</t>
    </rPh>
    <rPh sb="213" eb="214">
      <t>ヒ</t>
    </rPh>
    <rPh sb="215" eb="216">
      <t>ツヅ</t>
    </rPh>
    <rPh sb="217" eb="220">
      <t>ケイカクテキ</t>
    </rPh>
    <rPh sb="221" eb="223">
      <t>カイゼン</t>
    </rPh>
    <rPh sb="224" eb="225">
      <t>ハカ</t>
    </rPh>
    <rPh sb="230" eb="232">
      <t>リョウキン</t>
    </rPh>
    <rPh sb="232" eb="235">
      <t>カイシュウリツ</t>
    </rPh>
    <rPh sb="236" eb="238">
      <t>ヘイセイ</t>
    </rPh>
    <rPh sb="262" eb="264">
      <t>テイカ</t>
    </rPh>
    <rPh sb="277" eb="280">
      <t>トウゴウマエ</t>
    </rPh>
    <rPh sb="281" eb="284">
      <t>ドウスイジュン</t>
    </rPh>
    <rPh sb="289" eb="291">
      <t>コンゴ</t>
    </rPh>
    <rPh sb="292" eb="294">
      <t>テキセツ</t>
    </rPh>
    <rPh sb="295" eb="297">
      <t>リョウキン</t>
    </rPh>
    <rPh sb="297" eb="299">
      <t>シュウニュウ</t>
    </rPh>
    <rPh sb="300" eb="302">
      <t>カクホ</t>
    </rPh>
    <rPh sb="303" eb="304">
      <t>ツト</t>
    </rPh>
    <rPh sb="310" eb="314">
      <t>キュウスイゲンカ</t>
    </rPh>
    <rPh sb="315" eb="317">
      <t>カンイ</t>
    </rPh>
    <rPh sb="317" eb="319">
      <t>スイドウ</t>
    </rPh>
    <rPh sb="319" eb="321">
      <t>ジギョウ</t>
    </rPh>
    <rPh sb="322" eb="324">
      <t>トウゴウ</t>
    </rPh>
    <rPh sb="327" eb="329">
      <t>ゲンカ</t>
    </rPh>
    <rPh sb="329" eb="332">
      <t>ショウキャクヒ</t>
    </rPh>
    <rPh sb="333" eb="334">
      <t>ゾウ</t>
    </rPh>
    <rPh sb="337" eb="339">
      <t>ヨウイン</t>
    </rPh>
    <rPh sb="342" eb="344">
      <t>ゲンカ</t>
    </rPh>
    <rPh sb="345" eb="347">
      <t>ジョウショウ</t>
    </rPh>
    <rPh sb="355" eb="357">
      <t>シセツ</t>
    </rPh>
    <rPh sb="357" eb="360">
      <t>リヨウリツ</t>
    </rPh>
    <rPh sb="361" eb="363">
      <t>カンイ</t>
    </rPh>
    <rPh sb="363" eb="365">
      <t>スイドウ</t>
    </rPh>
    <rPh sb="365" eb="367">
      <t>ジギョウ</t>
    </rPh>
    <rPh sb="368" eb="370">
      <t>トウゴウ</t>
    </rPh>
    <rPh sb="373" eb="375">
      <t>シセツ</t>
    </rPh>
    <rPh sb="376" eb="378">
      <t>ゾウカ</t>
    </rPh>
    <rPh sb="379" eb="380">
      <t>タイ</t>
    </rPh>
    <rPh sb="383" eb="384">
      <t>ミズ</t>
    </rPh>
    <rPh sb="384" eb="386">
      <t>ジュヨウ</t>
    </rPh>
    <rPh sb="387" eb="389">
      <t>ゲンショウ</t>
    </rPh>
    <rPh sb="392" eb="395">
      <t>ハイスイリョウ</t>
    </rPh>
    <rPh sb="396" eb="398">
      <t>ゲンショウ</t>
    </rPh>
    <rPh sb="403" eb="404">
      <t>ヒ</t>
    </rPh>
    <rPh sb="405" eb="406">
      <t>ツヅ</t>
    </rPh>
    <rPh sb="408" eb="410">
      <t>シセツ</t>
    </rPh>
    <rPh sb="411" eb="414">
      <t>トウハイゴウ</t>
    </rPh>
    <rPh sb="423" eb="424">
      <t>トウ</t>
    </rPh>
    <rPh sb="425" eb="426">
      <t>オコナ</t>
    </rPh>
    <rPh sb="434" eb="436">
      <t>ユウシュウ</t>
    </rPh>
    <rPh sb="436" eb="437">
      <t>リツ</t>
    </rPh>
    <rPh sb="441" eb="443">
      <t>イジョウ</t>
    </rPh>
    <rPh sb="444" eb="446">
      <t>イジ</t>
    </rPh>
    <rPh sb="448" eb="450">
      <t>ルイジ</t>
    </rPh>
    <rPh sb="450" eb="452">
      <t>ダンタイ</t>
    </rPh>
    <rPh sb="452" eb="455">
      <t>ヘイキンチ</t>
    </rPh>
    <rPh sb="463" eb="464">
      <t>ヒ</t>
    </rPh>
    <rPh sb="465" eb="466">
      <t>ツヅ</t>
    </rPh>
    <rPh sb="468" eb="470">
      <t>ユウシュウ</t>
    </rPh>
    <rPh sb="470" eb="471">
      <t>リツ</t>
    </rPh>
    <rPh sb="472" eb="474">
      <t>コウジョウ</t>
    </rPh>
    <rPh sb="475" eb="47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</si>
</sst>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0.35</c:v>
                </c:pt>
                <c:pt idx="1">
                  <c:v>0.48</c:v>
                </c:pt>
                <c:pt idx="2">
                  <c:v>0.59</c:v>
                </c:pt>
                <c:pt idx="3">
                  <c:v>0.6</c:v>
                </c:pt>
                <c:pt idx="4">
                  <c:v>0.79</c:v>
                </c:pt>
              </c:numCache>
            </c:numRef>
          </c:val>
          <c:extLst>
            <c:ext xmlns:c16="http://schemas.microsoft.com/office/drawing/2014/chart" uri="{C3380CC4-5D6E-409C-BE32-E72D297353CC}">
              <c16:uniqueId val="{00000000-FF40-42ED-AD61-41F9948760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FF40-42ED-AD61-41F9948760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63.01</c:v>
                </c:pt>
                <c:pt idx="1">
                  <c:v>62.74</c:v>
                </c:pt>
                <c:pt idx="2">
                  <c:v>62.9</c:v>
                </c:pt>
                <c:pt idx="3">
                  <c:v>62.07</c:v>
                </c:pt>
                <c:pt idx="4">
                  <c:v>60.07</c:v>
                </c:pt>
              </c:numCache>
            </c:numRef>
          </c:val>
          <c:extLst>
            <c:ext xmlns:c16="http://schemas.microsoft.com/office/drawing/2014/chart" uri="{C3380CC4-5D6E-409C-BE32-E72D297353CC}">
              <c16:uniqueId val="{00000000-F5E2-4F68-994E-4E55D37F6D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F5E2-4F68-994E-4E55D37F6D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91.18</c:v>
                </c:pt>
                <c:pt idx="1">
                  <c:v>92.53</c:v>
                </c:pt>
                <c:pt idx="2">
                  <c:v>90.16</c:v>
                </c:pt>
                <c:pt idx="3">
                  <c:v>91.66</c:v>
                </c:pt>
                <c:pt idx="4">
                  <c:v>92.32</c:v>
                </c:pt>
              </c:numCache>
            </c:numRef>
          </c:val>
          <c:extLst>
            <c:ext xmlns:c16="http://schemas.microsoft.com/office/drawing/2014/chart" uri="{C3380CC4-5D6E-409C-BE32-E72D297353CC}">
              <c16:uniqueId val="{00000000-2F11-4228-9590-560C17A834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2F11-4228-9590-560C17A834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97.6</c:v>
                </c:pt>
                <c:pt idx="1">
                  <c:v>97.94</c:v>
                </c:pt>
                <c:pt idx="2">
                  <c:v>98.39</c:v>
                </c:pt>
                <c:pt idx="3">
                  <c:v>107.34</c:v>
                </c:pt>
                <c:pt idx="4">
                  <c:v>107.27</c:v>
                </c:pt>
              </c:numCache>
            </c:numRef>
          </c:val>
          <c:extLst>
            <c:ext xmlns:c16="http://schemas.microsoft.com/office/drawing/2014/chart" uri="{C3380CC4-5D6E-409C-BE32-E72D297353CC}">
              <c16:uniqueId val="{00000000-D7E5-429B-80AF-0D0DBDC604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D7E5-429B-80AF-0D0DBDC604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42.53</c:v>
                </c:pt>
                <c:pt idx="1">
                  <c:v>44.04</c:v>
                </c:pt>
                <c:pt idx="2">
                  <c:v>40.32</c:v>
                </c:pt>
                <c:pt idx="3">
                  <c:v>41.9</c:v>
                </c:pt>
                <c:pt idx="4">
                  <c:v>43.08</c:v>
                </c:pt>
              </c:numCache>
            </c:numRef>
          </c:val>
          <c:extLst>
            <c:ext xmlns:c16="http://schemas.microsoft.com/office/drawing/2014/chart" uri="{C3380CC4-5D6E-409C-BE32-E72D297353CC}">
              <c16:uniqueId val="{00000000-E59A-44B7-8B9E-11760D66F5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E59A-44B7-8B9E-11760D66F5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12.16</c:v>
                </c:pt>
                <c:pt idx="1">
                  <c:v>15.97</c:v>
                </c:pt>
                <c:pt idx="2">
                  <c:v>15.21</c:v>
                </c:pt>
                <c:pt idx="3">
                  <c:v>16.649999999999999</c:v>
                </c:pt>
                <c:pt idx="4">
                  <c:v>19.68</c:v>
                </c:pt>
              </c:numCache>
            </c:numRef>
          </c:val>
          <c:extLst>
            <c:ext xmlns:c16="http://schemas.microsoft.com/office/drawing/2014/chart" uri="{C3380CC4-5D6E-409C-BE32-E72D297353CC}">
              <c16:uniqueId val="{00000000-E23A-4332-991F-688D4A4880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E23A-4332-991F-688D4A4880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0-471C-8112-C948ABF1DB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76F0-471C-8112-C948ABF1DB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158.46</c:v>
                </c:pt>
                <c:pt idx="1">
                  <c:v>163.01</c:v>
                </c:pt>
                <c:pt idx="2">
                  <c:v>134.07</c:v>
                </c:pt>
                <c:pt idx="3">
                  <c:v>150.62</c:v>
                </c:pt>
                <c:pt idx="4">
                  <c:v>136.41999999999999</c:v>
                </c:pt>
              </c:numCache>
            </c:numRef>
          </c:val>
          <c:extLst>
            <c:ext xmlns:c16="http://schemas.microsoft.com/office/drawing/2014/chart" uri="{C3380CC4-5D6E-409C-BE32-E72D297353CC}">
              <c16:uniqueId val="{00000000-596B-4C80-A74C-52CB8BEF73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596B-4C80-A74C-52CB8BEF73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618.03</c:v>
                </c:pt>
                <c:pt idx="1">
                  <c:v>594.04</c:v>
                </c:pt>
                <c:pt idx="2">
                  <c:v>735.74</c:v>
                </c:pt>
                <c:pt idx="3">
                  <c:v>646.96</c:v>
                </c:pt>
                <c:pt idx="4">
                  <c:v>624.20000000000005</c:v>
                </c:pt>
              </c:numCache>
            </c:numRef>
          </c:val>
          <c:extLst>
            <c:ext xmlns:c16="http://schemas.microsoft.com/office/drawing/2014/chart" uri="{C3380CC4-5D6E-409C-BE32-E72D297353CC}">
              <c16:uniqueId val="{00000000-D732-4136-AB61-4D0F05193B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D732-4136-AB61-4D0F05193B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90.25</c:v>
                </c:pt>
                <c:pt idx="1">
                  <c:v>89.91</c:v>
                </c:pt>
                <c:pt idx="2">
                  <c:v>77.08</c:v>
                </c:pt>
                <c:pt idx="3">
                  <c:v>87.34</c:v>
                </c:pt>
                <c:pt idx="4">
                  <c:v>87.79</c:v>
                </c:pt>
              </c:numCache>
            </c:numRef>
          </c:val>
          <c:extLst>
            <c:ext xmlns:c16="http://schemas.microsoft.com/office/drawing/2014/chart" uri="{C3380CC4-5D6E-409C-BE32-E72D297353CC}">
              <c16:uniqueId val="{00000000-592A-4ECA-8870-D1A139CE15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592A-4ECA-8870-D1A139CE15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153.97999999999999</c:v>
                </c:pt>
                <c:pt idx="1">
                  <c:v>154.83000000000001</c:v>
                </c:pt>
                <c:pt idx="2">
                  <c:v>177.88</c:v>
                </c:pt>
                <c:pt idx="3">
                  <c:v>179.05</c:v>
                </c:pt>
                <c:pt idx="4">
                  <c:v>186.55</c:v>
                </c:pt>
              </c:numCache>
            </c:numRef>
          </c:val>
          <c:extLst>
            <c:ext xmlns:c16="http://schemas.microsoft.com/office/drawing/2014/chart" uri="{C3380CC4-5D6E-409C-BE32-E72D297353CC}">
              <c16:uniqueId val="{00000000-9138-495D-A158-A4D24346E9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9138-495D-A158-A4D24346E9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7"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鳥取県　鳥取市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186960</v>
      </c>
      <c r="AM8" s="61"/>
      <c r="AN8" s="61"/>
      <c r="AO8" s="61"/>
      <c r="AP8" s="61"/>
      <c r="AQ8" s="61"/>
      <c r="AR8" s="61"/>
      <c r="AS8" s="61"/>
      <c r="AT8" s="52">
        <f>データ!$S$6</f>
        <v>765.31</v>
      </c>
      <c r="AU8" s="53"/>
      <c r="AV8" s="53"/>
      <c r="AW8" s="53"/>
      <c r="AX8" s="53"/>
      <c r="AY8" s="53"/>
      <c r="AZ8" s="53"/>
      <c r="BA8" s="53"/>
      <c r="BB8" s="54">
        <f>データ!$T$6</f>
        <v>244.29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61.11</v>
      </c>
      <c r="J10" s="53"/>
      <c r="K10" s="53"/>
      <c r="L10" s="53"/>
      <c r="M10" s="53"/>
      <c r="N10" s="53"/>
      <c r="O10" s="64"/>
      <c r="P10" s="54">
        <f>データ!$P$6</f>
        <v>99.03</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184372</v>
      </c>
      <c r="AM10" s="61"/>
      <c r="AN10" s="61"/>
      <c r="AO10" s="61"/>
      <c r="AP10" s="61"/>
      <c r="AQ10" s="61"/>
      <c r="AR10" s="61"/>
      <c r="AS10" s="61"/>
      <c r="AT10" s="52">
        <f>データ!$V$6</f>
        <v>188.12</v>
      </c>
      <c r="AU10" s="53"/>
      <c r="AV10" s="53"/>
      <c r="AW10" s="53"/>
      <c r="AX10" s="53"/>
      <c r="AY10" s="53"/>
      <c r="AZ10" s="53"/>
      <c r="BA10" s="53"/>
      <c r="BB10" s="54">
        <f>データ!$W$6</f>
        <v>980.08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0C2z3nCP4FjWkRg/eY6qRj8iP+jyMFsBQgJZr5GuMxq8GCJw3Rdq+qrnPU2/AaqcAJQolYgafyvQNPIp6RAwFw==" saltValue="oRjtI8tFjWKUohrvUwJo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312011</v>
      </c>
      <c r="D6" s="34">
        <f t="shared" si="3"/>
        <v>46</v>
      </c>
      <c r="E6" s="34">
        <f t="shared" si="3"/>
        <v>1</v>
      </c>
      <c r="F6" s="34">
        <f t="shared" si="3"/>
        <v>0</v>
      </c>
      <c r="G6" s="34">
        <f t="shared" si="3"/>
        <v>1</v>
      </c>
      <c r="H6" s="34" t="str">
        <f t="shared" si="3"/>
        <v>鳥取県　鳥取市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61.11</v>
      </c>
      <c r="P6" s="35">
        <f t="shared" si="3"/>
        <v>99.03</v>
      </c>
      <c r="Q6" s="35">
        <f t="shared" si="3"/>
        <v>2640</v>
      </c>
      <c r="R6" s="35">
        <f t="shared" si="3"/>
        <v>186960</v>
      </c>
      <c r="S6" s="35">
        <f t="shared" si="3"/>
        <v>765.31</v>
      </c>
      <c r="T6" s="35">
        <f t="shared" si="3"/>
        <v>244.29</v>
      </c>
      <c r="U6" s="35">
        <f t="shared" si="3"/>
        <v>184372</v>
      </c>
      <c r="V6" s="35">
        <f t="shared" si="3"/>
        <v>188.12</v>
      </c>
      <c r="W6" s="35">
        <f t="shared" si="3"/>
        <v>980.08</v>
      </c>
      <c r="X6" s="36">
        <f>IF(X7="",NA(),X7)</f>
        <v>97.6</v>
      </c>
      <c r="Y6" s="36">
        <f t="shared" ref="Y6:AG6" si="4">IF(Y7="",NA(),Y7)</f>
        <v>97.94</v>
      </c>
      <c r="Z6" s="36">
        <f t="shared" si="4"/>
        <v>98.39</v>
      </c>
      <c r="AA6" s="36">
        <f t="shared" si="4"/>
        <v>107.34</v>
      </c>
      <c r="AB6" s="36">
        <f t="shared" si="4"/>
        <v>107.27</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158.46</v>
      </c>
      <c r="AU6" s="36">
        <f t="shared" ref="AU6:BC6" si="6">IF(AU7="",NA(),AU7)</f>
        <v>163.01</v>
      </c>
      <c r="AV6" s="36">
        <f t="shared" si="6"/>
        <v>134.07</v>
      </c>
      <c r="AW6" s="36">
        <f t="shared" si="6"/>
        <v>150.62</v>
      </c>
      <c r="AX6" s="36">
        <f t="shared" si="6"/>
        <v>136.41999999999999</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618.03</v>
      </c>
      <c r="BF6" s="36">
        <f t="shared" ref="BF6:BN6" si="7">IF(BF7="",NA(),BF7)</f>
        <v>594.04</v>
      </c>
      <c r="BG6" s="36">
        <f t="shared" si="7"/>
        <v>735.74</v>
      </c>
      <c r="BH6" s="36">
        <f t="shared" si="7"/>
        <v>646.96</v>
      </c>
      <c r="BI6" s="36">
        <f t="shared" si="7"/>
        <v>624.20000000000005</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90.25</v>
      </c>
      <c r="BQ6" s="36">
        <f t="shared" ref="BQ6:BY6" si="8">IF(BQ7="",NA(),BQ7)</f>
        <v>89.91</v>
      </c>
      <c r="BR6" s="36">
        <f t="shared" si="8"/>
        <v>77.08</v>
      </c>
      <c r="BS6" s="36">
        <f t="shared" si="8"/>
        <v>87.34</v>
      </c>
      <c r="BT6" s="36">
        <f t="shared" si="8"/>
        <v>87.79</v>
      </c>
      <c r="BU6" s="36">
        <f t="shared" si="8"/>
        <v>106.4</v>
      </c>
      <c r="BV6" s="36">
        <f t="shared" si="8"/>
        <v>107.61</v>
      </c>
      <c r="BW6" s="36">
        <f t="shared" si="8"/>
        <v>106.02</v>
      </c>
      <c r="BX6" s="36">
        <f t="shared" si="8"/>
        <v>104.84</v>
      </c>
      <c r="BY6" s="36">
        <f t="shared" si="8"/>
        <v>106.11</v>
      </c>
      <c r="BZ6" s="35" t="str">
        <f>IF(BZ7="","",IF(BZ7="-","【-】","【"&amp;SUBSTITUTE(TEXT(BZ7,"#,##0.00"),"-","△")&amp;"】"))</f>
        <v>【103.24】</v>
      </c>
      <c r="CA6" s="36">
        <f>IF(CA7="",NA(),CA7)</f>
        <v>153.97999999999999</v>
      </c>
      <c r="CB6" s="36">
        <f t="shared" ref="CB6:CJ6" si="9">IF(CB7="",NA(),CB7)</f>
        <v>154.83000000000001</v>
      </c>
      <c r="CC6" s="36">
        <f t="shared" si="9"/>
        <v>177.88</v>
      </c>
      <c r="CD6" s="36">
        <f t="shared" si="9"/>
        <v>179.05</v>
      </c>
      <c r="CE6" s="36">
        <f t="shared" si="9"/>
        <v>186.55</v>
      </c>
      <c r="CF6" s="36">
        <f t="shared" si="9"/>
        <v>156.29</v>
      </c>
      <c r="CG6" s="36">
        <f t="shared" si="9"/>
        <v>155.69</v>
      </c>
      <c r="CH6" s="36">
        <f t="shared" si="9"/>
        <v>158.6</v>
      </c>
      <c r="CI6" s="36">
        <f t="shared" si="9"/>
        <v>161.82</v>
      </c>
      <c r="CJ6" s="36">
        <f t="shared" si="9"/>
        <v>161.03</v>
      </c>
      <c r="CK6" s="35" t="str">
        <f>IF(CK7="","",IF(CK7="-","【-】","【"&amp;SUBSTITUTE(TEXT(CK7,"#,##0.00"),"-","△")&amp;"】"))</f>
        <v>【168.38】</v>
      </c>
      <c r="CL6" s="36">
        <f>IF(CL7="",NA(),CL7)</f>
        <v>63.01</v>
      </c>
      <c r="CM6" s="36">
        <f t="shared" ref="CM6:CU6" si="10">IF(CM7="",NA(),CM7)</f>
        <v>62.74</v>
      </c>
      <c r="CN6" s="36">
        <f t="shared" si="10"/>
        <v>62.9</v>
      </c>
      <c r="CO6" s="36">
        <f t="shared" si="10"/>
        <v>62.07</v>
      </c>
      <c r="CP6" s="36">
        <f t="shared" si="10"/>
        <v>60.07</v>
      </c>
      <c r="CQ6" s="36">
        <f t="shared" si="10"/>
        <v>62.34</v>
      </c>
      <c r="CR6" s="36">
        <f t="shared" si="10"/>
        <v>62.46</v>
      </c>
      <c r="CS6" s="36">
        <f t="shared" si="10"/>
        <v>62.88</v>
      </c>
      <c r="CT6" s="36">
        <f t="shared" si="10"/>
        <v>62.32</v>
      </c>
      <c r="CU6" s="36">
        <f t="shared" si="10"/>
        <v>61.71</v>
      </c>
      <c r="CV6" s="35" t="str">
        <f>IF(CV7="","",IF(CV7="-","【-】","【"&amp;SUBSTITUTE(TEXT(CV7,"#,##0.00"),"-","△")&amp;"】"))</f>
        <v>【60.00】</v>
      </c>
      <c r="CW6" s="36">
        <f>IF(CW7="",NA(),CW7)</f>
        <v>91.18</v>
      </c>
      <c r="CX6" s="36">
        <f t="shared" ref="CX6:DF6" si="11">IF(CX7="",NA(),CX7)</f>
        <v>92.53</v>
      </c>
      <c r="CY6" s="36">
        <f t="shared" si="11"/>
        <v>90.16</v>
      </c>
      <c r="CZ6" s="36">
        <f t="shared" si="11"/>
        <v>91.66</v>
      </c>
      <c r="DA6" s="36">
        <f t="shared" si="11"/>
        <v>92.32</v>
      </c>
      <c r="DB6" s="36">
        <f t="shared" si="11"/>
        <v>90.15</v>
      </c>
      <c r="DC6" s="36">
        <f t="shared" si="11"/>
        <v>90.62</v>
      </c>
      <c r="DD6" s="36">
        <f t="shared" si="11"/>
        <v>90.13</v>
      </c>
      <c r="DE6" s="36">
        <f t="shared" si="11"/>
        <v>90.19</v>
      </c>
      <c r="DF6" s="36">
        <f t="shared" si="11"/>
        <v>90.03</v>
      </c>
      <c r="DG6" s="35" t="str">
        <f>IF(DG7="","",IF(DG7="-","【-】","【"&amp;SUBSTITUTE(TEXT(DG7,"#,##0.00"),"-","△")&amp;"】"))</f>
        <v>【89.80】</v>
      </c>
      <c r="DH6" s="36">
        <f>IF(DH7="",NA(),DH7)</f>
        <v>42.53</v>
      </c>
      <c r="DI6" s="36">
        <f t="shared" ref="DI6:DQ6" si="12">IF(DI7="",NA(),DI7)</f>
        <v>44.04</v>
      </c>
      <c r="DJ6" s="36">
        <f t="shared" si="12"/>
        <v>40.32</v>
      </c>
      <c r="DK6" s="36">
        <f t="shared" si="12"/>
        <v>41.9</v>
      </c>
      <c r="DL6" s="36">
        <f t="shared" si="12"/>
        <v>43.08</v>
      </c>
      <c r="DM6" s="36">
        <f t="shared" si="12"/>
        <v>47.37</v>
      </c>
      <c r="DN6" s="36">
        <f t="shared" si="12"/>
        <v>48.01</v>
      </c>
      <c r="DO6" s="36">
        <f t="shared" si="12"/>
        <v>48.01</v>
      </c>
      <c r="DP6" s="36">
        <f t="shared" si="12"/>
        <v>48.86</v>
      </c>
      <c r="DQ6" s="36">
        <f t="shared" si="12"/>
        <v>49.6</v>
      </c>
      <c r="DR6" s="35" t="str">
        <f>IF(DR7="","",IF(DR7="-","【-】","【"&amp;SUBSTITUTE(TEXT(DR7,"#,##0.00"),"-","△")&amp;"】"))</f>
        <v>【49.59】</v>
      </c>
      <c r="DS6" s="36">
        <f>IF(DS7="",NA(),DS7)</f>
        <v>12.16</v>
      </c>
      <c r="DT6" s="36">
        <f t="shared" ref="DT6:EB6" si="13">IF(DT7="",NA(),DT7)</f>
        <v>15.97</v>
      </c>
      <c r="DU6" s="36">
        <f t="shared" si="13"/>
        <v>15.21</v>
      </c>
      <c r="DV6" s="36">
        <f t="shared" si="13"/>
        <v>16.649999999999999</v>
      </c>
      <c r="DW6" s="36">
        <f t="shared" si="13"/>
        <v>19.68</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0.35</v>
      </c>
      <c r="EE6" s="36">
        <f t="shared" ref="EE6:EM6" si="14">IF(EE7="",NA(),EE7)</f>
        <v>0.48</v>
      </c>
      <c r="EF6" s="36">
        <f t="shared" si="14"/>
        <v>0.59</v>
      </c>
      <c r="EG6" s="36">
        <f t="shared" si="14"/>
        <v>0.6</v>
      </c>
      <c r="EH6" s="36">
        <f t="shared" si="14"/>
        <v>0.79</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312011</v>
      </c>
      <c r="D7" s="38">
        <v>46</v>
      </c>
      <c r="E7" s="38">
        <v>1</v>
      </c>
      <c r="F7" s="38">
        <v>0</v>
      </c>
      <c r="G7" s="38">
        <v>1</v>
      </c>
      <c r="H7" s="38" t="s">
        <v>93</v>
      </c>
      <c r="I7" s="38" t="s">
        <v>94</v>
      </c>
      <c r="J7" s="38" t="s">
        <v>95</v>
      </c>
      <c r="K7" s="38" t="s">
        <v>96</v>
      </c>
      <c r="L7" s="38" t="s">
        <v>97</v>
      </c>
      <c r="M7" s="38" t="s">
        <v>98</v>
      </c>
      <c r="N7" s="39" t="s">
        <v>99</v>
      </c>
      <c r="O7" s="39">
        <v>61.11</v>
      </c>
      <c r="P7" s="39">
        <v>99.03</v>
      </c>
      <c r="Q7" s="39">
        <v>2640</v>
      </c>
      <c r="R7" s="39">
        <v>186960</v>
      </c>
      <c r="S7" s="39">
        <v>765.31</v>
      </c>
      <c r="T7" s="39">
        <v>244.29</v>
      </c>
      <c r="U7" s="39">
        <v>184372</v>
      </c>
      <c r="V7" s="39">
        <v>188.12</v>
      </c>
      <c r="W7" s="39">
        <v>980.08</v>
      </c>
      <c r="X7" s="39">
        <v>97.6</v>
      </c>
      <c r="Y7" s="39">
        <v>97.94</v>
      </c>
      <c r="Z7" s="39">
        <v>98.39</v>
      </c>
      <c r="AA7" s="39">
        <v>107.34</v>
      </c>
      <c r="AB7" s="39">
        <v>107.27</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158.46</v>
      </c>
      <c r="AU7" s="39">
        <v>163.01</v>
      </c>
      <c r="AV7" s="39">
        <v>134.07</v>
      </c>
      <c r="AW7" s="39">
        <v>150.62</v>
      </c>
      <c r="AX7" s="39">
        <v>136.41999999999999</v>
      </c>
      <c r="AY7" s="39">
        <v>299.44</v>
      </c>
      <c r="AZ7" s="39">
        <v>311.99</v>
      </c>
      <c r="BA7" s="39">
        <v>307.83</v>
      </c>
      <c r="BB7" s="39">
        <v>318.89</v>
      </c>
      <c r="BC7" s="39">
        <v>309.10000000000002</v>
      </c>
      <c r="BD7" s="39">
        <v>264.97000000000003</v>
      </c>
      <c r="BE7" s="39">
        <v>618.03</v>
      </c>
      <c r="BF7" s="39">
        <v>594.04</v>
      </c>
      <c r="BG7" s="39">
        <v>735.74</v>
      </c>
      <c r="BH7" s="39">
        <v>646.96</v>
      </c>
      <c r="BI7" s="39">
        <v>624.20000000000005</v>
      </c>
      <c r="BJ7" s="39">
        <v>298.08999999999997</v>
      </c>
      <c r="BK7" s="39">
        <v>291.77999999999997</v>
      </c>
      <c r="BL7" s="39">
        <v>295.44</v>
      </c>
      <c r="BM7" s="39">
        <v>290.07</v>
      </c>
      <c r="BN7" s="39">
        <v>290.42</v>
      </c>
      <c r="BO7" s="39">
        <v>266.61</v>
      </c>
      <c r="BP7" s="39">
        <v>90.25</v>
      </c>
      <c r="BQ7" s="39">
        <v>89.91</v>
      </c>
      <c r="BR7" s="39">
        <v>77.08</v>
      </c>
      <c r="BS7" s="39">
        <v>87.34</v>
      </c>
      <c r="BT7" s="39">
        <v>87.79</v>
      </c>
      <c r="BU7" s="39">
        <v>106.4</v>
      </c>
      <c r="BV7" s="39">
        <v>107.61</v>
      </c>
      <c r="BW7" s="39">
        <v>106.02</v>
      </c>
      <c r="BX7" s="39">
        <v>104.84</v>
      </c>
      <c r="BY7" s="39">
        <v>106.11</v>
      </c>
      <c r="BZ7" s="39">
        <v>103.24</v>
      </c>
      <c r="CA7" s="39">
        <v>153.97999999999999</v>
      </c>
      <c r="CB7" s="39">
        <v>154.83000000000001</v>
      </c>
      <c r="CC7" s="39">
        <v>177.88</v>
      </c>
      <c r="CD7" s="39">
        <v>179.05</v>
      </c>
      <c r="CE7" s="39">
        <v>186.55</v>
      </c>
      <c r="CF7" s="39">
        <v>156.29</v>
      </c>
      <c r="CG7" s="39">
        <v>155.69</v>
      </c>
      <c r="CH7" s="39">
        <v>158.6</v>
      </c>
      <c r="CI7" s="39">
        <v>161.82</v>
      </c>
      <c r="CJ7" s="39">
        <v>161.03</v>
      </c>
      <c r="CK7" s="39">
        <v>168.38</v>
      </c>
      <c r="CL7" s="39">
        <v>63.01</v>
      </c>
      <c r="CM7" s="39">
        <v>62.74</v>
      </c>
      <c r="CN7" s="39">
        <v>62.9</v>
      </c>
      <c r="CO7" s="39">
        <v>62.07</v>
      </c>
      <c r="CP7" s="39">
        <v>60.07</v>
      </c>
      <c r="CQ7" s="39">
        <v>62.34</v>
      </c>
      <c r="CR7" s="39">
        <v>62.46</v>
      </c>
      <c r="CS7" s="39">
        <v>62.88</v>
      </c>
      <c r="CT7" s="39">
        <v>62.32</v>
      </c>
      <c r="CU7" s="39">
        <v>61.71</v>
      </c>
      <c r="CV7" s="39">
        <v>60</v>
      </c>
      <c r="CW7" s="39">
        <v>91.18</v>
      </c>
      <c r="CX7" s="39">
        <v>92.53</v>
      </c>
      <c r="CY7" s="39">
        <v>90.16</v>
      </c>
      <c r="CZ7" s="39">
        <v>91.66</v>
      </c>
      <c r="DA7" s="39">
        <v>92.32</v>
      </c>
      <c r="DB7" s="39">
        <v>90.15</v>
      </c>
      <c r="DC7" s="39">
        <v>90.62</v>
      </c>
      <c r="DD7" s="39">
        <v>90.13</v>
      </c>
      <c r="DE7" s="39">
        <v>90.19</v>
      </c>
      <c r="DF7" s="39">
        <v>90.03</v>
      </c>
      <c r="DG7" s="39">
        <v>89.8</v>
      </c>
      <c r="DH7" s="39">
        <v>42.53</v>
      </c>
      <c r="DI7" s="39">
        <v>44.04</v>
      </c>
      <c r="DJ7" s="39">
        <v>40.32</v>
      </c>
      <c r="DK7" s="39">
        <v>41.9</v>
      </c>
      <c r="DL7" s="39">
        <v>43.08</v>
      </c>
      <c r="DM7" s="39">
        <v>47.37</v>
      </c>
      <c r="DN7" s="39">
        <v>48.01</v>
      </c>
      <c r="DO7" s="39">
        <v>48.01</v>
      </c>
      <c r="DP7" s="39">
        <v>48.86</v>
      </c>
      <c r="DQ7" s="39">
        <v>49.6</v>
      </c>
      <c r="DR7" s="39">
        <v>49.59</v>
      </c>
      <c r="DS7" s="39">
        <v>12.16</v>
      </c>
      <c r="DT7" s="39">
        <v>15.97</v>
      </c>
      <c r="DU7" s="39">
        <v>15.21</v>
      </c>
      <c r="DV7" s="39">
        <v>16.649999999999999</v>
      </c>
      <c r="DW7" s="39">
        <v>19.68</v>
      </c>
      <c r="DX7" s="39">
        <v>14.27</v>
      </c>
      <c r="DY7" s="39">
        <v>16.170000000000002</v>
      </c>
      <c r="DZ7" s="39">
        <v>16.600000000000001</v>
      </c>
      <c r="EA7" s="39">
        <v>18.510000000000002</v>
      </c>
      <c r="EB7" s="39">
        <v>20.49</v>
      </c>
      <c r="EC7" s="39">
        <v>19.440000000000001</v>
      </c>
      <c r="ED7" s="39">
        <v>0.35</v>
      </c>
      <c r="EE7" s="39">
        <v>0.48</v>
      </c>
      <c r="EF7" s="39">
        <v>0.59</v>
      </c>
      <c r="EG7" s="39">
        <v>0.6</v>
      </c>
      <c r="EH7" s="39">
        <v>0.79</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tw20180234</cp:lastModifiedBy>
  <cp:lastPrinted>2021-01-25T05:16:57Z</cp:lastPrinted>
  <dcterms:created xsi:type="dcterms:W3CDTF">2020-12-04T02:12:51Z</dcterms:created>
  <dcterms:modified xsi:type="dcterms:W3CDTF">2021-01-25T07:53:53Z</dcterms:modified>
  <cp:category/>
</cp:coreProperties>
</file>