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240010\drv_d\ファイルサーバ1\都市整備課\都市政策係\都市計画事務\その他\庁内調査・照会\03 財政課\経営戦略\経営戦略\経営比較分析表（R1決算）\"/>
    </mc:Choice>
  </mc:AlternateContent>
  <workbookProtection workbookAlgorithmName="SHA-512" workbookHashValue="lhIOjh9awja7myaSPu9LPFDpBB4WhdhOoTC1qg9CuH13LYpWAPhvVUQoIQnoCYcshK1GPJKjWKMrJzhBsyG78w==" workbookSaltValue="4q0sayH75BPp7SU1zaw9+w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30" i="4"/>
  <c r="BG51" i="4"/>
  <c r="AV76" i="4"/>
  <c r="KO51" i="4"/>
  <c r="LE76" i="4"/>
  <c r="FX51" i="4"/>
  <c r="KO30" i="4"/>
  <c r="HP76" i="4"/>
  <c r="FX30" i="4"/>
  <c r="HA76" i="4"/>
  <c r="AN51" i="4"/>
  <c r="FE30" i="4"/>
  <c r="AN30" i="4"/>
  <c r="KP76" i="4"/>
  <c r="JV30" i="4"/>
  <c r="AG76" i="4"/>
  <c r="JV51" i="4"/>
  <c r="FE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<sst xmlns="http://schemas.openxmlformats.org/spreadsheetml/2006/main" count="278" uniqueCount="136">
  <si>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</si>
  <si>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</si>
  <si>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</si>
  <si>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</si>
  <si>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</si>
  <si>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</si>
  <si>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</si>
  <si>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</si>
  <si>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</si>
  <si>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</si>
  <si>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</si>
  <si>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</si>
  <si>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</si>
  <si>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</si>
  <si>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</si>
  <si>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</si>
  <si>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</si>
  <si>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</si>
  <si>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</si>
  <si>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</si>
  <si>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</si>
  <si>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</si>
  <si>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</si>
  <si>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</si>
  <si>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</si>
  <si>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</si>
  <si>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</si>
  <si>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</si>
  <si>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</si>
  <si>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</si>
  <si>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</si>
  <si>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</si>
  <si>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</si>
  <si>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</si>
  <si>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</si>
  <si>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</si>
  <si>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</si>
  <si>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</si>
  <si>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</si>
  <si>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</si>
  <si>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</si>
  <si>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</si>
  <si>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</si>
  <si>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</si>
  <si>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</si>
  <si>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</si>
  <si>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</si>
  <si>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</si>
  <si>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</si>
  <si>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</si>
  <si>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</si>
  <si>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</si>
  <si>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</si>
  <si>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</si>
  <si>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</si>
  <si>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</si>
  <si>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</si>
  <si>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</si>
  <si>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</si>
  <si>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</si>
  <si>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</si>
  <si>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</si>
  <si>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</si>
  <si>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</si>
  <si>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</si>
  <si>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</si>
  <si>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</si>
  <si>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</si>
  <si>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</si>
  <si>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</si>
  <si>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</si>
  <si>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</si>
  <si>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</si>
  <si>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</si>
  <si>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</si>
  <si>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</si>
  <si>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</si>
  <si>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</si>
  <si>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</si>
  <si>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</si>
  <si>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</si>
  <si>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</si>
  <si>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</si>
  <si>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</si>
  <si>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</si>
  <si>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</si>
  <si>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</si>
  <si>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</si>
  <si>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</si>
  <si>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</si>
  <si>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</si>
  <si>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</si>
  <si>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</si>
  <si>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</si>
  <si>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</si>
  <si>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</si>
  <si>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</si>
  <si>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</si>
  <si>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</si>
  <si>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</si>
  <si>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</si>
  <si>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</si>
  <si>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</si>
  <si>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</si>
  <si>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</si>
  <si>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</si>
  <si>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</si>
  <si>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</si>
  <si>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</si>
  <si>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</si>
  <si>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</si>
  <si>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</si>
  <si>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</si>
  <si>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</si>
  <si>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鳥取県　境港市</t>
  </si>
  <si>
    <t>日ノ出駐車場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</si>
  <si>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</si>
  <si>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</si>
  <si>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</si>
  <si>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</si>
  <si>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</si>
  <si>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</si>
  <si>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 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</si>
  <si>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</si>
  <si>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</si>
  <si>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</si>
  <si>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</si>
  <si>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</si>
  <si>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</si>
  <si>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</si>
  <si>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</si>
  <si>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</si>
  <si>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他会計からの繰り入れは無く、収益的収支は常に１００％を超過している。
　また、類似施設と比較するとＥＢＩＴＤＡは低めとなっているが、広場式の駐車場のため営業費用が比較的少額であることから、売上高ＧＯＰは高い率を維持しているなど、経営は比較的に安定している。</t>
    <rPh sb="1" eb="2">
      <t>タ</t>
    </rPh>
    <rPh sb="2" eb="4">
      <t>カイケイ</t>
    </rPh>
    <rPh sb="7" eb="8">
      <t>ク</t>
    </rPh>
    <rPh sb="9" eb="10">
      <t>イ</t>
    </rPh>
    <rPh sb="12" eb="13">
      <t>ナ</t>
    </rPh>
    <rPh sb="15" eb="18">
      <t>シュウエキテキ</t>
    </rPh>
    <rPh sb="18" eb="20">
      <t>シュウシ</t>
    </rPh>
    <rPh sb="21" eb="22">
      <t>ツネ</t>
    </rPh>
    <rPh sb="28" eb="30">
      <t>チョウカ</t>
    </rPh>
    <rPh sb="40" eb="42">
      <t>ルイジ</t>
    </rPh>
    <rPh sb="42" eb="44">
      <t>シセツ</t>
    </rPh>
    <rPh sb="45" eb="47">
      <t>ヒカク</t>
    </rPh>
    <rPh sb="57" eb="58">
      <t>ヒク</t>
    </rPh>
    <rPh sb="67" eb="69">
      <t>ヒロバ</t>
    </rPh>
    <rPh sb="69" eb="70">
      <t>シキ</t>
    </rPh>
    <rPh sb="71" eb="74">
      <t>チュウシャジョウ</t>
    </rPh>
    <rPh sb="77" eb="79">
      <t>エイギョウ</t>
    </rPh>
    <rPh sb="79" eb="81">
      <t>ヒヨウ</t>
    </rPh>
    <rPh sb="82" eb="85">
      <t>ヒカクテキ</t>
    </rPh>
    <rPh sb="85" eb="87">
      <t>ショウガク</t>
    </rPh>
    <rPh sb="95" eb="97">
      <t>ウリアゲ</t>
    </rPh>
    <rPh sb="97" eb="98">
      <t>ダカ</t>
    </rPh>
    <rPh sb="102" eb="103">
      <t>タカ</t>
    </rPh>
    <rPh sb="104" eb="105">
      <t>リツ</t>
    </rPh>
    <rPh sb="106" eb="108">
      <t>イジ</t>
    </rPh>
    <rPh sb="115" eb="117">
      <t>ケイエイ</t>
    </rPh>
    <rPh sb="118" eb="121">
      <t>ヒカクテキ</t>
    </rPh>
    <rPh sb="122" eb="124">
      <t>アンテイ</t>
    </rPh>
    <phoneticPr fontId="5"/>
  </si>
  <si>
    <t>　広場式の駐車場であり、今後の設備投資についても規模の大きなものは計画しておらず、発券機などの更新にかかる費用程度を見込んでいる。
　現在、企業債の残高は無く、今後も借入の予定は無い。</t>
    <rPh sb="1" eb="3">
      <t>ヒロバ</t>
    </rPh>
    <rPh sb="3" eb="4">
      <t>シキ</t>
    </rPh>
    <rPh sb="5" eb="8">
      <t>チュウシャジョウ</t>
    </rPh>
    <rPh sb="12" eb="14">
      <t>コンゴ</t>
    </rPh>
    <rPh sb="15" eb="17">
      <t>セツビ</t>
    </rPh>
    <rPh sb="17" eb="19">
      <t>トウシ</t>
    </rPh>
    <rPh sb="24" eb="26">
      <t>キボ</t>
    </rPh>
    <rPh sb="27" eb="28">
      <t>オオ</t>
    </rPh>
    <rPh sb="33" eb="35">
      <t>ケイカク</t>
    </rPh>
    <rPh sb="41" eb="44">
      <t>ハッケンキ</t>
    </rPh>
    <rPh sb="47" eb="49">
      <t>コウシン</t>
    </rPh>
    <rPh sb="53" eb="55">
      <t>ヒヨウ</t>
    </rPh>
    <rPh sb="55" eb="57">
      <t>テイド</t>
    </rPh>
    <rPh sb="58" eb="60">
      <t>ミコ</t>
    </rPh>
    <rPh sb="67" eb="69">
      <t>ゲンザイ</t>
    </rPh>
    <rPh sb="70" eb="72">
      <t>キギョウ</t>
    </rPh>
    <rPh sb="72" eb="73">
      <t>サイ</t>
    </rPh>
    <rPh sb="74" eb="76">
      <t>ザンダカ</t>
    </rPh>
    <rPh sb="77" eb="78">
      <t>ナ</t>
    </rPh>
    <rPh sb="80" eb="82">
      <t>コンゴ</t>
    </rPh>
    <rPh sb="83" eb="85">
      <t>カリイレ</t>
    </rPh>
    <rPh sb="86" eb="88">
      <t>ヨテイ</t>
    </rPh>
    <rPh sb="89" eb="90">
      <t>ナ</t>
    </rPh>
    <phoneticPr fontId="5"/>
  </si>
  <si>
    <t>　水木しげるロードの観光客の減少や、周辺地域への民間駐車場の開設などにより、利用客数は減少傾向にあったが、平成３０年７月に近隣の水木しげるロードがリニューアルされたことで観光客が増加している。
　観光地に隣接した駐車場であり、平日の利用客が少ないため稼働率は低めの水準で推移しているが、今後も安定した利用が見込まれる。</t>
    <rPh sb="1" eb="3">
      <t>ミズキ</t>
    </rPh>
    <rPh sb="10" eb="13">
      <t>カンコウキャク</t>
    </rPh>
    <rPh sb="14" eb="16">
      <t>ゲンショウ</t>
    </rPh>
    <rPh sb="18" eb="20">
      <t>シュウヘン</t>
    </rPh>
    <rPh sb="20" eb="22">
      <t>チイキ</t>
    </rPh>
    <rPh sb="24" eb="26">
      <t>ミンカン</t>
    </rPh>
    <rPh sb="26" eb="29">
      <t>チュウシャジョウ</t>
    </rPh>
    <rPh sb="30" eb="32">
      <t>カイセツ</t>
    </rPh>
    <rPh sb="38" eb="41">
      <t>リヨウキャク</t>
    </rPh>
    <rPh sb="41" eb="42">
      <t>スウ</t>
    </rPh>
    <rPh sb="43" eb="45">
      <t>ゲンショウ</t>
    </rPh>
    <rPh sb="45" eb="47">
      <t>ケイコウ</t>
    </rPh>
    <rPh sb="53" eb="55">
      <t>ヘイセイ</t>
    </rPh>
    <rPh sb="57" eb="58">
      <t>ネン</t>
    </rPh>
    <rPh sb="59" eb="60">
      <t>ガツ</t>
    </rPh>
    <rPh sb="61" eb="63">
      <t>キンリン</t>
    </rPh>
    <rPh sb="64" eb="66">
      <t>ミズキ</t>
    </rPh>
    <rPh sb="85" eb="88">
      <t>カンコウキャク</t>
    </rPh>
    <rPh sb="89" eb="91">
      <t>ゾウカ</t>
    </rPh>
    <rPh sb="98" eb="101">
      <t>カンコウチ</t>
    </rPh>
    <rPh sb="102" eb="104">
      <t>リンセツ</t>
    </rPh>
    <rPh sb="106" eb="109">
      <t>チュウシャジョウ</t>
    </rPh>
    <rPh sb="113" eb="115">
      <t>ヘイジツ</t>
    </rPh>
    <rPh sb="116" eb="118">
      <t>リヨウ</t>
    </rPh>
    <rPh sb="118" eb="119">
      <t>キャク</t>
    </rPh>
    <rPh sb="120" eb="121">
      <t>スク</t>
    </rPh>
    <rPh sb="125" eb="127">
      <t>カドウ</t>
    </rPh>
    <rPh sb="127" eb="128">
      <t>リツ</t>
    </rPh>
    <rPh sb="129" eb="130">
      <t>ヒク</t>
    </rPh>
    <rPh sb="132" eb="134">
      <t>スイジュン</t>
    </rPh>
    <rPh sb="135" eb="137">
      <t>スイイ</t>
    </rPh>
    <rPh sb="143" eb="145">
      <t>コンゴ</t>
    </rPh>
    <rPh sb="146" eb="148">
      <t>アンテイ</t>
    </rPh>
    <rPh sb="150" eb="152">
      <t>リヨウ</t>
    </rPh>
    <rPh sb="153" eb="155">
      <t>ミコ</t>
    </rPh>
    <phoneticPr fontId="5"/>
  </si>
  <si>
    <t>　稼働率は比較的低い傾向にあるが、現状において収益性は確保されている。
　また、大きな設備投資の計画が無く、観光客の増加に伴う駐車場利用者数の増加が見込まれることから、安定した公営企業経営が可能と考えられる。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今後も黒字が継続することが見込まれるが、維持管理費が過大とならないよう抑制に努める。</t>
    <rPh sb="1" eb="3">
      <t>カドウ</t>
    </rPh>
    <rPh sb="3" eb="4">
      <t>リツ</t>
    </rPh>
    <rPh sb="5" eb="8">
      <t>ヒカクテキ</t>
    </rPh>
    <rPh sb="8" eb="9">
      <t>ヒク</t>
    </rPh>
    <rPh sb="10" eb="12">
      <t>ケイコウ</t>
    </rPh>
    <rPh sb="17" eb="19">
      <t>ゲンジョウ</t>
    </rPh>
    <rPh sb="23" eb="26">
      <t>シュウエキセイ</t>
    </rPh>
    <rPh sb="27" eb="29">
      <t>カクホ</t>
    </rPh>
    <rPh sb="40" eb="41">
      <t>オオ</t>
    </rPh>
    <rPh sb="43" eb="45">
      <t>セツビ</t>
    </rPh>
    <rPh sb="45" eb="47">
      <t>トウシ</t>
    </rPh>
    <rPh sb="48" eb="50">
      <t>ケイカク</t>
    </rPh>
    <rPh sb="51" eb="52">
      <t>ナ</t>
    </rPh>
    <rPh sb="54" eb="57">
      <t>カンコウキャク</t>
    </rPh>
    <rPh sb="58" eb="60">
      <t>ゾウカ</t>
    </rPh>
    <rPh sb="61" eb="62">
      <t>トモナ</t>
    </rPh>
    <rPh sb="63" eb="66">
      <t>チュウシャジョウ</t>
    </rPh>
    <rPh sb="66" eb="68">
      <t>リヨウ</t>
    </rPh>
    <rPh sb="68" eb="69">
      <t>シャ</t>
    </rPh>
    <rPh sb="69" eb="70">
      <t>スウ</t>
    </rPh>
    <rPh sb="71" eb="73">
      <t>ゾウカ</t>
    </rPh>
    <rPh sb="74" eb="76">
      <t>ミコ</t>
    </rPh>
    <rPh sb="84" eb="86">
      <t>アンテイ</t>
    </rPh>
    <rPh sb="88" eb="90">
      <t>コウエイ</t>
    </rPh>
    <rPh sb="90" eb="92">
      <t>キギョウ</t>
    </rPh>
    <rPh sb="92" eb="94">
      <t>ケイエイ</t>
    </rPh>
    <rPh sb="95" eb="97">
      <t>カノウ</t>
    </rPh>
    <rPh sb="98" eb="99">
      <t>カンガ</t>
    </rPh>
    <rPh sb="109" eb="112">
      <t>カンコウチ</t>
    </rPh>
    <rPh sb="113" eb="115">
      <t>リンセツ</t>
    </rPh>
    <rPh sb="117" eb="120">
      <t>チュウシャジョウ</t>
    </rPh>
    <rPh sb="123" eb="125">
      <t>カンコウ</t>
    </rPh>
    <rPh sb="125" eb="127">
      <t>シサク</t>
    </rPh>
    <rPh sb="128" eb="130">
      <t>レンケイ</t>
    </rPh>
    <rPh sb="132" eb="134">
      <t>セイビ</t>
    </rPh>
    <rPh sb="135" eb="137">
      <t>ウンエイ</t>
    </rPh>
    <rPh sb="138" eb="140">
      <t>ヒツヨウ</t>
    </rPh>
    <rPh sb="146" eb="148">
      <t>ヒロバ</t>
    </rPh>
    <rPh sb="148" eb="149">
      <t>シキ</t>
    </rPh>
    <rPh sb="150" eb="153">
      <t>チュウシャジョウ</t>
    </rPh>
    <rPh sb="156" eb="158">
      <t>イジ</t>
    </rPh>
    <rPh sb="158" eb="161">
      <t>カンリヒ</t>
    </rPh>
    <rPh sb="162" eb="165">
      <t>サイショウゲン</t>
    </rPh>
    <rPh sb="176" eb="178">
      <t>ミンカン</t>
    </rPh>
    <rPh sb="180" eb="182">
      <t>ジョウト</t>
    </rPh>
    <rPh sb="183" eb="185">
      <t>ミンカン</t>
    </rPh>
    <rPh sb="185" eb="187">
      <t>カツヨウ</t>
    </rPh>
    <rPh sb="189" eb="191">
      <t>ナジ</t>
    </rPh>
    <rPh sb="197" eb="199">
      <t>コンゴ</t>
    </rPh>
    <rPh sb="200" eb="202">
      <t>クロジ</t>
    </rPh>
    <rPh sb="203" eb="205">
      <t>ケイゾク</t>
    </rPh>
    <rPh sb="210" eb="212">
      <t>ミコ</t>
    </rPh>
    <rPh sb="217" eb="219">
      <t>イジ</t>
    </rPh>
    <rPh sb="219" eb="222">
      <t>カンリヒ</t>
    </rPh>
    <rPh sb="223" eb="225">
      <t>カダイ</t>
    </rPh>
    <rPh sb="232" eb="234">
      <t>ヨクセイ</t>
    </rPh>
    <rPh sb="235" eb="236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</si>
</sst>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258.7</c:v>
                </c:pt>
                <c:pt idx="1">
                  <c:v>303.39999999999998</c:v>
                </c:pt>
                <c:pt idx="2">
                  <c:v>226.5</c:v>
                </c:pt>
                <c:pt idx="3">
                  <c:v>264.3</c:v>
                </c:pt>
                <c:pt idx="4">
                  <c:v>241.5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D-430F-A7BF-1B76B82D2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D-430F-A7BF-1B76B82D2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9-4DF2-8B62-F79C5372F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9-4DF2-8B62-F79C5372F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F37-4F58-920A-FC3B5B5E2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7-4F58-920A-FC3B5B5E2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ECD-46CF-86A5-4643DDFAE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D-46CF-86A5-4643DDFAE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7-4575-8C68-C5D9BDC7F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7-4575-8C68-C5D9BDC7F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3-4038-B1C1-74E1B68D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13-4038-B1C1-74E1B68D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57.5</c:v>
                </c:pt>
                <c:pt idx="1">
                  <c:v>57.5</c:v>
                </c:pt>
                <c:pt idx="2">
                  <c:v>54.3</c:v>
                </c:pt>
                <c:pt idx="3">
                  <c:v>60.6</c:v>
                </c:pt>
                <c:pt idx="4">
                  <c:v>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B-4A7B-A190-C7D7443FF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B-4A7B-A190-C7D7443FF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61.4</c:v>
                </c:pt>
                <c:pt idx="1">
                  <c:v>67</c:v>
                </c:pt>
                <c:pt idx="2">
                  <c:v>60.4</c:v>
                </c:pt>
                <c:pt idx="3">
                  <c:v>59.6</c:v>
                </c:pt>
                <c:pt idx="4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9-4567-B6B1-0CDC91AE4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9-4567-B6B1-0CDC91AE4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3422</c:v>
                </c:pt>
                <c:pt idx="1">
                  <c:v>3437</c:v>
                </c:pt>
                <c:pt idx="2">
                  <c:v>2897</c:v>
                </c:pt>
                <c:pt idx="3">
                  <c:v>3759</c:v>
                </c:pt>
                <c:pt idx="4">
                  <c:v>3786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B-4A22-861C-95AE70A6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B-4A22-861C-95AE70A6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JK6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鳥取県境港市　日ノ出駐車場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3912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127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258.7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303.39999999999998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226.5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264.3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241.5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57.5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57.5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54.3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60.6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62.2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61.4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60.4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59.6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63.3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3422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3437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2897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3759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3786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8076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8265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81478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3609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8++bqhcg01PgKXj4qi0yUD48RjRnSgVlPOuZENRpYFdPHhJCM5Ms5sfgIOlAUF5j96zgrEg+6FuBMMruWtz8w==" saltValue="fou+qAlRjKeFGy9Qod2M9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90</v>
      </c>
      <c r="AW5" s="59" t="s">
        <v>91</v>
      </c>
      <c r="AX5" s="59" t="s">
        <v>103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105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106</v>
      </c>
      <c r="BS5" s="59" t="s">
        <v>102</v>
      </c>
      <c r="BT5" s="59" t="s">
        <v>105</v>
      </c>
      <c r="BU5" s="59" t="s">
        <v>107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101</v>
      </c>
      <c r="CD5" s="59" t="s">
        <v>102</v>
      </c>
      <c r="CE5" s="59" t="s">
        <v>92</v>
      </c>
      <c r="CF5" s="59" t="s">
        <v>107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90</v>
      </c>
      <c r="CQ5" s="59" t="s">
        <v>102</v>
      </c>
      <c r="CR5" s="59" t="s">
        <v>103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108</v>
      </c>
      <c r="DA5" s="59" t="s">
        <v>101</v>
      </c>
      <c r="DB5" s="59" t="s">
        <v>109</v>
      </c>
      <c r="DC5" s="59" t="s">
        <v>105</v>
      </c>
      <c r="DD5" s="59" t="s">
        <v>107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101</v>
      </c>
      <c r="DM5" s="59" t="s">
        <v>102</v>
      </c>
      <c r="DN5" s="59" t="s">
        <v>105</v>
      </c>
      <c r="DO5" s="59" t="s">
        <v>107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110</v>
      </c>
      <c r="B6" s="60">
        <f>B8</f>
        <v>2019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鳥取県境港市</v>
      </c>
      <c r="I6" s="60" t="str">
        <f t="shared" si="1"/>
        <v>日ノ出駐車場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広場式</v>
      </c>
      <c r="R6" s="63">
        <f t="shared" si="1"/>
        <v>46</v>
      </c>
      <c r="S6" s="62" t="str">
        <f t="shared" si="1"/>
        <v>商業施設</v>
      </c>
      <c r="T6" s="62" t="str">
        <f t="shared" si="1"/>
        <v>無</v>
      </c>
      <c r="U6" s="63">
        <f t="shared" si="1"/>
        <v>3912</v>
      </c>
      <c r="V6" s="63">
        <f t="shared" si="1"/>
        <v>127</v>
      </c>
      <c r="W6" s="63">
        <f t="shared" si="1"/>
        <v>200</v>
      </c>
      <c r="X6" s="62" t="str">
        <f t="shared" si="1"/>
        <v>導入なし</v>
      </c>
      <c r="Y6" s="64">
        <f>IF(Y8="-",NA(),Y8)</f>
        <v>258.7</v>
      </c>
      <c r="Z6" s="64">
        <f t="shared" ref="Z6:AH6" si="2">IF(Z8="-",NA(),Z8)</f>
        <v>303.39999999999998</v>
      </c>
      <c r="AA6" s="64">
        <f t="shared" si="2"/>
        <v>226.5</v>
      </c>
      <c r="AB6" s="64">
        <f t="shared" si="2"/>
        <v>264.3</v>
      </c>
      <c r="AC6" s="64">
        <f t="shared" si="2"/>
        <v>241.5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61.4</v>
      </c>
      <c r="BG6" s="64">
        <f t="shared" ref="BG6:BO6" si="5">IF(BG8="-",NA(),BG8)</f>
        <v>67</v>
      </c>
      <c r="BH6" s="64">
        <f t="shared" si="5"/>
        <v>60.4</v>
      </c>
      <c r="BI6" s="64">
        <f t="shared" si="5"/>
        <v>59.6</v>
      </c>
      <c r="BJ6" s="64">
        <f t="shared" si="5"/>
        <v>63.3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3422</v>
      </c>
      <c r="BR6" s="65">
        <f t="shared" ref="BR6:BZ6" si="6">IF(BR8="-",NA(),BR8)</f>
        <v>3437</v>
      </c>
      <c r="BS6" s="65">
        <f t="shared" si="6"/>
        <v>2897</v>
      </c>
      <c r="BT6" s="65">
        <f t="shared" si="6"/>
        <v>3759</v>
      </c>
      <c r="BU6" s="65">
        <f t="shared" si="6"/>
        <v>3786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81478</v>
      </c>
      <c r="CN6" s="63">
        <f t="shared" si="7"/>
        <v>3609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57.5</v>
      </c>
      <c r="DL6" s="64">
        <f t="shared" ref="DL6:DT6" si="9">IF(DL8="-",NA(),DL8)</f>
        <v>57.5</v>
      </c>
      <c r="DM6" s="64">
        <f t="shared" si="9"/>
        <v>54.3</v>
      </c>
      <c r="DN6" s="64">
        <f t="shared" si="9"/>
        <v>60.6</v>
      </c>
      <c r="DO6" s="64">
        <f t="shared" si="9"/>
        <v>62.2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112</v>
      </c>
      <c r="B7" s="60">
        <f t="shared" ref="B7:X7" si="10">B8</f>
        <v>2019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鳥取県　境港市</v>
      </c>
      <c r="I7" s="60" t="str">
        <f t="shared" si="10"/>
        <v>日ノ出駐車場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広場式</v>
      </c>
      <c r="R7" s="63">
        <f t="shared" si="10"/>
        <v>46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3912</v>
      </c>
      <c r="V7" s="63">
        <f t="shared" si="10"/>
        <v>127</v>
      </c>
      <c r="W7" s="63">
        <f t="shared" si="10"/>
        <v>200</v>
      </c>
      <c r="X7" s="62" t="str">
        <f t="shared" si="10"/>
        <v>導入なし</v>
      </c>
      <c r="Y7" s="64">
        <f>Y8</f>
        <v>258.7</v>
      </c>
      <c r="Z7" s="64">
        <f t="shared" ref="Z7:AH7" si="11">Z8</f>
        <v>303.39999999999998</v>
      </c>
      <c r="AA7" s="64">
        <f t="shared" si="11"/>
        <v>226.5</v>
      </c>
      <c r="AB7" s="64">
        <f t="shared" si="11"/>
        <v>264.3</v>
      </c>
      <c r="AC7" s="64">
        <f t="shared" si="11"/>
        <v>241.5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61.4</v>
      </c>
      <c r="BG7" s="64">
        <f t="shared" ref="BG7:BO7" si="14">BG8</f>
        <v>67</v>
      </c>
      <c r="BH7" s="64">
        <f t="shared" si="14"/>
        <v>60.4</v>
      </c>
      <c r="BI7" s="64">
        <f t="shared" si="14"/>
        <v>59.6</v>
      </c>
      <c r="BJ7" s="64">
        <f t="shared" si="14"/>
        <v>63.3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3422</v>
      </c>
      <c r="BR7" s="65">
        <f t="shared" ref="BR7:BZ7" si="15">BR8</f>
        <v>3437</v>
      </c>
      <c r="BS7" s="65">
        <f t="shared" si="15"/>
        <v>2897</v>
      </c>
      <c r="BT7" s="65">
        <f t="shared" si="15"/>
        <v>3759</v>
      </c>
      <c r="BU7" s="65">
        <f t="shared" si="15"/>
        <v>3786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81478</v>
      </c>
      <c r="CN7" s="63">
        <f>CN8</f>
        <v>3609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57.5</v>
      </c>
      <c r="DL7" s="64">
        <f t="shared" ref="DL7:DT7" si="17">DL8</f>
        <v>57.5</v>
      </c>
      <c r="DM7" s="64">
        <f t="shared" si="17"/>
        <v>54.3</v>
      </c>
      <c r="DN7" s="64">
        <f t="shared" si="17"/>
        <v>60.6</v>
      </c>
      <c r="DO7" s="64">
        <f t="shared" si="17"/>
        <v>62.2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312045</v>
      </c>
      <c r="D8" s="67">
        <v>47</v>
      </c>
      <c r="E8" s="67">
        <v>14</v>
      </c>
      <c r="F8" s="67">
        <v>0</v>
      </c>
      <c r="G8" s="67">
        <v>1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46</v>
      </c>
      <c r="S8" s="69" t="s">
        <v>124</v>
      </c>
      <c r="T8" s="69" t="s">
        <v>125</v>
      </c>
      <c r="U8" s="70">
        <v>3912</v>
      </c>
      <c r="V8" s="70">
        <v>127</v>
      </c>
      <c r="W8" s="70">
        <v>200</v>
      </c>
      <c r="X8" s="69" t="s">
        <v>126</v>
      </c>
      <c r="Y8" s="71">
        <v>258.7</v>
      </c>
      <c r="Z8" s="71">
        <v>303.39999999999998</v>
      </c>
      <c r="AA8" s="71">
        <v>226.5</v>
      </c>
      <c r="AB8" s="71">
        <v>264.3</v>
      </c>
      <c r="AC8" s="71">
        <v>241.5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61.4</v>
      </c>
      <c r="BG8" s="71">
        <v>67</v>
      </c>
      <c r="BH8" s="71">
        <v>60.4</v>
      </c>
      <c r="BI8" s="71">
        <v>59.6</v>
      </c>
      <c r="BJ8" s="71">
        <v>63.3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3422</v>
      </c>
      <c r="BR8" s="72">
        <v>3437</v>
      </c>
      <c r="BS8" s="72">
        <v>2897</v>
      </c>
      <c r="BT8" s="73">
        <v>3759</v>
      </c>
      <c r="BU8" s="73">
        <v>3786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81478</v>
      </c>
      <c r="CN8" s="70">
        <v>3609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57.5</v>
      </c>
      <c r="DL8" s="71">
        <v>57.5</v>
      </c>
      <c r="DM8" s="71">
        <v>54.3</v>
      </c>
      <c r="DN8" s="71">
        <v>60.6</v>
      </c>
      <c r="DO8" s="71">
        <v>62.2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遠藤 彰</cp:lastModifiedBy>
  <dcterms:created xsi:type="dcterms:W3CDTF">2020-12-04T03:36:31Z</dcterms:created>
  <dcterms:modified xsi:type="dcterms:W3CDTF">2021-01-25T06:36:01Z</dcterms:modified>
  <cp:category/>
</cp:coreProperties>
</file>