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g44opXhMXrAvLT/OWR7LI4XWdUVpwFh3UnaNFr6I9F2IXxGepUsuDYvvPDDUA410MxZ2i/9X7TaI4JdXSPWsQ==" workbookSaltValue="U502PyVcdZjXjgoNHJUrL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<sst xmlns="http://schemas.openxmlformats.org/spreadsheetml/2006/main" count="228" uniqueCount="113">
  <si>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</si>
  <si>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</si>
  <si>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</si>
  <si>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</si>
  <si>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</si>
  <si>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</si>
  <si>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</si>
  <si>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</si>
  <si>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</si>
  <si>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</si>
  <si>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</si>
  <si>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</si>
  <si>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</si>
  <si>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</si>
  <si>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</si>
  <si>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</si>
  <si>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</si>
  <si>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</si>
  <si>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</si>
  <si>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</si>
  <si>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</si>
  <si>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</si>
  <si>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</si>
  <si>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</si>
  <si>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</si>
  <si>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</si>
  <si>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</si>
  <si>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</si>
  <si>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</si>
  <si>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</si>
  <si>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</si>
  <si>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</si>
  <si>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</si>
  <si>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</si>
  <si>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</si>
  <si>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</si>
  <si>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</si>
  <si>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</si>
  <si>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</si>
  <si>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</si>
  <si>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</si>
  <si>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</si>
  <si>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</si>
  <si>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</si>
  <si>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</si>
  <si>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</si>
  <si>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</si>
  <si>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</si>
  <si>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</si>
  <si>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</si>
  <si>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</si>
  <si>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</si>
  <si>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</si>
  <si>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</si>
  <si>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</si>
  <si>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</si>
  <si>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</si>
  <si>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</si>
  <si>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</si>
  <si>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</si>
  <si>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</si>
  <si>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</si>
  <si>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</si>
  <si>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</si>
  <si>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</si>
  <si>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</si>
  <si>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</si>
  <si>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</si>
  <si>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</si>
  <si>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</si>
  <si>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</si>
  <si>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</si>
  <si>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</si>
  <si>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</si>
  <si>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</si>
  <si>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</si>
  <si>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</si>
  <si>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</si>
  <si>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</si>
  <si>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</si>
  <si>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</si>
  <si>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</si>
  <si>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</si>
  <si>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</si>
  <si>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</si>
  <si>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</si>
  <si>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</si>
  <si>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</si>
  <si>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</si>
  <si>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</si>
  <si>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</si>
  <si>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</si>
  <si>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</si>
  <si>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</si>
  <si>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</si>
  <si>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</si>
  <si>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</si>
  <si>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</si>
  <si>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</si>
  <si>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</si>
  <si>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</si>
  <si>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</si>
  <si>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</si>
  <si>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</si>
  <si>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</si>
  <si>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</si>
  <si>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</si>
  <si>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</si>
  <si>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</si>
  <si>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</si>
  <si>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現在、管路の老朽化は増加傾向にあり、その他施設についても検討を行っているところである。
　有形固定資産減価償却率は全国平均、類似団体を上回っている。昭和後期から平成にかけて整備した施設が多数あり、令和10年代から30年代にかけて、更新時期を迎えることが見込まれる。
　管路の更新は資金との調整を図りながら、順次、実施している状況にある。</t>
    <rPh sb="4" eb="6">
      <t>カンロ</t>
    </rPh>
    <rPh sb="7" eb="10">
      <t>ロウキュウカ</t>
    </rPh>
    <rPh sb="11" eb="13">
      <t>ゾウカ</t>
    </rPh>
    <rPh sb="13" eb="15">
      <t>ケイコウ</t>
    </rPh>
    <rPh sb="21" eb="22">
      <t>タ</t>
    </rPh>
    <rPh sb="22" eb="24">
      <t>シセツ</t>
    </rPh>
    <rPh sb="29" eb="31">
      <t>ケントウ</t>
    </rPh>
    <rPh sb="32" eb="33">
      <t>オコナ</t>
    </rPh>
    <rPh sb="46" eb="48">
      <t>ユウケイ</t>
    </rPh>
    <rPh sb="48" eb="50">
      <t>コテイ</t>
    </rPh>
    <rPh sb="50" eb="52">
      <t>シサン</t>
    </rPh>
    <rPh sb="52" eb="54">
      <t>ゲンカ</t>
    </rPh>
    <rPh sb="54" eb="56">
      <t>ショウキャク</t>
    </rPh>
    <rPh sb="56" eb="57">
      <t>リツ</t>
    </rPh>
    <rPh sb="58" eb="60">
      <t>ゼンコク</t>
    </rPh>
    <rPh sb="60" eb="62">
      <t>ヘイキン</t>
    </rPh>
    <rPh sb="63" eb="65">
      <t>ルイジ</t>
    </rPh>
    <rPh sb="65" eb="67">
      <t>ダンタイ</t>
    </rPh>
    <rPh sb="75" eb="77">
      <t>ショウワ</t>
    </rPh>
    <rPh sb="77" eb="79">
      <t>コウキ</t>
    </rPh>
    <rPh sb="81" eb="83">
      <t>ヘイセイ</t>
    </rPh>
    <rPh sb="87" eb="89">
      <t>セイビ</t>
    </rPh>
    <rPh sb="91" eb="93">
      <t>シセツ</t>
    </rPh>
    <rPh sb="94" eb="96">
      <t>タスウ</t>
    </rPh>
    <rPh sb="99" eb="101">
      <t>レイワ</t>
    </rPh>
    <rPh sb="103" eb="104">
      <t>ネン</t>
    </rPh>
    <rPh sb="104" eb="105">
      <t>ダイ</t>
    </rPh>
    <rPh sb="109" eb="110">
      <t>ネン</t>
    </rPh>
    <rPh sb="110" eb="111">
      <t>ダイ</t>
    </rPh>
    <rPh sb="116" eb="118">
      <t>コウシン</t>
    </rPh>
    <rPh sb="118" eb="120">
      <t>ジキ</t>
    </rPh>
    <rPh sb="121" eb="122">
      <t>ムカ</t>
    </rPh>
    <rPh sb="127" eb="129">
      <t>ミコ</t>
    </rPh>
    <rPh sb="135" eb="137">
      <t>カンロ</t>
    </rPh>
    <rPh sb="138" eb="140">
      <t>コウシン</t>
    </rPh>
    <rPh sb="141" eb="143">
      <t>シキン</t>
    </rPh>
    <rPh sb="145" eb="147">
      <t>チョウセイ</t>
    </rPh>
    <rPh sb="148" eb="149">
      <t>ハカ</t>
    </rPh>
    <rPh sb="154" eb="156">
      <t>ジュンジ</t>
    </rPh>
    <rPh sb="157" eb="159">
      <t>ジッシ</t>
    </rPh>
    <rPh sb="163" eb="165">
      <t>ジョウキョウ</t>
    </rPh>
    <phoneticPr fontId="16"/>
  </si>
  <si>
    <t xml:space="preserve">  効率的な運営により、健全経営を確保しているといえる。
　経常収支比率については、全国平均、類似団体を共に下回った。今年度は、簡易水道事業特別会計を水道事業会計へ会計統合した事による減価償却費や企業債利息の増加、また漏水修繕等の費用増加が主な要因である。現在は安定経営だが、給水収益が減少傾向にあり、今後も減少が見込まれる為、令和3年度より水道料金改定を予定している。
　流動比率は100％を超えていれば短期的な資金繰りは問題ないとされているが、経営戦略を基に長期的な予測をし、さらに安定的な経営を実施していくことが必要である。
　企業債残高対給水収益比率は、簡易水道の会計統合により例年より増加しているが、平均値は下回っている。
　施設利用率については、全国平均、類似団体を下回っている。この指標は人口減少や節水技術の向上により、需要が減少したこと等が見込まれる。
　有収率については、全国平均、類似団体を下回っている。漏水調査を重点的に行い、早期修繕に努め、有収率を向上させる事が課題である。</t>
    <rPh sb="2" eb="5">
      <t>コウリツテキ</t>
    </rPh>
    <rPh sb="6" eb="8">
      <t>ウンエイ</t>
    </rPh>
    <rPh sb="12" eb="14">
      <t>ケンゼン</t>
    </rPh>
    <rPh sb="14" eb="16">
      <t>ケイエイ</t>
    </rPh>
    <rPh sb="17" eb="19">
      <t>カクホ</t>
    </rPh>
    <rPh sb="30" eb="32">
      <t>ケイジョウ</t>
    </rPh>
    <rPh sb="32" eb="34">
      <t>シュウシ</t>
    </rPh>
    <rPh sb="34" eb="36">
      <t>ヒリツ</t>
    </rPh>
    <rPh sb="42" eb="44">
      <t>ゼンコク</t>
    </rPh>
    <rPh sb="44" eb="46">
      <t>ヘイキン</t>
    </rPh>
    <rPh sb="47" eb="49">
      <t>ルイジ</t>
    </rPh>
    <rPh sb="49" eb="51">
      <t>ダンタイ</t>
    </rPh>
    <rPh sb="52" eb="53">
      <t>トモ</t>
    </rPh>
    <rPh sb="54" eb="55">
      <t>シタ</t>
    </rPh>
    <rPh sb="55" eb="56">
      <t>マワ</t>
    </rPh>
    <rPh sb="59" eb="62">
      <t>コンネンド</t>
    </rPh>
    <rPh sb="98" eb="100">
      <t>キギョウ</t>
    </rPh>
    <rPh sb="100" eb="101">
      <t>サイ</t>
    </rPh>
    <rPh sb="101" eb="103">
      <t>リソク</t>
    </rPh>
    <rPh sb="105" eb="106">
      <t>カ</t>
    </rPh>
    <rPh sb="109" eb="111">
      <t>ロウスイ</t>
    </rPh>
    <rPh sb="111" eb="113">
      <t>シュウゼン</t>
    </rPh>
    <rPh sb="113" eb="114">
      <t>トウ</t>
    </rPh>
    <rPh sb="115" eb="117">
      <t>ヒヨウ</t>
    </rPh>
    <rPh sb="117" eb="119">
      <t>ゾウカ</t>
    </rPh>
    <rPh sb="120" eb="121">
      <t>オモ</t>
    </rPh>
    <rPh sb="122" eb="124">
      <t>ヨウイン</t>
    </rPh>
    <rPh sb="128" eb="130">
      <t>ゲンザイ</t>
    </rPh>
    <rPh sb="131" eb="133">
      <t>アンテイ</t>
    </rPh>
    <rPh sb="133" eb="135">
      <t>ケイエイ</t>
    </rPh>
    <rPh sb="138" eb="140">
      <t>キュウスイ</t>
    </rPh>
    <rPh sb="140" eb="142">
      <t>シュウエキ</t>
    </rPh>
    <rPh sb="143" eb="145">
      <t>ゲンショウ</t>
    </rPh>
    <rPh sb="145" eb="147">
      <t>ケイコウ</t>
    </rPh>
    <rPh sb="151" eb="153">
      <t>コンゴ</t>
    </rPh>
    <rPh sb="154" eb="156">
      <t>ゲンショウ</t>
    </rPh>
    <rPh sb="157" eb="159">
      <t>ミコ</t>
    </rPh>
    <rPh sb="162" eb="163">
      <t>タメ</t>
    </rPh>
    <rPh sb="164" eb="166">
      <t>レイワ</t>
    </rPh>
    <rPh sb="167" eb="168">
      <t>ネン</t>
    </rPh>
    <rPh sb="168" eb="169">
      <t>ド</t>
    </rPh>
    <rPh sb="171" eb="173">
      <t>スイドウ</t>
    </rPh>
    <rPh sb="173" eb="175">
      <t>リョウキン</t>
    </rPh>
    <rPh sb="175" eb="177">
      <t>カイテイ</t>
    </rPh>
    <rPh sb="178" eb="180">
      <t>ヨテイ</t>
    </rPh>
    <rPh sb="187" eb="189">
      <t>リュウドウ</t>
    </rPh>
    <rPh sb="189" eb="191">
      <t>ヒリツ</t>
    </rPh>
    <rPh sb="197" eb="198">
      <t>コ</t>
    </rPh>
    <rPh sb="203" eb="206">
      <t>タンキテキ</t>
    </rPh>
    <rPh sb="207" eb="209">
      <t>シキン</t>
    </rPh>
    <rPh sb="209" eb="210">
      <t>グ</t>
    </rPh>
    <rPh sb="212" eb="214">
      <t>モンダイ</t>
    </rPh>
    <rPh sb="229" eb="230">
      <t>モト</t>
    </rPh>
    <rPh sb="243" eb="246">
      <t>アンテイテキ</t>
    </rPh>
    <rPh sb="247" eb="249">
      <t>ケイエイ</t>
    </rPh>
    <rPh sb="250" eb="252">
      <t>ジッシ</t>
    </rPh>
    <rPh sb="259" eb="261">
      <t>ヒツヨウ</t>
    </rPh>
    <rPh sb="267" eb="269">
      <t>キギョウ</t>
    </rPh>
    <rPh sb="269" eb="270">
      <t>サイ</t>
    </rPh>
    <rPh sb="270" eb="272">
      <t>ザンダカ</t>
    </rPh>
    <rPh sb="272" eb="273">
      <t>タイ</t>
    </rPh>
    <rPh sb="273" eb="275">
      <t>キュウスイ</t>
    </rPh>
    <rPh sb="275" eb="277">
      <t>シュウエキ</t>
    </rPh>
    <rPh sb="277" eb="279">
      <t>ヒリツ</t>
    </rPh>
    <rPh sb="281" eb="285">
      <t>カンイスイドウ</t>
    </rPh>
    <rPh sb="286" eb="288">
      <t>カイケイ</t>
    </rPh>
    <rPh sb="288" eb="290">
      <t>トウゴウ</t>
    </rPh>
    <rPh sb="293" eb="295">
      <t>レイネン</t>
    </rPh>
    <rPh sb="297" eb="299">
      <t>ゾウカ</t>
    </rPh>
    <rPh sb="305" eb="308">
      <t>ヘイキンチ</t>
    </rPh>
    <rPh sb="309" eb="311">
      <t>シタマワ</t>
    </rPh>
    <rPh sb="318" eb="320">
      <t>シセツ</t>
    </rPh>
    <rPh sb="320" eb="322">
      <t>リヨウ</t>
    </rPh>
    <rPh sb="322" eb="323">
      <t>リツ</t>
    </rPh>
    <rPh sb="329" eb="331">
      <t>ゼンコク</t>
    </rPh>
    <rPh sb="331" eb="333">
      <t>ヘイキン</t>
    </rPh>
    <rPh sb="334" eb="336">
      <t>ルイジ</t>
    </rPh>
    <rPh sb="336" eb="338">
      <t>ダンタイ</t>
    </rPh>
    <rPh sb="339" eb="340">
      <t>シタ</t>
    </rPh>
    <rPh sb="340" eb="341">
      <t>マワ</t>
    </rPh>
    <rPh sb="348" eb="350">
      <t>シヒョウ</t>
    </rPh>
    <rPh sb="351" eb="353">
      <t>ジンコウ</t>
    </rPh>
    <rPh sb="353" eb="355">
      <t>ゲンショウ</t>
    </rPh>
    <rPh sb="356" eb="358">
      <t>セッスイ</t>
    </rPh>
    <rPh sb="358" eb="360">
      <t>ギジュツ</t>
    </rPh>
    <rPh sb="361" eb="363">
      <t>コウジョウ</t>
    </rPh>
    <rPh sb="367" eb="369">
      <t>ジュヨウ</t>
    </rPh>
    <rPh sb="370" eb="372">
      <t>ゲンショウ</t>
    </rPh>
    <rPh sb="376" eb="377">
      <t>トウ</t>
    </rPh>
    <rPh sb="378" eb="380">
      <t>ミコ</t>
    </rPh>
    <rPh sb="386" eb="388">
      <t>ユウシュウ</t>
    </rPh>
    <rPh sb="388" eb="389">
      <t>リツ</t>
    </rPh>
    <rPh sb="395" eb="397">
      <t>ゼンコク</t>
    </rPh>
    <rPh sb="397" eb="399">
      <t>ヘイキン</t>
    </rPh>
    <rPh sb="405" eb="407">
      <t>シタマワ</t>
    </rPh>
    <rPh sb="412" eb="414">
      <t>ロウスイ</t>
    </rPh>
    <rPh sb="414" eb="416">
      <t>チョウサ</t>
    </rPh>
    <rPh sb="417" eb="420">
      <t>ジュウテンテキ</t>
    </rPh>
    <rPh sb="421" eb="422">
      <t>オコナ</t>
    </rPh>
    <rPh sb="424" eb="426">
      <t>ソウキ</t>
    </rPh>
    <rPh sb="426" eb="428">
      <t>シュウゼン</t>
    </rPh>
    <phoneticPr fontId="16"/>
  </si>
  <si>
    <t>　中長期的な安定経営を図りながら、合理的な運営を目指すことが課題である。
　平成31年4月1日に簡易水道事業特別会計法適用化と水道事業への会計統合を実施した事により、経営分析、資産等の把握が可能となった。
　今後、人口減少等による給水収益の減少と、管路更新、修繕等の費用増加が見込まれる為、財源確保を図っていく必要がある。令和3年度に水道料金改定を予定している。</t>
    <rPh sb="1" eb="4">
      <t>チュウチョウキ</t>
    </rPh>
    <rPh sb="4" eb="5">
      <t>テキ</t>
    </rPh>
    <rPh sb="6" eb="8">
      <t>アンテイ</t>
    </rPh>
    <rPh sb="8" eb="10">
      <t>ケイエイ</t>
    </rPh>
    <rPh sb="11" eb="12">
      <t>ハカ</t>
    </rPh>
    <rPh sb="17" eb="20">
      <t>ゴウリテキ</t>
    </rPh>
    <rPh sb="21" eb="23">
      <t>ウンエイ</t>
    </rPh>
    <rPh sb="24" eb="26">
      <t>メザ</t>
    </rPh>
    <rPh sb="30" eb="32">
      <t>カダイ</t>
    </rPh>
    <rPh sb="38" eb="40">
      <t>ヘイセイ</t>
    </rPh>
    <rPh sb="42" eb="43">
      <t>ネン</t>
    </rPh>
    <rPh sb="44" eb="45">
      <t>ガツ</t>
    </rPh>
    <rPh sb="46" eb="47">
      <t>ヒ</t>
    </rPh>
    <rPh sb="48" eb="50">
      <t>カンイ</t>
    </rPh>
    <rPh sb="50" eb="52">
      <t>スイドウ</t>
    </rPh>
    <rPh sb="52" eb="54">
      <t>ジギョウ</t>
    </rPh>
    <rPh sb="54" eb="56">
      <t>トクベツ</t>
    </rPh>
    <rPh sb="56" eb="58">
      <t>カイケイ</t>
    </rPh>
    <rPh sb="58" eb="59">
      <t>ホウ</t>
    </rPh>
    <rPh sb="59" eb="61">
      <t>テキヨウ</t>
    </rPh>
    <rPh sb="61" eb="62">
      <t>カ</t>
    </rPh>
    <rPh sb="63" eb="65">
      <t>スイドウ</t>
    </rPh>
    <rPh sb="65" eb="67">
      <t>ジギョウ</t>
    </rPh>
    <rPh sb="69" eb="71">
      <t>カイケイ</t>
    </rPh>
    <rPh sb="71" eb="73">
      <t>トウゴウ</t>
    </rPh>
    <rPh sb="74" eb="76">
      <t>ジッシ</t>
    </rPh>
    <rPh sb="78" eb="79">
      <t>コト</t>
    </rPh>
    <rPh sb="83" eb="85">
      <t>ケイエイ</t>
    </rPh>
    <rPh sb="85" eb="87">
      <t>ブンセキ</t>
    </rPh>
    <rPh sb="88" eb="90">
      <t>シサン</t>
    </rPh>
    <rPh sb="90" eb="91">
      <t>トウ</t>
    </rPh>
    <rPh sb="92" eb="94">
      <t>ハアク</t>
    </rPh>
    <rPh sb="95" eb="97">
      <t>カノウ</t>
    </rPh>
    <rPh sb="104" eb="106">
      <t>コンゴ</t>
    </rPh>
    <rPh sb="107" eb="109">
      <t>ジンコウ</t>
    </rPh>
    <rPh sb="109" eb="111">
      <t>ゲンショウ</t>
    </rPh>
    <rPh sb="111" eb="112">
      <t>トウ</t>
    </rPh>
    <rPh sb="115" eb="117">
      <t>キュウスイ</t>
    </rPh>
    <rPh sb="117" eb="119">
      <t>シュウエキ</t>
    </rPh>
    <rPh sb="120" eb="122">
      <t>ゲンショウ</t>
    </rPh>
    <rPh sb="129" eb="131">
      <t>シュウゼン</t>
    </rPh>
    <rPh sb="133" eb="135">
      <t>ヒヨウ</t>
    </rPh>
    <rPh sb="135" eb="137">
      <t>ゾウカ</t>
    </rPh>
    <rPh sb="138" eb="140">
      <t>ミコ</t>
    </rPh>
    <rPh sb="143" eb="144">
      <t>タメ</t>
    </rPh>
    <rPh sb="155" eb="157">
      <t>ヒツヨウ</t>
    </rPh>
    <rPh sb="161" eb="163">
      <t>レイワ</t>
    </rPh>
    <rPh sb="164" eb="165">
      <t>ネン</t>
    </rPh>
    <rPh sb="165" eb="166">
      <t>ド</t>
    </rPh>
    <rPh sb="167" eb="169">
      <t>スイドウ</t>
    </rPh>
    <rPh sb="169" eb="171">
      <t>リョウキン</t>
    </rPh>
    <rPh sb="171" eb="173">
      <t>カイテイ</t>
    </rPh>
    <rPh sb="174" eb="176">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</si>
</sst>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1.37</c:v>
                </c:pt>
                <c:pt idx="3" formatCode="#,##0.00;&quot;△&quot;#,##0.00;&quot;-&quot;">
                  <c:v>0.75</c:v>
                </c:pt>
                <c:pt idx="4" formatCode="#,##0.00;&quot;△&quot;#,##0.00;&quot;-&quot;">
                  <c:v>0.61</c:v>
                </c:pt>
              </c:numCache>
            </c:numRef>
          </c:val>
          <c:extLst xmlns:c16r2="http://schemas.microsoft.com/office/drawing/2015/06/chart">
            <c:ext xmlns:c16="http://schemas.microsoft.com/office/drawing/2014/chart" uri="{C3380CC4-5D6E-409C-BE32-E72D297353CC}">
              <c16:uniqueId val="{00000000-379C-4EBA-8D31-9F79F57E5BDB}"/>
            </c:ext>
          </c:extLst>
        </c:ser>
        <c:dLbls>
          <c:showLegendKey val="0"/>
          <c:showVal val="0"/>
          <c:showCatName val="0"/>
          <c:showSerName val="0"/>
          <c:showPercent val="0"/>
          <c:showBubbleSize val="0"/>
        </c:dLbls>
        <c:gapWidth val="150"/>
        <c:axId val="221009024"/>
        <c:axId val="2210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0.52</c:v>
                </c:pt>
              </c:numCache>
            </c:numRef>
          </c:val>
          <c:smooth val="0"/>
          <c:extLst xmlns:c16r2="http://schemas.microsoft.com/office/drawing/2015/06/chart">
            <c:ext xmlns:c16="http://schemas.microsoft.com/office/drawing/2014/chart" uri="{C3380CC4-5D6E-409C-BE32-E72D297353CC}">
              <c16:uniqueId val="{00000001-379C-4EBA-8D31-9F79F57E5BDB}"/>
            </c:ext>
          </c:extLst>
        </c:ser>
        <c:dLbls>
          <c:showLegendKey val="0"/>
          <c:showVal val="0"/>
          <c:showCatName val="0"/>
          <c:showSerName val="0"/>
          <c:showPercent val="0"/>
          <c:showBubbleSize val="0"/>
        </c:dLbls>
        <c:marker val="1"/>
        <c:smooth val="0"/>
        <c:axId val="221009024"/>
        <c:axId val="221010944"/>
      </c:lineChart>
      <c:dateAx>
        <c:axId val="221009024"/>
        <c:scaling>
          <c:orientation val="minMax"/>
        </c:scaling>
        <c:delete val="1"/>
        <c:axPos val="b"/>
        <c:numFmt formatCode="&quot;H&quot;yy" sourceLinked="1"/>
        <c:majorTickMark val="none"/>
        <c:minorTickMark val="none"/>
        <c:tickLblPos val="none"/>
        <c:crossAx val="221010944"/>
        <c:crosses val="autoZero"/>
        <c:auto val="1"/>
        <c:lblOffset val="100"/>
        <c:baseTimeUnit val="years"/>
      </c:dateAx>
      <c:valAx>
        <c:axId val="221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53.61</c:v>
                </c:pt>
                <c:pt idx="1">
                  <c:v>54.41</c:v>
                </c:pt>
                <c:pt idx="2">
                  <c:v>55.86</c:v>
                </c:pt>
                <c:pt idx="3">
                  <c:v>54.38</c:v>
                </c:pt>
                <c:pt idx="4">
                  <c:v>53.5</c:v>
                </c:pt>
              </c:numCache>
            </c:numRef>
          </c:val>
          <c:extLst xmlns:c16r2="http://schemas.microsoft.com/office/drawing/2015/06/chart">
            <c:ext xmlns:c16="http://schemas.microsoft.com/office/drawing/2014/chart" uri="{C3380CC4-5D6E-409C-BE32-E72D297353CC}">
              <c16:uniqueId val="{00000000-E75B-4200-AD46-E8129840E12E}"/>
            </c:ext>
          </c:extLst>
        </c:ser>
        <c:dLbls>
          <c:showLegendKey val="0"/>
          <c:showVal val="0"/>
          <c:showCatName val="0"/>
          <c:showSerName val="0"/>
          <c:showPercent val="0"/>
          <c:showBubbleSize val="0"/>
        </c:dLbls>
        <c:gapWidth val="150"/>
        <c:axId val="233800832"/>
        <c:axId val="2338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55.14</c:v>
                </c:pt>
              </c:numCache>
            </c:numRef>
          </c:val>
          <c:smooth val="0"/>
          <c:extLst xmlns:c16r2="http://schemas.microsoft.com/office/drawing/2015/06/chart">
            <c:ext xmlns:c16="http://schemas.microsoft.com/office/drawing/2014/chart" uri="{C3380CC4-5D6E-409C-BE32-E72D297353CC}">
              <c16:uniqueId val="{00000001-E75B-4200-AD46-E8129840E12E}"/>
            </c:ext>
          </c:extLst>
        </c:ser>
        <c:dLbls>
          <c:showLegendKey val="0"/>
          <c:showVal val="0"/>
          <c:showCatName val="0"/>
          <c:showSerName val="0"/>
          <c:showPercent val="0"/>
          <c:showBubbleSize val="0"/>
        </c:dLbls>
        <c:marker val="1"/>
        <c:smooth val="0"/>
        <c:axId val="233800832"/>
        <c:axId val="233802752"/>
      </c:lineChart>
      <c:dateAx>
        <c:axId val="233800832"/>
        <c:scaling>
          <c:orientation val="minMax"/>
        </c:scaling>
        <c:delete val="1"/>
        <c:axPos val="b"/>
        <c:numFmt formatCode="&quot;H&quot;yy" sourceLinked="1"/>
        <c:majorTickMark val="none"/>
        <c:minorTickMark val="none"/>
        <c:tickLblPos val="none"/>
        <c:crossAx val="233802752"/>
        <c:crosses val="autoZero"/>
        <c:auto val="1"/>
        <c:lblOffset val="100"/>
        <c:baseTimeUnit val="years"/>
      </c:dateAx>
      <c:valAx>
        <c:axId val="233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85.73</c:v>
                </c:pt>
                <c:pt idx="1">
                  <c:v>82.74</c:v>
                </c:pt>
                <c:pt idx="2">
                  <c:v>82.62</c:v>
                </c:pt>
                <c:pt idx="3">
                  <c:v>81.63</c:v>
                </c:pt>
                <c:pt idx="4">
                  <c:v>78.760000000000005</c:v>
                </c:pt>
              </c:numCache>
            </c:numRef>
          </c:val>
          <c:extLst xmlns:c16r2="http://schemas.microsoft.com/office/drawing/2015/06/chart">
            <c:ext xmlns:c16="http://schemas.microsoft.com/office/drawing/2014/chart" uri="{C3380CC4-5D6E-409C-BE32-E72D297353CC}">
              <c16:uniqueId val="{00000000-9F82-43F9-966F-8A951D09E995}"/>
            </c:ext>
          </c:extLst>
        </c:ser>
        <c:dLbls>
          <c:showLegendKey val="0"/>
          <c:showVal val="0"/>
          <c:showCatName val="0"/>
          <c:showSerName val="0"/>
          <c:showPercent val="0"/>
          <c:showBubbleSize val="0"/>
        </c:dLbls>
        <c:gapWidth val="150"/>
        <c:axId val="233920000"/>
        <c:axId val="2339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81.39</c:v>
                </c:pt>
              </c:numCache>
            </c:numRef>
          </c:val>
          <c:smooth val="0"/>
          <c:extLst xmlns:c16r2="http://schemas.microsoft.com/office/drawing/2015/06/chart">
            <c:ext xmlns:c16="http://schemas.microsoft.com/office/drawing/2014/chart" uri="{C3380CC4-5D6E-409C-BE32-E72D297353CC}">
              <c16:uniqueId val="{00000001-9F82-43F9-966F-8A951D09E995}"/>
            </c:ext>
          </c:extLst>
        </c:ser>
        <c:dLbls>
          <c:showLegendKey val="0"/>
          <c:showVal val="0"/>
          <c:showCatName val="0"/>
          <c:showSerName val="0"/>
          <c:showPercent val="0"/>
          <c:showBubbleSize val="0"/>
        </c:dLbls>
        <c:marker val="1"/>
        <c:smooth val="0"/>
        <c:axId val="233920000"/>
        <c:axId val="233921920"/>
      </c:lineChart>
      <c:dateAx>
        <c:axId val="233920000"/>
        <c:scaling>
          <c:orientation val="minMax"/>
        </c:scaling>
        <c:delete val="1"/>
        <c:axPos val="b"/>
        <c:numFmt formatCode="&quot;H&quot;yy" sourceLinked="1"/>
        <c:majorTickMark val="none"/>
        <c:minorTickMark val="none"/>
        <c:tickLblPos val="none"/>
        <c:crossAx val="233921920"/>
        <c:crosses val="autoZero"/>
        <c:auto val="1"/>
        <c:lblOffset val="100"/>
        <c:baseTimeUnit val="years"/>
      </c:dateAx>
      <c:valAx>
        <c:axId val="233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116.28</c:v>
                </c:pt>
                <c:pt idx="1">
                  <c:v>105.35</c:v>
                </c:pt>
                <c:pt idx="2">
                  <c:v>116.07</c:v>
                </c:pt>
                <c:pt idx="3">
                  <c:v>103.41</c:v>
                </c:pt>
                <c:pt idx="4">
                  <c:v>105.92</c:v>
                </c:pt>
              </c:numCache>
            </c:numRef>
          </c:val>
          <c:extLst xmlns:c16r2="http://schemas.microsoft.com/office/drawing/2015/06/chart">
            <c:ext xmlns:c16="http://schemas.microsoft.com/office/drawing/2014/chart" uri="{C3380CC4-5D6E-409C-BE32-E72D297353CC}">
              <c16:uniqueId val="{00000000-76AE-4B16-A31D-14E89B09266F}"/>
            </c:ext>
          </c:extLst>
        </c:ser>
        <c:dLbls>
          <c:showLegendKey val="0"/>
          <c:showVal val="0"/>
          <c:showCatName val="0"/>
          <c:showSerName val="0"/>
          <c:showPercent val="0"/>
          <c:showBubbleSize val="0"/>
        </c:dLbls>
        <c:gapWidth val="150"/>
        <c:axId val="221042176"/>
        <c:axId val="2210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108.61</c:v>
                </c:pt>
              </c:numCache>
            </c:numRef>
          </c:val>
          <c:smooth val="0"/>
          <c:extLst xmlns:c16r2="http://schemas.microsoft.com/office/drawing/2015/06/chart">
            <c:ext xmlns:c16="http://schemas.microsoft.com/office/drawing/2014/chart" uri="{C3380CC4-5D6E-409C-BE32-E72D297353CC}">
              <c16:uniqueId val="{00000001-76AE-4B16-A31D-14E89B09266F}"/>
            </c:ext>
          </c:extLst>
        </c:ser>
        <c:dLbls>
          <c:showLegendKey val="0"/>
          <c:showVal val="0"/>
          <c:showCatName val="0"/>
          <c:showSerName val="0"/>
          <c:showPercent val="0"/>
          <c:showBubbleSize val="0"/>
        </c:dLbls>
        <c:marker val="1"/>
        <c:smooth val="0"/>
        <c:axId val="221042176"/>
        <c:axId val="221044096"/>
      </c:lineChart>
      <c:dateAx>
        <c:axId val="221042176"/>
        <c:scaling>
          <c:orientation val="minMax"/>
        </c:scaling>
        <c:delete val="1"/>
        <c:axPos val="b"/>
        <c:numFmt formatCode="&quot;H&quot;yy" sourceLinked="1"/>
        <c:majorTickMark val="none"/>
        <c:minorTickMark val="none"/>
        <c:tickLblPos val="none"/>
        <c:crossAx val="221044096"/>
        <c:crosses val="autoZero"/>
        <c:auto val="1"/>
        <c:lblOffset val="100"/>
        <c:baseTimeUnit val="years"/>
      </c:dateAx>
      <c:valAx>
        <c:axId val="22104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48.57</c:v>
                </c:pt>
                <c:pt idx="1">
                  <c:v>50.58</c:v>
                </c:pt>
                <c:pt idx="2">
                  <c:v>51.98</c:v>
                </c:pt>
                <c:pt idx="3">
                  <c:v>52.97</c:v>
                </c:pt>
                <c:pt idx="4">
                  <c:v>53.29</c:v>
                </c:pt>
              </c:numCache>
            </c:numRef>
          </c:val>
          <c:extLst xmlns:c16r2="http://schemas.microsoft.com/office/drawing/2015/06/chart">
            <c:ext xmlns:c16="http://schemas.microsoft.com/office/drawing/2014/chart" uri="{C3380CC4-5D6E-409C-BE32-E72D297353CC}">
              <c16:uniqueId val="{00000000-8BB9-4E93-B07B-C91B6DC1E78A}"/>
            </c:ext>
          </c:extLst>
        </c:ser>
        <c:dLbls>
          <c:showLegendKey val="0"/>
          <c:showVal val="0"/>
          <c:showCatName val="0"/>
          <c:showSerName val="0"/>
          <c:showPercent val="0"/>
          <c:showBubbleSize val="0"/>
        </c:dLbls>
        <c:gapWidth val="150"/>
        <c:axId val="221620096"/>
        <c:axId val="2216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49.92</c:v>
                </c:pt>
              </c:numCache>
            </c:numRef>
          </c:val>
          <c:smooth val="0"/>
          <c:extLst xmlns:c16r2="http://schemas.microsoft.com/office/drawing/2015/06/chart">
            <c:ext xmlns:c16="http://schemas.microsoft.com/office/drawing/2014/chart" uri="{C3380CC4-5D6E-409C-BE32-E72D297353CC}">
              <c16:uniqueId val="{00000001-8BB9-4E93-B07B-C91B6DC1E78A}"/>
            </c:ext>
          </c:extLst>
        </c:ser>
        <c:dLbls>
          <c:showLegendKey val="0"/>
          <c:showVal val="0"/>
          <c:showCatName val="0"/>
          <c:showSerName val="0"/>
          <c:showPercent val="0"/>
          <c:showBubbleSize val="0"/>
        </c:dLbls>
        <c:marker val="1"/>
        <c:smooth val="0"/>
        <c:axId val="221620096"/>
        <c:axId val="221630464"/>
      </c:lineChart>
      <c:dateAx>
        <c:axId val="221620096"/>
        <c:scaling>
          <c:orientation val="minMax"/>
        </c:scaling>
        <c:delete val="1"/>
        <c:axPos val="b"/>
        <c:numFmt formatCode="&quot;H&quot;yy" sourceLinked="1"/>
        <c:majorTickMark val="none"/>
        <c:minorTickMark val="none"/>
        <c:tickLblPos val="none"/>
        <c:crossAx val="221630464"/>
        <c:crosses val="autoZero"/>
        <c:auto val="1"/>
        <c:lblOffset val="100"/>
        <c:baseTimeUnit val="years"/>
      </c:dateAx>
      <c:valAx>
        <c:axId val="2216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1A-4BAA-816F-5BC4C8CC6881}"/>
            </c:ext>
          </c:extLst>
        </c:ser>
        <c:dLbls>
          <c:showLegendKey val="0"/>
          <c:showVal val="0"/>
          <c:showCatName val="0"/>
          <c:showSerName val="0"/>
          <c:showPercent val="0"/>
          <c:showBubbleSize val="0"/>
        </c:dLbls>
        <c:gapWidth val="150"/>
        <c:axId val="223353088"/>
        <c:axId val="2233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16.88</c:v>
                </c:pt>
              </c:numCache>
            </c:numRef>
          </c:val>
          <c:smooth val="0"/>
          <c:extLst xmlns:c16r2="http://schemas.microsoft.com/office/drawing/2015/06/chart">
            <c:ext xmlns:c16="http://schemas.microsoft.com/office/drawing/2014/chart" uri="{C3380CC4-5D6E-409C-BE32-E72D297353CC}">
              <c16:uniqueId val="{00000001-FE1A-4BAA-816F-5BC4C8CC6881}"/>
            </c:ext>
          </c:extLst>
        </c:ser>
        <c:dLbls>
          <c:showLegendKey val="0"/>
          <c:showVal val="0"/>
          <c:showCatName val="0"/>
          <c:showSerName val="0"/>
          <c:showPercent val="0"/>
          <c:showBubbleSize val="0"/>
        </c:dLbls>
        <c:marker val="1"/>
        <c:smooth val="0"/>
        <c:axId val="223353088"/>
        <c:axId val="223363456"/>
      </c:lineChart>
      <c:dateAx>
        <c:axId val="223353088"/>
        <c:scaling>
          <c:orientation val="minMax"/>
        </c:scaling>
        <c:delete val="1"/>
        <c:axPos val="b"/>
        <c:numFmt formatCode="&quot;H&quot;yy" sourceLinked="1"/>
        <c:majorTickMark val="none"/>
        <c:minorTickMark val="none"/>
        <c:tickLblPos val="none"/>
        <c:crossAx val="223363456"/>
        <c:crosses val="autoZero"/>
        <c:auto val="1"/>
        <c:lblOffset val="100"/>
        <c:baseTimeUnit val="years"/>
      </c:dateAx>
      <c:valAx>
        <c:axId val="2233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C4-467A-8B9D-1688FCD2FDD4}"/>
            </c:ext>
          </c:extLst>
        </c:ser>
        <c:dLbls>
          <c:showLegendKey val="0"/>
          <c:showVal val="0"/>
          <c:showCatName val="0"/>
          <c:showSerName val="0"/>
          <c:showPercent val="0"/>
          <c:showBubbleSize val="0"/>
        </c:dLbls>
        <c:gapWidth val="150"/>
        <c:axId val="223401088"/>
        <c:axId val="223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3.59</c:v>
                </c:pt>
              </c:numCache>
            </c:numRef>
          </c:val>
          <c:smooth val="0"/>
          <c:extLst xmlns:c16r2="http://schemas.microsoft.com/office/drawing/2015/06/chart">
            <c:ext xmlns:c16="http://schemas.microsoft.com/office/drawing/2014/chart" uri="{C3380CC4-5D6E-409C-BE32-E72D297353CC}">
              <c16:uniqueId val="{00000001-A7C4-467A-8B9D-1688FCD2FDD4}"/>
            </c:ext>
          </c:extLst>
        </c:ser>
        <c:dLbls>
          <c:showLegendKey val="0"/>
          <c:showVal val="0"/>
          <c:showCatName val="0"/>
          <c:showSerName val="0"/>
          <c:showPercent val="0"/>
          <c:showBubbleSize val="0"/>
        </c:dLbls>
        <c:marker val="1"/>
        <c:smooth val="0"/>
        <c:axId val="223401088"/>
        <c:axId val="223403008"/>
      </c:lineChart>
      <c:dateAx>
        <c:axId val="223401088"/>
        <c:scaling>
          <c:orientation val="minMax"/>
        </c:scaling>
        <c:delete val="1"/>
        <c:axPos val="b"/>
        <c:numFmt formatCode="&quot;H&quot;yy" sourceLinked="1"/>
        <c:majorTickMark val="none"/>
        <c:minorTickMark val="none"/>
        <c:tickLblPos val="none"/>
        <c:crossAx val="223403008"/>
        <c:crosses val="autoZero"/>
        <c:auto val="1"/>
        <c:lblOffset val="100"/>
        <c:baseTimeUnit val="years"/>
      </c:dateAx>
      <c:valAx>
        <c:axId val="22340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4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3636.89</c:v>
                </c:pt>
                <c:pt idx="1">
                  <c:v>1172.95</c:v>
                </c:pt>
                <c:pt idx="2">
                  <c:v>1318.2</c:v>
                </c:pt>
                <c:pt idx="3">
                  <c:v>1077.01</c:v>
                </c:pt>
                <c:pt idx="4">
                  <c:v>773.73</c:v>
                </c:pt>
              </c:numCache>
            </c:numRef>
          </c:val>
          <c:extLst xmlns:c16r2="http://schemas.microsoft.com/office/drawing/2015/06/chart">
            <c:ext xmlns:c16="http://schemas.microsoft.com/office/drawing/2014/chart" uri="{C3380CC4-5D6E-409C-BE32-E72D297353CC}">
              <c16:uniqueId val="{00000000-FB30-432E-B3CA-7563045DC355}"/>
            </c:ext>
          </c:extLst>
        </c:ser>
        <c:dLbls>
          <c:showLegendKey val="0"/>
          <c:showVal val="0"/>
          <c:showCatName val="0"/>
          <c:showSerName val="0"/>
          <c:showPercent val="0"/>
          <c:showBubbleSize val="0"/>
        </c:dLbls>
        <c:gapWidth val="150"/>
        <c:axId val="228283904"/>
        <c:axId val="2282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379.08</c:v>
                </c:pt>
              </c:numCache>
            </c:numRef>
          </c:val>
          <c:smooth val="0"/>
          <c:extLst xmlns:c16r2="http://schemas.microsoft.com/office/drawing/2015/06/chart">
            <c:ext xmlns:c16="http://schemas.microsoft.com/office/drawing/2014/chart" uri="{C3380CC4-5D6E-409C-BE32-E72D297353CC}">
              <c16:uniqueId val="{00000001-FB30-432E-B3CA-7563045DC355}"/>
            </c:ext>
          </c:extLst>
        </c:ser>
        <c:dLbls>
          <c:showLegendKey val="0"/>
          <c:showVal val="0"/>
          <c:showCatName val="0"/>
          <c:showSerName val="0"/>
          <c:showPercent val="0"/>
          <c:showBubbleSize val="0"/>
        </c:dLbls>
        <c:marker val="1"/>
        <c:smooth val="0"/>
        <c:axId val="228283904"/>
        <c:axId val="228285824"/>
      </c:lineChart>
      <c:dateAx>
        <c:axId val="228283904"/>
        <c:scaling>
          <c:orientation val="minMax"/>
        </c:scaling>
        <c:delete val="1"/>
        <c:axPos val="b"/>
        <c:numFmt formatCode="&quot;H&quot;yy" sourceLinked="1"/>
        <c:majorTickMark val="none"/>
        <c:minorTickMark val="none"/>
        <c:tickLblPos val="none"/>
        <c:crossAx val="228285824"/>
        <c:crosses val="autoZero"/>
        <c:auto val="1"/>
        <c:lblOffset val="100"/>
        <c:baseTimeUnit val="years"/>
      </c:dateAx>
      <c:valAx>
        <c:axId val="22828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103.97</c:v>
                </c:pt>
                <c:pt idx="1">
                  <c:v>97.7</c:v>
                </c:pt>
                <c:pt idx="2">
                  <c:v>87.92</c:v>
                </c:pt>
                <c:pt idx="3">
                  <c:v>82.64</c:v>
                </c:pt>
                <c:pt idx="4">
                  <c:v>271.31</c:v>
                </c:pt>
              </c:numCache>
            </c:numRef>
          </c:val>
          <c:extLst xmlns:c16r2="http://schemas.microsoft.com/office/drawing/2015/06/chart">
            <c:ext xmlns:c16="http://schemas.microsoft.com/office/drawing/2014/chart" uri="{C3380CC4-5D6E-409C-BE32-E72D297353CC}">
              <c16:uniqueId val="{00000000-06E9-461A-B1E2-2B27B574BCC4}"/>
            </c:ext>
          </c:extLst>
        </c:ser>
        <c:dLbls>
          <c:showLegendKey val="0"/>
          <c:showVal val="0"/>
          <c:showCatName val="0"/>
          <c:showSerName val="0"/>
          <c:showPercent val="0"/>
          <c:showBubbleSize val="0"/>
        </c:dLbls>
        <c:gapWidth val="150"/>
        <c:axId val="228315136"/>
        <c:axId val="2283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398.98</c:v>
                </c:pt>
              </c:numCache>
            </c:numRef>
          </c:val>
          <c:smooth val="0"/>
          <c:extLst xmlns:c16r2="http://schemas.microsoft.com/office/drawing/2015/06/chart">
            <c:ext xmlns:c16="http://schemas.microsoft.com/office/drawing/2014/chart" uri="{C3380CC4-5D6E-409C-BE32-E72D297353CC}">
              <c16:uniqueId val="{00000001-06E9-461A-B1E2-2B27B574BCC4}"/>
            </c:ext>
          </c:extLst>
        </c:ser>
        <c:dLbls>
          <c:showLegendKey val="0"/>
          <c:showVal val="0"/>
          <c:showCatName val="0"/>
          <c:showSerName val="0"/>
          <c:showPercent val="0"/>
          <c:showBubbleSize val="0"/>
        </c:dLbls>
        <c:marker val="1"/>
        <c:smooth val="0"/>
        <c:axId val="228315136"/>
        <c:axId val="228317056"/>
      </c:lineChart>
      <c:dateAx>
        <c:axId val="228315136"/>
        <c:scaling>
          <c:orientation val="minMax"/>
        </c:scaling>
        <c:delete val="1"/>
        <c:axPos val="b"/>
        <c:numFmt formatCode="&quot;H&quot;yy" sourceLinked="1"/>
        <c:majorTickMark val="none"/>
        <c:minorTickMark val="none"/>
        <c:tickLblPos val="none"/>
        <c:crossAx val="228317056"/>
        <c:crosses val="autoZero"/>
        <c:auto val="1"/>
        <c:lblOffset val="100"/>
        <c:baseTimeUnit val="years"/>
      </c:dateAx>
      <c:valAx>
        <c:axId val="2283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111.36</c:v>
                </c:pt>
                <c:pt idx="1">
                  <c:v>98.23</c:v>
                </c:pt>
                <c:pt idx="2">
                  <c:v>109.44</c:v>
                </c:pt>
                <c:pt idx="3">
                  <c:v>99.15</c:v>
                </c:pt>
                <c:pt idx="4">
                  <c:v>92.93</c:v>
                </c:pt>
              </c:numCache>
            </c:numRef>
          </c:val>
          <c:extLst xmlns:c16r2="http://schemas.microsoft.com/office/drawing/2015/06/chart">
            <c:ext xmlns:c16="http://schemas.microsoft.com/office/drawing/2014/chart" uri="{C3380CC4-5D6E-409C-BE32-E72D297353CC}">
              <c16:uniqueId val="{00000000-03A6-4A3A-BF07-DFD6FFFFF1EA}"/>
            </c:ext>
          </c:extLst>
        </c:ser>
        <c:dLbls>
          <c:showLegendKey val="0"/>
          <c:showVal val="0"/>
          <c:showCatName val="0"/>
          <c:showSerName val="0"/>
          <c:showPercent val="0"/>
          <c:showBubbleSize val="0"/>
        </c:dLbls>
        <c:gapWidth val="150"/>
        <c:axId val="233730432"/>
        <c:axId val="2337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98.64</c:v>
                </c:pt>
              </c:numCache>
            </c:numRef>
          </c:val>
          <c:smooth val="0"/>
          <c:extLst xmlns:c16r2="http://schemas.microsoft.com/office/drawing/2015/06/chart">
            <c:ext xmlns:c16="http://schemas.microsoft.com/office/drawing/2014/chart" uri="{C3380CC4-5D6E-409C-BE32-E72D297353CC}">
              <c16:uniqueId val="{00000001-03A6-4A3A-BF07-DFD6FFFFF1EA}"/>
            </c:ext>
          </c:extLst>
        </c:ser>
        <c:dLbls>
          <c:showLegendKey val="0"/>
          <c:showVal val="0"/>
          <c:showCatName val="0"/>
          <c:showSerName val="0"/>
          <c:showPercent val="0"/>
          <c:showBubbleSize val="0"/>
        </c:dLbls>
        <c:marker val="1"/>
        <c:smooth val="0"/>
        <c:axId val="233730432"/>
        <c:axId val="233732352"/>
      </c:lineChart>
      <c:dateAx>
        <c:axId val="233730432"/>
        <c:scaling>
          <c:orientation val="minMax"/>
        </c:scaling>
        <c:delete val="1"/>
        <c:axPos val="b"/>
        <c:numFmt formatCode="&quot;H&quot;yy" sourceLinked="1"/>
        <c:majorTickMark val="none"/>
        <c:minorTickMark val="none"/>
        <c:tickLblPos val="none"/>
        <c:crossAx val="233732352"/>
        <c:crosses val="autoZero"/>
        <c:auto val="1"/>
        <c:lblOffset val="100"/>
        <c:baseTimeUnit val="years"/>
      </c:dateAx>
      <c:valAx>
        <c:axId val="2337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91.69</c:v>
                </c:pt>
                <c:pt idx="1">
                  <c:v>104.88</c:v>
                </c:pt>
                <c:pt idx="2">
                  <c:v>93.74</c:v>
                </c:pt>
                <c:pt idx="3">
                  <c:v>104.03</c:v>
                </c:pt>
                <c:pt idx="4">
                  <c:v>111.29</c:v>
                </c:pt>
              </c:numCache>
            </c:numRef>
          </c:val>
          <c:extLst xmlns:c16r2="http://schemas.microsoft.com/office/drawing/2015/06/chart">
            <c:ext xmlns:c16="http://schemas.microsoft.com/office/drawing/2014/chart" uri="{C3380CC4-5D6E-409C-BE32-E72D297353CC}">
              <c16:uniqueId val="{00000000-F73D-4FCF-A536-99F701871810}"/>
            </c:ext>
          </c:extLst>
        </c:ser>
        <c:dLbls>
          <c:showLegendKey val="0"/>
          <c:showVal val="0"/>
          <c:showCatName val="0"/>
          <c:showSerName val="0"/>
          <c:showPercent val="0"/>
          <c:showBubbleSize val="0"/>
        </c:dLbls>
        <c:gapWidth val="150"/>
        <c:axId val="233771776"/>
        <c:axId val="2337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178.92</c:v>
                </c:pt>
              </c:numCache>
            </c:numRef>
          </c:val>
          <c:smooth val="0"/>
          <c:extLst xmlns:c16r2="http://schemas.microsoft.com/office/drawing/2015/06/chart">
            <c:ext xmlns:c16="http://schemas.microsoft.com/office/drawing/2014/chart" uri="{C3380CC4-5D6E-409C-BE32-E72D297353CC}">
              <c16:uniqueId val="{00000001-F73D-4FCF-A536-99F701871810}"/>
            </c:ext>
          </c:extLst>
        </c:ser>
        <c:dLbls>
          <c:showLegendKey val="0"/>
          <c:showVal val="0"/>
          <c:showCatName val="0"/>
          <c:showSerName val="0"/>
          <c:showPercent val="0"/>
          <c:showBubbleSize val="0"/>
        </c:dLbls>
        <c:marker val="1"/>
        <c:smooth val="0"/>
        <c:axId val="233771776"/>
        <c:axId val="233773696"/>
      </c:lineChart>
      <c:dateAx>
        <c:axId val="233771776"/>
        <c:scaling>
          <c:orientation val="minMax"/>
        </c:scaling>
        <c:delete val="1"/>
        <c:axPos val="b"/>
        <c:numFmt formatCode="&quot;H&quot;yy" sourceLinked="1"/>
        <c:majorTickMark val="none"/>
        <c:minorTickMark val="none"/>
        <c:tickLblPos val="none"/>
        <c:crossAx val="233773696"/>
        <c:crosses val="autoZero"/>
        <c:auto val="1"/>
        <c:lblOffset val="100"/>
        <c:baseTimeUnit val="years"/>
      </c:dateAx>
      <c:valAx>
        <c:axId val="2337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鳥取県　湯梨浜町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自治体職員</v>
      </c>
      <c r="AE8" s="86"/>
      <c r="AF8" s="86"/>
      <c r="AG8" s="86"/>
      <c r="AH8" s="86"/>
      <c r="AI8" s="86"/>
      <c r="AJ8" s="86"/>
      <c r="AK8" s="4"/>
      <c r="AL8" s="74">
        <f>データ!$R$6</f>
        <v>16835</v>
      </c>
      <c r="AM8" s="74"/>
      <c r="AN8" s="74"/>
      <c r="AO8" s="74"/>
      <c r="AP8" s="74"/>
      <c r="AQ8" s="74"/>
      <c r="AR8" s="74"/>
      <c r="AS8" s="74"/>
      <c r="AT8" s="70">
        <f>データ!$S$6</f>
        <v>77.94</v>
      </c>
      <c r="AU8" s="71"/>
      <c r="AV8" s="71"/>
      <c r="AW8" s="71"/>
      <c r="AX8" s="71"/>
      <c r="AY8" s="71"/>
      <c r="AZ8" s="71"/>
      <c r="BA8" s="71"/>
      <c r="BB8" s="73">
        <f>データ!$T$6</f>
        <v>216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79.45</v>
      </c>
      <c r="J10" s="71"/>
      <c r="K10" s="71"/>
      <c r="L10" s="71"/>
      <c r="M10" s="71"/>
      <c r="N10" s="71"/>
      <c r="O10" s="72"/>
      <c r="P10" s="73">
        <f>データ!$P$6</f>
        <v>97.25</v>
      </c>
      <c r="Q10" s="73"/>
      <c r="R10" s="73"/>
      <c r="S10" s="73"/>
      <c r="T10" s="73"/>
      <c r="U10" s="73"/>
      <c r="V10" s="73"/>
      <c r="W10" s="74">
        <f>データ!$Q$6</f>
        <v>2054</v>
      </c>
      <c r="X10" s="74"/>
      <c r="Y10" s="74"/>
      <c r="Z10" s="74"/>
      <c r="AA10" s="74"/>
      <c r="AB10" s="74"/>
      <c r="AC10" s="74"/>
      <c r="AD10" s="2"/>
      <c r="AE10" s="2"/>
      <c r="AF10" s="2"/>
      <c r="AG10" s="2"/>
      <c r="AH10" s="4"/>
      <c r="AI10" s="4"/>
      <c r="AJ10" s="4"/>
      <c r="AK10" s="4"/>
      <c r="AL10" s="74">
        <f>データ!$U$6</f>
        <v>16288</v>
      </c>
      <c r="AM10" s="74"/>
      <c r="AN10" s="74"/>
      <c r="AO10" s="74"/>
      <c r="AP10" s="74"/>
      <c r="AQ10" s="74"/>
      <c r="AR10" s="74"/>
      <c r="AS10" s="74"/>
      <c r="AT10" s="70">
        <f>データ!$V$6</f>
        <v>44.86</v>
      </c>
      <c r="AU10" s="71"/>
      <c r="AV10" s="71"/>
      <c r="AW10" s="71"/>
      <c r="AX10" s="71"/>
      <c r="AY10" s="71"/>
      <c r="AZ10" s="71"/>
      <c r="BA10" s="71"/>
      <c r="BB10" s="73">
        <f>データ!$W$6</f>
        <v>363.09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ask2JW3+M45qZ08R4Xk2HoA/ahk7FCylJ+SRr0TlmOfXLyS8S6iS2gbcj2KWlYhJIRbN0Crp7CAILr9FVKRCQ==" saltValue="TsS5FkoSa6TUosaEza1N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313700</v>
      </c>
      <c r="D6" s="34">
        <f t="shared" si="3"/>
        <v>46</v>
      </c>
      <c r="E6" s="34">
        <f t="shared" si="3"/>
        <v>1</v>
      </c>
      <c r="F6" s="34">
        <f t="shared" si="3"/>
        <v>0</v>
      </c>
      <c r="G6" s="34">
        <f t="shared" si="3"/>
        <v>1</v>
      </c>
      <c r="H6" s="34" t="str">
        <f t="shared" si="3"/>
        <v>鳥取県　湯梨浜町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79.45</v>
      </c>
      <c r="P6" s="35">
        <f t="shared" si="3"/>
        <v>97.25</v>
      </c>
      <c r="Q6" s="35">
        <f t="shared" si="3"/>
        <v>2054</v>
      </c>
      <c r="R6" s="35">
        <f t="shared" si="3"/>
        <v>16835</v>
      </c>
      <c r="S6" s="35">
        <f t="shared" si="3"/>
        <v>77.94</v>
      </c>
      <c r="T6" s="35">
        <f t="shared" si="3"/>
        <v>216</v>
      </c>
      <c r="U6" s="35">
        <f t="shared" si="3"/>
        <v>16288</v>
      </c>
      <c r="V6" s="35">
        <f t="shared" si="3"/>
        <v>44.86</v>
      </c>
      <c r="W6" s="35">
        <f t="shared" si="3"/>
        <v>363.09</v>
      </c>
      <c r="X6" s="36">
        <f>IF(X7="",NA(),X7)</f>
        <v>116.28</v>
      </c>
      <c r="Y6" s="36">
        <f t="shared" ref="Y6:AG6" si="4">IF(Y7="",NA(),Y7)</f>
        <v>105.35</v>
      </c>
      <c r="Z6" s="36">
        <f t="shared" si="4"/>
        <v>116.07</v>
      </c>
      <c r="AA6" s="36">
        <f t="shared" si="4"/>
        <v>103.41</v>
      </c>
      <c r="AB6" s="36">
        <f t="shared" si="4"/>
        <v>105.92</v>
      </c>
      <c r="AC6" s="36">
        <f t="shared" si="4"/>
        <v>111.06</v>
      </c>
      <c r="AD6" s="36">
        <f t="shared" si="4"/>
        <v>111.34</v>
      </c>
      <c r="AE6" s="36">
        <f t="shared" si="4"/>
        <v>110.02</v>
      </c>
      <c r="AF6" s="36">
        <f t="shared" si="4"/>
        <v>108.76</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3.59</v>
      </c>
      <c r="AS6" s="35" t="str">
        <f>IF(AS7="","",IF(AS7="-","【-】","【"&amp;SUBSTITUTE(TEXT(AS7,"#,##0.00"),"-","△")&amp;"】"))</f>
        <v>【1.08】</v>
      </c>
      <c r="AT6" s="36">
        <f>IF(AT7="",NA(),AT7)</f>
        <v>3636.89</v>
      </c>
      <c r="AU6" s="36">
        <f t="shared" ref="AU6:BC6" si="6">IF(AU7="",NA(),AU7)</f>
        <v>1172.95</v>
      </c>
      <c r="AV6" s="36">
        <f t="shared" si="6"/>
        <v>1318.2</v>
      </c>
      <c r="AW6" s="36">
        <f t="shared" si="6"/>
        <v>1077.01</v>
      </c>
      <c r="AX6" s="36">
        <f t="shared" si="6"/>
        <v>773.73</v>
      </c>
      <c r="AY6" s="36">
        <f t="shared" si="6"/>
        <v>398.29</v>
      </c>
      <c r="AZ6" s="36">
        <f t="shared" si="6"/>
        <v>388.67</v>
      </c>
      <c r="BA6" s="36">
        <f t="shared" si="6"/>
        <v>355.27</v>
      </c>
      <c r="BB6" s="36">
        <f t="shared" si="6"/>
        <v>359.7</v>
      </c>
      <c r="BC6" s="36">
        <f t="shared" si="6"/>
        <v>379.08</v>
      </c>
      <c r="BD6" s="35" t="str">
        <f>IF(BD7="","",IF(BD7="-","【-】","【"&amp;SUBSTITUTE(TEXT(BD7,"#,##0.00"),"-","△")&amp;"】"))</f>
        <v>【264.97】</v>
      </c>
      <c r="BE6" s="36">
        <f>IF(BE7="",NA(),BE7)</f>
        <v>103.97</v>
      </c>
      <c r="BF6" s="36">
        <f t="shared" ref="BF6:BN6" si="7">IF(BF7="",NA(),BF7)</f>
        <v>97.7</v>
      </c>
      <c r="BG6" s="36">
        <f t="shared" si="7"/>
        <v>87.92</v>
      </c>
      <c r="BH6" s="36">
        <f t="shared" si="7"/>
        <v>82.64</v>
      </c>
      <c r="BI6" s="36">
        <f t="shared" si="7"/>
        <v>271.31</v>
      </c>
      <c r="BJ6" s="36">
        <f t="shared" si="7"/>
        <v>431</v>
      </c>
      <c r="BK6" s="36">
        <f t="shared" si="7"/>
        <v>422.5</v>
      </c>
      <c r="BL6" s="36">
        <f t="shared" si="7"/>
        <v>458.27</v>
      </c>
      <c r="BM6" s="36">
        <f t="shared" si="7"/>
        <v>447.01</v>
      </c>
      <c r="BN6" s="36">
        <f t="shared" si="7"/>
        <v>398.98</v>
      </c>
      <c r="BO6" s="35" t="str">
        <f>IF(BO7="","",IF(BO7="-","【-】","【"&amp;SUBSTITUTE(TEXT(BO7,"#,##0.00"),"-","△")&amp;"】"))</f>
        <v>【266.61】</v>
      </c>
      <c r="BP6" s="36">
        <f>IF(BP7="",NA(),BP7)</f>
        <v>111.36</v>
      </c>
      <c r="BQ6" s="36">
        <f t="shared" ref="BQ6:BY6" si="8">IF(BQ7="",NA(),BQ7)</f>
        <v>98.23</v>
      </c>
      <c r="BR6" s="36">
        <f t="shared" si="8"/>
        <v>109.44</v>
      </c>
      <c r="BS6" s="36">
        <f t="shared" si="8"/>
        <v>99.15</v>
      </c>
      <c r="BT6" s="36">
        <f t="shared" si="8"/>
        <v>92.93</v>
      </c>
      <c r="BU6" s="36">
        <f t="shared" si="8"/>
        <v>100.82</v>
      </c>
      <c r="BV6" s="36">
        <f t="shared" si="8"/>
        <v>101.64</v>
      </c>
      <c r="BW6" s="36">
        <f t="shared" si="8"/>
        <v>96.77</v>
      </c>
      <c r="BX6" s="36">
        <f t="shared" si="8"/>
        <v>95.81</v>
      </c>
      <c r="BY6" s="36">
        <f t="shared" si="8"/>
        <v>98.64</v>
      </c>
      <c r="BZ6" s="35" t="str">
        <f>IF(BZ7="","",IF(BZ7="-","【-】","【"&amp;SUBSTITUTE(TEXT(BZ7,"#,##0.00"),"-","△")&amp;"】"))</f>
        <v>【103.24】</v>
      </c>
      <c r="CA6" s="36">
        <f>IF(CA7="",NA(),CA7)</f>
        <v>91.69</v>
      </c>
      <c r="CB6" s="36">
        <f t="shared" ref="CB6:CJ6" si="9">IF(CB7="",NA(),CB7)</f>
        <v>104.88</v>
      </c>
      <c r="CC6" s="36">
        <f t="shared" si="9"/>
        <v>93.74</v>
      </c>
      <c r="CD6" s="36">
        <f t="shared" si="9"/>
        <v>104.03</v>
      </c>
      <c r="CE6" s="36">
        <f t="shared" si="9"/>
        <v>111.29</v>
      </c>
      <c r="CF6" s="36">
        <f t="shared" si="9"/>
        <v>179.55</v>
      </c>
      <c r="CG6" s="36">
        <f t="shared" si="9"/>
        <v>179.16</v>
      </c>
      <c r="CH6" s="36">
        <f t="shared" si="9"/>
        <v>187.18</v>
      </c>
      <c r="CI6" s="36">
        <f t="shared" si="9"/>
        <v>189.58</v>
      </c>
      <c r="CJ6" s="36">
        <f t="shared" si="9"/>
        <v>178.92</v>
      </c>
      <c r="CK6" s="35" t="str">
        <f>IF(CK7="","",IF(CK7="-","【-】","【"&amp;SUBSTITUTE(TEXT(CK7,"#,##0.00"),"-","△")&amp;"】"))</f>
        <v>【168.38】</v>
      </c>
      <c r="CL6" s="36">
        <f>IF(CL7="",NA(),CL7)</f>
        <v>53.61</v>
      </c>
      <c r="CM6" s="36">
        <f t="shared" ref="CM6:CU6" si="10">IF(CM7="",NA(),CM7)</f>
        <v>54.41</v>
      </c>
      <c r="CN6" s="36">
        <f t="shared" si="10"/>
        <v>55.86</v>
      </c>
      <c r="CO6" s="36">
        <f t="shared" si="10"/>
        <v>54.38</v>
      </c>
      <c r="CP6" s="36">
        <f t="shared" si="10"/>
        <v>53.5</v>
      </c>
      <c r="CQ6" s="36">
        <f t="shared" si="10"/>
        <v>53.52</v>
      </c>
      <c r="CR6" s="36">
        <f t="shared" si="10"/>
        <v>54.24</v>
      </c>
      <c r="CS6" s="36">
        <f t="shared" si="10"/>
        <v>55.88</v>
      </c>
      <c r="CT6" s="36">
        <f t="shared" si="10"/>
        <v>55.22</v>
      </c>
      <c r="CU6" s="36">
        <f t="shared" si="10"/>
        <v>55.14</v>
      </c>
      <c r="CV6" s="35" t="str">
        <f>IF(CV7="","",IF(CV7="-","【-】","【"&amp;SUBSTITUTE(TEXT(CV7,"#,##0.00"),"-","△")&amp;"】"))</f>
        <v>【60.00】</v>
      </c>
      <c r="CW6" s="36">
        <f>IF(CW7="",NA(),CW7)</f>
        <v>85.73</v>
      </c>
      <c r="CX6" s="36">
        <f t="shared" ref="CX6:DF6" si="11">IF(CX7="",NA(),CX7)</f>
        <v>82.74</v>
      </c>
      <c r="CY6" s="36">
        <f t="shared" si="11"/>
        <v>82.62</v>
      </c>
      <c r="CZ6" s="36">
        <f t="shared" si="11"/>
        <v>81.63</v>
      </c>
      <c r="DA6" s="36">
        <f t="shared" si="11"/>
        <v>78.760000000000005</v>
      </c>
      <c r="DB6" s="36">
        <f t="shared" si="11"/>
        <v>81.459999999999994</v>
      </c>
      <c r="DC6" s="36">
        <f t="shared" si="11"/>
        <v>81.680000000000007</v>
      </c>
      <c r="DD6" s="36">
        <f t="shared" si="11"/>
        <v>80.989999999999995</v>
      </c>
      <c r="DE6" s="36">
        <f t="shared" si="11"/>
        <v>80.930000000000007</v>
      </c>
      <c r="DF6" s="36">
        <f t="shared" si="11"/>
        <v>81.39</v>
      </c>
      <c r="DG6" s="35" t="str">
        <f>IF(DG7="","",IF(DG7="-","【-】","【"&amp;SUBSTITUTE(TEXT(DG7,"#,##0.00"),"-","△")&amp;"】"))</f>
        <v>【89.80】</v>
      </c>
      <c r="DH6" s="36">
        <f>IF(DH7="",NA(),DH7)</f>
        <v>48.57</v>
      </c>
      <c r="DI6" s="36">
        <f t="shared" ref="DI6:DQ6" si="12">IF(DI7="",NA(),DI7)</f>
        <v>50.58</v>
      </c>
      <c r="DJ6" s="36">
        <f t="shared" si="12"/>
        <v>51.98</v>
      </c>
      <c r="DK6" s="36">
        <f t="shared" si="12"/>
        <v>52.97</v>
      </c>
      <c r="DL6" s="36">
        <f t="shared" si="12"/>
        <v>53.29</v>
      </c>
      <c r="DM6" s="36">
        <f t="shared" si="12"/>
        <v>47.7</v>
      </c>
      <c r="DN6" s="36">
        <f t="shared" si="12"/>
        <v>48.14</v>
      </c>
      <c r="DO6" s="36">
        <f t="shared" si="12"/>
        <v>46.61</v>
      </c>
      <c r="DP6" s="36">
        <f t="shared" si="12"/>
        <v>47.97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16.88</v>
      </c>
      <c r="EC6" s="35" t="str">
        <f>IF(EC7="","",IF(EC7="-","【-】","【"&amp;SUBSTITUTE(TEXT(EC7,"#,##0.00"),"-","△")&amp;"】"))</f>
        <v>【19.44】</v>
      </c>
      <c r="ED6" s="35">
        <f>IF(ED7="",NA(),ED7)</f>
        <v>0</v>
      </c>
      <c r="EE6" s="35">
        <f t="shared" ref="EE6:EM6" si="14">IF(EE7="",NA(),EE7)</f>
        <v>0</v>
      </c>
      <c r="EF6" s="36">
        <f t="shared" si="14"/>
        <v>1.37</v>
      </c>
      <c r="EG6" s="36">
        <f t="shared" si="14"/>
        <v>0.75</v>
      </c>
      <c r="EH6" s="36">
        <f t="shared" si="14"/>
        <v>0.61</v>
      </c>
      <c r="EI6" s="36">
        <f t="shared" si="14"/>
        <v>1.65</v>
      </c>
      <c r="EJ6" s="36">
        <f t="shared" si="14"/>
        <v>0.47</v>
      </c>
      <c r="EK6" s="36">
        <f t="shared" si="14"/>
        <v>0.39</v>
      </c>
      <c r="EL6" s="36">
        <f t="shared" si="14"/>
        <v>0.43</v>
      </c>
      <c r="EM6" s="36">
        <f t="shared" si="14"/>
        <v>0.52</v>
      </c>
      <c r="EN6" s="35" t="str">
        <f>IF(EN7="","",IF(EN7="-","【-】","【"&amp;SUBSTITUTE(TEXT(EN7,"#,##0.00"),"-","△")&amp;"】"))</f>
        <v>【0.68】</v>
      </c>
    </row>
    <row r="7" spans="1:144" s="37" customFormat="1" x14ac:dyDescent="0.15">
      <c r="A7" s="29"/>
      <c r="B7" s="38">
        <v>2019</v>
      </c>
      <c r="C7" s="38">
        <v>313700</v>
      </c>
      <c r="D7" s="38">
        <v>46</v>
      </c>
      <c r="E7" s="38">
        <v>1</v>
      </c>
      <c r="F7" s="38">
        <v>0</v>
      </c>
      <c r="G7" s="38">
        <v>1</v>
      </c>
      <c r="H7" s="38" t="s">
        <v>93</v>
      </c>
      <c r="I7" s="38" t="s">
        <v>94</v>
      </c>
      <c r="J7" s="38" t="s">
        <v>95</v>
      </c>
      <c r="K7" s="38" t="s">
        <v>96</v>
      </c>
      <c r="L7" s="38" t="s">
        <v>97</v>
      </c>
      <c r="M7" s="38" t="s">
        <v>98</v>
      </c>
      <c r="N7" s="39" t="s">
        <v>99</v>
      </c>
      <c r="O7" s="39">
        <v>79.45</v>
      </c>
      <c r="P7" s="39">
        <v>97.25</v>
      </c>
      <c r="Q7" s="39">
        <v>2054</v>
      </c>
      <c r="R7" s="39">
        <v>16835</v>
      </c>
      <c r="S7" s="39">
        <v>77.94</v>
      </c>
      <c r="T7" s="39">
        <v>216</v>
      </c>
      <c r="U7" s="39">
        <v>16288</v>
      </c>
      <c r="V7" s="39">
        <v>44.86</v>
      </c>
      <c r="W7" s="39">
        <v>363.09</v>
      </c>
      <c r="X7" s="39">
        <v>116.28</v>
      </c>
      <c r="Y7" s="39">
        <v>105.35</v>
      </c>
      <c r="Z7" s="39">
        <v>116.07</v>
      </c>
      <c r="AA7" s="39">
        <v>103.41</v>
      </c>
      <c r="AB7" s="39">
        <v>105.92</v>
      </c>
      <c r="AC7" s="39">
        <v>111.06</v>
      </c>
      <c r="AD7" s="39">
        <v>111.34</v>
      </c>
      <c r="AE7" s="39">
        <v>110.02</v>
      </c>
      <c r="AF7" s="39">
        <v>108.76</v>
      </c>
      <c r="AG7" s="39">
        <v>108.61</v>
      </c>
      <c r="AH7" s="39">
        <v>112.01</v>
      </c>
      <c r="AI7" s="39">
        <v>0</v>
      </c>
      <c r="AJ7" s="39">
        <v>0</v>
      </c>
      <c r="AK7" s="39">
        <v>0</v>
      </c>
      <c r="AL7" s="39">
        <v>0</v>
      </c>
      <c r="AM7" s="39">
        <v>0</v>
      </c>
      <c r="AN7" s="39">
        <v>9.35</v>
      </c>
      <c r="AO7" s="39">
        <v>10.130000000000001</v>
      </c>
      <c r="AP7" s="39">
        <v>7.31</v>
      </c>
      <c r="AQ7" s="39">
        <v>7.48</v>
      </c>
      <c r="AR7" s="39">
        <v>3.59</v>
      </c>
      <c r="AS7" s="39">
        <v>1.08</v>
      </c>
      <c r="AT7" s="39">
        <v>3636.89</v>
      </c>
      <c r="AU7" s="39">
        <v>1172.95</v>
      </c>
      <c r="AV7" s="39">
        <v>1318.2</v>
      </c>
      <c r="AW7" s="39">
        <v>1077.01</v>
      </c>
      <c r="AX7" s="39">
        <v>773.73</v>
      </c>
      <c r="AY7" s="39">
        <v>398.29</v>
      </c>
      <c r="AZ7" s="39">
        <v>388.67</v>
      </c>
      <c r="BA7" s="39">
        <v>355.27</v>
      </c>
      <c r="BB7" s="39">
        <v>359.7</v>
      </c>
      <c r="BC7" s="39">
        <v>379.08</v>
      </c>
      <c r="BD7" s="39">
        <v>264.97000000000003</v>
      </c>
      <c r="BE7" s="39">
        <v>103.97</v>
      </c>
      <c r="BF7" s="39">
        <v>97.7</v>
      </c>
      <c r="BG7" s="39">
        <v>87.92</v>
      </c>
      <c r="BH7" s="39">
        <v>82.64</v>
      </c>
      <c r="BI7" s="39">
        <v>271.31</v>
      </c>
      <c r="BJ7" s="39">
        <v>431</v>
      </c>
      <c r="BK7" s="39">
        <v>422.5</v>
      </c>
      <c r="BL7" s="39">
        <v>458.27</v>
      </c>
      <c r="BM7" s="39">
        <v>447.01</v>
      </c>
      <c r="BN7" s="39">
        <v>398.98</v>
      </c>
      <c r="BO7" s="39">
        <v>266.61</v>
      </c>
      <c r="BP7" s="39">
        <v>111.36</v>
      </c>
      <c r="BQ7" s="39">
        <v>98.23</v>
      </c>
      <c r="BR7" s="39">
        <v>109.44</v>
      </c>
      <c r="BS7" s="39">
        <v>99.15</v>
      </c>
      <c r="BT7" s="39">
        <v>92.93</v>
      </c>
      <c r="BU7" s="39">
        <v>100.82</v>
      </c>
      <c r="BV7" s="39">
        <v>101.64</v>
      </c>
      <c r="BW7" s="39">
        <v>96.77</v>
      </c>
      <c r="BX7" s="39">
        <v>95.81</v>
      </c>
      <c r="BY7" s="39">
        <v>98.64</v>
      </c>
      <c r="BZ7" s="39">
        <v>103.24</v>
      </c>
      <c r="CA7" s="39">
        <v>91.69</v>
      </c>
      <c r="CB7" s="39">
        <v>104.88</v>
      </c>
      <c r="CC7" s="39">
        <v>93.74</v>
      </c>
      <c r="CD7" s="39">
        <v>104.03</v>
      </c>
      <c r="CE7" s="39">
        <v>111.29</v>
      </c>
      <c r="CF7" s="39">
        <v>179.55</v>
      </c>
      <c r="CG7" s="39">
        <v>179.16</v>
      </c>
      <c r="CH7" s="39">
        <v>187.18</v>
      </c>
      <c r="CI7" s="39">
        <v>189.58</v>
      </c>
      <c r="CJ7" s="39">
        <v>178.92</v>
      </c>
      <c r="CK7" s="39">
        <v>168.38</v>
      </c>
      <c r="CL7" s="39">
        <v>53.61</v>
      </c>
      <c r="CM7" s="39">
        <v>54.41</v>
      </c>
      <c r="CN7" s="39">
        <v>55.86</v>
      </c>
      <c r="CO7" s="39">
        <v>54.38</v>
      </c>
      <c r="CP7" s="39">
        <v>53.5</v>
      </c>
      <c r="CQ7" s="39">
        <v>53.52</v>
      </c>
      <c r="CR7" s="39">
        <v>54.24</v>
      </c>
      <c r="CS7" s="39">
        <v>55.88</v>
      </c>
      <c r="CT7" s="39">
        <v>55.22</v>
      </c>
      <c r="CU7" s="39">
        <v>55.14</v>
      </c>
      <c r="CV7" s="39">
        <v>60</v>
      </c>
      <c r="CW7" s="39">
        <v>85.73</v>
      </c>
      <c r="CX7" s="39">
        <v>82.74</v>
      </c>
      <c r="CY7" s="39">
        <v>82.62</v>
      </c>
      <c r="CZ7" s="39">
        <v>81.63</v>
      </c>
      <c r="DA7" s="39">
        <v>78.760000000000005</v>
      </c>
      <c r="DB7" s="39">
        <v>81.459999999999994</v>
      </c>
      <c r="DC7" s="39">
        <v>81.680000000000007</v>
      </c>
      <c r="DD7" s="39">
        <v>80.989999999999995</v>
      </c>
      <c r="DE7" s="39">
        <v>80.930000000000007</v>
      </c>
      <c r="DF7" s="39">
        <v>81.39</v>
      </c>
      <c r="DG7" s="39">
        <v>89.8</v>
      </c>
      <c r="DH7" s="39">
        <v>48.57</v>
      </c>
      <c r="DI7" s="39">
        <v>50.58</v>
      </c>
      <c r="DJ7" s="39">
        <v>51.98</v>
      </c>
      <c r="DK7" s="39">
        <v>52.97</v>
      </c>
      <c r="DL7" s="39">
        <v>53.29</v>
      </c>
      <c r="DM7" s="39">
        <v>47.7</v>
      </c>
      <c r="DN7" s="39">
        <v>48.14</v>
      </c>
      <c r="DO7" s="39">
        <v>46.61</v>
      </c>
      <c r="DP7" s="39">
        <v>47.97</v>
      </c>
      <c r="DQ7" s="39">
        <v>49.92</v>
      </c>
      <c r="DR7" s="39">
        <v>49.59</v>
      </c>
      <c r="DS7" s="39">
        <v>0</v>
      </c>
      <c r="DT7" s="39">
        <v>0</v>
      </c>
      <c r="DU7" s="39">
        <v>0</v>
      </c>
      <c r="DV7" s="39">
        <v>0</v>
      </c>
      <c r="DW7" s="39">
        <v>0</v>
      </c>
      <c r="DX7" s="39">
        <v>7.26</v>
      </c>
      <c r="DY7" s="39">
        <v>11.13</v>
      </c>
      <c r="DZ7" s="39">
        <v>10.84</v>
      </c>
      <c r="EA7" s="39">
        <v>15.33</v>
      </c>
      <c r="EB7" s="39">
        <v>16.88</v>
      </c>
      <c r="EC7" s="39">
        <v>19.440000000000001</v>
      </c>
      <c r="ED7" s="39">
        <v>0</v>
      </c>
      <c r="EE7" s="39">
        <v>0</v>
      </c>
      <c r="EF7" s="39">
        <v>1.37</v>
      </c>
      <c r="EG7" s="39">
        <v>0.75</v>
      </c>
      <c r="EH7" s="39">
        <v>0.61</v>
      </c>
      <c r="EI7" s="39">
        <v>1.65</v>
      </c>
      <c r="EJ7" s="39">
        <v>0.47</v>
      </c>
      <c r="EK7" s="39">
        <v>0.39</v>
      </c>
      <c r="EL7" s="39">
        <v>0.43</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岡本 香織</cp:lastModifiedBy>
  <dcterms:created xsi:type="dcterms:W3CDTF">2020-12-04T02:12:55Z</dcterms:created>
  <dcterms:modified xsi:type="dcterms:W3CDTF">2021-01-13T02:45:28Z</dcterms:modified>
</cp:coreProperties>
</file>