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10.10.1.5\地域整備課\【ここにまとめ】フォルダ整理（異動フォルダショートカットなど）\03 【保存版】下水道\３３　　経営比較分析表\R2\"/>
    </mc:Choice>
  </mc:AlternateContent>
  <xr:revisionPtr revIDLastSave="0" documentId="13_ncr:1_{A430F2C5-5DD4-4C2A-95F9-135B24D5FEF3}" xr6:coauthVersionLast="41" xr6:coauthVersionMax="41" xr10:uidLastSave="{00000000-0000-0000-0000-000000000000}"/>
  <workbookProtection workbookAlgorithmName="SHA-512" workbookHashValue="ZAnKDu7FK0APdFkYiA8cg3JLDzu07jYrKC43HOOa7r+cWjpxteguB1P9V13f/UloJ4VM8D2PHwZUltByU9N/4w==" workbookSaltValue="LkuVMoGxFI+ow7fPxcteiw==" workbookSpinCount="100000" lockStructure="1"/>
  <bookViews>
    <workbookView xWindow="2037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M6" i="5" l="1"/>
  <c r="CE6" i="5"/>
  <c r="BI6" i="5"/>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L6" i="5"/>
  <c r="J86" i="4" s="1"/>
  <c r="CK6" i="5"/>
  <c r="CJ6" i="5"/>
  <c r="CI6" i="5"/>
  <c r="CH6" i="5"/>
  <c r="CG6" i="5"/>
  <c r="CF6" i="5"/>
  <c r="CD6" i="5"/>
  <c r="CC6" i="5"/>
  <c r="CB6" i="5"/>
  <c r="CA6" i="5"/>
  <c r="BZ6" i="5"/>
  <c r="BY6" i="5"/>
  <c r="BX6" i="5"/>
  <c r="BW6" i="5"/>
  <c r="BV6" i="5"/>
  <c r="BU6" i="5"/>
  <c r="BT6" i="5"/>
  <c r="BS6" i="5"/>
  <c r="BR6" i="5"/>
  <c r="BQ6" i="5"/>
  <c r="BP6" i="5"/>
  <c r="H86" i="4" s="1"/>
  <c r="BO6" i="5"/>
  <c r="BN6" i="5"/>
  <c r="BM6" i="5"/>
  <c r="BL6" i="5"/>
  <c r="BK6" i="5"/>
  <c r="BJ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E86" i="4"/>
  <c r="AL10" i="4"/>
  <c r="AD10" i="4"/>
  <c r="W10" i="4"/>
  <c r="I10" i="4"/>
  <c r="B10" i="4"/>
  <c r="BB8" i="4"/>
  <c r="P8" i="4"/>
  <c r="I8" i="4"/>
  <c r="B8" i="4"/>
</calcChain>
</file>

<file path=xl/sharedStrings.xml><?xml version="1.0" encoding="utf-8"?>
<sst xmlns="http://schemas.openxmlformats.org/spreadsheetml/2006/main" count="249" uniqueCount="119">
  <si>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</si>
  <si>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</si>
  <si>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</si>
  <si>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</si>
  <si>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</si>
  <si>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</si>
  <si>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</si>
  <si>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</si>
  <si>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</si>
  <si>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</si>
  <si>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</si>
  <si>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</si>
  <si>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</si>
  <si>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</si>
  <si>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</si>
  <si>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</si>
  <si>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</si>
  <si>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</si>
  <si>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</si>
  <si>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</si>
  <si>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</si>
  <si>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</si>
  <si>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</si>
  <si>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</si>
  <si>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</si>
  <si>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</si>
  <si>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</si>
  <si>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</si>
  <si>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</si>
  <si>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</si>
  <si>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</si>
  <si>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</si>
  <si>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</si>
  <si>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</si>
  <si>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</si>
  <si>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</si>
  <si>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</si>
  <si>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</si>
  <si>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</si>
  <si>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</si>
  <si>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</si>
  <si>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</si>
  <si>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</si>
  <si>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</si>
  <si>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</si>
  <si>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</si>
  <si>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</si>
  <si>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</si>
  <si>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</si>
  <si>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</si>
  <si>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</si>
  <si>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</si>
  <si>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</si>
  <si>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</si>
  <si>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</si>
  <si>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</si>
  <si>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</si>
  <si>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</si>
  <si>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</si>
  <si>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</si>
  <si>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</si>
  <si>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</si>
  <si>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</si>
  <si>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</si>
  <si>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</si>
  <si>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</si>
  <si>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</si>
  <si>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</si>
  <si>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</si>
  <si>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</si>
  <si>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</si>
  <si>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</si>
  <si>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</si>
  <si>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</si>
  <si>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</si>
  <si>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</si>
  <si>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</si>
  <si>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</si>
  <si>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</si>
  <si>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</si>
  <si>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</si>
  <si>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</si>
  <si>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</si>
  <si>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</si>
  <si>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</si>
  <si>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</si>
  <si>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</si>
  <si>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</si>
  <si>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</si>
  <si>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</si>
  <si>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</si>
  <si>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</si>
  <si>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</si>
  <si>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</si>
  <si>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</si>
  <si>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</si>
  <si>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</si>
  <si>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</si>
  <si>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</si>
  <si>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</si>
  <si>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</si>
  <si>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</si>
  <si>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</si>
  <si>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</si>
  <si>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</si>
  <si>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</si>
  <si>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</si>
  <si>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</si>
  <si>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</si>
  <si>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</si>
  <si>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</si>
  <si>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</si>
  <si>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</si>
  <si>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</si>
  <si>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鳥取県　北栄町</t>
    <rPh sb="0" eb="3">
      <t>トットリケン</t>
    </rPh>
    <rPh sb="4" eb="7">
      <t>ホクエイチョウ</t>
    </rPh>
    <phoneticPr fontId="4"/>
  </si>
  <si>
    <t>-</t>
    <phoneticPr fontId="4"/>
  </si>
  <si>
    <t>　本町の事業は、特定環境保全公共下水道事業から除外された地域を補完するために実施したものです。設置基数が少く経営の健全性・効率性については、類似団体と比較できません。</t>
    <phoneticPr fontId="4"/>
  </si>
  <si>
    <t>　平成18～20年に設置し12～14年を経過しています。合併浄化槽の耐用年数は30年のため、老朽化には至っていません。</t>
    <phoneticPr fontId="4"/>
  </si>
  <si>
    <t>　現在は維持管理が主体事業となっているため、経営上に大きな問題はありません。しかしながら、老朽化による更新業務が発生した場合、財源的に厳しいことが明白であり、事業存続が困難となることが想定され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</si>
</sst>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6C-4DF6-8286-3437DB0A1A4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06C-4DF6-8286-3437DB0A1A4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51.35</c:v>
                </c:pt>
                <c:pt idx="1">
                  <c:v>51.35</c:v>
                </c:pt>
                <c:pt idx="2">
                  <c:v>51.35</c:v>
                </c:pt>
                <c:pt idx="3">
                  <c:v>56.76</c:v>
                </c:pt>
                <c:pt idx="4">
                  <c:v>0</c:v>
                </c:pt>
              </c:numCache>
            </c:numRef>
          </c:val>
          <c:extLst>
            <c:ext xmlns:c16="http://schemas.microsoft.com/office/drawing/2014/chart" uri="{C3380CC4-5D6E-409C-BE32-E72D297353CC}">
              <c16:uniqueId val="{00000000-2039-4A03-B24D-8B0E51DD459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2039-4A03-B24D-8B0E51DD459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96.89</c:v>
                </c:pt>
                <c:pt idx="1">
                  <c:v>98.09</c:v>
                </c:pt>
                <c:pt idx="2">
                  <c:v>100</c:v>
                </c:pt>
                <c:pt idx="3">
                  <c:v>96.97</c:v>
                </c:pt>
                <c:pt idx="4">
                  <c:v>96.774199999999993</c:v>
                </c:pt>
              </c:numCache>
            </c:numRef>
          </c:val>
          <c:extLst>
            <c:ext xmlns:c16="http://schemas.microsoft.com/office/drawing/2014/chart" uri="{C3380CC4-5D6E-409C-BE32-E72D297353CC}">
              <c16:uniqueId val="{00000000-2FA6-4074-8DE7-C046BE7BA79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2FA6-4074-8DE7-C046BE7BA79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98.4</c:v>
                </c:pt>
                <c:pt idx="1">
                  <c:v>98.5</c:v>
                </c:pt>
                <c:pt idx="2">
                  <c:v>104.1</c:v>
                </c:pt>
                <c:pt idx="3">
                  <c:v>93.81</c:v>
                </c:pt>
                <c:pt idx="4">
                  <c:v>100</c:v>
                </c:pt>
              </c:numCache>
            </c:numRef>
          </c:val>
          <c:extLst>
            <c:ext xmlns:c16="http://schemas.microsoft.com/office/drawing/2014/chart" uri="{C3380CC4-5D6E-409C-BE32-E72D297353CC}">
              <c16:uniqueId val="{00000000-9061-4831-95E1-4E62DF6AE26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61-4831-95E1-4E62DF6AE26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E7-457E-94AF-789363B808E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E7-457E-94AF-789363B808E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56-40B8-A017-8B4EAE794CD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56-40B8-A017-8B4EAE794CD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4D-458C-95AA-2438F6CBF9F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4D-458C-95AA-2438F6CBF9F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32-4491-9AB3-13B011ED1AA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32-4491-9AB3-13B011ED1AA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2053.12</c:v>
                </c:pt>
                <c:pt idx="1">
                  <c:v>603.48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F9B-4CEF-ABE4-334ECCE1BB5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4F9B-4CEF-ABE4-334ECCE1BB5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70.39</c:v>
                </c:pt>
                <c:pt idx="1">
                  <c:v>65.58</c:v>
                </c:pt>
                <c:pt idx="2">
                  <c:v>61.68</c:v>
                </c:pt>
                <c:pt idx="3">
                  <c:v>61.54</c:v>
                </c:pt>
                <c:pt idx="4">
                  <c:v>58.521000000000001</c:v>
                </c:pt>
              </c:numCache>
            </c:numRef>
          </c:val>
          <c:extLst>
            <c:ext xmlns:c16="http://schemas.microsoft.com/office/drawing/2014/chart" uri="{C3380CC4-5D6E-409C-BE32-E72D297353CC}">
              <c16:uniqueId val="{00000000-E526-4C9D-A3D9-21623B7CFB5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E526-4C9D-A3D9-21623B7CFB5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222.29</c:v>
                </c:pt>
                <c:pt idx="1">
                  <c:v>239.8</c:v>
                </c:pt>
                <c:pt idx="2">
                  <c:v>254.4</c:v>
                </c:pt>
                <c:pt idx="3">
                  <c:v>286.86</c:v>
                </c:pt>
                <c:pt idx="4">
                  <c:v>302.20100000000002</c:v>
                </c:pt>
              </c:numCache>
            </c:numRef>
          </c:val>
          <c:extLst>
            <c:ext xmlns:c16="http://schemas.microsoft.com/office/drawing/2014/chart" uri="{C3380CC4-5D6E-409C-BE32-E72D297353CC}">
              <c16:uniqueId val="{00000000-B818-400F-BA95-382FFC8C8E7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B818-400F-BA95-382FFC8C8E7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AM79" sqref="AM7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鳥取県　北栄町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14944</v>
      </c>
      <c r="AM8" s="69"/>
      <c r="AN8" s="69"/>
      <c r="AO8" s="69"/>
      <c r="AP8" s="69"/>
      <c r="AQ8" s="69"/>
      <c r="AR8" s="69"/>
      <c r="AS8" s="69"/>
      <c r="AT8" s="68">
        <f>データ!T6</f>
        <v>56.94</v>
      </c>
      <c r="AU8" s="68"/>
      <c r="AV8" s="68"/>
      <c r="AW8" s="68"/>
      <c r="AX8" s="68"/>
      <c r="AY8" s="68"/>
      <c r="AZ8" s="68"/>
      <c r="BA8" s="68"/>
      <c r="BB8" s="68">
        <f>データ!U6</f>
        <v>262.45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1.04</v>
      </c>
      <c r="Q10" s="68"/>
      <c r="R10" s="68"/>
      <c r="S10" s="68"/>
      <c r="T10" s="68"/>
      <c r="U10" s="68"/>
      <c r="V10" s="68"/>
      <c r="W10" s="68">
        <f>データ!Q6</f>
        <v>100</v>
      </c>
      <c r="X10" s="68"/>
      <c r="Y10" s="68"/>
      <c r="Z10" s="68"/>
      <c r="AA10" s="68"/>
      <c r="AB10" s="68"/>
      <c r="AC10" s="68"/>
      <c r="AD10" s="69">
        <f>データ!R6</f>
        <v>4110</v>
      </c>
      <c r="AE10" s="69"/>
      <c r="AF10" s="69"/>
      <c r="AG10" s="69"/>
      <c r="AH10" s="69"/>
      <c r="AI10" s="69"/>
      <c r="AJ10" s="69"/>
      <c r="AK10" s="2"/>
      <c r="AL10" s="69">
        <f>データ!V6</f>
        <v>155</v>
      </c>
      <c r="AM10" s="69"/>
      <c r="AN10" s="69"/>
      <c r="AO10" s="69"/>
      <c r="AP10" s="69"/>
      <c r="AQ10" s="69"/>
      <c r="AR10" s="69"/>
      <c r="AS10" s="69"/>
      <c r="AT10" s="68" t="str">
        <f>データ!W6</f>
        <v>-</v>
      </c>
      <c r="AU10" s="68"/>
      <c r="AV10" s="68"/>
      <c r="AW10" s="68"/>
      <c r="AX10" s="68"/>
      <c r="AY10" s="68"/>
      <c r="AZ10" s="68"/>
      <c r="BA10" s="68"/>
      <c r="BB10" s="68" t="str">
        <f>データ!X6</f>
        <v>-</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43</v>
      </c>
      <c r="N86" s="26" t="s">
        <v>43</v>
      </c>
      <c r="O86" s="26" t="str">
        <f>データ!EO6</f>
        <v>【-】</v>
      </c>
    </row>
  </sheetData>
  <sheetProtection algorithmName="SHA-512" hashValue="+3e3c6o3DhB9/KCdF1KGXWcPQtrZKo1v7x4R2um6fJ3K6QRktLHGzjGS+Pgo89UkVYgHBK4ASvXkezVNDSOg8Q==" saltValue="MdnRY7Rbv4LYr2fffjC1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topLeftCell="N1" workbookViewId="0">
      <selection activeCell="U8" sqref="U8"/>
    </sheetView>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313726</v>
      </c>
      <c r="D6" s="33">
        <f t="shared" si="3"/>
        <v>47</v>
      </c>
      <c r="E6" s="33">
        <f t="shared" si="3"/>
        <v>18</v>
      </c>
      <c r="F6" s="33">
        <f t="shared" si="3"/>
        <v>0</v>
      </c>
      <c r="G6" s="33">
        <f t="shared" si="3"/>
        <v>0</v>
      </c>
      <c r="H6" s="33" t="str">
        <f t="shared" si="3"/>
        <v>鳥取県　北栄町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1.04</v>
      </c>
      <c r="Q6" s="34">
        <f t="shared" si="3"/>
        <v>100</v>
      </c>
      <c r="R6" s="34">
        <f t="shared" si="3"/>
        <v>4110</v>
      </c>
      <c r="S6" s="34">
        <f t="shared" si="3"/>
        <v>14944</v>
      </c>
      <c r="T6" s="34">
        <f t="shared" si="3"/>
        <v>56.94</v>
      </c>
      <c r="U6" s="34">
        <f t="shared" si="3"/>
        <v>262.45</v>
      </c>
      <c r="V6" s="34">
        <f t="shared" si="3"/>
        <v>155</v>
      </c>
      <c r="W6" s="34" t="str">
        <f t="shared" si="3"/>
        <v>-</v>
      </c>
      <c r="X6" s="34" t="str">
        <f t="shared" si="3"/>
        <v>-</v>
      </c>
      <c r="Y6" s="35">
        <f>IF(Y7="",NA(),Y7)</f>
        <v>98.4</v>
      </c>
      <c r="Z6" s="35">
        <f t="shared" ref="Z6:AH6" si="4">IF(Z7="",NA(),Z7)</f>
        <v>98.5</v>
      </c>
      <c r="AA6" s="35">
        <f t="shared" si="4"/>
        <v>104.1</v>
      </c>
      <c r="AB6" s="35">
        <f t="shared" si="4"/>
        <v>93.81</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2053.12</v>
      </c>
      <c r="BG6" s="35">
        <f t="shared" ref="BG6:BO6" si="7">IF(BG7="",NA(),BG7)</f>
        <v>603.48</v>
      </c>
      <c r="BH6" s="34">
        <f t="shared" si="7"/>
        <v>0</v>
      </c>
      <c r="BI6" s="34">
        <f t="shared" si="7"/>
        <v>0</v>
      </c>
      <c r="BJ6" s="34">
        <f t="shared" si="7"/>
        <v>0</v>
      </c>
      <c r="BK6" s="35">
        <f t="shared" si="7"/>
        <v>392.19</v>
      </c>
      <c r="BL6" s="35">
        <f t="shared" si="7"/>
        <v>413.5</v>
      </c>
      <c r="BM6" s="35">
        <f t="shared" si="7"/>
        <v>407.42</v>
      </c>
      <c r="BN6" s="35">
        <f t="shared" si="7"/>
        <v>386.46</v>
      </c>
      <c r="BO6" s="35">
        <f t="shared" si="7"/>
        <v>421.25</v>
      </c>
      <c r="BP6" s="34" t="str">
        <f>IF(BP7="","",IF(BP7="-","【-】","【"&amp;SUBSTITUTE(TEXT(BP7,"#,##0.00"),"-","△")&amp;"】"))</f>
        <v>【307.23】</v>
      </c>
      <c r="BQ6" s="35">
        <f>IF(BQ7="",NA(),BQ7)</f>
        <v>70.39</v>
      </c>
      <c r="BR6" s="35">
        <f t="shared" ref="BR6:BZ6" si="8">IF(BR7="",NA(),BR7)</f>
        <v>65.58</v>
      </c>
      <c r="BS6" s="35">
        <f t="shared" si="8"/>
        <v>61.68</v>
      </c>
      <c r="BT6" s="35">
        <f t="shared" si="8"/>
        <v>61.54</v>
      </c>
      <c r="BU6" s="35">
        <f t="shared" si="8"/>
        <v>58.521000000000001</v>
      </c>
      <c r="BV6" s="35">
        <f t="shared" si="8"/>
        <v>57.03</v>
      </c>
      <c r="BW6" s="35">
        <f t="shared" si="8"/>
        <v>55.84</v>
      </c>
      <c r="BX6" s="35">
        <f t="shared" si="8"/>
        <v>57.08</v>
      </c>
      <c r="BY6" s="35">
        <f t="shared" si="8"/>
        <v>55.85</v>
      </c>
      <c r="BZ6" s="35">
        <f t="shared" si="8"/>
        <v>53.23</v>
      </c>
      <c r="CA6" s="34" t="str">
        <f>IF(CA7="","",IF(CA7="-","【-】","【"&amp;SUBSTITUTE(TEXT(CA7,"#,##0.00"),"-","△")&amp;"】"))</f>
        <v>【59.98】</v>
      </c>
      <c r="CB6" s="35">
        <f>IF(CB7="",NA(),CB7)</f>
        <v>222.29</v>
      </c>
      <c r="CC6" s="35">
        <f t="shared" ref="CC6:CK6" si="9">IF(CC7="",NA(),CC7)</f>
        <v>239.8</v>
      </c>
      <c r="CD6" s="35">
        <f t="shared" si="9"/>
        <v>254.4</v>
      </c>
      <c r="CE6" s="35">
        <f t="shared" si="9"/>
        <v>286.86</v>
      </c>
      <c r="CF6" s="35">
        <f t="shared" si="9"/>
        <v>302.20100000000002</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51.35</v>
      </c>
      <c r="CN6" s="35">
        <f t="shared" ref="CN6:CV6" si="10">IF(CN7="",NA(),CN7)</f>
        <v>51.35</v>
      </c>
      <c r="CO6" s="35">
        <f t="shared" si="10"/>
        <v>51.35</v>
      </c>
      <c r="CP6" s="35">
        <f t="shared" si="10"/>
        <v>56.76</v>
      </c>
      <c r="CQ6" s="35">
        <f t="shared" si="10"/>
        <v>0</v>
      </c>
      <c r="CR6" s="35">
        <f t="shared" si="10"/>
        <v>58.25</v>
      </c>
      <c r="CS6" s="35">
        <f t="shared" si="10"/>
        <v>61.55</v>
      </c>
      <c r="CT6" s="35">
        <f t="shared" si="10"/>
        <v>57.22</v>
      </c>
      <c r="CU6" s="35">
        <f t="shared" si="10"/>
        <v>54.93</v>
      </c>
      <c r="CV6" s="35">
        <f t="shared" si="10"/>
        <v>55.96</v>
      </c>
      <c r="CW6" s="34" t="str">
        <f>IF(CW7="","",IF(CW7="-","【-】","【"&amp;SUBSTITUTE(TEXT(CW7,"#,##0.00"),"-","△")&amp;"】"))</f>
        <v>【58.71】</v>
      </c>
      <c r="CX6" s="35">
        <f>IF(CX7="",NA(),CX7)</f>
        <v>96.89</v>
      </c>
      <c r="CY6" s="35">
        <f t="shared" ref="CY6:DG6" si="11">IF(CY7="",NA(),CY7)</f>
        <v>98.09</v>
      </c>
      <c r="CZ6" s="35">
        <f t="shared" si="11"/>
        <v>100</v>
      </c>
      <c r="DA6" s="35">
        <f t="shared" si="11"/>
        <v>96.97</v>
      </c>
      <c r="DB6" s="35">
        <f t="shared" si="11"/>
        <v>96.774199999999993</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313726</v>
      </c>
      <c r="D7" s="37">
        <v>47</v>
      </c>
      <c r="E7" s="37">
        <v>18</v>
      </c>
      <c r="F7" s="37">
        <v>0</v>
      </c>
      <c r="G7" s="37">
        <v>0</v>
      </c>
      <c r="H7" s="37" t="s">
        <v>114</v>
      </c>
      <c r="I7" s="37" t="s">
        <v>96</v>
      </c>
      <c r="J7" s="37" t="s">
        <v>97</v>
      </c>
      <c r="K7" s="37" t="s">
        <v>98</v>
      </c>
      <c r="L7" s="37" t="s">
        <v>99</v>
      </c>
      <c r="M7" s="37" t="s">
        <v>100</v>
      </c>
      <c r="N7" s="38" t="s">
        <v>101</v>
      </c>
      <c r="O7" s="38" t="s">
        <v>102</v>
      </c>
      <c r="P7" s="38">
        <v>1.04</v>
      </c>
      <c r="Q7" s="38">
        <v>100</v>
      </c>
      <c r="R7" s="38">
        <v>4110</v>
      </c>
      <c r="S7" s="38">
        <v>14944</v>
      </c>
      <c r="T7" s="38">
        <v>56.94</v>
      </c>
      <c r="U7" s="38">
        <v>262.45</v>
      </c>
      <c r="V7" s="38">
        <v>155</v>
      </c>
      <c r="W7" s="38" t="s">
        <v>115</v>
      </c>
      <c r="X7" s="38" t="s">
        <v>115</v>
      </c>
      <c r="Y7" s="38">
        <v>98.4</v>
      </c>
      <c r="Z7" s="38">
        <v>98.5</v>
      </c>
      <c r="AA7" s="38">
        <v>104.1</v>
      </c>
      <c r="AB7" s="38">
        <v>93.81</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2053.12</v>
      </c>
      <c r="BG7" s="38">
        <v>603.48</v>
      </c>
      <c r="BH7" s="38">
        <v>0</v>
      </c>
      <c r="BI7" s="38">
        <v>0</v>
      </c>
      <c r="BJ7" s="38">
        <v>0</v>
      </c>
      <c r="BK7" s="38">
        <v>392.19</v>
      </c>
      <c r="BL7" s="38">
        <v>413.5</v>
      </c>
      <c r="BM7" s="38">
        <v>407.42</v>
      </c>
      <c r="BN7" s="38">
        <v>386.46</v>
      </c>
      <c r="BO7" s="38">
        <v>421.25</v>
      </c>
      <c r="BP7" s="38">
        <v>307.23</v>
      </c>
      <c r="BQ7" s="38">
        <v>70.39</v>
      </c>
      <c r="BR7" s="38">
        <v>65.58</v>
      </c>
      <c r="BS7" s="38">
        <v>61.68</v>
      </c>
      <c r="BT7" s="38">
        <v>61.54</v>
      </c>
      <c r="BU7" s="38">
        <v>58.521000000000001</v>
      </c>
      <c r="BV7" s="38">
        <v>57.03</v>
      </c>
      <c r="BW7" s="38">
        <v>55.84</v>
      </c>
      <c r="BX7" s="38">
        <v>57.08</v>
      </c>
      <c r="BY7" s="38">
        <v>55.85</v>
      </c>
      <c r="BZ7" s="38">
        <v>53.23</v>
      </c>
      <c r="CA7" s="38">
        <v>59.98</v>
      </c>
      <c r="CB7" s="38">
        <v>222.29</v>
      </c>
      <c r="CC7" s="38">
        <v>239.8</v>
      </c>
      <c r="CD7" s="38">
        <v>254.4</v>
      </c>
      <c r="CE7" s="38">
        <v>286.86</v>
      </c>
      <c r="CF7" s="38">
        <v>302.20100000000002</v>
      </c>
      <c r="CG7" s="38">
        <v>283.73</v>
      </c>
      <c r="CH7" s="38">
        <v>287.57</v>
      </c>
      <c r="CI7" s="38">
        <v>286.86</v>
      </c>
      <c r="CJ7" s="38">
        <v>287.91000000000003</v>
      </c>
      <c r="CK7" s="38">
        <v>283.3</v>
      </c>
      <c r="CL7" s="38">
        <v>272.98</v>
      </c>
      <c r="CM7" s="38">
        <v>51.35</v>
      </c>
      <c r="CN7" s="38">
        <v>51.35</v>
      </c>
      <c r="CO7" s="38">
        <v>51.35</v>
      </c>
      <c r="CP7" s="38">
        <v>56.76</v>
      </c>
      <c r="CQ7" s="38">
        <v>0</v>
      </c>
      <c r="CR7" s="38">
        <v>58.25</v>
      </c>
      <c r="CS7" s="38">
        <v>61.55</v>
      </c>
      <c r="CT7" s="38">
        <v>57.22</v>
      </c>
      <c r="CU7" s="38">
        <v>54.93</v>
      </c>
      <c r="CV7" s="38">
        <v>55.96</v>
      </c>
      <c r="CW7" s="38">
        <v>58.71</v>
      </c>
      <c r="CX7" s="38">
        <v>96.89</v>
      </c>
      <c r="CY7" s="38">
        <v>98.09</v>
      </c>
      <c r="CZ7" s="38">
        <v>100</v>
      </c>
      <c r="DA7" s="38">
        <v>96.97</v>
      </c>
      <c r="DB7" s="38">
        <v>96.774199999999993</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101</v>
      </c>
      <c r="EF7" s="38" t="s">
        <v>101</v>
      </c>
      <c r="EG7" s="38" t="s">
        <v>101</v>
      </c>
      <c r="EH7" s="38" t="s">
        <v>101</v>
      </c>
      <c r="EI7" s="38" t="s">
        <v>101</v>
      </c>
      <c r="EJ7" s="38" t="s">
        <v>101</v>
      </c>
      <c r="EK7" s="38" t="s">
        <v>101</v>
      </c>
      <c r="EL7" s="38" t="s">
        <v>101</v>
      </c>
      <c r="EM7" s="38" t="s">
        <v>101</v>
      </c>
      <c r="EN7" s="38" t="s">
        <v>101</v>
      </c>
      <c r="EO7" s="38" t="s">
        <v>101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108</v>
      </c>
    </row>
    <row r="12" spans="1:145" x14ac:dyDescent="0.15">
      <c r="B12">
        <v>1</v>
      </c>
      <c r="C12">
        <v>1</v>
      </c>
      <c r="D12">
        <v>1</v>
      </c>
      <c r="E12">
        <v>1</v>
      </c>
      <c r="F12">
        <v>1</v>
      </c>
      <c r="G12" t="s">
        <v>109</v>
      </c>
    </row>
    <row r="13" spans="1:145"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松本　茜</cp:lastModifiedBy>
  <cp:lastPrinted>2021-02-01T04:10:39Z</cp:lastPrinted>
  <dcterms:created xsi:type="dcterms:W3CDTF">2020-12-04T03:14:53Z</dcterms:created>
  <dcterms:modified xsi:type="dcterms:W3CDTF">2021-02-01T04:13:21Z</dcterms:modified>
  <cp:category/>
</cp:coreProperties>
</file>