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U0086\Desktop\【経営比較分析表】2019_313840_47_1718\"/>
    </mc:Choice>
  </mc:AlternateContent>
  <xr:revisionPtr revIDLastSave="0" documentId="13_ncr:1_{A709D3F4-D929-4961-81CA-B48D92256E90}" xr6:coauthVersionLast="36" xr6:coauthVersionMax="36" xr10:uidLastSave="{00000000-0000-0000-0000-000000000000}"/>
  <workbookProtection workbookAlgorithmName="SHA-512" workbookHashValue="sMKBphJRnYzfjwuj/IZEkUGBhkd0A12yrf6q4/eoxhf/SaHIY/hc4MRc9AIpVVNU6qx+MH+ytiCua/vWzPXXqg==" workbookSaltValue="qy1XNQaeqJxSyl/8UB5T2w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<sst xmlns="http://schemas.openxmlformats.org/spreadsheetml/2006/main" count="236" uniqueCount="121">
  <si>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</si>
  <si>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</si>
  <si>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</si>
  <si>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</si>
  <si>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</si>
  <si>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</si>
  <si>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</si>
  <si>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</si>
  <si>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</si>
  <si>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</si>
  <si>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</si>
  <si>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</si>
  <si>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</si>
  <si>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</si>
  <si>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</si>
  <si>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</si>
  <si>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</si>
  <si>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</si>
  <si>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</si>
  <si>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</si>
  <si>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</si>
  <si>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</si>
  <si>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</si>
  <si>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</si>
  <si>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</si>
  <si>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</si>
  <si>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</si>
  <si>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</si>
  <si>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</si>
  <si>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</si>
  <si>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</si>
  <si>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</si>
  <si>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</si>
  <si>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</si>
  <si>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</si>
  <si>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</si>
  <si>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</si>
  <si>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</si>
  <si>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</si>
  <si>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</si>
  <si>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</si>
  <si>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</si>
  <si>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</si>
  <si>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</si>
  <si>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</si>
  <si>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</si>
  <si>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</si>
  <si>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</si>
  <si>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</si>
  <si>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</si>
  <si>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</si>
  <si>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</si>
  <si>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</si>
  <si>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</si>
  <si>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</si>
  <si>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</si>
  <si>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</si>
  <si>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</si>
  <si>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</si>
  <si>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</si>
  <si>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</si>
  <si>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</si>
  <si>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</si>
  <si>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</si>
  <si>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</si>
  <si>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</si>
  <si>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</si>
  <si>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</si>
  <si>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</si>
  <si>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</si>
  <si>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</si>
  <si>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</si>
  <si>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</si>
  <si>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</si>
  <si>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</si>
  <si>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</si>
  <si>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</si>
  <si>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</si>
  <si>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</si>
  <si>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</si>
  <si>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</si>
  <si>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</si>
  <si>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</si>
  <si>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</si>
  <si>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</si>
  <si>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</si>
  <si>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</si>
  <si>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</si>
  <si>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</si>
  <si>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</si>
  <si>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</si>
  <si>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</si>
  <si>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</si>
  <si>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</si>
  <si>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</si>
  <si>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</si>
  <si>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</si>
  <si>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</si>
  <si>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日吉津村</t>
  </si>
  <si>
    <t>法非適用</t>
  </si>
  <si>
    <t>下水道事業</t>
  </si>
  <si>
    <t>公共下水道</t>
  </si>
  <si>
    <t>Cc1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</si>
  <si>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</si>
  <si>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</si>
  <si>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</si>
  <si>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</si>
  <si>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</si>
  <si>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</si>
  <si>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</si>
  <si>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</si>
  <si>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</si>
  <si>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</si>
  <si>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</si>
  <si>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</si>
  <si>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</si>
  <si>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</si>
  <si>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</si>
  <si>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状況としては、改善傾向にあるものの、将来的な人口減少など、下水道事業を取り巻く経営環境が依然厳しい中において、令和２年度から地方公営企業法の財務規定等を適用することにより、さらに細かな経営分析等を行いながら、経営の健全性、効率性の増進に努める。</t>
    <rPh sb="1" eb="3">
      <t>ケイエイ</t>
    </rPh>
    <rPh sb="3" eb="5">
      <t>ジョウキョウ</t>
    </rPh>
    <rPh sb="10" eb="12">
      <t>カイゼン</t>
    </rPh>
    <rPh sb="12" eb="14">
      <t>ケイコウ</t>
    </rPh>
    <rPh sb="21" eb="24">
      <t>ショウライテキ</t>
    </rPh>
    <rPh sb="25" eb="27">
      <t>ジンコウ</t>
    </rPh>
    <rPh sb="27" eb="29">
      <t>ゲンショウ</t>
    </rPh>
    <rPh sb="32" eb="35">
      <t>ゲスイドウ</t>
    </rPh>
    <rPh sb="35" eb="37">
      <t>ジギョウ</t>
    </rPh>
    <rPh sb="38" eb="39">
      <t>ト</t>
    </rPh>
    <rPh sb="40" eb="41">
      <t>マ</t>
    </rPh>
    <rPh sb="42" eb="44">
      <t>ケイエイ</t>
    </rPh>
    <rPh sb="44" eb="46">
      <t>カンキョウ</t>
    </rPh>
    <rPh sb="47" eb="49">
      <t>イゼン</t>
    </rPh>
    <rPh sb="49" eb="50">
      <t>キビ</t>
    </rPh>
    <rPh sb="52" eb="53">
      <t>ナカ</t>
    </rPh>
    <rPh sb="58" eb="60">
      <t>レイワ</t>
    </rPh>
    <rPh sb="61" eb="62">
      <t>ネン</t>
    </rPh>
    <rPh sb="62" eb="63">
      <t>ド</t>
    </rPh>
    <rPh sb="65" eb="67">
      <t>チホウ</t>
    </rPh>
    <rPh sb="67" eb="69">
      <t>コウエイ</t>
    </rPh>
    <rPh sb="69" eb="71">
      <t>キギョウ</t>
    </rPh>
    <rPh sb="71" eb="72">
      <t>ホウ</t>
    </rPh>
    <rPh sb="73" eb="75">
      <t>ザイム</t>
    </rPh>
    <rPh sb="75" eb="77">
      <t>キテイ</t>
    </rPh>
    <rPh sb="77" eb="78">
      <t>トウ</t>
    </rPh>
    <rPh sb="79" eb="81">
      <t>テキヨウ</t>
    </rPh>
    <rPh sb="92" eb="93">
      <t>コマ</t>
    </rPh>
    <rPh sb="95" eb="97">
      <t>ケイエイ</t>
    </rPh>
    <rPh sb="97" eb="99">
      <t>ブンセキ</t>
    </rPh>
    <rPh sb="99" eb="100">
      <t>トウ</t>
    </rPh>
    <rPh sb="101" eb="102">
      <t>オコナ</t>
    </rPh>
    <rPh sb="107" eb="109">
      <t>ケイエイ</t>
    </rPh>
    <rPh sb="110" eb="113">
      <t>ケンゼンセイ</t>
    </rPh>
    <rPh sb="114" eb="117">
      <t>コウリツセイ</t>
    </rPh>
    <rPh sb="118" eb="120">
      <t>ゾウシン</t>
    </rPh>
    <rPh sb="121" eb="122">
      <t>ツト</t>
    </rPh>
    <phoneticPr fontId="4"/>
  </si>
  <si>
    <t>　企業債残高や汚水処理原価の減少に伴い、収益的収支比率、経費回収率とも、前年度に比べ改善しているが、依然、一般会計からの繰入に依存した収益構造になっており、将来的な更新投資等に充てる財源を確保するためには、使用料の増収を図ることが不可欠である。
　しかしながら、本村の場合、水洗化率がほぼ100％に近く、水洗化率の向上による使用料の増収はあまり見込めないほか、節水型機器の普及等により、有収水量が減少傾向にあるため、料金体系そのものの見直しが必要である。</t>
    <rPh sb="1" eb="3">
      <t>キギョウ</t>
    </rPh>
    <rPh sb="3" eb="4">
      <t>サイ</t>
    </rPh>
    <rPh sb="4" eb="6">
      <t>ザンダカ</t>
    </rPh>
    <rPh sb="7" eb="9">
      <t>オスイ</t>
    </rPh>
    <rPh sb="9" eb="11">
      <t>ショリ</t>
    </rPh>
    <rPh sb="11" eb="13">
      <t>ゲンカ</t>
    </rPh>
    <rPh sb="14" eb="16">
      <t>ゲンショウ</t>
    </rPh>
    <rPh sb="17" eb="18">
      <t>トモナ</t>
    </rPh>
    <rPh sb="20" eb="23">
      <t>シュウエキテキ</t>
    </rPh>
    <rPh sb="23" eb="25">
      <t>シュウシ</t>
    </rPh>
    <rPh sb="25" eb="27">
      <t>ヒリツ</t>
    </rPh>
    <rPh sb="28" eb="30">
      <t>ケイヒ</t>
    </rPh>
    <rPh sb="30" eb="32">
      <t>カイシュウ</t>
    </rPh>
    <rPh sb="32" eb="33">
      <t>リツ</t>
    </rPh>
    <rPh sb="36" eb="39">
      <t>ゼンネンド</t>
    </rPh>
    <rPh sb="40" eb="41">
      <t>クラ</t>
    </rPh>
    <rPh sb="42" eb="44">
      <t>カイゼン</t>
    </rPh>
    <rPh sb="50" eb="52">
      <t>イゼン</t>
    </rPh>
    <rPh sb="53" eb="55">
      <t>イッパン</t>
    </rPh>
    <rPh sb="55" eb="57">
      <t>カイケイ</t>
    </rPh>
    <rPh sb="60" eb="62">
      <t>クリイレ</t>
    </rPh>
    <rPh sb="63" eb="65">
      <t>イゾン</t>
    </rPh>
    <rPh sb="67" eb="69">
      <t>シュウエキ</t>
    </rPh>
    <rPh sb="69" eb="71">
      <t>コウゾウ</t>
    </rPh>
    <rPh sb="78" eb="81">
      <t>ショウライテキ</t>
    </rPh>
    <rPh sb="82" eb="84">
      <t>コウシン</t>
    </rPh>
    <rPh sb="84" eb="86">
      <t>トウシ</t>
    </rPh>
    <rPh sb="86" eb="87">
      <t>トウ</t>
    </rPh>
    <rPh sb="88" eb="89">
      <t>ア</t>
    </rPh>
    <rPh sb="91" eb="93">
      <t>ザイゲン</t>
    </rPh>
    <rPh sb="94" eb="96">
      <t>カクホ</t>
    </rPh>
    <rPh sb="103" eb="106">
      <t>シヨウリョウ</t>
    </rPh>
    <rPh sb="107" eb="109">
      <t>ゾウシュウ</t>
    </rPh>
    <rPh sb="110" eb="111">
      <t>ハカ</t>
    </rPh>
    <rPh sb="115" eb="118">
      <t>フカケツ</t>
    </rPh>
    <rPh sb="131" eb="133">
      <t>ホンソン</t>
    </rPh>
    <rPh sb="134" eb="136">
      <t>バアイ</t>
    </rPh>
    <rPh sb="137" eb="140">
      <t>スイセンカ</t>
    </rPh>
    <rPh sb="140" eb="141">
      <t>リツ</t>
    </rPh>
    <rPh sb="149" eb="150">
      <t>チカ</t>
    </rPh>
    <rPh sb="152" eb="155">
      <t>スイセンカ</t>
    </rPh>
    <rPh sb="155" eb="156">
      <t>リツ</t>
    </rPh>
    <rPh sb="157" eb="159">
      <t>コウジョウ</t>
    </rPh>
    <rPh sb="162" eb="165">
      <t>シヨウリョウ</t>
    </rPh>
    <rPh sb="166" eb="168">
      <t>ゾウシュウ</t>
    </rPh>
    <rPh sb="172" eb="174">
      <t>ミコ</t>
    </rPh>
    <rPh sb="180" eb="183">
      <t>セッスイガタ</t>
    </rPh>
    <rPh sb="183" eb="185">
      <t>キキ</t>
    </rPh>
    <rPh sb="186" eb="188">
      <t>フキュウ</t>
    </rPh>
    <rPh sb="188" eb="189">
      <t>トウ</t>
    </rPh>
    <rPh sb="195" eb="197">
      <t>スイリョウ</t>
    </rPh>
    <rPh sb="198" eb="200">
      <t>ゲンショウ</t>
    </rPh>
    <rPh sb="200" eb="202">
      <t>ケイコウ</t>
    </rPh>
    <rPh sb="208" eb="210">
      <t>リョウキン</t>
    </rPh>
    <rPh sb="210" eb="212">
      <t>タイケイ</t>
    </rPh>
    <rPh sb="217" eb="219">
      <t>ミナオ</t>
    </rPh>
    <rPh sb="221" eb="223">
      <t>ヒツヨウ</t>
    </rPh>
    <phoneticPr fontId="4"/>
  </si>
  <si>
    <t xml:space="preserve">　処理場施設については、平成23年度から平成27年度にかけて長寿命化工事を実施済であるが、沿岸部に位置しているため、潮風の影響（塩害）を受けやすく、適切な維持補修に努める必要がある。　
　管渠施設については、今のところ法定耐用年数を経過したものはないが、令和38年度から令和41年にかけて法定耐用年数の到来がピークを迎えるため、計画的かつ効率的な維持修繕・改築更新に努める必要がある。
</t>
    <rPh sb="4" eb="6">
      <t>シセツ</t>
    </rPh>
    <rPh sb="45" eb="47">
      <t>エンガン</t>
    </rPh>
    <rPh sb="47" eb="48">
      <t>ブ</t>
    </rPh>
    <rPh sb="49" eb="51">
      <t>イチ</t>
    </rPh>
    <rPh sb="58" eb="60">
      <t>シオカゼ</t>
    </rPh>
    <rPh sb="61" eb="63">
      <t>エイキョウ</t>
    </rPh>
    <rPh sb="64" eb="66">
      <t>エンガイ</t>
    </rPh>
    <rPh sb="68" eb="69">
      <t>ウ</t>
    </rPh>
    <rPh sb="74" eb="76">
      <t>テキセツ</t>
    </rPh>
    <rPh sb="77" eb="79">
      <t>イジ</t>
    </rPh>
    <rPh sb="79" eb="81">
      <t>ホシュウ</t>
    </rPh>
    <rPh sb="82" eb="83">
      <t>ツト</t>
    </rPh>
    <rPh sb="85" eb="87">
      <t>ヒツヨウ</t>
    </rPh>
    <rPh sb="94" eb="96">
      <t>カンキョ</t>
    </rPh>
    <rPh sb="96" eb="98">
      <t>シセツ</t>
    </rPh>
    <rPh sb="104" eb="105">
      <t>イマ</t>
    </rPh>
    <rPh sb="109" eb="111">
      <t>ホウテイ</t>
    </rPh>
    <rPh sb="111" eb="113">
      <t>タイヨウ</t>
    </rPh>
    <rPh sb="113" eb="115">
      <t>ネンスウ</t>
    </rPh>
    <rPh sb="116" eb="118">
      <t>ケイカ</t>
    </rPh>
    <rPh sb="127" eb="129">
      <t>レイワ</t>
    </rPh>
    <rPh sb="131" eb="133">
      <t>ネンド</t>
    </rPh>
    <rPh sb="135" eb="137">
      <t>レイワ</t>
    </rPh>
    <rPh sb="139" eb="140">
      <t>ネン</t>
    </rPh>
    <rPh sb="144" eb="146">
      <t>ホウテイ</t>
    </rPh>
    <rPh sb="146" eb="148">
      <t>タイヨウ</t>
    </rPh>
    <rPh sb="148" eb="150">
      <t>ネンスウ</t>
    </rPh>
    <rPh sb="151" eb="153">
      <t>トウライ</t>
    </rPh>
    <rPh sb="158" eb="159">
      <t>ムカ</t>
    </rPh>
    <rPh sb="164" eb="167">
      <t>ケイカクテキ</t>
    </rPh>
    <rPh sb="169" eb="172">
      <t>コウリツテキ</t>
    </rPh>
    <rPh sb="173" eb="175">
      <t>イジ</t>
    </rPh>
    <rPh sb="175" eb="177">
      <t>シュウゼン</t>
    </rPh>
    <rPh sb="178" eb="180">
      <t>カイチク</t>
    </rPh>
    <rPh sb="180" eb="182">
      <t>コウシン</t>
    </rPh>
    <rPh sb="183" eb="184">
      <t>ツト</t>
    </rPh>
    <rPh sb="186" eb="18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</si>
</sst>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A-4BC0-9825-50EB0FB91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0.15</c:v>
                </c:pt>
                <c:pt idx="2">
                  <c:v>0.23</c:v>
                </c:pt>
                <c:pt idx="3">
                  <c:v>0.21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A-4BC0-9825-50EB0FB91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51.25</c:v>
                </c:pt>
                <c:pt idx="1">
                  <c:v>51.5</c:v>
                </c:pt>
                <c:pt idx="2">
                  <c:v>50.6</c:v>
                </c:pt>
                <c:pt idx="3">
                  <c:v>54.1</c:v>
                </c:pt>
                <c:pt idx="4">
                  <c:v>55.75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1-486C-884F-48C9FCB82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53.51</c:v>
                </c:pt>
                <c:pt idx="2">
                  <c:v>58.4</c:v>
                </c:pt>
                <c:pt idx="3">
                  <c:v>58</c:v>
                </c:pt>
                <c:pt idx="4">
                  <c:v>57.42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1-486C-884F-48C9FCB82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98.69</c:v>
                </c:pt>
                <c:pt idx="1">
                  <c:v>98.73</c:v>
                </c:pt>
                <c:pt idx="2">
                  <c:v>98.89</c:v>
                </c:pt>
                <c:pt idx="3">
                  <c:v>98.92</c:v>
                </c:pt>
                <c:pt idx="4">
                  <c:v>99.11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6-4547-8746-2F6754B15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83.91</c:v>
                </c:pt>
                <c:pt idx="2">
                  <c:v>89.68</c:v>
                </c:pt>
                <c:pt idx="3">
                  <c:v>89.79</c:v>
                </c:pt>
                <c:pt idx="4">
                  <c:v>90.42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6-4547-8746-2F6754B15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89.36</c:v>
                </c:pt>
                <c:pt idx="1">
                  <c:v>89.3</c:v>
                </c:pt>
                <c:pt idx="2">
                  <c:v>86.18</c:v>
                </c:pt>
                <c:pt idx="3">
                  <c:v>94.88</c:v>
                </c:pt>
                <c:pt idx="4">
                  <c:v>98.21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E-4AF5-BFD0-7837ED3E5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E-4AF5-BFD0-7837ED3E5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8-47C7-85A8-2C211ABB4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8-47C7-85A8-2C211ABB4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0-4D0E-BC84-A541F2E1D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0-4D0E-BC84-A541F2E1D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8-4A40-97B8-7DE8907BE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D8-4A40-97B8-7DE8907BE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F-4B57-8A2A-A931EE347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B57-8A2A-A931EE347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396.97</c:v>
                </c:pt>
                <c:pt idx="1">
                  <c:v>197.86</c:v>
                </c:pt>
                <c:pt idx="2">
                  <c:v>11.55</c:v>
                </c:pt>
                <c:pt idx="3">
                  <c:v>123.43</c:v>
                </c:pt>
                <c:pt idx="4">
                  <c:v>131.87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4-412E-9DEE-72F561815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1118.56</c:v>
                </c:pt>
                <c:pt idx="1">
                  <c:v>1111.31</c:v>
                </c:pt>
                <c:pt idx="2">
                  <c:v>799.11</c:v>
                </c:pt>
                <c:pt idx="3">
                  <c:v>768.62</c:v>
                </c:pt>
                <c:pt idx="4">
                  <c:v>789.44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84-412E-9DEE-72F561815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78.14</c:v>
                </c:pt>
                <c:pt idx="1">
                  <c:v>87.89</c:v>
                </c:pt>
                <c:pt idx="2">
                  <c:v>88.36</c:v>
                </c:pt>
                <c:pt idx="3">
                  <c:v>92.95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7-49EE-B21F-4E1ED14D0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75.540000000000006</c:v>
                </c:pt>
                <c:pt idx="2">
                  <c:v>87.69</c:v>
                </c:pt>
                <c:pt idx="3">
                  <c:v>88.06</c:v>
                </c:pt>
                <c:pt idx="4">
                  <c:v>87.29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7-49EE-B21F-4E1ED14D0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223.29</c:v>
                </c:pt>
                <c:pt idx="1">
                  <c:v>205.61</c:v>
                </c:pt>
                <c:pt idx="2">
                  <c:v>212.58</c:v>
                </c:pt>
                <c:pt idx="3">
                  <c:v>187.68</c:v>
                </c:pt>
                <c:pt idx="4">
                  <c:v>165.03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C-4FA1-90D8-7AAF8926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215.28</c:v>
                </c:pt>
                <c:pt idx="1">
                  <c:v>207.96</c:v>
                </c:pt>
                <c:pt idx="2">
                  <c:v>180.07</c:v>
                </c:pt>
                <c:pt idx="3">
                  <c:v>179.32</c:v>
                </c:pt>
                <c:pt idx="4">
                  <c:v>176.67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C-4FA1-90D8-7AAF8926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G7" zoomScale="112" zoomScaleNormal="112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鳥取県　日吉津村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3554</v>
      </c>
      <c r="AM8" s="51"/>
      <c r="AN8" s="51"/>
      <c r="AO8" s="51"/>
      <c r="AP8" s="51"/>
      <c r="AQ8" s="51"/>
      <c r="AR8" s="51"/>
      <c r="AS8" s="51"/>
      <c r="AT8" s="46">
        <f>データ!T6</f>
        <v>4.2</v>
      </c>
      <c r="AU8" s="46"/>
      <c r="AV8" s="46"/>
      <c r="AW8" s="46"/>
      <c r="AX8" s="46"/>
      <c r="AY8" s="46"/>
      <c r="AZ8" s="46"/>
      <c r="BA8" s="46"/>
      <c r="BB8" s="46">
        <f>データ!U6</f>
        <v>846.19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99.15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3574</v>
      </c>
      <c r="AE10" s="51"/>
      <c r="AF10" s="51"/>
      <c r="AG10" s="51"/>
      <c r="AH10" s="51"/>
      <c r="AI10" s="51"/>
      <c r="AJ10" s="51"/>
      <c r="AK10" s="2"/>
      <c r="AL10" s="51">
        <f>データ!V6</f>
        <v>3490</v>
      </c>
      <c r="AM10" s="51"/>
      <c r="AN10" s="51"/>
      <c r="AO10" s="51"/>
      <c r="AP10" s="51"/>
      <c r="AQ10" s="51"/>
      <c r="AR10" s="51"/>
      <c r="AS10" s="51"/>
      <c r="AT10" s="46">
        <f>データ!W6</f>
        <v>0.92</v>
      </c>
      <c r="AU10" s="46"/>
      <c r="AV10" s="46"/>
      <c r="AW10" s="46"/>
      <c r="AX10" s="46"/>
      <c r="AY10" s="46"/>
      <c r="AZ10" s="46"/>
      <c r="BA10" s="46"/>
      <c r="BB10" s="46">
        <f>データ!X6</f>
        <v>3793.48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120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4rGLQmUNamuaynRrgNmsLhgvfSfaqZ2o9zLBmfGui06NtSpxcKZqdROqwfy3or1V+EGs91qxnZbs46scxHcIkg==" saltValue="82vvkFfO93Q0ImWacdJJ6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313840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鳥取県　日吉津村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99.15</v>
      </c>
      <c r="Q6" s="34">
        <f t="shared" si="3"/>
        <v>100</v>
      </c>
      <c r="R6" s="34">
        <f t="shared" si="3"/>
        <v>3574</v>
      </c>
      <c r="S6" s="34">
        <f t="shared" si="3"/>
        <v>3554</v>
      </c>
      <c r="T6" s="34">
        <f t="shared" si="3"/>
        <v>4.2</v>
      </c>
      <c r="U6" s="34">
        <f t="shared" si="3"/>
        <v>846.19</v>
      </c>
      <c r="V6" s="34">
        <f t="shared" si="3"/>
        <v>3490</v>
      </c>
      <c r="W6" s="34">
        <f t="shared" si="3"/>
        <v>0.92</v>
      </c>
      <c r="X6" s="34">
        <f t="shared" si="3"/>
        <v>3793.48</v>
      </c>
      <c r="Y6" s="35">
        <f>IF(Y7="",NA(),Y7)</f>
        <v>89.36</v>
      </c>
      <c r="Z6" s="35">
        <f t="shared" ref="Z6:AH6" si="4">IF(Z7="",NA(),Z7)</f>
        <v>89.3</v>
      </c>
      <c r="AA6" s="35">
        <f t="shared" si="4"/>
        <v>86.18</v>
      </c>
      <c r="AB6" s="35">
        <f t="shared" si="4"/>
        <v>94.88</v>
      </c>
      <c r="AC6" s="35">
        <f t="shared" si="4"/>
        <v>98.21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396.97</v>
      </c>
      <c r="BG6" s="35">
        <f t="shared" ref="BG6:BO6" si="7">IF(BG7="",NA(),BG7)</f>
        <v>197.86</v>
      </c>
      <c r="BH6" s="35">
        <f t="shared" si="7"/>
        <v>11.55</v>
      </c>
      <c r="BI6" s="35">
        <f t="shared" si="7"/>
        <v>123.43</v>
      </c>
      <c r="BJ6" s="35">
        <f t="shared" si="7"/>
        <v>131.87</v>
      </c>
      <c r="BK6" s="35">
        <f t="shared" si="7"/>
        <v>1118.56</v>
      </c>
      <c r="BL6" s="35">
        <f t="shared" si="7"/>
        <v>1111.31</v>
      </c>
      <c r="BM6" s="35">
        <f t="shared" si="7"/>
        <v>799.11</v>
      </c>
      <c r="BN6" s="35">
        <f t="shared" si="7"/>
        <v>768.62</v>
      </c>
      <c r="BO6" s="35">
        <f t="shared" si="7"/>
        <v>789.44</v>
      </c>
      <c r="BP6" s="34" t="str">
        <f>IF(BP7="","",IF(BP7="-","【-】","【"&amp;SUBSTITUTE(TEXT(BP7,"#,##0.00"),"-","△")&amp;"】"))</f>
        <v>【682.51】</v>
      </c>
      <c r="BQ6" s="35">
        <f>IF(BQ7="",NA(),BQ7)</f>
        <v>78.14</v>
      </c>
      <c r="BR6" s="35">
        <f t="shared" ref="BR6:BZ6" si="8">IF(BR7="",NA(),BR7)</f>
        <v>87.89</v>
      </c>
      <c r="BS6" s="35">
        <f t="shared" si="8"/>
        <v>88.36</v>
      </c>
      <c r="BT6" s="35">
        <f t="shared" si="8"/>
        <v>92.95</v>
      </c>
      <c r="BU6" s="35">
        <f t="shared" si="8"/>
        <v>100</v>
      </c>
      <c r="BV6" s="35">
        <f t="shared" si="8"/>
        <v>72.33</v>
      </c>
      <c r="BW6" s="35">
        <f t="shared" si="8"/>
        <v>75.540000000000006</v>
      </c>
      <c r="BX6" s="35">
        <f t="shared" si="8"/>
        <v>87.69</v>
      </c>
      <c r="BY6" s="35">
        <f t="shared" si="8"/>
        <v>88.06</v>
      </c>
      <c r="BZ6" s="35">
        <f t="shared" si="8"/>
        <v>87.29</v>
      </c>
      <c r="CA6" s="34" t="str">
        <f>IF(CA7="","",IF(CA7="-","【-】","【"&amp;SUBSTITUTE(TEXT(CA7,"#,##0.00"),"-","△")&amp;"】"))</f>
        <v>【100.34】</v>
      </c>
      <c r="CB6" s="35">
        <f>IF(CB7="",NA(),CB7)</f>
        <v>223.29</v>
      </c>
      <c r="CC6" s="35">
        <f t="shared" ref="CC6:CK6" si="9">IF(CC7="",NA(),CC7)</f>
        <v>205.61</v>
      </c>
      <c r="CD6" s="35">
        <f t="shared" si="9"/>
        <v>212.58</v>
      </c>
      <c r="CE6" s="35">
        <f t="shared" si="9"/>
        <v>187.68</v>
      </c>
      <c r="CF6" s="35">
        <f t="shared" si="9"/>
        <v>165.03</v>
      </c>
      <c r="CG6" s="35">
        <f t="shared" si="9"/>
        <v>215.28</v>
      </c>
      <c r="CH6" s="35">
        <f t="shared" si="9"/>
        <v>207.96</v>
      </c>
      <c r="CI6" s="35">
        <f t="shared" si="9"/>
        <v>180.07</v>
      </c>
      <c r="CJ6" s="35">
        <f t="shared" si="9"/>
        <v>179.32</v>
      </c>
      <c r="CK6" s="35">
        <f t="shared" si="9"/>
        <v>176.67</v>
      </c>
      <c r="CL6" s="34" t="str">
        <f>IF(CL7="","",IF(CL7="-","【-】","【"&amp;SUBSTITUTE(TEXT(CL7,"#,##0.00"),"-","△")&amp;"】"))</f>
        <v>【136.15】</v>
      </c>
      <c r="CM6" s="35">
        <f>IF(CM7="",NA(),CM7)</f>
        <v>51.25</v>
      </c>
      <c r="CN6" s="35">
        <f t="shared" ref="CN6:CV6" si="10">IF(CN7="",NA(),CN7)</f>
        <v>51.5</v>
      </c>
      <c r="CO6" s="35">
        <f t="shared" si="10"/>
        <v>50.6</v>
      </c>
      <c r="CP6" s="35">
        <f t="shared" si="10"/>
        <v>54.1</v>
      </c>
      <c r="CQ6" s="35">
        <f t="shared" si="10"/>
        <v>55.75</v>
      </c>
      <c r="CR6" s="35">
        <f t="shared" si="10"/>
        <v>54.67</v>
      </c>
      <c r="CS6" s="35">
        <f t="shared" si="10"/>
        <v>53.51</v>
      </c>
      <c r="CT6" s="35">
        <f t="shared" si="10"/>
        <v>58.4</v>
      </c>
      <c r="CU6" s="35">
        <f t="shared" si="10"/>
        <v>58</v>
      </c>
      <c r="CV6" s="35">
        <f t="shared" si="10"/>
        <v>57.42</v>
      </c>
      <c r="CW6" s="34" t="str">
        <f>IF(CW7="","",IF(CW7="-","【-】","【"&amp;SUBSTITUTE(TEXT(CW7,"#,##0.00"),"-","△")&amp;"】"))</f>
        <v>【59.64】</v>
      </c>
      <c r="CX6" s="35">
        <f>IF(CX7="",NA(),CX7)</f>
        <v>98.69</v>
      </c>
      <c r="CY6" s="35">
        <f t="shared" ref="CY6:DG6" si="11">IF(CY7="",NA(),CY7)</f>
        <v>98.73</v>
      </c>
      <c r="CZ6" s="35">
        <f t="shared" si="11"/>
        <v>98.89</v>
      </c>
      <c r="DA6" s="35">
        <f t="shared" si="11"/>
        <v>98.92</v>
      </c>
      <c r="DB6" s="35">
        <f t="shared" si="11"/>
        <v>99.11</v>
      </c>
      <c r="DC6" s="35">
        <f t="shared" si="11"/>
        <v>83.8</v>
      </c>
      <c r="DD6" s="35">
        <f t="shared" si="11"/>
        <v>83.91</v>
      </c>
      <c r="DE6" s="35">
        <f t="shared" si="11"/>
        <v>89.68</v>
      </c>
      <c r="DF6" s="35">
        <f t="shared" si="11"/>
        <v>89.79</v>
      </c>
      <c r="DG6" s="35">
        <f t="shared" si="11"/>
        <v>90.42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0.15</v>
      </c>
      <c r="EL6" s="35">
        <f t="shared" si="14"/>
        <v>0.23</v>
      </c>
      <c r="EM6" s="35">
        <f t="shared" si="14"/>
        <v>0.21</v>
      </c>
      <c r="EN6" s="35">
        <f t="shared" si="14"/>
        <v>0.17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313840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99.15</v>
      </c>
      <c r="Q7" s="38">
        <v>100</v>
      </c>
      <c r="R7" s="38">
        <v>3574</v>
      </c>
      <c r="S7" s="38">
        <v>3554</v>
      </c>
      <c r="T7" s="38">
        <v>4.2</v>
      </c>
      <c r="U7" s="38">
        <v>846.19</v>
      </c>
      <c r="V7" s="38">
        <v>3490</v>
      </c>
      <c r="W7" s="38">
        <v>0.92</v>
      </c>
      <c r="X7" s="38">
        <v>3793.48</v>
      </c>
      <c r="Y7" s="38">
        <v>89.36</v>
      </c>
      <c r="Z7" s="38">
        <v>89.3</v>
      </c>
      <c r="AA7" s="38">
        <v>86.18</v>
      </c>
      <c r="AB7" s="38">
        <v>94.88</v>
      </c>
      <c r="AC7" s="38">
        <v>98.21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396.97</v>
      </c>
      <c r="BG7" s="38">
        <v>197.86</v>
      </c>
      <c r="BH7" s="38">
        <v>11.55</v>
      </c>
      <c r="BI7" s="38">
        <v>123.43</v>
      </c>
      <c r="BJ7" s="38">
        <v>131.87</v>
      </c>
      <c r="BK7" s="38">
        <v>1118.56</v>
      </c>
      <c r="BL7" s="38">
        <v>1111.31</v>
      </c>
      <c r="BM7" s="38">
        <v>799.11</v>
      </c>
      <c r="BN7" s="38">
        <v>768.62</v>
      </c>
      <c r="BO7" s="38">
        <v>789.44</v>
      </c>
      <c r="BP7" s="38">
        <v>682.51</v>
      </c>
      <c r="BQ7" s="38">
        <v>78.14</v>
      </c>
      <c r="BR7" s="38">
        <v>87.89</v>
      </c>
      <c r="BS7" s="38">
        <v>88.36</v>
      </c>
      <c r="BT7" s="38">
        <v>92.95</v>
      </c>
      <c r="BU7" s="38">
        <v>100</v>
      </c>
      <c r="BV7" s="38">
        <v>72.33</v>
      </c>
      <c r="BW7" s="38">
        <v>75.540000000000006</v>
      </c>
      <c r="BX7" s="38">
        <v>87.69</v>
      </c>
      <c r="BY7" s="38">
        <v>88.06</v>
      </c>
      <c r="BZ7" s="38">
        <v>87.29</v>
      </c>
      <c r="CA7" s="38">
        <v>100.34</v>
      </c>
      <c r="CB7" s="38">
        <v>223.29</v>
      </c>
      <c r="CC7" s="38">
        <v>205.61</v>
      </c>
      <c r="CD7" s="38">
        <v>212.58</v>
      </c>
      <c r="CE7" s="38">
        <v>187.68</v>
      </c>
      <c r="CF7" s="38">
        <v>165.03</v>
      </c>
      <c r="CG7" s="38">
        <v>215.28</v>
      </c>
      <c r="CH7" s="38">
        <v>207.96</v>
      </c>
      <c r="CI7" s="38">
        <v>180.07</v>
      </c>
      <c r="CJ7" s="38">
        <v>179.32</v>
      </c>
      <c r="CK7" s="38">
        <v>176.67</v>
      </c>
      <c r="CL7" s="38">
        <v>136.15</v>
      </c>
      <c r="CM7" s="38">
        <v>51.25</v>
      </c>
      <c r="CN7" s="38">
        <v>51.5</v>
      </c>
      <c r="CO7" s="38">
        <v>50.6</v>
      </c>
      <c r="CP7" s="38">
        <v>54.1</v>
      </c>
      <c r="CQ7" s="38">
        <v>55.75</v>
      </c>
      <c r="CR7" s="38">
        <v>54.67</v>
      </c>
      <c r="CS7" s="38">
        <v>53.51</v>
      </c>
      <c r="CT7" s="38">
        <v>58.4</v>
      </c>
      <c r="CU7" s="38">
        <v>58</v>
      </c>
      <c r="CV7" s="38">
        <v>57.42</v>
      </c>
      <c r="CW7" s="38">
        <v>59.64</v>
      </c>
      <c r="CX7" s="38">
        <v>98.69</v>
      </c>
      <c r="CY7" s="38">
        <v>98.73</v>
      </c>
      <c r="CZ7" s="38">
        <v>98.89</v>
      </c>
      <c r="DA7" s="38">
        <v>98.92</v>
      </c>
      <c r="DB7" s="38">
        <v>99.11</v>
      </c>
      <c r="DC7" s="38">
        <v>83.8</v>
      </c>
      <c r="DD7" s="38">
        <v>83.91</v>
      </c>
      <c r="DE7" s="38">
        <v>89.68</v>
      </c>
      <c r="DF7" s="38">
        <v>89.79</v>
      </c>
      <c r="DG7" s="38">
        <v>90.42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0.15</v>
      </c>
      <c r="EL7" s="38">
        <v>0.23</v>
      </c>
      <c r="EM7" s="38">
        <v>0.21</v>
      </c>
      <c r="EN7" s="38">
        <v>0.17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U0086</cp:lastModifiedBy>
  <dcterms:created xsi:type="dcterms:W3CDTF">2020-12-04T02:48:26Z</dcterms:created>
  <dcterms:modified xsi:type="dcterms:W3CDTF">2021-02-09T04:18:14Z</dcterms:modified>
  <cp:category/>
</cp:coreProperties>
</file>