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POYEdymZGEaIYJaoCalrw8KYR/Ut/UQ/UbldSsSNKFL7ly/Snevu+OKDmzEljJ2NmW1wHonb7ma7c6BUONb5A==" workbookSaltValue="lz3s3GNB0dmBiRi7pvT2A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<sst xmlns="http://schemas.openxmlformats.org/spreadsheetml/2006/main" count="294" uniqueCount="115">
  <si>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</si>
  <si>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</si>
  <si>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</si>
  <si>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</si>
  <si>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</si>
  <si>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</si>
  <si>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</si>
  <si>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</si>
  <si>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</si>
  <si>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</si>
  <si>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</si>
  <si>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</si>
  <si>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</si>
  <si>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</si>
  <si>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</si>
  <si>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</si>
  <si>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</si>
  <si>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</si>
  <si>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</si>
  <si>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</si>
  <si>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</si>
  <si>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</si>
  <si>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</si>
  <si>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</si>
  <si>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</si>
  <si>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</si>
  <si>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</si>
  <si>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</si>
  <si>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</si>
  <si>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</si>
  <si>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</si>
  <si>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</si>
  <si>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</si>
  <si>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</si>
  <si>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</si>
  <si>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</si>
  <si>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</si>
  <si>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</si>
  <si>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</si>
  <si>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</si>
  <si>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</si>
  <si>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</si>
  <si>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</si>
  <si>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</si>
  <si>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</si>
  <si>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</si>
  <si>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</si>
  <si>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</si>
  <si>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</si>
  <si>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</si>
  <si>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</si>
  <si>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</si>
  <si>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</si>
  <si>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</si>
  <si>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</si>
  <si>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</si>
  <si>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</si>
  <si>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</si>
  <si>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</si>
  <si>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</si>
  <si>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</si>
  <si>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</si>
  <si>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</si>
  <si>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</si>
  <si>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</si>
  <si>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</si>
  <si>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</si>
  <si>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</si>
  <si>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</si>
  <si>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</si>
  <si>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</si>
  <si>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</si>
  <si>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</si>
  <si>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</si>
  <si>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</si>
  <si>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</si>
  <si>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</si>
  <si>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</si>
  <si>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</si>
  <si>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</si>
  <si>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</si>
  <si>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</si>
  <si>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</si>
  <si>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</si>
  <si>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</si>
  <si>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</si>
  <si>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</si>
  <si>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</si>
  <si>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</si>
  <si>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</si>
  <si>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</si>
  <si>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</si>
  <si>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</si>
  <si>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江府町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</si>
  <si>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</si>
  <si>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</si>
  <si>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</si>
  <si>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</si>
  <si>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</si>
  <si>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</si>
  <si>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</si>
  <si>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</si>
  <si>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</si>
  <si>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</si>
  <si>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</si>
  <si>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</si>
  <si>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</si>
  <si>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</si>
  <si>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</si>
  <si>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</si>
  <si>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</si>
  <si>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</si>
  <si>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人口減少が続く中、給水料金収入の増加は見込めない。よって、施設整備の長寿命化・統廃合など維持管理経費の更なる削減を行ない、適切な給水料金の確保を行ない経営改善を一層進めていかなければならない。</t>
    <phoneticPr fontId="4"/>
  </si>
  <si>
    <t>・経常収支比率
　収入については、R1.4月から給水料金の改定をしたが、給水収益以外に一般会計からの繰入金等に依存している状態です。人口減少が顕著であり、給水料金の適正化を含めた一層の経営改善が必要と考える。また、
・累積欠損金比率
　単年度で比較すれば、前年度からは14％欠損額は減少しているが、累積欠損金が増加している。維持管理経費が増加する中、計画的な維持修繕を行なうことで、施設の長寿命化を図る必要がある。
・流動比率
　流動負債については、そのほとんどが企業債の償還である。償還にあたり一般会計からの繰入金等でまかなっているのが現状である。
・企業債残高
 地形的に多くの施設を整備しており起債残高が大きくなっている。今後の整備については、起債残高が増加しないように留意し平準的に行なっていかなければならないと考える。
・料金回収率
　現在、3割程度の回収率であり、また今後の人口減少により給水料金の減収が予想さることから、適切な料金収入の確保と給水原価の削減が必要と考える。
・給水原価
　他団体と比較しても高い状況である。施設の統廃合を含め管理経費の削減を行なう必要がある。
・施設利用率
　他団体と同等程度である。
・有収率
　類似団体と比べ低い状況である。原因（漏水等）を特定し、その対策を講じる必要がある。</t>
    <rPh sb="21" eb="22">
      <t>ツキ</t>
    </rPh>
    <rPh sb="24" eb="26">
      <t>キュウスイ</t>
    </rPh>
    <rPh sb="26" eb="28">
      <t>リョウキン</t>
    </rPh>
    <rPh sb="29" eb="31">
      <t>カイテイ</t>
    </rPh>
    <rPh sb="82" eb="85">
      <t>テキセイカ</t>
    </rPh>
    <rPh sb="118" eb="121">
      <t>タンネンド</t>
    </rPh>
    <rPh sb="122" eb="124">
      <t>ヒカク</t>
    </rPh>
    <rPh sb="128" eb="130">
      <t>ゼンネン</t>
    </rPh>
    <rPh sb="130" eb="131">
      <t>ド</t>
    </rPh>
    <rPh sb="137" eb="139">
      <t>ケッソン</t>
    </rPh>
    <rPh sb="139" eb="140">
      <t>ガク</t>
    </rPh>
    <rPh sb="141" eb="143">
      <t>ゲンショウ</t>
    </rPh>
    <rPh sb="149" eb="151">
      <t>ルイセキ</t>
    </rPh>
    <rPh sb="151" eb="153">
      <t>ケッソン</t>
    </rPh>
    <rPh sb="153" eb="154">
      <t>キン</t>
    </rPh>
    <rPh sb="155" eb="157">
      <t>ゾウカ</t>
    </rPh>
    <rPh sb="378" eb="380">
      <t>テイド</t>
    </rPh>
    <phoneticPr fontId="4"/>
  </si>
  <si>
    <t>・有形固定資産償却率・管路経年化率
　償却率が50％以上で高くなりつつある。ストックマネージメント計画をもとに、順次、計画的に更新をしていく。</t>
    <rPh sb="56" eb="58">
      <t>ジュンジ</t>
    </rPh>
    <rPh sb="59" eb="61">
      <t>ケイカク</t>
    </rPh>
    <rPh sb="61" eb="62">
      <t>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</si>
</sst>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80E-42A7-883A-2160F704893F}"/>
            </c:ext>
          </c:extLst>
        </c:ser>
        <c:dLbls>
          <c:showLegendKey val="0"/>
          <c:showVal val="0"/>
          <c:showCatName val="0"/>
          <c:showSerName val="0"/>
          <c:showPercent val="0"/>
          <c:showBubbleSize val="0"/>
        </c:dLbls>
        <c:gapWidth val="150"/>
        <c:axId val="30116480"/>
        <c:axId val="3012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0.46</c:v>
                </c:pt>
                <c:pt idx="4">
                  <c:v>0.43</c:v>
                </c:pt>
              </c:numCache>
            </c:numRef>
          </c:val>
          <c:smooth val="0"/>
          <c:extLst xmlns:c16r2="http://schemas.microsoft.com/office/drawing/2015/06/chart">
            <c:ext xmlns:c16="http://schemas.microsoft.com/office/drawing/2014/chart" uri="{C3380CC4-5D6E-409C-BE32-E72D297353CC}">
              <c16:uniqueId val="{00000001-E80E-42A7-883A-2160F704893F}"/>
            </c:ext>
          </c:extLst>
        </c:ser>
        <c:dLbls>
          <c:showLegendKey val="0"/>
          <c:showVal val="0"/>
          <c:showCatName val="0"/>
          <c:showSerName val="0"/>
          <c:showPercent val="0"/>
          <c:showBubbleSize val="0"/>
        </c:dLbls>
        <c:marker val="1"/>
        <c:smooth val="0"/>
        <c:axId val="30116480"/>
        <c:axId val="30126848"/>
      </c:lineChart>
      <c:dateAx>
        <c:axId val="30116480"/>
        <c:scaling>
          <c:orientation val="minMax"/>
        </c:scaling>
        <c:delete val="1"/>
        <c:axPos val="b"/>
        <c:numFmt formatCode="&quot;H&quot;yy" sourceLinked="1"/>
        <c:majorTickMark val="none"/>
        <c:minorTickMark val="none"/>
        <c:tickLblPos val="none"/>
        <c:crossAx val="30126848"/>
        <c:crosses val="autoZero"/>
        <c:auto val="1"/>
        <c:lblOffset val="100"/>
        <c:baseTimeUnit val="years"/>
      </c:dateAx>
      <c:valAx>
        <c:axId val="301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1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0</c:v>
                </c:pt>
                <c:pt idx="3">
                  <c:v>41.53</c:v>
                </c:pt>
                <c:pt idx="4">
                  <c:v>44.01</c:v>
                </c:pt>
              </c:numCache>
            </c:numRef>
          </c:val>
          <c:extLst xmlns:c16r2="http://schemas.microsoft.com/office/drawing/2015/06/chart">
            <c:ext xmlns:c16="http://schemas.microsoft.com/office/drawing/2014/chart" uri="{C3380CC4-5D6E-409C-BE32-E72D297353CC}">
              <c16:uniqueId val="{00000000-7AE9-4399-A540-EC7B91E09E22}"/>
            </c:ext>
          </c:extLst>
        </c:ser>
        <c:dLbls>
          <c:showLegendKey val="0"/>
          <c:showVal val="0"/>
          <c:showCatName val="0"/>
          <c:showSerName val="0"/>
          <c:showPercent val="0"/>
          <c:showBubbleSize val="0"/>
        </c:dLbls>
        <c:gapWidth val="150"/>
        <c:axId val="30648960"/>
        <c:axId val="306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45.73</c:v>
                </c:pt>
                <c:pt idx="4">
                  <c:v>49.01</c:v>
                </c:pt>
              </c:numCache>
            </c:numRef>
          </c:val>
          <c:smooth val="0"/>
          <c:extLst xmlns:c16r2="http://schemas.microsoft.com/office/drawing/2015/06/chart">
            <c:ext xmlns:c16="http://schemas.microsoft.com/office/drawing/2014/chart" uri="{C3380CC4-5D6E-409C-BE32-E72D297353CC}">
              <c16:uniqueId val="{00000001-7AE9-4399-A540-EC7B91E09E22}"/>
            </c:ext>
          </c:extLst>
        </c:ser>
        <c:dLbls>
          <c:showLegendKey val="0"/>
          <c:showVal val="0"/>
          <c:showCatName val="0"/>
          <c:showSerName val="0"/>
          <c:showPercent val="0"/>
          <c:showBubbleSize val="0"/>
        </c:dLbls>
        <c:marker val="1"/>
        <c:smooth val="0"/>
        <c:axId val="30648960"/>
        <c:axId val="30659328"/>
      </c:lineChart>
      <c:dateAx>
        <c:axId val="30648960"/>
        <c:scaling>
          <c:orientation val="minMax"/>
        </c:scaling>
        <c:delete val="1"/>
        <c:axPos val="b"/>
        <c:numFmt formatCode="&quot;H&quot;yy" sourceLinked="1"/>
        <c:majorTickMark val="none"/>
        <c:minorTickMark val="none"/>
        <c:tickLblPos val="none"/>
        <c:crossAx val="30659328"/>
        <c:crosses val="autoZero"/>
        <c:auto val="1"/>
        <c:lblOffset val="100"/>
        <c:baseTimeUnit val="years"/>
      </c:dateAx>
      <c:valAx>
        <c:axId val="306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0</c:v>
                </c:pt>
                <c:pt idx="3">
                  <c:v>72.760000000000005</c:v>
                </c:pt>
                <c:pt idx="4">
                  <c:v>65.510000000000005</c:v>
                </c:pt>
              </c:numCache>
            </c:numRef>
          </c:val>
          <c:extLst xmlns:c16r2="http://schemas.microsoft.com/office/drawing/2015/06/chart">
            <c:ext xmlns:c16="http://schemas.microsoft.com/office/drawing/2014/chart" uri="{C3380CC4-5D6E-409C-BE32-E72D297353CC}">
              <c16:uniqueId val="{00000000-D09C-4624-8C8F-9563858A7611}"/>
            </c:ext>
          </c:extLst>
        </c:ser>
        <c:dLbls>
          <c:showLegendKey val="0"/>
          <c:showVal val="0"/>
          <c:showCatName val="0"/>
          <c:showSerName val="0"/>
          <c:showPercent val="0"/>
          <c:showBubbleSize val="0"/>
        </c:dLbls>
        <c:gapWidth val="150"/>
        <c:axId val="30768128"/>
        <c:axId val="3077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80.25</c:v>
                </c:pt>
                <c:pt idx="4">
                  <c:v>76.569999999999993</c:v>
                </c:pt>
              </c:numCache>
            </c:numRef>
          </c:val>
          <c:smooth val="0"/>
          <c:extLst xmlns:c16r2="http://schemas.microsoft.com/office/drawing/2015/06/chart">
            <c:ext xmlns:c16="http://schemas.microsoft.com/office/drawing/2014/chart" uri="{C3380CC4-5D6E-409C-BE32-E72D297353CC}">
              <c16:uniqueId val="{00000001-D09C-4624-8C8F-9563858A7611}"/>
            </c:ext>
          </c:extLst>
        </c:ser>
        <c:dLbls>
          <c:showLegendKey val="0"/>
          <c:showVal val="0"/>
          <c:showCatName val="0"/>
          <c:showSerName val="0"/>
          <c:showPercent val="0"/>
          <c:showBubbleSize val="0"/>
        </c:dLbls>
        <c:marker val="1"/>
        <c:smooth val="0"/>
        <c:axId val="30768128"/>
        <c:axId val="30774400"/>
      </c:lineChart>
      <c:dateAx>
        <c:axId val="30768128"/>
        <c:scaling>
          <c:orientation val="minMax"/>
        </c:scaling>
        <c:delete val="1"/>
        <c:axPos val="b"/>
        <c:numFmt formatCode="&quot;H&quot;yy" sourceLinked="1"/>
        <c:majorTickMark val="none"/>
        <c:minorTickMark val="none"/>
        <c:tickLblPos val="none"/>
        <c:crossAx val="30774400"/>
        <c:crosses val="autoZero"/>
        <c:auto val="1"/>
        <c:lblOffset val="100"/>
        <c:baseTimeUnit val="years"/>
      </c:dateAx>
      <c:valAx>
        <c:axId val="3077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6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0</c:v>
                </c:pt>
                <c:pt idx="3">
                  <c:v>74.55</c:v>
                </c:pt>
                <c:pt idx="4">
                  <c:v>76.459999999999994</c:v>
                </c:pt>
              </c:numCache>
            </c:numRef>
          </c:val>
          <c:extLst xmlns:c16r2="http://schemas.microsoft.com/office/drawing/2015/06/chart">
            <c:ext xmlns:c16="http://schemas.microsoft.com/office/drawing/2014/chart" uri="{C3380CC4-5D6E-409C-BE32-E72D297353CC}">
              <c16:uniqueId val="{00000000-B27D-4FE7-B4B2-C73FBA19D7F3}"/>
            </c:ext>
          </c:extLst>
        </c:ser>
        <c:dLbls>
          <c:showLegendKey val="0"/>
          <c:showVal val="0"/>
          <c:showCatName val="0"/>
          <c:showSerName val="0"/>
          <c:showPercent val="0"/>
          <c:showBubbleSize val="0"/>
        </c:dLbls>
        <c:gapWidth val="150"/>
        <c:axId val="84052992"/>
        <c:axId val="8409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109.77</c:v>
                </c:pt>
                <c:pt idx="4">
                  <c:v>105.45</c:v>
                </c:pt>
              </c:numCache>
            </c:numRef>
          </c:val>
          <c:smooth val="0"/>
          <c:extLst xmlns:c16r2="http://schemas.microsoft.com/office/drawing/2015/06/chart">
            <c:ext xmlns:c16="http://schemas.microsoft.com/office/drawing/2014/chart" uri="{C3380CC4-5D6E-409C-BE32-E72D297353CC}">
              <c16:uniqueId val="{00000001-B27D-4FE7-B4B2-C73FBA19D7F3}"/>
            </c:ext>
          </c:extLst>
        </c:ser>
        <c:dLbls>
          <c:showLegendKey val="0"/>
          <c:showVal val="0"/>
          <c:showCatName val="0"/>
          <c:showSerName val="0"/>
          <c:showPercent val="0"/>
          <c:showBubbleSize val="0"/>
        </c:dLbls>
        <c:marker val="1"/>
        <c:smooth val="0"/>
        <c:axId val="84052992"/>
        <c:axId val="84096128"/>
      </c:lineChart>
      <c:dateAx>
        <c:axId val="84052992"/>
        <c:scaling>
          <c:orientation val="minMax"/>
        </c:scaling>
        <c:delete val="1"/>
        <c:axPos val="b"/>
        <c:numFmt formatCode="&quot;H&quot;yy" sourceLinked="1"/>
        <c:majorTickMark val="none"/>
        <c:minorTickMark val="none"/>
        <c:tickLblPos val="none"/>
        <c:crossAx val="84096128"/>
        <c:crosses val="autoZero"/>
        <c:auto val="1"/>
        <c:lblOffset val="100"/>
        <c:baseTimeUnit val="years"/>
      </c:dateAx>
      <c:valAx>
        <c:axId val="84096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05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0</c:v>
                </c:pt>
                <c:pt idx="3">
                  <c:v>54.1</c:v>
                </c:pt>
                <c:pt idx="4">
                  <c:v>55.86</c:v>
                </c:pt>
              </c:numCache>
            </c:numRef>
          </c:val>
          <c:extLst xmlns:c16r2="http://schemas.microsoft.com/office/drawing/2015/06/chart">
            <c:ext xmlns:c16="http://schemas.microsoft.com/office/drawing/2014/chart" uri="{C3380CC4-5D6E-409C-BE32-E72D297353CC}">
              <c16:uniqueId val="{00000000-2945-4A45-B075-C25F16284990}"/>
            </c:ext>
          </c:extLst>
        </c:ser>
        <c:dLbls>
          <c:showLegendKey val="0"/>
          <c:showVal val="0"/>
          <c:showCatName val="0"/>
          <c:showSerName val="0"/>
          <c:showPercent val="0"/>
          <c:showBubbleSize val="0"/>
        </c:dLbls>
        <c:gapWidth val="150"/>
        <c:axId val="30281088"/>
        <c:axId val="3030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46.28</c:v>
                </c:pt>
                <c:pt idx="4">
                  <c:v>49.34</c:v>
                </c:pt>
              </c:numCache>
            </c:numRef>
          </c:val>
          <c:smooth val="0"/>
          <c:extLst xmlns:c16r2="http://schemas.microsoft.com/office/drawing/2015/06/chart">
            <c:ext xmlns:c16="http://schemas.microsoft.com/office/drawing/2014/chart" uri="{C3380CC4-5D6E-409C-BE32-E72D297353CC}">
              <c16:uniqueId val="{00000001-2945-4A45-B075-C25F16284990}"/>
            </c:ext>
          </c:extLst>
        </c:ser>
        <c:dLbls>
          <c:showLegendKey val="0"/>
          <c:showVal val="0"/>
          <c:showCatName val="0"/>
          <c:showSerName val="0"/>
          <c:showPercent val="0"/>
          <c:showBubbleSize val="0"/>
        </c:dLbls>
        <c:marker val="1"/>
        <c:smooth val="0"/>
        <c:axId val="30281088"/>
        <c:axId val="30307840"/>
      </c:lineChart>
      <c:dateAx>
        <c:axId val="30281088"/>
        <c:scaling>
          <c:orientation val="minMax"/>
        </c:scaling>
        <c:delete val="1"/>
        <c:axPos val="b"/>
        <c:numFmt formatCode="&quot;H&quot;yy" sourceLinked="1"/>
        <c:majorTickMark val="none"/>
        <c:minorTickMark val="none"/>
        <c:tickLblPos val="none"/>
        <c:crossAx val="30307840"/>
        <c:crosses val="autoZero"/>
        <c:auto val="1"/>
        <c:lblOffset val="100"/>
        <c:baseTimeUnit val="years"/>
      </c:dateAx>
      <c:valAx>
        <c:axId val="303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8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20.87</c:v>
                </c:pt>
                <c:pt idx="4">
                  <c:v>24.67</c:v>
                </c:pt>
              </c:numCache>
            </c:numRef>
          </c:val>
          <c:extLst xmlns:c16r2="http://schemas.microsoft.com/office/drawing/2015/06/chart">
            <c:ext xmlns:c16="http://schemas.microsoft.com/office/drawing/2014/chart" uri="{C3380CC4-5D6E-409C-BE32-E72D297353CC}">
              <c16:uniqueId val="{00000000-CFE7-4696-8C93-F2657D5DEFCF}"/>
            </c:ext>
          </c:extLst>
        </c:ser>
        <c:dLbls>
          <c:showLegendKey val="0"/>
          <c:showVal val="0"/>
          <c:showCatName val="0"/>
          <c:showSerName val="0"/>
          <c:showPercent val="0"/>
          <c:showBubbleSize val="0"/>
        </c:dLbls>
        <c:gapWidth val="150"/>
        <c:axId val="30679040"/>
        <c:axId val="3068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18.03</c:v>
                </c:pt>
                <c:pt idx="4">
                  <c:v>22.75</c:v>
                </c:pt>
              </c:numCache>
            </c:numRef>
          </c:val>
          <c:smooth val="0"/>
          <c:extLst xmlns:c16r2="http://schemas.microsoft.com/office/drawing/2015/06/chart">
            <c:ext xmlns:c16="http://schemas.microsoft.com/office/drawing/2014/chart" uri="{C3380CC4-5D6E-409C-BE32-E72D297353CC}">
              <c16:uniqueId val="{00000001-CFE7-4696-8C93-F2657D5DEFCF}"/>
            </c:ext>
          </c:extLst>
        </c:ser>
        <c:dLbls>
          <c:showLegendKey val="0"/>
          <c:showVal val="0"/>
          <c:showCatName val="0"/>
          <c:showSerName val="0"/>
          <c:showPercent val="0"/>
          <c:showBubbleSize val="0"/>
        </c:dLbls>
        <c:marker val="1"/>
        <c:smooth val="0"/>
        <c:axId val="30679040"/>
        <c:axId val="30680960"/>
      </c:lineChart>
      <c:dateAx>
        <c:axId val="30679040"/>
        <c:scaling>
          <c:orientation val="minMax"/>
        </c:scaling>
        <c:delete val="1"/>
        <c:axPos val="b"/>
        <c:numFmt formatCode="&quot;H&quot;yy" sourceLinked="1"/>
        <c:majorTickMark val="none"/>
        <c:minorTickMark val="none"/>
        <c:tickLblPos val="none"/>
        <c:crossAx val="30680960"/>
        <c:crosses val="autoZero"/>
        <c:auto val="1"/>
        <c:lblOffset val="100"/>
        <c:baseTimeUnit val="years"/>
      </c:dateAx>
      <c:valAx>
        <c:axId val="306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79.63</c:v>
                </c:pt>
                <c:pt idx="4">
                  <c:v>128.36000000000001</c:v>
                </c:pt>
              </c:numCache>
            </c:numRef>
          </c:val>
          <c:extLst xmlns:c16r2="http://schemas.microsoft.com/office/drawing/2015/06/chart">
            <c:ext xmlns:c16="http://schemas.microsoft.com/office/drawing/2014/chart" uri="{C3380CC4-5D6E-409C-BE32-E72D297353CC}">
              <c16:uniqueId val="{00000000-47F8-4FA6-851B-59CF15C3E803}"/>
            </c:ext>
          </c:extLst>
        </c:ser>
        <c:dLbls>
          <c:showLegendKey val="0"/>
          <c:showVal val="0"/>
          <c:showCatName val="0"/>
          <c:showSerName val="0"/>
          <c:showPercent val="0"/>
          <c:showBubbleSize val="0"/>
        </c:dLbls>
        <c:gapWidth val="150"/>
        <c:axId val="30718208"/>
        <c:axId val="307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4.96</c:v>
                </c:pt>
                <c:pt idx="4">
                  <c:v>29.38</c:v>
                </c:pt>
              </c:numCache>
            </c:numRef>
          </c:val>
          <c:smooth val="0"/>
          <c:extLst xmlns:c16r2="http://schemas.microsoft.com/office/drawing/2015/06/chart">
            <c:ext xmlns:c16="http://schemas.microsoft.com/office/drawing/2014/chart" uri="{C3380CC4-5D6E-409C-BE32-E72D297353CC}">
              <c16:uniqueId val="{00000001-47F8-4FA6-851B-59CF15C3E803}"/>
            </c:ext>
          </c:extLst>
        </c:ser>
        <c:dLbls>
          <c:showLegendKey val="0"/>
          <c:showVal val="0"/>
          <c:showCatName val="0"/>
          <c:showSerName val="0"/>
          <c:showPercent val="0"/>
          <c:showBubbleSize val="0"/>
        </c:dLbls>
        <c:marker val="1"/>
        <c:smooth val="0"/>
        <c:axId val="30718208"/>
        <c:axId val="30724480"/>
      </c:lineChart>
      <c:dateAx>
        <c:axId val="30718208"/>
        <c:scaling>
          <c:orientation val="minMax"/>
        </c:scaling>
        <c:delete val="1"/>
        <c:axPos val="b"/>
        <c:numFmt formatCode="&quot;H&quot;yy" sourceLinked="1"/>
        <c:majorTickMark val="none"/>
        <c:minorTickMark val="none"/>
        <c:tickLblPos val="none"/>
        <c:crossAx val="30724480"/>
        <c:crosses val="autoZero"/>
        <c:auto val="1"/>
        <c:lblOffset val="100"/>
        <c:baseTimeUnit val="years"/>
      </c:dateAx>
      <c:valAx>
        <c:axId val="30724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0</c:v>
                </c:pt>
                <c:pt idx="3">
                  <c:v>30.43</c:v>
                </c:pt>
                <c:pt idx="4">
                  <c:v>35.880000000000003</c:v>
                </c:pt>
              </c:numCache>
            </c:numRef>
          </c:val>
          <c:extLst xmlns:c16r2="http://schemas.microsoft.com/office/drawing/2015/06/chart">
            <c:ext xmlns:c16="http://schemas.microsoft.com/office/drawing/2014/chart" uri="{C3380CC4-5D6E-409C-BE32-E72D297353CC}">
              <c16:uniqueId val="{00000000-2ADF-48F0-8013-B302125FC709}"/>
            </c:ext>
          </c:extLst>
        </c:ser>
        <c:dLbls>
          <c:showLegendKey val="0"/>
          <c:showVal val="0"/>
          <c:showCatName val="0"/>
          <c:showSerName val="0"/>
          <c:showPercent val="0"/>
          <c:showBubbleSize val="0"/>
        </c:dLbls>
        <c:gapWidth val="150"/>
        <c:axId val="30432256"/>
        <c:axId val="3043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563.05999999999995</c:v>
                </c:pt>
                <c:pt idx="4">
                  <c:v>413.82</c:v>
                </c:pt>
              </c:numCache>
            </c:numRef>
          </c:val>
          <c:smooth val="0"/>
          <c:extLst xmlns:c16r2="http://schemas.microsoft.com/office/drawing/2015/06/chart">
            <c:ext xmlns:c16="http://schemas.microsoft.com/office/drawing/2014/chart" uri="{C3380CC4-5D6E-409C-BE32-E72D297353CC}">
              <c16:uniqueId val="{00000001-2ADF-48F0-8013-B302125FC709}"/>
            </c:ext>
          </c:extLst>
        </c:ser>
        <c:dLbls>
          <c:showLegendKey val="0"/>
          <c:showVal val="0"/>
          <c:showCatName val="0"/>
          <c:showSerName val="0"/>
          <c:showPercent val="0"/>
          <c:showBubbleSize val="0"/>
        </c:dLbls>
        <c:marker val="1"/>
        <c:smooth val="0"/>
        <c:axId val="30432256"/>
        <c:axId val="30434432"/>
      </c:lineChart>
      <c:dateAx>
        <c:axId val="30432256"/>
        <c:scaling>
          <c:orientation val="minMax"/>
        </c:scaling>
        <c:delete val="1"/>
        <c:axPos val="b"/>
        <c:numFmt formatCode="&quot;H&quot;yy" sourceLinked="1"/>
        <c:majorTickMark val="none"/>
        <c:minorTickMark val="none"/>
        <c:tickLblPos val="none"/>
        <c:crossAx val="30434432"/>
        <c:crosses val="autoZero"/>
        <c:auto val="1"/>
        <c:lblOffset val="100"/>
        <c:baseTimeUnit val="years"/>
      </c:dateAx>
      <c:valAx>
        <c:axId val="3043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0</c:v>
                </c:pt>
                <c:pt idx="3">
                  <c:v>2013.05</c:v>
                </c:pt>
                <c:pt idx="4">
                  <c:v>1857.79</c:v>
                </c:pt>
              </c:numCache>
            </c:numRef>
          </c:val>
          <c:extLst xmlns:c16r2="http://schemas.microsoft.com/office/drawing/2015/06/chart">
            <c:ext xmlns:c16="http://schemas.microsoft.com/office/drawing/2014/chart" uri="{C3380CC4-5D6E-409C-BE32-E72D297353CC}">
              <c16:uniqueId val="{00000000-DCE4-4CE6-BF5E-663F1A92E055}"/>
            </c:ext>
          </c:extLst>
        </c:ser>
        <c:dLbls>
          <c:showLegendKey val="0"/>
          <c:showVal val="0"/>
          <c:showCatName val="0"/>
          <c:showSerName val="0"/>
          <c:showPercent val="0"/>
          <c:showBubbleSize val="0"/>
        </c:dLbls>
        <c:gapWidth val="150"/>
        <c:axId val="30476160"/>
        <c:axId val="3049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651.9</c:v>
                </c:pt>
                <c:pt idx="4">
                  <c:v>698.55</c:v>
                </c:pt>
              </c:numCache>
            </c:numRef>
          </c:val>
          <c:smooth val="0"/>
          <c:extLst xmlns:c16r2="http://schemas.microsoft.com/office/drawing/2015/06/chart">
            <c:ext xmlns:c16="http://schemas.microsoft.com/office/drawing/2014/chart" uri="{C3380CC4-5D6E-409C-BE32-E72D297353CC}">
              <c16:uniqueId val="{00000001-DCE4-4CE6-BF5E-663F1A92E055}"/>
            </c:ext>
          </c:extLst>
        </c:ser>
        <c:dLbls>
          <c:showLegendKey val="0"/>
          <c:showVal val="0"/>
          <c:showCatName val="0"/>
          <c:showSerName val="0"/>
          <c:showPercent val="0"/>
          <c:showBubbleSize val="0"/>
        </c:dLbls>
        <c:marker val="1"/>
        <c:smooth val="0"/>
        <c:axId val="30476160"/>
        <c:axId val="30498816"/>
      </c:lineChart>
      <c:dateAx>
        <c:axId val="30476160"/>
        <c:scaling>
          <c:orientation val="minMax"/>
        </c:scaling>
        <c:delete val="1"/>
        <c:axPos val="b"/>
        <c:numFmt formatCode="&quot;H&quot;yy" sourceLinked="1"/>
        <c:majorTickMark val="none"/>
        <c:minorTickMark val="none"/>
        <c:tickLblPos val="none"/>
        <c:crossAx val="30498816"/>
        <c:crosses val="autoZero"/>
        <c:auto val="1"/>
        <c:lblOffset val="100"/>
        <c:baseTimeUnit val="years"/>
      </c:dateAx>
      <c:valAx>
        <c:axId val="30498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7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0</c:v>
                </c:pt>
                <c:pt idx="3">
                  <c:v>27.92</c:v>
                </c:pt>
                <c:pt idx="4">
                  <c:v>30.02</c:v>
                </c:pt>
              </c:numCache>
            </c:numRef>
          </c:val>
          <c:extLst xmlns:c16r2="http://schemas.microsoft.com/office/drawing/2015/06/chart">
            <c:ext xmlns:c16="http://schemas.microsoft.com/office/drawing/2014/chart" uri="{C3380CC4-5D6E-409C-BE32-E72D297353CC}">
              <c16:uniqueId val="{00000000-C640-43CF-8C37-7C78032F4FAA}"/>
            </c:ext>
          </c:extLst>
        </c:ser>
        <c:dLbls>
          <c:showLegendKey val="0"/>
          <c:showVal val="0"/>
          <c:showCatName val="0"/>
          <c:showSerName val="0"/>
          <c:showPercent val="0"/>
          <c:showBubbleSize val="0"/>
        </c:dLbls>
        <c:gapWidth val="150"/>
        <c:axId val="30513408"/>
        <c:axId val="3052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75.28</c:v>
                </c:pt>
                <c:pt idx="4">
                  <c:v>73.7</c:v>
                </c:pt>
              </c:numCache>
            </c:numRef>
          </c:val>
          <c:smooth val="0"/>
          <c:extLst xmlns:c16r2="http://schemas.microsoft.com/office/drawing/2015/06/chart">
            <c:ext xmlns:c16="http://schemas.microsoft.com/office/drawing/2014/chart" uri="{C3380CC4-5D6E-409C-BE32-E72D297353CC}">
              <c16:uniqueId val="{00000001-C640-43CF-8C37-7C78032F4FAA}"/>
            </c:ext>
          </c:extLst>
        </c:ser>
        <c:dLbls>
          <c:showLegendKey val="0"/>
          <c:showVal val="0"/>
          <c:showCatName val="0"/>
          <c:showSerName val="0"/>
          <c:showPercent val="0"/>
          <c:showBubbleSize val="0"/>
        </c:dLbls>
        <c:marker val="1"/>
        <c:smooth val="0"/>
        <c:axId val="30513408"/>
        <c:axId val="30527872"/>
      </c:lineChart>
      <c:dateAx>
        <c:axId val="30513408"/>
        <c:scaling>
          <c:orientation val="minMax"/>
        </c:scaling>
        <c:delete val="1"/>
        <c:axPos val="b"/>
        <c:numFmt formatCode="&quot;H&quot;yy" sourceLinked="1"/>
        <c:majorTickMark val="none"/>
        <c:minorTickMark val="none"/>
        <c:tickLblPos val="none"/>
        <c:crossAx val="30527872"/>
        <c:crosses val="autoZero"/>
        <c:auto val="1"/>
        <c:lblOffset val="100"/>
        <c:baseTimeUnit val="years"/>
      </c:dateAx>
      <c:valAx>
        <c:axId val="305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0</c:v>
                </c:pt>
                <c:pt idx="3">
                  <c:v>380.98</c:v>
                </c:pt>
                <c:pt idx="4">
                  <c:v>374.56</c:v>
                </c:pt>
              </c:numCache>
            </c:numRef>
          </c:val>
          <c:extLst xmlns:c16r2="http://schemas.microsoft.com/office/drawing/2015/06/chart">
            <c:ext xmlns:c16="http://schemas.microsoft.com/office/drawing/2014/chart" uri="{C3380CC4-5D6E-409C-BE32-E72D297353CC}">
              <c16:uniqueId val="{00000000-567D-43CE-9DF6-EEDF63A01BDD}"/>
            </c:ext>
          </c:extLst>
        </c:ser>
        <c:dLbls>
          <c:showLegendKey val="0"/>
          <c:showVal val="0"/>
          <c:showCatName val="0"/>
          <c:showSerName val="0"/>
          <c:showPercent val="0"/>
          <c:showBubbleSize val="0"/>
        </c:dLbls>
        <c:gapWidth val="150"/>
        <c:axId val="30611712"/>
        <c:axId val="306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255.35</c:v>
                </c:pt>
                <c:pt idx="4">
                  <c:v>261.02</c:v>
                </c:pt>
              </c:numCache>
            </c:numRef>
          </c:val>
          <c:smooth val="0"/>
          <c:extLst xmlns:c16r2="http://schemas.microsoft.com/office/drawing/2015/06/chart">
            <c:ext xmlns:c16="http://schemas.microsoft.com/office/drawing/2014/chart" uri="{C3380CC4-5D6E-409C-BE32-E72D297353CC}">
              <c16:uniqueId val="{00000001-567D-43CE-9DF6-EEDF63A01BDD}"/>
            </c:ext>
          </c:extLst>
        </c:ser>
        <c:dLbls>
          <c:showLegendKey val="0"/>
          <c:showVal val="0"/>
          <c:showCatName val="0"/>
          <c:showSerName val="0"/>
          <c:showPercent val="0"/>
          <c:showBubbleSize val="0"/>
        </c:dLbls>
        <c:marker val="1"/>
        <c:smooth val="0"/>
        <c:axId val="30611712"/>
        <c:axId val="30617984"/>
      </c:lineChart>
      <c:dateAx>
        <c:axId val="30611712"/>
        <c:scaling>
          <c:orientation val="minMax"/>
        </c:scaling>
        <c:delete val="1"/>
        <c:axPos val="b"/>
        <c:numFmt formatCode="&quot;H&quot;yy" sourceLinked="1"/>
        <c:majorTickMark val="none"/>
        <c:minorTickMark val="none"/>
        <c:tickLblPos val="none"/>
        <c:crossAx val="30617984"/>
        <c:crosses val="autoZero"/>
        <c:auto val="1"/>
        <c:lblOffset val="100"/>
        <c:baseTimeUnit val="years"/>
      </c:dateAx>
      <c:valAx>
        <c:axId val="306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【102.72】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【989.92】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【40.79】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【15.98】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江府町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簡易水道事業</v>
      </c>
      <c r="Q8" s="60"/>
      <c r="R8" s="60"/>
      <c r="S8" s="60"/>
      <c r="T8" s="60"/>
      <c r="U8" s="60"/>
      <c r="V8" s="60"/>
      <c r="W8" s="60" t="str">
        <f>データ!$L$6</f>
        <v>C3</v>
      </c>
      <c r="X8" s="60"/>
      <c r="Y8" s="60"/>
      <c r="Z8" s="60"/>
      <c r="AA8" s="60"/>
      <c r="AB8" s="60"/>
      <c r="AC8" s="60"/>
      <c r="AD8" s="60" t="str">
        <f>データ!$M$6</f>
        <v>非設置</v>
      </c>
      <c r="AE8" s="60"/>
      <c r="AF8" s="60"/>
      <c r="AG8" s="60"/>
      <c r="AH8" s="60"/>
      <c r="AI8" s="60"/>
      <c r="AJ8" s="60"/>
      <c r="AK8" s="4"/>
      <c r="AL8" s="61">
        <f>データ!$R$6</f>
        <v>2849</v>
      </c>
      <c r="AM8" s="61"/>
      <c r="AN8" s="61"/>
      <c r="AO8" s="61"/>
      <c r="AP8" s="61"/>
      <c r="AQ8" s="61"/>
      <c r="AR8" s="61"/>
      <c r="AS8" s="61"/>
      <c r="AT8" s="52">
        <f>データ!$S$6</f>
        <v>124.52</v>
      </c>
      <c r="AU8" s="53"/>
      <c r="AV8" s="53"/>
      <c r="AW8" s="53"/>
      <c r="AX8" s="53"/>
      <c r="AY8" s="53"/>
      <c r="AZ8" s="53"/>
      <c r="BA8" s="53"/>
      <c r="BB8" s="54">
        <f>データ!$T$6</f>
        <v>22.88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44.45</v>
      </c>
      <c r="J10" s="53"/>
      <c r="K10" s="53"/>
      <c r="L10" s="53"/>
      <c r="M10" s="53"/>
      <c r="N10" s="53"/>
      <c r="O10" s="64"/>
      <c r="P10" s="54">
        <f>データ!$P$6</f>
        <v>99.15</v>
      </c>
      <c r="Q10" s="54"/>
      <c r="R10" s="54"/>
      <c r="S10" s="54"/>
      <c r="T10" s="54"/>
      <c r="U10" s="54"/>
      <c r="V10" s="54"/>
      <c r="W10" s="61">
        <f>データ!$Q$6</f>
        <v>2035</v>
      </c>
      <c r="X10" s="61"/>
      <c r="Y10" s="61"/>
      <c r="Z10" s="61"/>
      <c r="AA10" s="61"/>
      <c r="AB10" s="61"/>
      <c r="AC10" s="61"/>
      <c r="AD10" s="2"/>
      <c r="AE10" s="2"/>
      <c r="AF10" s="2"/>
      <c r="AG10" s="2"/>
      <c r="AH10" s="4"/>
      <c r="AI10" s="4"/>
      <c r="AJ10" s="4"/>
      <c r="AK10" s="4"/>
      <c r="AL10" s="61">
        <f>データ!$U$6</f>
        <v>2788</v>
      </c>
      <c r="AM10" s="61"/>
      <c r="AN10" s="61"/>
      <c r="AO10" s="61"/>
      <c r="AP10" s="61"/>
      <c r="AQ10" s="61"/>
      <c r="AR10" s="61"/>
      <c r="AS10" s="61"/>
      <c r="AT10" s="52">
        <f>データ!$V$6</f>
        <v>11.12</v>
      </c>
      <c r="AU10" s="53"/>
      <c r="AV10" s="53"/>
      <c r="AW10" s="53"/>
      <c r="AX10" s="53"/>
      <c r="AY10" s="53"/>
      <c r="AZ10" s="53"/>
      <c r="BA10" s="53"/>
      <c r="BB10" s="54">
        <f>データ!$W$6</f>
        <v>250.72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【102.72】</v>
      </c>
      <c r="F85" s="27" t="str">
        <f>データ!AS6</f>
        <v>【28.47】</v>
      </c>
      <c r="G85" s="27" t="str">
        <f>データ!BD6</f>
        <v>【244.67】</v>
      </c>
      <c r="H85" s="27" t="str">
        <f>データ!BO6</f>
        <v>【989.92】</v>
      </c>
      <c r="I85" s="27" t="str">
        <f>データ!BZ6</f>
        <v>【68.67】</v>
      </c>
      <c r="J85" s="27" t="str">
        <f>データ!CK6</f>
        <v>【264.82】</v>
      </c>
      <c r="K85" s="27" t="str">
        <f>データ!CV6</f>
        <v>【51.13】</v>
      </c>
      <c r="L85" s="27" t="str">
        <f>データ!DG6</f>
        <v>【76.64】</v>
      </c>
      <c r="M85" s="27" t="str">
        <f>データ!DR6</f>
        <v>【40.79】</v>
      </c>
      <c r="N85" s="27" t="str">
        <f>データ!EC6</f>
        <v>【15.98】</v>
      </c>
      <c r="O85" s="27" t="str">
        <f>データ!EN6</f>
        <v>【0.44】</v>
      </c>
    </row>
  </sheetData>
  <sheetProtection algorithmName="SHA-512" hashValue="isWaeiHRk6XbVDcg3m+7LHOpivkxTqdeWG6VhOIEm2O3fPtcsBRq6q0c+N7s72qzKISuaFriNnl6nLqULbCHbw==" saltValue="1HMKExJT2yM5uaJHCVLkw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314030</v>
      </c>
      <c r="D6" s="34">
        <f t="shared" si="3"/>
        <v>46</v>
      </c>
      <c r="E6" s="34">
        <f t="shared" si="3"/>
        <v>1</v>
      </c>
      <c r="F6" s="34">
        <f t="shared" si="3"/>
        <v>0</v>
      </c>
      <c r="G6" s="34">
        <f t="shared" si="3"/>
        <v>5</v>
      </c>
      <c r="H6" s="34" t="str">
        <f t="shared" si="3"/>
        <v>鳥取県　江府町</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44.45</v>
      </c>
      <c r="P6" s="35">
        <f t="shared" si="3"/>
        <v>99.15</v>
      </c>
      <c r="Q6" s="35">
        <f t="shared" si="3"/>
        <v>2035</v>
      </c>
      <c r="R6" s="35">
        <f t="shared" si="3"/>
        <v>2849</v>
      </c>
      <c r="S6" s="35">
        <f t="shared" si="3"/>
        <v>124.52</v>
      </c>
      <c r="T6" s="35">
        <f t="shared" si="3"/>
        <v>22.88</v>
      </c>
      <c r="U6" s="35">
        <f t="shared" si="3"/>
        <v>2788</v>
      </c>
      <c r="V6" s="35">
        <f t="shared" si="3"/>
        <v>11.12</v>
      </c>
      <c r="W6" s="35">
        <f t="shared" si="3"/>
        <v>250.72</v>
      </c>
      <c r="X6" s="36" t="str">
        <f>IF(X7="",NA(),X7)</f>
        <v>-</v>
      </c>
      <c r="Y6" s="36" t="str">
        <f t="shared" ref="Y6:AG6" si="4">IF(Y7="",NA(),Y7)</f>
        <v>-</v>
      </c>
      <c r="Z6" s="36" t="str">
        <f t="shared" si="4"/>
        <v>-</v>
      </c>
      <c r="AA6" s="36">
        <f t="shared" si="4"/>
        <v>74.55</v>
      </c>
      <c r="AB6" s="36">
        <f t="shared" si="4"/>
        <v>76.459999999999994</v>
      </c>
      <c r="AC6" s="36" t="str">
        <f t="shared" si="4"/>
        <v>-</v>
      </c>
      <c r="AD6" s="36" t="str">
        <f t="shared" si="4"/>
        <v>-</v>
      </c>
      <c r="AE6" s="36" t="str">
        <f t="shared" si="4"/>
        <v>-</v>
      </c>
      <c r="AF6" s="36">
        <f t="shared" si="4"/>
        <v>109.77</v>
      </c>
      <c r="AG6" s="36">
        <f t="shared" si="4"/>
        <v>105.45</v>
      </c>
      <c r="AH6" s="35" t="str">
        <f>IF(AH7="","",IF(AH7="-","【-】","【"&amp;SUBSTITUTE(TEXT(AH7,"#,##0.00"),"-","△")&amp;"】"))</f>
        <v>【102.72】</v>
      </c>
      <c r="AI6" s="36" t="str">
        <f>IF(AI7="",NA(),AI7)</f>
        <v>-</v>
      </c>
      <c r="AJ6" s="36" t="str">
        <f t="shared" ref="AJ6:AR6" si="5">IF(AJ7="",NA(),AJ7)</f>
        <v>-</v>
      </c>
      <c r="AK6" s="36" t="str">
        <f t="shared" si="5"/>
        <v>-</v>
      </c>
      <c r="AL6" s="36">
        <f t="shared" si="5"/>
        <v>79.63</v>
      </c>
      <c r="AM6" s="36">
        <f t="shared" si="5"/>
        <v>128.36000000000001</v>
      </c>
      <c r="AN6" s="36" t="str">
        <f t="shared" si="5"/>
        <v>-</v>
      </c>
      <c r="AO6" s="36" t="str">
        <f t="shared" si="5"/>
        <v>-</v>
      </c>
      <c r="AP6" s="36" t="str">
        <f t="shared" si="5"/>
        <v>-</v>
      </c>
      <c r="AQ6" s="36">
        <f t="shared" si="5"/>
        <v>4.96</v>
      </c>
      <c r="AR6" s="36">
        <f t="shared" si="5"/>
        <v>29.38</v>
      </c>
      <c r="AS6" s="35" t="str">
        <f>IF(AS7="","",IF(AS7="-","【-】","【"&amp;SUBSTITUTE(TEXT(AS7,"#,##0.00"),"-","△")&amp;"】"))</f>
        <v>【28.47】</v>
      </c>
      <c r="AT6" s="36" t="str">
        <f>IF(AT7="",NA(),AT7)</f>
        <v>-</v>
      </c>
      <c r="AU6" s="36" t="str">
        <f t="shared" ref="AU6:BC6" si="6">IF(AU7="",NA(),AU7)</f>
        <v>-</v>
      </c>
      <c r="AV6" s="36" t="str">
        <f t="shared" si="6"/>
        <v>-</v>
      </c>
      <c r="AW6" s="36">
        <f t="shared" si="6"/>
        <v>30.43</v>
      </c>
      <c r="AX6" s="36">
        <f t="shared" si="6"/>
        <v>35.880000000000003</v>
      </c>
      <c r="AY6" s="36" t="str">
        <f t="shared" si="6"/>
        <v>-</v>
      </c>
      <c r="AZ6" s="36" t="str">
        <f t="shared" si="6"/>
        <v>-</v>
      </c>
      <c r="BA6" s="36" t="str">
        <f t="shared" si="6"/>
        <v>-</v>
      </c>
      <c r="BB6" s="36">
        <f t="shared" si="6"/>
        <v>563.05999999999995</v>
      </c>
      <c r="BC6" s="36">
        <f t="shared" si="6"/>
        <v>413.82</v>
      </c>
      <c r="BD6" s="35" t="str">
        <f>IF(BD7="","",IF(BD7="-","【-】","【"&amp;SUBSTITUTE(TEXT(BD7,"#,##0.00"),"-","△")&amp;"】"))</f>
        <v>【244.67】</v>
      </c>
      <c r="BE6" s="36" t="str">
        <f>IF(BE7="",NA(),BE7)</f>
        <v>-</v>
      </c>
      <c r="BF6" s="36" t="str">
        <f t="shared" ref="BF6:BN6" si="7">IF(BF7="",NA(),BF7)</f>
        <v>-</v>
      </c>
      <c r="BG6" s="36" t="str">
        <f t="shared" si="7"/>
        <v>-</v>
      </c>
      <c r="BH6" s="36">
        <f t="shared" si="7"/>
        <v>2013.05</v>
      </c>
      <c r="BI6" s="36">
        <f t="shared" si="7"/>
        <v>1857.79</v>
      </c>
      <c r="BJ6" s="36" t="str">
        <f t="shared" si="7"/>
        <v>-</v>
      </c>
      <c r="BK6" s="36" t="str">
        <f t="shared" si="7"/>
        <v>-</v>
      </c>
      <c r="BL6" s="36" t="str">
        <f t="shared" si="7"/>
        <v>-</v>
      </c>
      <c r="BM6" s="36">
        <f t="shared" si="7"/>
        <v>651.9</v>
      </c>
      <c r="BN6" s="36">
        <f t="shared" si="7"/>
        <v>698.55</v>
      </c>
      <c r="BO6" s="35" t="str">
        <f>IF(BO7="","",IF(BO7="-","【-】","【"&amp;SUBSTITUTE(TEXT(BO7,"#,##0.00"),"-","△")&amp;"】"))</f>
        <v>【989.92】</v>
      </c>
      <c r="BP6" s="36" t="str">
        <f>IF(BP7="",NA(),BP7)</f>
        <v>-</v>
      </c>
      <c r="BQ6" s="36" t="str">
        <f t="shared" ref="BQ6:BY6" si="8">IF(BQ7="",NA(),BQ7)</f>
        <v>-</v>
      </c>
      <c r="BR6" s="36" t="str">
        <f t="shared" si="8"/>
        <v>-</v>
      </c>
      <c r="BS6" s="36">
        <f t="shared" si="8"/>
        <v>27.92</v>
      </c>
      <c r="BT6" s="36">
        <f t="shared" si="8"/>
        <v>30.02</v>
      </c>
      <c r="BU6" s="36" t="str">
        <f t="shared" si="8"/>
        <v>-</v>
      </c>
      <c r="BV6" s="36" t="str">
        <f t="shared" si="8"/>
        <v>-</v>
      </c>
      <c r="BW6" s="36" t="str">
        <f t="shared" si="8"/>
        <v>-</v>
      </c>
      <c r="BX6" s="36">
        <f t="shared" si="8"/>
        <v>75.28</v>
      </c>
      <c r="BY6" s="36">
        <f t="shared" si="8"/>
        <v>73.7</v>
      </c>
      <c r="BZ6" s="35" t="str">
        <f>IF(BZ7="","",IF(BZ7="-","【-】","【"&amp;SUBSTITUTE(TEXT(BZ7,"#,##0.00"),"-","△")&amp;"】"))</f>
        <v>【68.67】</v>
      </c>
      <c r="CA6" s="36" t="str">
        <f>IF(CA7="",NA(),CA7)</f>
        <v>-</v>
      </c>
      <c r="CB6" s="36" t="str">
        <f t="shared" ref="CB6:CJ6" si="9">IF(CB7="",NA(),CB7)</f>
        <v>-</v>
      </c>
      <c r="CC6" s="36" t="str">
        <f t="shared" si="9"/>
        <v>-</v>
      </c>
      <c r="CD6" s="36">
        <f t="shared" si="9"/>
        <v>380.98</v>
      </c>
      <c r="CE6" s="36">
        <f t="shared" si="9"/>
        <v>374.56</v>
      </c>
      <c r="CF6" s="36" t="str">
        <f t="shared" si="9"/>
        <v>-</v>
      </c>
      <c r="CG6" s="36" t="str">
        <f t="shared" si="9"/>
        <v>-</v>
      </c>
      <c r="CH6" s="36" t="str">
        <f t="shared" si="9"/>
        <v>-</v>
      </c>
      <c r="CI6" s="36">
        <f t="shared" si="9"/>
        <v>255.35</v>
      </c>
      <c r="CJ6" s="36">
        <f t="shared" si="9"/>
        <v>261.02</v>
      </c>
      <c r="CK6" s="35" t="str">
        <f>IF(CK7="","",IF(CK7="-","【-】","【"&amp;SUBSTITUTE(TEXT(CK7,"#,##0.00"),"-","△")&amp;"】"))</f>
        <v>【264.82】</v>
      </c>
      <c r="CL6" s="36" t="str">
        <f>IF(CL7="",NA(),CL7)</f>
        <v>-</v>
      </c>
      <c r="CM6" s="36" t="str">
        <f t="shared" ref="CM6:CU6" si="10">IF(CM7="",NA(),CM7)</f>
        <v>-</v>
      </c>
      <c r="CN6" s="36" t="str">
        <f t="shared" si="10"/>
        <v>-</v>
      </c>
      <c r="CO6" s="36">
        <f t="shared" si="10"/>
        <v>41.53</v>
      </c>
      <c r="CP6" s="36">
        <f t="shared" si="10"/>
        <v>44.01</v>
      </c>
      <c r="CQ6" s="36" t="str">
        <f t="shared" si="10"/>
        <v>-</v>
      </c>
      <c r="CR6" s="36" t="str">
        <f t="shared" si="10"/>
        <v>-</v>
      </c>
      <c r="CS6" s="36" t="str">
        <f t="shared" si="10"/>
        <v>-</v>
      </c>
      <c r="CT6" s="36">
        <f t="shared" si="10"/>
        <v>45.73</v>
      </c>
      <c r="CU6" s="36">
        <f t="shared" si="10"/>
        <v>49.01</v>
      </c>
      <c r="CV6" s="35" t="str">
        <f>IF(CV7="","",IF(CV7="-","【-】","【"&amp;SUBSTITUTE(TEXT(CV7,"#,##0.00"),"-","△")&amp;"】"))</f>
        <v>【51.13】</v>
      </c>
      <c r="CW6" s="36" t="str">
        <f>IF(CW7="",NA(),CW7)</f>
        <v>-</v>
      </c>
      <c r="CX6" s="36" t="str">
        <f t="shared" ref="CX6:DF6" si="11">IF(CX7="",NA(),CX7)</f>
        <v>-</v>
      </c>
      <c r="CY6" s="36" t="str">
        <f t="shared" si="11"/>
        <v>-</v>
      </c>
      <c r="CZ6" s="36">
        <f t="shared" si="11"/>
        <v>72.760000000000005</v>
      </c>
      <c r="DA6" s="36">
        <f t="shared" si="11"/>
        <v>65.510000000000005</v>
      </c>
      <c r="DB6" s="36" t="str">
        <f t="shared" si="11"/>
        <v>-</v>
      </c>
      <c r="DC6" s="36" t="str">
        <f t="shared" si="11"/>
        <v>-</v>
      </c>
      <c r="DD6" s="36" t="str">
        <f t="shared" si="11"/>
        <v>-</v>
      </c>
      <c r="DE6" s="36">
        <f t="shared" si="11"/>
        <v>80.25</v>
      </c>
      <c r="DF6" s="36">
        <f t="shared" si="11"/>
        <v>76.569999999999993</v>
      </c>
      <c r="DG6" s="35" t="str">
        <f>IF(DG7="","",IF(DG7="-","【-】","【"&amp;SUBSTITUTE(TEXT(DG7,"#,##0.00"),"-","△")&amp;"】"))</f>
        <v>【76.64】</v>
      </c>
      <c r="DH6" s="36" t="str">
        <f>IF(DH7="",NA(),DH7)</f>
        <v>-</v>
      </c>
      <c r="DI6" s="36" t="str">
        <f t="shared" ref="DI6:DQ6" si="12">IF(DI7="",NA(),DI7)</f>
        <v>-</v>
      </c>
      <c r="DJ6" s="36" t="str">
        <f t="shared" si="12"/>
        <v>-</v>
      </c>
      <c r="DK6" s="36">
        <f t="shared" si="12"/>
        <v>54.1</v>
      </c>
      <c r="DL6" s="36">
        <f t="shared" si="12"/>
        <v>55.86</v>
      </c>
      <c r="DM6" s="36" t="str">
        <f t="shared" si="12"/>
        <v>-</v>
      </c>
      <c r="DN6" s="36" t="str">
        <f t="shared" si="12"/>
        <v>-</v>
      </c>
      <c r="DO6" s="36" t="str">
        <f t="shared" si="12"/>
        <v>-</v>
      </c>
      <c r="DP6" s="36">
        <f t="shared" si="12"/>
        <v>46.28</v>
      </c>
      <c r="DQ6" s="36">
        <f t="shared" si="12"/>
        <v>49.34</v>
      </c>
      <c r="DR6" s="35" t="str">
        <f>IF(DR7="","",IF(DR7="-","【-】","【"&amp;SUBSTITUTE(TEXT(DR7,"#,##0.00"),"-","△")&amp;"】"))</f>
        <v>【40.79】</v>
      </c>
      <c r="DS6" s="36" t="str">
        <f>IF(DS7="",NA(),DS7)</f>
        <v>-</v>
      </c>
      <c r="DT6" s="36" t="str">
        <f t="shared" ref="DT6:EB6" si="13">IF(DT7="",NA(),DT7)</f>
        <v>-</v>
      </c>
      <c r="DU6" s="36" t="str">
        <f t="shared" si="13"/>
        <v>-</v>
      </c>
      <c r="DV6" s="36">
        <f t="shared" si="13"/>
        <v>20.87</v>
      </c>
      <c r="DW6" s="36">
        <f t="shared" si="13"/>
        <v>24.67</v>
      </c>
      <c r="DX6" s="36" t="str">
        <f t="shared" si="13"/>
        <v>-</v>
      </c>
      <c r="DY6" s="36" t="str">
        <f t="shared" si="13"/>
        <v>-</v>
      </c>
      <c r="DZ6" s="36" t="str">
        <f t="shared" si="13"/>
        <v>-</v>
      </c>
      <c r="EA6" s="36">
        <f t="shared" si="13"/>
        <v>18.03</v>
      </c>
      <c r="EB6" s="36">
        <f t="shared" si="13"/>
        <v>22.75</v>
      </c>
      <c r="EC6" s="35" t="str">
        <f>IF(EC7="","",IF(EC7="-","【-】","【"&amp;SUBSTITUTE(TEXT(EC7,"#,##0.00"),"-","△")&amp;"】"))</f>
        <v>【15.98】</v>
      </c>
      <c r="ED6" s="36" t="str">
        <f>IF(ED7="",NA(),ED7)</f>
        <v>-</v>
      </c>
      <c r="EE6" s="36" t="str">
        <f t="shared" ref="EE6:EM6" si="14">IF(EE7="",NA(),EE7)</f>
        <v>-</v>
      </c>
      <c r="EF6" s="36" t="str">
        <f t="shared" si="14"/>
        <v>-</v>
      </c>
      <c r="EG6" s="35">
        <f t="shared" si="14"/>
        <v>0</v>
      </c>
      <c r="EH6" s="35">
        <f t="shared" si="14"/>
        <v>0</v>
      </c>
      <c r="EI6" s="36" t="str">
        <f t="shared" si="14"/>
        <v>-</v>
      </c>
      <c r="EJ6" s="36" t="str">
        <f t="shared" si="14"/>
        <v>-</v>
      </c>
      <c r="EK6" s="36" t="str">
        <f t="shared" si="14"/>
        <v>-</v>
      </c>
      <c r="EL6" s="36">
        <f t="shared" si="14"/>
        <v>0.46</v>
      </c>
      <c r="EM6" s="36">
        <f t="shared" si="14"/>
        <v>0.43</v>
      </c>
      <c r="EN6" s="35" t="str">
        <f>IF(EN7="","",IF(EN7="-","【-】","【"&amp;SUBSTITUTE(TEXT(EN7,"#,##0.00"),"-","△")&amp;"】"))</f>
        <v>【0.44】</v>
      </c>
    </row>
    <row r="7" spans="1:144" s="37" customFormat="1" x14ac:dyDescent="0.15">
      <c r="A7" s="29"/>
      <c r="B7" s="38">
        <v>2019</v>
      </c>
      <c r="C7" s="38">
        <v>314030</v>
      </c>
      <c r="D7" s="38">
        <v>46</v>
      </c>
      <c r="E7" s="38">
        <v>1</v>
      </c>
      <c r="F7" s="38">
        <v>0</v>
      </c>
      <c r="G7" s="38">
        <v>5</v>
      </c>
      <c r="H7" s="38" t="s">
        <v>93</v>
      </c>
      <c r="I7" s="38" t="s">
        <v>94</v>
      </c>
      <c r="J7" s="38" t="s">
        <v>95</v>
      </c>
      <c r="K7" s="38" t="s">
        <v>96</v>
      </c>
      <c r="L7" s="38" t="s">
        <v>97</v>
      </c>
      <c r="M7" s="38" t="s">
        <v>98</v>
      </c>
      <c r="N7" s="39" t="s">
        <v>99</v>
      </c>
      <c r="O7" s="39">
        <v>44.45</v>
      </c>
      <c r="P7" s="39">
        <v>99.15</v>
      </c>
      <c r="Q7" s="39">
        <v>2035</v>
      </c>
      <c r="R7" s="39">
        <v>2849</v>
      </c>
      <c r="S7" s="39">
        <v>124.52</v>
      </c>
      <c r="T7" s="39">
        <v>22.88</v>
      </c>
      <c r="U7" s="39">
        <v>2788</v>
      </c>
      <c r="V7" s="39">
        <v>11.12</v>
      </c>
      <c r="W7" s="39">
        <v>250.72</v>
      </c>
      <c r="X7" s="39" t="s">
        <v>99</v>
      </c>
      <c r="Y7" s="39" t="s">
        <v>99</v>
      </c>
      <c r="Z7" s="39" t="s">
        <v>99</v>
      </c>
      <c r="AA7" s="39">
        <v>74.55</v>
      </c>
      <c r="AB7" s="39">
        <v>76.459999999999994</v>
      </c>
      <c r="AC7" s="39" t="s">
        <v>99</v>
      </c>
      <c r="AD7" s="39" t="s">
        <v>99</v>
      </c>
      <c r="AE7" s="39" t="s">
        <v>99</v>
      </c>
      <c r="AF7" s="39">
        <v>109.77</v>
      </c>
      <c r="AG7" s="39">
        <v>105.45</v>
      </c>
      <c r="AH7" s="39">
        <v>102.72</v>
      </c>
      <c r="AI7" s="39" t="s">
        <v>99</v>
      </c>
      <c r="AJ7" s="39" t="s">
        <v>99</v>
      </c>
      <c r="AK7" s="39" t="s">
        <v>99</v>
      </c>
      <c r="AL7" s="39">
        <v>79.63</v>
      </c>
      <c r="AM7" s="39">
        <v>128.36000000000001</v>
      </c>
      <c r="AN7" s="39" t="s">
        <v>99</v>
      </c>
      <c r="AO7" s="39" t="s">
        <v>99</v>
      </c>
      <c r="AP7" s="39" t="s">
        <v>99</v>
      </c>
      <c r="AQ7" s="39">
        <v>4.96</v>
      </c>
      <c r="AR7" s="39">
        <v>29.38</v>
      </c>
      <c r="AS7" s="39">
        <v>28.47</v>
      </c>
      <c r="AT7" s="39" t="s">
        <v>99</v>
      </c>
      <c r="AU7" s="39" t="s">
        <v>99</v>
      </c>
      <c r="AV7" s="39" t="s">
        <v>99</v>
      </c>
      <c r="AW7" s="39">
        <v>30.43</v>
      </c>
      <c r="AX7" s="39">
        <v>35.880000000000003</v>
      </c>
      <c r="AY7" s="39" t="s">
        <v>99</v>
      </c>
      <c r="AZ7" s="39" t="s">
        <v>99</v>
      </c>
      <c r="BA7" s="39" t="s">
        <v>99</v>
      </c>
      <c r="BB7" s="39">
        <v>563.05999999999995</v>
      </c>
      <c r="BC7" s="39">
        <v>413.82</v>
      </c>
      <c r="BD7" s="39">
        <v>244.67</v>
      </c>
      <c r="BE7" s="39" t="s">
        <v>99</v>
      </c>
      <c r="BF7" s="39" t="s">
        <v>99</v>
      </c>
      <c r="BG7" s="39" t="s">
        <v>99</v>
      </c>
      <c r="BH7" s="39">
        <v>2013.05</v>
      </c>
      <c r="BI7" s="39">
        <v>1857.79</v>
      </c>
      <c r="BJ7" s="39" t="s">
        <v>99</v>
      </c>
      <c r="BK7" s="39" t="s">
        <v>99</v>
      </c>
      <c r="BL7" s="39" t="s">
        <v>99</v>
      </c>
      <c r="BM7" s="39">
        <v>651.9</v>
      </c>
      <c r="BN7" s="39">
        <v>698.55</v>
      </c>
      <c r="BO7" s="39">
        <v>989.92</v>
      </c>
      <c r="BP7" s="39" t="s">
        <v>99</v>
      </c>
      <c r="BQ7" s="39" t="s">
        <v>99</v>
      </c>
      <c r="BR7" s="39" t="s">
        <v>99</v>
      </c>
      <c r="BS7" s="39">
        <v>27.92</v>
      </c>
      <c r="BT7" s="39">
        <v>30.02</v>
      </c>
      <c r="BU7" s="39" t="s">
        <v>99</v>
      </c>
      <c r="BV7" s="39" t="s">
        <v>99</v>
      </c>
      <c r="BW7" s="39" t="s">
        <v>99</v>
      </c>
      <c r="BX7" s="39">
        <v>75.28</v>
      </c>
      <c r="BY7" s="39">
        <v>73.7</v>
      </c>
      <c r="BZ7" s="39">
        <v>68.67</v>
      </c>
      <c r="CA7" s="39" t="s">
        <v>99</v>
      </c>
      <c r="CB7" s="39" t="s">
        <v>99</v>
      </c>
      <c r="CC7" s="39" t="s">
        <v>99</v>
      </c>
      <c r="CD7" s="39">
        <v>380.98</v>
      </c>
      <c r="CE7" s="39">
        <v>374.56</v>
      </c>
      <c r="CF7" s="39" t="s">
        <v>99</v>
      </c>
      <c r="CG7" s="39" t="s">
        <v>99</v>
      </c>
      <c r="CH7" s="39" t="s">
        <v>99</v>
      </c>
      <c r="CI7" s="39">
        <v>255.35</v>
      </c>
      <c r="CJ7" s="39">
        <v>261.02</v>
      </c>
      <c r="CK7" s="39">
        <v>264.82</v>
      </c>
      <c r="CL7" s="39" t="s">
        <v>99</v>
      </c>
      <c r="CM7" s="39" t="s">
        <v>99</v>
      </c>
      <c r="CN7" s="39" t="s">
        <v>99</v>
      </c>
      <c r="CO7" s="39">
        <v>41.53</v>
      </c>
      <c r="CP7" s="39">
        <v>44.01</v>
      </c>
      <c r="CQ7" s="39" t="s">
        <v>99</v>
      </c>
      <c r="CR7" s="39" t="s">
        <v>99</v>
      </c>
      <c r="CS7" s="39" t="s">
        <v>99</v>
      </c>
      <c r="CT7" s="39">
        <v>45.73</v>
      </c>
      <c r="CU7" s="39">
        <v>49.01</v>
      </c>
      <c r="CV7" s="39">
        <v>51.13</v>
      </c>
      <c r="CW7" s="39" t="s">
        <v>99</v>
      </c>
      <c r="CX7" s="39" t="s">
        <v>99</v>
      </c>
      <c r="CY7" s="39" t="s">
        <v>99</v>
      </c>
      <c r="CZ7" s="39">
        <v>72.760000000000005</v>
      </c>
      <c r="DA7" s="39">
        <v>65.510000000000005</v>
      </c>
      <c r="DB7" s="39" t="s">
        <v>99</v>
      </c>
      <c r="DC7" s="39" t="s">
        <v>99</v>
      </c>
      <c r="DD7" s="39" t="s">
        <v>99</v>
      </c>
      <c r="DE7" s="39">
        <v>80.25</v>
      </c>
      <c r="DF7" s="39">
        <v>76.569999999999993</v>
      </c>
      <c r="DG7" s="39">
        <v>76.64</v>
      </c>
      <c r="DH7" s="39" t="s">
        <v>99</v>
      </c>
      <c r="DI7" s="39" t="s">
        <v>99</v>
      </c>
      <c r="DJ7" s="39" t="s">
        <v>99</v>
      </c>
      <c r="DK7" s="39">
        <v>54.1</v>
      </c>
      <c r="DL7" s="39">
        <v>55.86</v>
      </c>
      <c r="DM7" s="39" t="s">
        <v>99</v>
      </c>
      <c r="DN7" s="39" t="s">
        <v>99</v>
      </c>
      <c r="DO7" s="39" t="s">
        <v>99</v>
      </c>
      <c r="DP7" s="39">
        <v>46.28</v>
      </c>
      <c r="DQ7" s="39">
        <v>49.34</v>
      </c>
      <c r="DR7" s="39">
        <v>40.79</v>
      </c>
      <c r="DS7" s="39" t="s">
        <v>99</v>
      </c>
      <c r="DT7" s="39" t="s">
        <v>99</v>
      </c>
      <c r="DU7" s="39" t="s">
        <v>99</v>
      </c>
      <c r="DV7" s="39">
        <v>20.87</v>
      </c>
      <c r="DW7" s="39">
        <v>24.67</v>
      </c>
      <c r="DX7" s="39" t="s">
        <v>99</v>
      </c>
      <c r="DY7" s="39" t="s">
        <v>99</v>
      </c>
      <c r="DZ7" s="39" t="s">
        <v>99</v>
      </c>
      <c r="EA7" s="39">
        <v>18.03</v>
      </c>
      <c r="EB7" s="39">
        <v>22.75</v>
      </c>
      <c r="EC7" s="39">
        <v>15.98</v>
      </c>
      <c r="ED7" s="39" t="s">
        <v>99</v>
      </c>
      <c r="EE7" s="39" t="s">
        <v>99</v>
      </c>
      <c r="EF7" s="39" t="s">
        <v>99</v>
      </c>
      <c r="EG7" s="39">
        <v>0</v>
      </c>
      <c r="EH7" s="39">
        <v>0</v>
      </c>
      <c r="EI7" s="39" t="s">
        <v>99</v>
      </c>
      <c r="EJ7" s="39" t="s">
        <v>99</v>
      </c>
      <c r="EK7" s="39" t="s">
        <v>99</v>
      </c>
      <c r="EL7" s="39">
        <v>0.46</v>
      </c>
      <c r="EM7" s="39">
        <v>0.43</v>
      </c>
      <c r="EN7" s="39">
        <v>0.44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2020-12-04T02:13:00Z</dcterms:created>
  <dcterms:modified xsi:type="dcterms:W3CDTF">2021-01-27T01:55:26Z</dcterms:modified>
  <cp:category/>
</cp:coreProperties>
</file>