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CkznaAhoJ5RCpDfZ7d1dV1+FqEPZN7ynzUzM4wKWXIhu1HJ2xqzfDDuWzN0fDIdycuP9O16mPPxwwh3Kfmn5g==" workbookSaltValue="z++vnv04QILmo3hUMEbpB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<sst xmlns="http://schemas.openxmlformats.org/spreadsheetml/2006/main" count="299" uniqueCount="116">
  <si>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</si>
  <si>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</si>
  <si>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</si>
  <si>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</si>
  <si>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</si>
  <si>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</si>
  <si>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</si>
  <si>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</si>
  <si>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</si>
  <si>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</si>
  <si>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</si>
  <si>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</si>
  <si>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</si>
  <si>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</si>
  <si>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</si>
  <si>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</si>
  <si>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</si>
  <si>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</si>
  <si>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</si>
  <si>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</si>
  <si>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</si>
  <si>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</si>
  <si>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</si>
  <si>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</si>
  <si>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</si>
  <si>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</si>
  <si>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</si>
  <si>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</si>
  <si>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</si>
  <si>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</si>
  <si>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</si>
  <si>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</si>
  <si>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</si>
  <si>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</si>
  <si>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</si>
  <si>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</si>
  <si>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</si>
  <si>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</si>
  <si>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</si>
  <si>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</si>
  <si>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</si>
  <si>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</si>
  <si>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</si>
  <si>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</si>
  <si>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</si>
  <si>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</si>
  <si>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</si>
  <si>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</si>
  <si>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</si>
  <si>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</si>
  <si>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</si>
  <si>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</si>
  <si>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</si>
  <si>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</si>
  <si>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</si>
  <si>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</si>
  <si>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</si>
  <si>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</si>
  <si>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</si>
  <si>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</si>
  <si>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</si>
  <si>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</si>
  <si>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</si>
  <si>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</si>
  <si>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</si>
  <si>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</si>
  <si>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</si>
  <si>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</si>
  <si>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</si>
  <si>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</si>
  <si>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</si>
  <si>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</si>
  <si>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</si>
  <si>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</si>
  <si>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</si>
  <si>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</si>
  <si>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</si>
  <si>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</si>
  <si>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</si>
  <si>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</si>
  <si>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</si>
  <si>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</si>
  <si>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</si>
  <si>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</si>
  <si>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</si>
  <si>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</si>
  <si>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</si>
  <si>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</si>
  <si>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</si>
  <si>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</si>
  <si>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</si>
  <si>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</si>
  <si>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</si>
  <si>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</si>
  <si>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</si>
  <si>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</si>
  <si>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</si>
  <si>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</si>
  <si>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</si>
  <si>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</si>
  <si>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</si>
  <si>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</si>
  <si>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</si>
  <si>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</si>
  <si>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</si>
  <si>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</si>
  <si>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</si>
  <si>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</si>
  <si>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</si>
  <si>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</si>
  <si>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</si>
  <si>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</si>
  <si>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</si>
  <si>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
　経常経費のうち、減価償却費の割合が56.3％と負担が大きい。R1.4月から使用料の改定を行ない前年度からは改善した。
・累積欠損金比率
　単年度の欠損金は、前年度に比べ減少しているが、過去の設備投資に係る負担が大きい、また、維持管理経費が増加する中、計画的な維持修繕を行なうことで、施設の長寿命化を図る必要がある。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R1.4月から料金改定を行ない改善はしたが、今後の人口減少により使用料の減収が予想さることから、汚水処理費についても費用の削減が必要と考える。
・汚水処理原価
　類似団体と比較し低い状況にある。
・水洗化率
　約9割と高い状況にあるが、100％目指して更なる接続への取り組みが必要である。</t>
    <rPh sb="9" eb="11">
      <t>ケイジョウ</t>
    </rPh>
    <rPh sb="11" eb="13">
      <t>ケイヒ</t>
    </rPh>
    <rPh sb="17" eb="19">
      <t>ゲンカ</t>
    </rPh>
    <rPh sb="19" eb="21">
      <t>ショウキャク</t>
    </rPh>
    <rPh sb="21" eb="22">
      <t>ヒ</t>
    </rPh>
    <rPh sb="23" eb="25">
      <t>ワリアイ</t>
    </rPh>
    <rPh sb="32" eb="34">
      <t>フタン</t>
    </rPh>
    <rPh sb="35" eb="36">
      <t>オオ</t>
    </rPh>
    <rPh sb="43" eb="44">
      <t>ツキ</t>
    </rPh>
    <rPh sb="46" eb="49">
      <t>シヨウリョウ</t>
    </rPh>
    <rPh sb="50" eb="52">
      <t>カイテイ</t>
    </rPh>
    <rPh sb="53" eb="54">
      <t>オコ</t>
    </rPh>
    <rPh sb="56" eb="59">
      <t>ゼンネンド</t>
    </rPh>
    <rPh sb="62" eb="64">
      <t>カイゼン</t>
    </rPh>
    <rPh sb="78" eb="81">
      <t>タンネンド</t>
    </rPh>
    <rPh sb="82" eb="85">
      <t>ケッソンキン</t>
    </rPh>
    <rPh sb="87" eb="90">
      <t>ゼンネンド</t>
    </rPh>
    <rPh sb="91" eb="92">
      <t>クラ</t>
    </rPh>
    <rPh sb="93" eb="95">
      <t>ゲンショウ</t>
    </rPh>
    <rPh sb="101" eb="103">
      <t>カコ</t>
    </rPh>
    <rPh sb="104" eb="106">
      <t>セツビ</t>
    </rPh>
    <rPh sb="106" eb="108">
      <t>トウシ</t>
    </rPh>
    <rPh sb="109" eb="110">
      <t>カカ</t>
    </rPh>
    <rPh sb="111" eb="113">
      <t>フタン</t>
    </rPh>
    <rPh sb="114" eb="115">
      <t>オオ</t>
    </rPh>
    <rPh sb="337" eb="338">
      <t>ガツ</t>
    </rPh>
    <rPh sb="340" eb="342">
      <t>リョウキン</t>
    </rPh>
    <rPh sb="342" eb="344">
      <t>カイテイ</t>
    </rPh>
    <rPh sb="345" eb="346">
      <t>オコ</t>
    </rPh>
    <rPh sb="348" eb="350">
      <t>カイゼン</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</si>
  <si>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</si>
  <si>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　R1.4月に料金改定を行なったが、今後、人口減少が続く中、料金収入の増加は見込めない。よって、施設整備の統廃合、長寿命化などで更なる経費の削減を行ない経営改善を一層進め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</si>
</sst>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c:v>0.55000000000000004</c:v>
                </c:pt>
              </c:numCache>
            </c:numRef>
          </c:val>
          <c:extLst xmlns:c16r2="http://schemas.microsoft.com/office/drawing/2015/06/chart">
            <c:ext xmlns:c16="http://schemas.microsoft.com/office/drawing/2014/chart" uri="{C3380CC4-5D6E-409C-BE32-E72D297353CC}">
              <c16:uniqueId val="{00000000-4DB3-4449-B853-B7B2D9DEE481}"/>
            </c:ext>
          </c:extLst>
        </c:ser>
        <c:dLbls>
          <c:showLegendKey val="0"/>
          <c:showVal val="0"/>
          <c:showCatName val="0"/>
          <c:showSerName val="0"/>
          <c:showPercent val="0"/>
          <c:showBubbleSize val="0"/>
        </c:dLbls>
        <c:gapWidth val="150"/>
        <c:axId val="97553024"/>
        <c:axId val="9756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0.02</c:v>
                </c:pt>
              </c:numCache>
            </c:numRef>
          </c:val>
          <c:smooth val="0"/>
          <c:extLst xmlns:c16r2="http://schemas.microsoft.com/office/drawing/2015/06/chart">
            <c:ext xmlns:c16="http://schemas.microsoft.com/office/drawing/2014/chart" uri="{C3380CC4-5D6E-409C-BE32-E72D297353CC}">
              <c16:uniqueId val="{00000001-4DB3-4449-B853-B7B2D9DEE481}"/>
            </c:ext>
          </c:extLst>
        </c:ser>
        <c:dLbls>
          <c:showLegendKey val="0"/>
          <c:showVal val="0"/>
          <c:showCatName val="0"/>
          <c:showSerName val="0"/>
          <c:showPercent val="0"/>
          <c:showBubbleSize val="0"/>
        </c:dLbls>
        <c:marker val="1"/>
        <c:smooth val="0"/>
        <c:axId val="97553024"/>
        <c:axId val="97563392"/>
      </c:lineChart>
      <c:dateAx>
        <c:axId val="97553024"/>
        <c:scaling>
          <c:orientation val="minMax"/>
        </c:scaling>
        <c:delete val="1"/>
        <c:axPos val="b"/>
        <c:numFmt formatCode="&quot;H&quot;yy" sourceLinked="1"/>
        <c:majorTickMark val="none"/>
        <c:minorTickMark val="none"/>
        <c:tickLblPos val="none"/>
        <c:crossAx val="97563392"/>
        <c:crosses val="autoZero"/>
        <c:auto val="1"/>
        <c:lblOffset val="100"/>
        <c:baseTimeUnit val="years"/>
      </c:dateAx>
      <c:valAx>
        <c:axId val="975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74.010000000000005</c:v>
                </c:pt>
                <c:pt idx="4">
                  <c:v>88.52</c:v>
                </c:pt>
              </c:numCache>
            </c:numRef>
          </c:val>
          <c:extLst xmlns:c16r2="http://schemas.microsoft.com/office/drawing/2015/06/chart">
            <c:ext xmlns:c16="http://schemas.microsoft.com/office/drawing/2014/chart" uri="{C3380CC4-5D6E-409C-BE32-E72D297353CC}">
              <c16:uniqueId val="{00000000-3E28-4E67-892C-7350E8F4D665}"/>
            </c:ext>
          </c:extLst>
        </c:ser>
        <c:dLbls>
          <c:showLegendKey val="0"/>
          <c:showVal val="0"/>
          <c:showCatName val="0"/>
          <c:showSerName val="0"/>
          <c:showPercent val="0"/>
          <c:showBubbleSize val="0"/>
        </c:dLbls>
        <c:gapWidth val="150"/>
        <c:axId val="97594368"/>
        <c:axId val="9760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101.77</c:v>
                </c:pt>
                <c:pt idx="4">
                  <c:v>103.6</c:v>
                </c:pt>
              </c:numCache>
            </c:numRef>
          </c:val>
          <c:smooth val="0"/>
          <c:extLst xmlns:c16r2="http://schemas.microsoft.com/office/drawing/2015/06/chart">
            <c:ext xmlns:c16="http://schemas.microsoft.com/office/drawing/2014/chart" uri="{C3380CC4-5D6E-409C-BE32-E72D297353CC}">
              <c16:uniqueId val="{00000001-3E28-4E67-892C-7350E8F4D665}"/>
            </c:ext>
          </c:extLst>
        </c:ser>
        <c:dLbls>
          <c:showLegendKey val="0"/>
          <c:showVal val="0"/>
          <c:showCatName val="0"/>
          <c:showSerName val="0"/>
          <c:showPercent val="0"/>
          <c:showBubbleSize val="0"/>
        </c:dLbls>
        <c:marker val="1"/>
        <c:smooth val="0"/>
        <c:axId val="97594368"/>
        <c:axId val="97608832"/>
      </c:lineChart>
      <c:dateAx>
        <c:axId val="97594368"/>
        <c:scaling>
          <c:orientation val="minMax"/>
        </c:scaling>
        <c:delete val="1"/>
        <c:axPos val="b"/>
        <c:numFmt formatCode="&quot;H&quot;yy" sourceLinked="1"/>
        <c:majorTickMark val="none"/>
        <c:minorTickMark val="none"/>
        <c:tickLblPos val="none"/>
        <c:crossAx val="97608832"/>
        <c:crosses val="autoZero"/>
        <c:auto val="1"/>
        <c:lblOffset val="100"/>
        <c:baseTimeUnit val="years"/>
      </c:dateAx>
      <c:valAx>
        <c:axId val="976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49.06</c:v>
                </c:pt>
                <c:pt idx="4">
                  <c:v>50.76</c:v>
                </c:pt>
              </c:numCache>
            </c:numRef>
          </c:val>
          <c:extLst xmlns:c16r2="http://schemas.microsoft.com/office/drawing/2015/06/chart">
            <c:ext xmlns:c16="http://schemas.microsoft.com/office/drawing/2014/chart" uri="{C3380CC4-5D6E-409C-BE32-E72D297353CC}">
              <c16:uniqueId val="{00000000-F33D-4998-B114-7AA461C87729}"/>
            </c:ext>
          </c:extLst>
        </c:ser>
        <c:dLbls>
          <c:showLegendKey val="0"/>
          <c:showVal val="0"/>
          <c:showCatName val="0"/>
          <c:showSerName val="0"/>
          <c:showPercent val="0"/>
          <c:showBubbleSize val="0"/>
        </c:dLbls>
        <c:gapWidth val="150"/>
        <c:axId val="97623424"/>
        <c:axId val="976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24.13</c:v>
                </c:pt>
                <c:pt idx="4">
                  <c:v>23.06</c:v>
                </c:pt>
              </c:numCache>
            </c:numRef>
          </c:val>
          <c:smooth val="0"/>
          <c:extLst xmlns:c16r2="http://schemas.microsoft.com/office/drawing/2015/06/chart">
            <c:ext xmlns:c16="http://schemas.microsoft.com/office/drawing/2014/chart" uri="{C3380CC4-5D6E-409C-BE32-E72D297353CC}">
              <c16:uniqueId val="{00000001-F33D-4998-B114-7AA461C87729}"/>
            </c:ext>
          </c:extLst>
        </c:ser>
        <c:dLbls>
          <c:showLegendKey val="0"/>
          <c:showVal val="0"/>
          <c:showCatName val="0"/>
          <c:showSerName val="0"/>
          <c:showPercent val="0"/>
          <c:showBubbleSize val="0"/>
        </c:dLbls>
        <c:marker val="1"/>
        <c:smooth val="0"/>
        <c:axId val="97623424"/>
        <c:axId val="97637888"/>
      </c:lineChart>
      <c:dateAx>
        <c:axId val="97623424"/>
        <c:scaling>
          <c:orientation val="minMax"/>
        </c:scaling>
        <c:delete val="1"/>
        <c:axPos val="b"/>
        <c:numFmt formatCode="&quot;H&quot;yy" sourceLinked="1"/>
        <c:majorTickMark val="none"/>
        <c:minorTickMark val="none"/>
        <c:tickLblPos val="none"/>
        <c:crossAx val="97637888"/>
        <c:crosses val="autoZero"/>
        <c:auto val="1"/>
        <c:lblOffset val="100"/>
        <c:baseTimeUnit val="years"/>
      </c:dateAx>
      <c:valAx>
        <c:axId val="976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83A-47D3-8FBB-D1E93657F374}"/>
            </c:ext>
          </c:extLst>
        </c:ser>
        <c:dLbls>
          <c:showLegendKey val="0"/>
          <c:showVal val="0"/>
          <c:showCatName val="0"/>
          <c:showSerName val="0"/>
          <c:showPercent val="0"/>
          <c:showBubbleSize val="0"/>
        </c:dLbls>
        <c:gapWidth val="150"/>
        <c:axId val="99202560"/>
        <c:axId val="992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83A-47D3-8FBB-D1E93657F374}"/>
            </c:ext>
          </c:extLst>
        </c:ser>
        <c:dLbls>
          <c:showLegendKey val="0"/>
          <c:showVal val="0"/>
          <c:showCatName val="0"/>
          <c:showSerName val="0"/>
          <c:showPercent val="0"/>
          <c:showBubbleSize val="0"/>
        </c:dLbls>
        <c:marker val="1"/>
        <c:smooth val="0"/>
        <c:axId val="99202560"/>
        <c:axId val="99204480"/>
      </c:lineChart>
      <c:dateAx>
        <c:axId val="99202560"/>
        <c:scaling>
          <c:orientation val="minMax"/>
        </c:scaling>
        <c:delete val="1"/>
        <c:axPos val="b"/>
        <c:numFmt formatCode="&quot;H&quot;yy" sourceLinked="1"/>
        <c:majorTickMark val="none"/>
        <c:minorTickMark val="none"/>
        <c:tickLblPos val="none"/>
        <c:crossAx val="99204480"/>
        <c:crosses val="autoZero"/>
        <c:auto val="1"/>
        <c:lblOffset val="100"/>
        <c:baseTimeUnit val="years"/>
      </c:dateAx>
      <c:valAx>
        <c:axId val="99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249.9</c:v>
                </c:pt>
                <c:pt idx="4">
                  <c:v>286.86</c:v>
                </c:pt>
              </c:numCache>
            </c:numRef>
          </c:val>
          <c:extLst xmlns:c16r2="http://schemas.microsoft.com/office/drawing/2015/06/chart">
            <c:ext xmlns:c16="http://schemas.microsoft.com/office/drawing/2014/chart" uri="{C3380CC4-5D6E-409C-BE32-E72D297353CC}">
              <c16:uniqueId val="{00000000-AE99-4537-B513-2B5F7ED47E72}"/>
            </c:ext>
          </c:extLst>
        </c:ser>
        <c:dLbls>
          <c:showLegendKey val="0"/>
          <c:showVal val="0"/>
          <c:showCatName val="0"/>
          <c:showSerName val="0"/>
          <c:showPercent val="0"/>
          <c:showBubbleSize val="0"/>
        </c:dLbls>
        <c:gapWidth val="150"/>
        <c:axId val="99236096"/>
        <c:axId val="992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227.4</c:v>
                </c:pt>
                <c:pt idx="4">
                  <c:v>193.99</c:v>
                </c:pt>
              </c:numCache>
            </c:numRef>
          </c:val>
          <c:smooth val="0"/>
          <c:extLst xmlns:c16r2="http://schemas.microsoft.com/office/drawing/2015/06/chart">
            <c:ext xmlns:c16="http://schemas.microsoft.com/office/drawing/2014/chart" uri="{C3380CC4-5D6E-409C-BE32-E72D297353CC}">
              <c16:uniqueId val="{00000001-AE99-4537-B513-2B5F7ED47E72}"/>
            </c:ext>
          </c:extLst>
        </c:ser>
        <c:dLbls>
          <c:showLegendKey val="0"/>
          <c:showVal val="0"/>
          <c:showCatName val="0"/>
          <c:showSerName val="0"/>
          <c:showPercent val="0"/>
          <c:showBubbleSize val="0"/>
        </c:dLbls>
        <c:marker val="1"/>
        <c:smooth val="0"/>
        <c:axId val="99236096"/>
        <c:axId val="99250560"/>
      </c:lineChart>
      <c:dateAx>
        <c:axId val="99236096"/>
        <c:scaling>
          <c:orientation val="minMax"/>
        </c:scaling>
        <c:delete val="1"/>
        <c:axPos val="b"/>
        <c:numFmt formatCode="&quot;H&quot;yy" sourceLinked="1"/>
        <c:majorTickMark val="none"/>
        <c:minorTickMark val="none"/>
        <c:tickLblPos val="none"/>
        <c:crossAx val="99250560"/>
        <c:crosses val="autoZero"/>
        <c:auto val="1"/>
        <c:lblOffset val="100"/>
        <c:baseTimeUnit val="years"/>
      </c:dateAx>
      <c:valAx>
        <c:axId val="992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3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12.06</c:v>
                </c:pt>
                <c:pt idx="4">
                  <c:v>13.64</c:v>
                </c:pt>
              </c:numCache>
            </c:numRef>
          </c:val>
          <c:extLst xmlns:c16r2="http://schemas.microsoft.com/office/drawing/2015/06/chart">
            <c:ext xmlns:c16="http://schemas.microsoft.com/office/drawing/2014/chart" uri="{C3380CC4-5D6E-409C-BE32-E72D297353CC}">
              <c16:uniqueId val="{00000000-CFCF-404F-B60D-04DECB170469}"/>
            </c:ext>
          </c:extLst>
        </c:ser>
        <c:dLbls>
          <c:showLegendKey val="0"/>
          <c:showVal val="0"/>
          <c:showCatName val="0"/>
          <c:showSerName val="0"/>
          <c:showPercent val="0"/>
          <c:showBubbleSize val="0"/>
        </c:dLbls>
        <c:gapWidth val="150"/>
        <c:axId val="99278848"/>
        <c:axId val="9928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29.54</c:v>
                </c:pt>
                <c:pt idx="4">
                  <c:v>26.99</c:v>
                </c:pt>
              </c:numCache>
            </c:numRef>
          </c:val>
          <c:smooth val="0"/>
          <c:extLst xmlns:c16r2="http://schemas.microsoft.com/office/drawing/2015/06/chart">
            <c:ext xmlns:c16="http://schemas.microsoft.com/office/drawing/2014/chart" uri="{C3380CC4-5D6E-409C-BE32-E72D297353CC}">
              <c16:uniqueId val="{00000001-CFCF-404F-B60D-04DECB170469}"/>
            </c:ext>
          </c:extLst>
        </c:ser>
        <c:dLbls>
          <c:showLegendKey val="0"/>
          <c:showVal val="0"/>
          <c:showCatName val="0"/>
          <c:showSerName val="0"/>
          <c:showPercent val="0"/>
          <c:showBubbleSize val="0"/>
        </c:dLbls>
        <c:marker val="1"/>
        <c:smooth val="0"/>
        <c:axId val="99278848"/>
        <c:axId val="99280768"/>
      </c:lineChart>
      <c:dateAx>
        <c:axId val="99278848"/>
        <c:scaling>
          <c:orientation val="minMax"/>
        </c:scaling>
        <c:delete val="1"/>
        <c:axPos val="b"/>
        <c:numFmt formatCode="&quot;H&quot;yy" sourceLinked="1"/>
        <c:majorTickMark val="none"/>
        <c:minorTickMark val="none"/>
        <c:tickLblPos val="none"/>
        <c:crossAx val="99280768"/>
        <c:crosses val="autoZero"/>
        <c:auto val="1"/>
        <c:lblOffset val="100"/>
        <c:baseTimeUnit val="years"/>
      </c:dateAx>
      <c:valAx>
        <c:axId val="992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2909.92</c:v>
                </c:pt>
                <c:pt idx="4">
                  <c:v>2500.59</c:v>
                </c:pt>
              </c:numCache>
            </c:numRef>
          </c:val>
          <c:extLst xmlns:c16r2="http://schemas.microsoft.com/office/drawing/2015/06/chart">
            <c:ext xmlns:c16="http://schemas.microsoft.com/office/drawing/2014/chart" uri="{C3380CC4-5D6E-409C-BE32-E72D297353CC}">
              <c16:uniqueId val="{00000000-5BEB-4D2B-9569-1F9546679171}"/>
            </c:ext>
          </c:extLst>
        </c:ser>
        <c:dLbls>
          <c:showLegendKey val="0"/>
          <c:showVal val="0"/>
          <c:showCatName val="0"/>
          <c:showSerName val="0"/>
          <c:showPercent val="0"/>
          <c:showBubbleSize val="0"/>
        </c:dLbls>
        <c:gapWidth val="150"/>
        <c:axId val="100351360"/>
        <c:axId val="1003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789.46</c:v>
                </c:pt>
                <c:pt idx="4">
                  <c:v>826.83</c:v>
                </c:pt>
              </c:numCache>
            </c:numRef>
          </c:val>
          <c:smooth val="0"/>
          <c:extLst xmlns:c16r2="http://schemas.microsoft.com/office/drawing/2015/06/chart">
            <c:ext xmlns:c16="http://schemas.microsoft.com/office/drawing/2014/chart" uri="{C3380CC4-5D6E-409C-BE32-E72D297353CC}">
              <c16:uniqueId val="{00000001-5BEB-4D2B-9569-1F9546679171}"/>
            </c:ext>
          </c:extLst>
        </c:ser>
        <c:dLbls>
          <c:showLegendKey val="0"/>
          <c:showVal val="0"/>
          <c:showCatName val="0"/>
          <c:showSerName val="0"/>
          <c:showPercent val="0"/>
          <c:showBubbleSize val="0"/>
        </c:dLbls>
        <c:marker val="1"/>
        <c:smooth val="0"/>
        <c:axId val="100351360"/>
        <c:axId val="100386304"/>
      </c:lineChart>
      <c:dateAx>
        <c:axId val="100351360"/>
        <c:scaling>
          <c:orientation val="minMax"/>
        </c:scaling>
        <c:delete val="1"/>
        <c:axPos val="b"/>
        <c:numFmt formatCode="&quot;H&quot;yy" sourceLinked="1"/>
        <c:majorTickMark val="none"/>
        <c:minorTickMark val="none"/>
        <c:tickLblPos val="none"/>
        <c:crossAx val="100386304"/>
        <c:crosses val="autoZero"/>
        <c:auto val="1"/>
        <c:lblOffset val="100"/>
        <c:baseTimeUnit val="years"/>
      </c:dateAx>
      <c:valAx>
        <c:axId val="1003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44.15</c:v>
                </c:pt>
                <c:pt idx="4">
                  <c:v>61.5</c:v>
                </c:pt>
              </c:numCache>
            </c:numRef>
          </c:val>
          <c:extLst xmlns:c16r2="http://schemas.microsoft.com/office/drawing/2015/06/chart">
            <c:ext xmlns:c16="http://schemas.microsoft.com/office/drawing/2014/chart" uri="{C3380CC4-5D6E-409C-BE32-E72D297353CC}">
              <c16:uniqueId val="{00000000-C7FE-4B17-AE17-4D97E33E475C}"/>
            </c:ext>
          </c:extLst>
        </c:ser>
        <c:dLbls>
          <c:showLegendKey val="0"/>
          <c:showVal val="0"/>
          <c:showCatName val="0"/>
          <c:showSerName val="0"/>
          <c:showPercent val="0"/>
          <c:showBubbleSize val="0"/>
        </c:dLbls>
        <c:gapWidth val="150"/>
        <c:axId val="100483072"/>
        <c:axId val="1004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57.77</c:v>
                </c:pt>
                <c:pt idx="4">
                  <c:v>57.31</c:v>
                </c:pt>
              </c:numCache>
            </c:numRef>
          </c:val>
          <c:smooth val="0"/>
          <c:extLst xmlns:c16r2="http://schemas.microsoft.com/office/drawing/2015/06/chart">
            <c:ext xmlns:c16="http://schemas.microsoft.com/office/drawing/2014/chart" uri="{C3380CC4-5D6E-409C-BE32-E72D297353CC}">
              <c16:uniqueId val="{00000001-C7FE-4B17-AE17-4D97E33E475C}"/>
            </c:ext>
          </c:extLst>
        </c:ser>
        <c:dLbls>
          <c:showLegendKey val="0"/>
          <c:showVal val="0"/>
          <c:showCatName val="0"/>
          <c:showSerName val="0"/>
          <c:showPercent val="0"/>
          <c:showBubbleSize val="0"/>
        </c:dLbls>
        <c:marker val="1"/>
        <c:smooth val="0"/>
        <c:axId val="100483072"/>
        <c:axId val="100484992"/>
      </c:lineChart>
      <c:dateAx>
        <c:axId val="100483072"/>
        <c:scaling>
          <c:orientation val="minMax"/>
        </c:scaling>
        <c:delete val="1"/>
        <c:axPos val="b"/>
        <c:numFmt formatCode="&quot;H&quot;yy" sourceLinked="1"/>
        <c:majorTickMark val="none"/>
        <c:minorTickMark val="none"/>
        <c:tickLblPos val="none"/>
        <c:crossAx val="100484992"/>
        <c:crosses val="autoZero"/>
        <c:auto val="1"/>
        <c:lblOffset val="100"/>
        <c:baseTimeUnit val="years"/>
      </c:dateAx>
      <c:valAx>
        <c:axId val="1004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260.49</c:v>
                </c:pt>
                <c:pt idx="4">
                  <c:v>217.37</c:v>
                </c:pt>
              </c:numCache>
            </c:numRef>
          </c:val>
          <c:extLst xmlns:c16r2="http://schemas.microsoft.com/office/drawing/2015/06/chart">
            <c:ext xmlns:c16="http://schemas.microsoft.com/office/drawing/2014/chart" uri="{C3380CC4-5D6E-409C-BE32-E72D297353CC}">
              <c16:uniqueId val="{00000000-A42C-43F3-9198-3A3C1F7B31DD}"/>
            </c:ext>
          </c:extLst>
        </c:ser>
        <c:dLbls>
          <c:showLegendKey val="0"/>
          <c:showVal val="0"/>
          <c:showCatName val="0"/>
          <c:showSerName val="0"/>
          <c:showPercent val="0"/>
          <c:showBubbleSize val="0"/>
        </c:dLbls>
        <c:gapWidth val="150"/>
        <c:axId val="100512128"/>
        <c:axId val="1005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A42C-43F3-9198-3A3C1F7B31DD}"/>
            </c:ext>
          </c:extLst>
        </c:ser>
        <c:dLbls>
          <c:showLegendKey val="0"/>
          <c:showVal val="0"/>
          <c:showCatName val="0"/>
          <c:showSerName val="0"/>
          <c:showPercent val="0"/>
          <c:showBubbleSize val="0"/>
        </c:dLbls>
        <c:marker val="1"/>
        <c:smooth val="0"/>
        <c:axId val="100512128"/>
        <c:axId val="100514048"/>
      </c:lineChart>
      <c:dateAx>
        <c:axId val="100512128"/>
        <c:scaling>
          <c:orientation val="minMax"/>
        </c:scaling>
        <c:delete val="1"/>
        <c:axPos val="b"/>
        <c:numFmt formatCode="&quot;H&quot;yy" sourceLinked="1"/>
        <c:majorTickMark val="none"/>
        <c:minorTickMark val="none"/>
        <c:tickLblPos val="none"/>
        <c:crossAx val="100514048"/>
        <c:crosses val="autoZero"/>
        <c:auto val="1"/>
        <c:lblOffset val="100"/>
        <c:baseTimeUnit val="years"/>
      </c:dateAx>
      <c:valAx>
        <c:axId val="1005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B5-4648-9854-A065A9CE4808}"/>
            </c:ext>
          </c:extLst>
        </c:ser>
        <c:dLbls>
          <c:showLegendKey val="0"/>
          <c:showVal val="0"/>
          <c:showCatName val="0"/>
          <c:showSerName val="0"/>
          <c:showPercent val="0"/>
          <c:showBubbleSize val="0"/>
        </c:dLbls>
        <c:gapWidth val="150"/>
        <c:axId val="100539008"/>
        <c:axId val="10055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50.68</c:v>
                </c:pt>
                <c:pt idx="4">
                  <c:v>50.14</c:v>
                </c:pt>
              </c:numCache>
            </c:numRef>
          </c:val>
          <c:smooth val="0"/>
          <c:extLst xmlns:c16r2="http://schemas.microsoft.com/office/drawing/2015/06/chart">
            <c:ext xmlns:c16="http://schemas.microsoft.com/office/drawing/2014/chart" uri="{C3380CC4-5D6E-409C-BE32-E72D297353CC}">
              <c16:uniqueId val="{00000001-9EB5-4648-9854-A065A9CE4808}"/>
            </c:ext>
          </c:extLst>
        </c:ser>
        <c:dLbls>
          <c:showLegendKey val="0"/>
          <c:showVal val="0"/>
          <c:showCatName val="0"/>
          <c:showSerName val="0"/>
          <c:showPercent val="0"/>
          <c:showBubbleSize val="0"/>
        </c:dLbls>
        <c:marker val="1"/>
        <c:smooth val="0"/>
        <c:axId val="100539008"/>
        <c:axId val="100553472"/>
      </c:lineChart>
      <c:dateAx>
        <c:axId val="100539008"/>
        <c:scaling>
          <c:orientation val="minMax"/>
        </c:scaling>
        <c:delete val="1"/>
        <c:axPos val="b"/>
        <c:numFmt formatCode="&quot;H&quot;yy" sourceLinked="1"/>
        <c:majorTickMark val="none"/>
        <c:minorTickMark val="none"/>
        <c:tickLblPos val="none"/>
        <c:crossAx val="100553472"/>
        <c:crosses val="autoZero"/>
        <c:auto val="1"/>
        <c:lblOffset val="100"/>
        <c:baseTimeUnit val="years"/>
      </c:dateAx>
      <c:valAx>
        <c:axId val="1005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91.03</c:v>
                </c:pt>
                <c:pt idx="4">
                  <c:v>93.37</c:v>
                </c:pt>
              </c:numCache>
            </c:numRef>
          </c:val>
          <c:extLst xmlns:c16r2="http://schemas.microsoft.com/office/drawing/2015/06/chart">
            <c:ext xmlns:c16="http://schemas.microsoft.com/office/drawing/2014/chart" uri="{C3380CC4-5D6E-409C-BE32-E72D297353CC}">
              <c16:uniqueId val="{00000000-842C-41AE-9268-236A0BA7805B}"/>
            </c:ext>
          </c:extLst>
        </c:ser>
        <c:dLbls>
          <c:showLegendKey val="0"/>
          <c:showVal val="0"/>
          <c:showCatName val="0"/>
          <c:showSerName val="0"/>
          <c:showPercent val="0"/>
          <c:showBubbleSize val="0"/>
        </c:dLbls>
        <c:gapWidth val="150"/>
        <c:axId val="100596736"/>
        <c:axId val="1006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84.86</c:v>
                </c:pt>
                <c:pt idx="4">
                  <c:v>84.98</c:v>
                </c:pt>
              </c:numCache>
            </c:numRef>
          </c:val>
          <c:smooth val="0"/>
          <c:extLst xmlns:c16r2="http://schemas.microsoft.com/office/drawing/2015/06/chart">
            <c:ext xmlns:c16="http://schemas.microsoft.com/office/drawing/2014/chart" uri="{C3380CC4-5D6E-409C-BE32-E72D297353CC}">
              <c16:uniqueId val="{00000001-842C-41AE-9268-236A0BA7805B}"/>
            </c:ext>
          </c:extLst>
        </c:ser>
        <c:dLbls>
          <c:showLegendKey val="0"/>
          <c:showVal val="0"/>
          <c:showCatName val="0"/>
          <c:showSerName val="0"/>
          <c:showPercent val="0"/>
          <c:showBubbleSize val="0"/>
        </c:dLbls>
        <c:marker val="1"/>
        <c:smooth val="0"/>
        <c:axId val="100596736"/>
        <c:axId val="100603008"/>
      </c:lineChart>
      <c:dateAx>
        <c:axId val="100596736"/>
        <c:scaling>
          <c:orientation val="minMax"/>
        </c:scaling>
        <c:delete val="1"/>
        <c:axPos val="b"/>
        <c:numFmt formatCode="&quot;H&quot;yy" sourceLinked="1"/>
        <c:majorTickMark val="none"/>
        <c:minorTickMark val="none"/>
        <c:tickLblPos val="none"/>
        <c:crossAx val="100603008"/>
        <c:crosses val="autoZero"/>
        <c:auto val="1"/>
        <c:lblOffset val="100"/>
        <c:baseTimeUnit val="years"/>
      </c:dateAx>
      <c:valAx>
        <c:axId val="100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7"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江府町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2849</v>
      </c>
      <c r="AM8" s="51"/>
      <c r="AN8" s="51"/>
      <c r="AO8" s="51"/>
      <c r="AP8" s="51"/>
      <c r="AQ8" s="51"/>
      <c r="AR8" s="51"/>
      <c r="AS8" s="51"/>
      <c r="AT8" s="46">
        <f>データ!T6</f>
        <v>124.52</v>
      </c>
      <c r="AU8" s="46"/>
      <c r="AV8" s="46"/>
      <c r="AW8" s="46"/>
      <c r="AX8" s="46"/>
      <c r="AY8" s="46"/>
      <c r="AZ8" s="46"/>
      <c r="BA8" s="46"/>
      <c r="BB8" s="46">
        <f>データ!U6</f>
        <v>22.88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43.61</v>
      </c>
      <c r="J10" s="46"/>
      <c r="K10" s="46"/>
      <c r="L10" s="46"/>
      <c r="M10" s="46"/>
      <c r="N10" s="46"/>
      <c r="O10" s="46"/>
      <c r="P10" s="46">
        <f>データ!P6</f>
        <v>52.03</v>
      </c>
      <c r="Q10" s="46"/>
      <c r="R10" s="46"/>
      <c r="S10" s="46"/>
      <c r="T10" s="46"/>
      <c r="U10" s="46"/>
      <c r="V10" s="46"/>
      <c r="W10" s="46">
        <f>データ!Q6</f>
        <v>100</v>
      </c>
      <c r="X10" s="46"/>
      <c r="Y10" s="46"/>
      <c r="Z10" s="46"/>
      <c r="AA10" s="46"/>
      <c r="AB10" s="46"/>
      <c r="AC10" s="46"/>
      <c r="AD10" s="51">
        <f>データ!R6</f>
        <v>3696</v>
      </c>
      <c r="AE10" s="51"/>
      <c r="AF10" s="51"/>
      <c r="AG10" s="51"/>
      <c r="AH10" s="51"/>
      <c r="AI10" s="51"/>
      <c r="AJ10" s="51"/>
      <c r="AK10" s="2"/>
      <c r="AL10" s="51">
        <f>データ!V6</f>
        <v>1463</v>
      </c>
      <c r="AM10" s="51"/>
      <c r="AN10" s="51"/>
      <c r="AO10" s="51"/>
      <c r="AP10" s="51"/>
      <c r="AQ10" s="51"/>
      <c r="AR10" s="51"/>
      <c r="AS10" s="51"/>
      <c r="AT10" s="46">
        <f>データ!W6</f>
        <v>0.97</v>
      </c>
      <c r="AU10" s="46"/>
      <c r="AV10" s="46"/>
      <c r="AW10" s="46"/>
      <c r="AX10" s="46"/>
      <c r="AY10" s="46"/>
      <c r="AZ10" s="46"/>
      <c r="BA10" s="46"/>
      <c r="BB10" s="46">
        <f>データ!X6</f>
        <v>1508.25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DpD2KhEyIH/+avkOziN2meSKnsj8CZNNSLStHrmYrcbE9JYYxn7pi6qSxyLHPzjKmtINpxDhwvTqSRJm6VVGtg==" saltValue="0sbWBZnUhjldOTG1evCD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314030</v>
      </c>
      <c r="D6" s="33">
        <f t="shared" si="3"/>
        <v>46</v>
      </c>
      <c r="E6" s="33">
        <f t="shared" si="3"/>
        <v>17</v>
      </c>
      <c r="F6" s="33">
        <f t="shared" si="3"/>
        <v>5</v>
      </c>
      <c r="G6" s="33">
        <f t="shared" si="3"/>
        <v>0</v>
      </c>
      <c r="H6" s="33" t="str">
        <f t="shared" si="3"/>
        <v>鳥取県　江府町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43.61</v>
      </c>
      <c r="P6" s="34">
        <f t="shared" si="3"/>
        <v>52.03</v>
      </c>
      <c r="Q6" s="34">
        <f t="shared" si="3"/>
        <v>100</v>
      </c>
      <c r="R6" s="34">
        <f t="shared" si="3"/>
        <v>3696</v>
      </c>
      <c r="S6" s="34">
        <f t="shared" si="3"/>
        <v>2849</v>
      </c>
      <c r="T6" s="34">
        <f t="shared" si="3"/>
        <v>124.52</v>
      </c>
      <c r="U6" s="34">
        <f t="shared" si="3"/>
        <v>22.88</v>
      </c>
      <c r="V6" s="34">
        <f t="shared" si="3"/>
        <v>1463</v>
      </c>
      <c r="W6" s="34">
        <f t="shared" si="3"/>
        <v>0.97</v>
      </c>
      <c r="X6" s="34">
        <f t="shared" si="3"/>
        <v>1508.25</v>
      </c>
      <c r="Y6" s="35" t="str">
        <f>IF(Y7="",NA(),Y7)</f>
        <v>-</v>
      </c>
      <c r="Z6" s="35" t="str">
        <f t="shared" ref="Z6:AH6" si="4">IF(Z7="",NA(),Z7)</f>
        <v>-</v>
      </c>
      <c r="AA6" s="35" t="str">
        <f t="shared" si="4"/>
        <v>-</v>
      </c>
      <c r="AB6" s="35">
        <f t="shared" si="4"/>
        <v>74.010000000000005</v>
      </c>
      <c r="AC6" s="35">
        <f t="shared" si="4"/>
        <v>88.52</v>
      </c>
      <c r="AD6" s="35" t="str">
        <f t="shared" si="4"/>
        <v>-</v>
      </c>
      <c r="AE6" s="35" t="str">
        <f t="shared" si="4"/>
        <v>-</v>
      </c>
      <c r="AF6" s="35" t="str">
        <f t="shared" si="4"/>
        <v>-</v>
      </c>
      <c r="AG6" s="35">
        <f t="shared" si="4"/>
        <v>101.77</v>
      </c>
      <c r="AH6" s="35">
        <f t="shared" si="4"/>
        <v>103.6</v>
      </c>
      <c r="AI6" s="34" t="str">
        <f>IF(AI7="","",IF(AI7="-","【-】","【"&amp;SUBSTITUTE(TEXT(AI7,"#,##0.00"),"-","△")&amp;"】"))</f>
        <v>【102.97】</v>
      </c>
      <c r="AJ6" s="35" t="str">
        <f>IF(AJ7="",NA(),AJ7)</f>
        <v>-</v>
      </c>
      <c r="AK6" s="35" t="str">
        <f t="shared" ref="AK6:AS6" si="5">IF(AK7="",NA(),AK7)</f>
        <v>-</v>
      </c>
      <c r="AL6" s="35" t="str">
        <f t="shared" si="5"/>
        <v>-</v>
      </c>
      <c r="AM6" s="35">
        <f t="shared" si="5"/>
        <v>249.9</v>
      </c>
      <c r="AN6" s="35">
        <f t="shared" si="5"/>
        <v>286.86</v>
      </c>
      <c r="AO6" s="35" t="str">
        <f t="shared" si="5"/>
        <v>-</v>
      </c>
      <c r="AP6" s="35" t="str">
        <f t="shared" si="5"/>
        <v>-</v>
      </c>
      <c r="AQ6" s="35" t="str">
        <f t="shared" si="5"/>
        <v>-</v>
      </c>
      <c r="AR6" s="35">
        <f t="shared" si="5"/>
        <v>227.4</v>
      </c>
      <c r="AS6" s="35">
        <f t="shared" si="5"/>
        <v>193.99</v>
      </c>
      <c r="AT6" s="34" t="str">
        <f>IF(AT7="","",IF(AT7="-","【-】","【"&amp;SUBSTITUTE(TEXT(AT7,"#,##0.00"),"-","△")&amp;"】"))</f>
        <v>【165.48】</v>
      </c>
      <c r="AU6" s="35" t="str">
        <f>IF(AU7="",NA(),AU7)</f>
        <v>-</v>
      </c>
      <c r="AV6" s="35" t="str">
        <f t="shared" ref="AV6:BD6" si="6">IF(AV7="",NA(),AV7)</f>
        <v>-</v>
      </c>
      <c r="AW6" s="35" t="str">
        <f t="shared" si="6"/>
        <v>-</v>
      </c>
      <c r="AX6" s="35">
        <f t="shared" si="6"/>
        <v>12.06</v>
      </c>
      <c r="AY6" s="35">
        <f t="shared" si="6"/>
        <v>13.64</v>
      </c>
      <c r="AZ6" s="35" t="str">
        <f t="shared" si="6"/>
        <v>-</v>
      </c>
      <c r="BA6" s="35" t="str">
        <f t="shared" si="6"/>
        <v>-</v>
      </c>
      <c r="BB6" s="35" t="str">
        <f t="shared" si="6"/>
        <v>-</v>
      </c>
      <c r="BC6" s="35">
        <f t="shared" si="6"/>
        <v>29.54</v>
      </c>
      <c r="BD6" s="35">
        <f t="shared" si="6"/>
        <v>26.99</v>
      </c>
      <c r="BE6" s="34" t="str">
        <f>IF(BE7="","",IF(BE7="-","【-】","【"&amp;SUBSTITUTE(TEXT(BE7,"#,##0.00"),"-","△")&amp;"】"))</f>
        <v>【33.84】</v>
      </c>
      <c r="BF6" s="35" t="str">
        <f>IF(BF7="",NA(),BF7)</f>
        <v>-</v>
      </c>
      <c r="BG6" s="35" t="str">
        <f t="shared" ref="BG6:BO6" si="7">IF(BG7="",NA(),BG7)</f>
        <v>-</v>
      </c>
      <c r="BH6" s="35" t="str">
        <f t="shared" si="7"/>
        <v>-</v>
      </c>
      <c r="BI6" s="35">
        <f t="shared" si="7"/>
        <v>2909.92</v>
      </c>
      <c r="BJ6" s="35">
        <f t="shared" si="7"/>
        <v>2500.59</v>
      </c>
      <c r="BK6" s="35" t="str">
        <f t="shared" si="7"/>
        <v>-</v>
      </c>
      <c r="BL6" s="35" t="str">
        <f t="shared" si="7"/>
        <v>-</v>
      </c>
      <c r="BM6" s="35" t="str">
        <f t="shared" si="7"/>
        <v>-</v>
      </c>
      <c r="BN6" s="35">
        <f t="shared" si="7"/>
        <v>789.46</v>
      </c>
      <c r="BO6" s="35">
        <f t="shared" si="7"/>
        <v>826.83</v>
      </c>
      <c r="BP6" s="34" t="str">
        <f>IF(BP7="","",IF(BP7="-","【-】","【"&amp;SUBSTITUTE(TEXT(BP7,"#,##0.00"),"-","△")&amp;"】"))</f>
        <v>【765.47】</v>
      </c>
      <c r="BQ6" s="35" t="str">
        <f>IF(BQ7="",NA(),BQ7)</f>
        <v>-</v>
      </c>
      <c r="BR6" s="35" t="str">
        <f t="shared" ref="BR6:BZ6" si="8">IF(BR7="",NA(),BR7)</f>
        <v>-</v>
      </c>
      <c r="BS6" s="35" t="str">
        <f t="shared" si="8"/>
        <v>-</v>
      </c>
      <c r="BT6" s="35">
        <f t="shared" si="8"/>
        <v>44.15</v>
      </c>
      <c r="BU6" s="35">
        <f t="shared" si="8"/>
        <v>61.5</v>
      </c>
      <c r="BV6" s="35" t="str">
        <f t="shared" si="8"/>
        <v>-</v>
      </c>
      <c r="BW6" s="35" t="str">
        <f t="shared" si="8"/>
        <v>-</v>
      </c>
      <c r="BX6" s="35" t="str">
        <f t="shared" si="8"/>
        <v>-</v>
      </c>
      <c r="BY6" s="35">
        <f t="shared" si="8"/>
        <v>57.77</v>
      </c>
      <c r="BZ6" s="35">
        <f t="shared" si="8"/>
        <v>57.31</v>
      </c>
      <c r="CA6" s="34" t="str">
        <f>IF(CA7="","",IF(CA7="-","【-】","【"&amp;SUBSTITUTE(TEXT(CA7,"#,##0.00"),"-","△")&amp;"】"))</f>
        <v>【59.59】</v>
      </c>
      <c r="CB6" s="35" t="str">
        <f>IF(CB7="",NA(),CB7)</f>
        <v>-</v>
      </c>
      <c r="CC6" s="35" t="str">
        <f t="shared" ref="CC6:CK6" si="9">IF(CC7="",NA(),CC7)</f>
        <v>-</v>
      </c>
      <c r="CD6" s="35" t="str">
        <f t="shared" si="9"/>
        <v>-</v>
      </c>
      <c r="CE6" s="35">
        <f t="shared" si="9"/>
        <v>260.49</v>
      </c>
      <c r="CF6" s="35">
        <f t="shared" si="9"/>
        <v>217.37</v>
      </c>
      <c r="CG6" s="35" t="str">
        <f t="shared" si="9"/>
        <v>-</v>
      </c>
      <c r="CH6" s="35" t="str">
        <f t="shared" si="9"/>
        <v>-</v>
      </c>
      <c r="CI6" s="35" t="str">
        <f t="shared" si="9"/>
        <v>-</v>
      </c>
      <c r="CJ6" s="35">
        <f t="shared" si="9"/>
        <v>274.35000000000002</v>
      </c>
      <c r="CK6" s="35">
        <f t="shared" si="9"/>
        <v>273.52</v>
      </c>
      <c r="CL6" s="34" t="str">
        <f>IF(CL7="","",IF(CL7="-","【-】","【"&amp;SUBSTITUTE(TEXT(CL7,"#,##0.00"),"-","△")&amp;"】"))</f>
        <v>【257.86】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50.68</v>
      </c>
      <c r="CV6" s="35">
        <f t="shared" si="10"/>
        <v>50.14</v>
      </c>
      <c r="CW6" s="34" t="str">
        <f>IF(CW7="","",IF(CW7="-","【-】","【"&amp;SUBSTITUTE(TEXT(CW7,"#,##0.00"),"-","△")&amp;"】"))</f>
        <v>【51.30】</v>
      </c>
      <c r="CX6" s="35" t="str">
        <f>IF(CX7="",NA(),CX7)</f>
        <v>-</v>
      </c>
      <c r="CY6" s="35" t="str">
        <f t="shared" ref="CY6:DG6" si="11">IF(CY7="",NA(),CY7)</f>
        <v>-</v>
      </c>
      <c r="CZ6" s="35" t="str">
        <f t="shared" si="11"/>
        <v>-</v>
      </c>
      <c r="DA6" s="35">
        <f t="shared" si="11"/>
        <v>91.03</v>
      </c>
      <c r="DB6" s="35">
        <f t="shared" si="11"/>
        <v>93.37</v>
      </c>
      <c r="DC6" s="35" t="str">
        <f t="shared" si="11"/>
        <v>-</v>
      </c>
      <c r="DD6" s="35" t="str">
        <f t="shared" si="11"/>
        <v>-</v>
      </c>
      <c r="DE6" s="35" t="str">
        <f t="shared" si="11"/>
        <v>-</v>
      </c>
      <c r="DF6" s="35">
        <f t="shared" si="11"/>
        <v>84.86</v>
      </c>
      <c r="DG6" s="35">
        <f t="shared" si="11"/>
        <v>84.98</v>
      </c>
      <c r="DH6" s="34" t="str">
        <f>IF(DH7="","",IF(DH7="-","【-】","【"&amp;SUBSTITUTE(TEXT(DH7,"#,##0.00"),"-","△")&amp;"】"))</f>
        <v>【86.22】</v>
      </c>
      <c r="DI6" s="35" t="str">
        <f>IF(DI7="",NA(),DI7)</f>
        <v>-</v>
      </c>
      <c r="DJ6" s="35" t="str">
        <f t="shared" ref="DJ6:DR6" si="12">IF(DJ7="",NA(),DJ7)</f>
        <v>-</v>
      </c>
      <c r="DK6" s="35" t="str">
        <f t="shared" si="12"/>
        <v>-</v>
      </c>
      <c r="DL6" s="35">
        <f t="shared" si="12"/>
        <v>49.06</v>
      </c>
      <c r="DM6" s="35">
        <f t="shared" si="12"/>
        <v>50.76</v>
      </c>
      <c r="DN6" s="35" t="str">
        <f t="shared" si="12"/>
        <v>-</v>
      </c>
      <c r="DO6" s="35" t="str">
        <f t="shared" si="12"/>
        <v>-</v>
      </c>
      <c r="DP6" s="35" t="str">
        <f t="shared" si="12"/>
        <v>-</v>
      </c>
      <c r="DQ6" s="35">
        <f t="shared" si="12"/>
        <v>24.13</v>
      </c>
      <c r="DR6" s="35">
        <f t="shared" si="12"/>
        <v>23.06</v>
      </c>
      <c r="DS6" s="34" t="str">
        <f>IF(DS7="","",IF(DS7="-","【-】","【"&amp;SUBSTITUTE(TEXT(DS7,"#,##0.00"),"-","△")&amp;"】"))</f>
        <v>【24.97】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5">
        <f t="shared" si="14"/>
        <v>0.55000000000000004</v>
      </c>
      <c r="EJ6" s="35" t="str">
        <f t="shared" si="14"/>
        <v>-</v>
      </c>
      <c r="EK6" s="35" t="str">
        <f t="shared" si="14"/>
        <v>-</v>
      </c>
      <c r="EL6" s="35" t="str">
        <f t="shared" si="14"/>
        <v>-</v>
      </c>
      <c r="EM6" s="35">
        <f t="shared" si="14"/>
        <v>0.01</v>
      </c>
      <c r="EN6" s="35">
        <f t="shared" si="14"/>
        <v>0.02</v>
      </c>
      <c r="EO6" s="34" t="str">
        <f>IF(EO7="","",IF(EO7="-","【-】","【"&amp;SUBSTITUTE(TEXT(EO7,"#,##0.00"),"-","△")&amp;"】"))</f>
        <v>【0.02】</v>
      </c>
    </row>
    <row r="7" spans="1:148" s="36" customFormat="1" x14ac:dyDescent="0.15">
      <c r="A7" s="28"/>
      <c r="B7" s="37">
        <v>2019</v>
      </c>
      <c r="C7" s="37">
        <v>314030</v>
      </c>
      <c r="D7" s="37">
        <v>46</v>
      </c>
      <c r="E7" s="37">
        <v>17</v>
      </c>
      <c r="F7" s="37">
        <v>5</v>
      </c>
      <c r="G7" s="37">
        <v>0</v>
      </c>
      <c r="H7" s="37" t="s">
        <v>96</v>
      </c>
      <c r="I7" s="37" t="s">
        <v>97</v>
      </c>
      <c r="J7" s="37" t="s">
        <v>98</v>
      </c>
      <c r="K7" s="37" t="s">
        <v>99</v>
      </c>
      <c r="L7" s="37" t="s">
        <v>100</v>
      </c>
      <c r="M7" s="37" t="s">
        <v>101</v>
      </c>
      <c r="N7" s="38" t="s">
        <v>102</v>
      </c>
      <c r="O7" s="38">
        <v>43.61</v>
      </c>
      <c r="P7" s="38">
        <v>52.03</v>
      </c>
      <c r="Q7" s="38">
        <v>100</v>
      </c>
      <c r="R7" s="38">
        <v>3696</v>
      </c>
      <c r="S7" s="38">
        <v>2849</v>
      </c>
      <c r="T7" s="38">
        <v>124.52</v>
      </c>
      <c r="U7" s="38">
        <v>22.88</v>
      </c>
      <c r="V7" s="38">
        <v>1463</v>
      </c>
      <c r="W7" s="38">
        <v>0.97</v>
      </c>
      <c r="X7" s="38">
        <v>1508.25</v>
      </c>
      <c r="Y7" s="38" t="s">
        <v>102</v>
      </c>
      <c r="Z7" s="38" t="s">
        <v>102</v>
      </c>
      <c r="AA7" s="38" t="s">
        <v>102</v>
      </c>
      <c r="AB7" s="38">
        <v>74.010000000000005</v>
      </c>
      <c r="AC7" s="38">
        <v>88.52</v>
      </c>
      <c r="AD7" s="38" t="s">
        <v>102</v>
      </c>
      <c r="AE7" s="38" t="s">
        <v>102</v>
      </c>
      <c r="AF7" s="38" t="s">
        <v>102</v>
      </c>
      <c r="AG7" s="38">
        <v>101.77</v>
      </c>
      <c r="AH7" s="38">
        <v>103.6</v>
      </c>
      <c r="AI7" s="38">
        <v>102.97</v>
      </c>
      <c r="AJ7" s="38" t="s">
        <v>102</v>
      </c>
      <c r="AK7" s="38" t="s">
        <v>102</v>
      </c>
      <c r="AL7" s="38" t="s">
        <v>102</v>
      </c>
      <c r="AM7" s="38">
        <v>249.9</v>
      </c>
      <c r="AN7" s="38">
        <v>286.86</v>
      </c>
      <c r="AO7" s="38" t="s">
        <v>102</v>
      </c>
      <c r="AP7" s="38" t="s">
        <v>102</v>
      </c>
      <c r="AQ7" s="38" t="s">
        <v>102</v>
      </c>
      <c r="AR7" s="38">
        <v>227.4</v>
      </c>
      <c r="AS7" s="38">
        <v>193.99</v>
      </c>
      <c r="AT7" s="38">
        <v>165.48</v>
      </c>
      <c r="AU7" s="38" t="s">
        <v>102</v>
      </c>
      <c r="AV7" s="38" t="s">
        <v>102</v>
      </c>
      <c r="AW7" s="38" t="s">
        <v>102</v>
      </c>
      <c r="AX7" s="38">
        <v>12.06</v>
      </c>
      <c r="AY7" s="38">
        <v>13.64</v>
      </c>
      <c r="AZ7" s="38" t="s">
        <v>102</v>
      </c>
      <c r="BA7" s="38" t="s">
        <v>102</v>
      </c>
      <c r="BB7" s="38" t="s">
        <v>102</v>
      </c>
      <c r="BC7" s="38">
        <v>29.54</v>
      </c>
      <c r="BD7" s="38">
        <v>26.99</v>
      </c>
      <c r="BE7" s="38">
        <v>33.840000000000003</v>
      </c>
      <c r="BF7" s="38" t="s">
        <v>102</v>
      </c>
      <c r="BG7" s="38" t="s">
        <v>102</v>
      </c>
      <c r="BH7" s="38" t="s">
        <v>102</v>
      </c>
      <c r="BI7" s="38">
        <v>2909.92</v>
      </c>
      <c r="BJ7" s="38">
        <v>2500.59</v>
      </c>
      <c r="BK7" s="38" t="s">
        <v>102</v>
      </c>
      <c r="BL7" s="38" t="s">
        <v>102</v>
      </c>
      <c r="BM7" s="38" t="s">
        <v>102</v>
      </c>
      <c r="BN7" s="38">
        <v>789.46</v>
      </c>
      <c r="BO7" s="38">
        <v>826.83</v>
      </c>
      <c r="BP7" s="38">
        <v>765.47</v>
      </c>
      <c r="BQ7" s="38" t="s">
        <v>102</v>
      </c>
      <c r="BR7" s="38" t="s">
        <v>102</v>
      </c>
      <c r="BS7" s="38" t="s">
        <v>102</v>
      </c>
      <c r="BT7" s="38">
        <v>44.15</v>
      </c>
      <c r="BU7" s="38">
        <v>61.5</v>
      </c>
      <c r="BV7" s="38" t="s">
        <v>102</v>
      </c>
      <c r="BW7" s="38" t="s">
        <v>102</v>
      </c>
      <c r="BX7" s="38" t="s">
        <v>102</v>
      </c>
      <c r="BY7" s="38">
        <v>57.77</v>
      </c>
      <c r="BZ7" s="38">
        <v>57.31</v>
      </c>
      <c r="CA7" s="38">
        <v>59.59</v>
      </c>
      <c r="CB7" s="38" t="s">
        <v>102</v>
      </c>
      <c r="CC7" s="38" t="s">
        <v>102</v>
      </c>
      <c r="CD7" s="38" t="s">
        <v>102</v>
      </c>
      <c r="CE7" s="38">
        <v>260.49</v>
      </c>
      <c r="CF7" s="38">
        <v>217.37</v>
      </c>
      <c r="CG7" s="38" t="s">
        <v>102</v>
      </c>
      <c r="CH7" s="38" t="s">
        <v>102</v>
      </c>
      <c r="CI7" s="38" t="s">
        <v>102</v>
      </c>
      <c r="CJ7" s="38">
        <v>274.35000000000002</v>
      </c>
      <c r="CK7" s="38">
        <v>273.52</v>
      </c>
      <c r="CL7" s="38">
        <v>257.86</v>
      </c>
      <c r="CM7" s="38" t="s">
        <v>102</v>
      </c>
      <c r="CN7" s="38" t="s">
        <v>102</v>
      </c>
      <c r="CO7" s="38" t="s">
        <v>102</v>
      </c>
      <c r="CP7" s="38" t="s">
        <v>102</v>
      </c>
      <c r="CQ7" s="38" t="s">
        <v>102</v>
      </c>
      <c r="CR7" s="38" t="s">
        <v>102</v>
      </c>
      <c r="CS7" s="38" t="s">
        <v>102</v>
      </c>
      <c r="CT7" s="38" t="s">
        <v>102</v>
      </c>
      <c r="CU7" s="38">
        <v>50.68</v>
      </c>
      <c r="CV7" s="38">
        <v>50.14</v>
      </c>
      <c r="CW7" s="38">
        <v>51.3</v>
      </c>
      <c r="CX7" s="38" t="s">
        <v>102</v>
      </c>
      <c r="CY7" s="38" t="s">
        <v>102</v>
      </c>
      <c r="CZ7" s="38" t="s">
        <v>102</v>
      </c>
      <c r="DA7" s="38">
        <v>91.03</v>
      </c>
      <c r="DB7" s="38">
        <v>93.37</v>
      </c>
      <c r="DC7" s="38" t="s">
        <v>102</v>
      </c>
      <c r="DD7" s="38" t="s">
        <v>102</v>
      </c>
      <c r="DE7" s="38" t="s">
        <v>102</v>
      </c>
      <c r="DF7" s="38">
        <v>84.86</v>
      </c>
      <c r="DG7" s="38">
        <v>84.98</v>
      </c>
      <c r="DH7" s="38">
        <v>86.22</v>
      </c>
      <c r="DI7" s="38" t="s">
        <v>102</v>
      </c>
      <c r="DJ7" s="38" t="s">
        <v>102</v>
      </c>
      <c r="DK7" s="38" t="s">
        <v>102</v>
      </c>
      <c r="DL7" s="38">
        <v>49.06</v>
      </c>
      <c r="DM7" s="38">
        <v>50.76</v>
      </c>
      <c r="DN7" s="38" t="s">
        <v>102</v>
      </c>
      <c r="DO7" s="38" t="s">
        <v>102</v>
      </c>
      <c r="DP7" s="38" t="s">
        <v>102</v>
      </c>
      <c r="DQ7" s="38">
        <v>24.13</v>
      </c>
      <c r="DR7" s="38">
        <v>23.06</v>
      </c>
      <c r="DS7" s="38">
        <v>24.97</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0.55000000000000004</v>
      </c>
      <c r="EJ7" s="38" t="s">
        <v>102</v>
      </c>
      <c r="EK7" s="38" t="s">
        <v>102</v>
      </c>
      <c r="EL7" s="38" t="s">
        <v>102</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2020-12-04T02:37:44Z</dcterms:created>
  <dcterms:modified xsi:type="dcterms:W3CDTF">2021-01-26T05:38:10Z</dcterms:modified>
  <cp:category/>
</cp:coreProperties>
</file>