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バックアップ（秋本）\外来対応医療機関等設備整備事業補助金交付要綱\"/>
    </mc:Choice>
  </mc:AlternateContent>
  <bookViews>
    <workbookView xWindow="600" yWindow="90" windowWidth="19395" windowHeight="7605"/>
  </bookViews>
  <sheets>
    <sheet name="計画書様式" sheetId="4" r:id="rId1"/>
    <sheet name="入力不要" sheetId="6" r:id="rId2"/>
  </sheets>
  <definedNames>
    <definedName name="_xlnm.Print_Area" localSheetId="0">計画書様式!$A$1:$K$64</definedName>
  </definedNames>
  <calcPr calcId="162913"/>
</workbook>
</file>

<file path=xl/calcChain.xml><?xml version="1.0" encoding="utf-8"?>
<calcChain xmlns="http://schemas.openxmlformats.org/spreadsheetml/2006/main">
  <c r="J26" i="4" l="1"/>
  <c r="K26" i="4"/>
  <c r="J27" i="4"/>
  <c r="N5" i="6" l="1"/>
  <c r="M5" i="6"/>
  <c r="L5" i="6"/>
  <c r="K5" i="6"/>
  <c r="J50" i="4"/>
  <c r="J5" i="6" l="1"/>
  <c r="I5" i="6"/>
  <c r="H5" i="6"/>
  <c r="G5" i="6"/>
  <c r="F5" i="6"/>
  <c r="E5" i="6"/>
  <c r="D5" i="6"/>
  <c r="C5" i="6"/>
  <c r="J4" i="6"/>
  <c r="I4" i="6"/>
  <c r="A5" i="6"/>
  <c r="B5" i="6"/>
  <c r="B4" i="6"/>
  <c r="F13" i="4" l="1"/>
  <c r="E13" i="4"/>
  <c r="E12" i="4"/>
  <c r="J49" i="4"/>
  <c r="J29" i="4"/>
  <c r="F29" i="4"/>
  <c r="J51" i="4"/>
  <c r="J48" i="4"/>
  <c r="J47" i="4"/>
  <c r="J46" i="4"/>
  <c r="K29" i="4" l="1"/>
  <c r="J52" i="4"/>
  <c r="K52" i="4" s="1"/>
  <c r="H13" i="4" s="1"/>
  <c r="I13" i="4" s="1"/>
  <c r="K13" i="4" s="1"/>
  <c r="G13" i="4"/>
  <c r="C4" i="6"/>
  <c r="O5" i="6" l="1"/>
  <c r="H4" i="6"/>
  <c r="L4" i="6"/>
  <c r="F4" i="6"/>
  <c r="D4" i="6"/>
  <c r="K4" i="6"/>
  <c r="G4" i="6"/>
  <c r="E4" i="6"/>
  <c r="A4" i="6"/>
  <c r="F27" i="4"/>
  <c r="J28" i="4"/>
  <c r="F28" i="4"/>
  <c r="J30" i="4"/>
  <c r="K28" i="4" l="1"/>
  <c r="K27" i="4"/>
  <c r="J31" i="4"/>
  <c r="G12" i="4" l="1"/>
  <c r="F30" i="4"/>
  <c r="K30" i="4" s="1"/>
  <c r="K31" i="4" s="1"/>
  <c r="H12" i="4" s="1"/>
  <c r="I12" i="4" s="1"/>
  <c r="I14" i="4" s="1"/>
  <c r="O4" i="6" l="1"/>
  <c r="K12" i="4"/>
  <c r="F12" i="4"/>
</calcChain>
</file>

<file path=xl/comments1.xml><?xml version="1.0" encoding="utf-8"?>
<comments xmlns="http://schemas.openxmlformats.org/spreadsheetml/2006/main">
  <authors>
    <author>鳥取県</author>
  </authors>
  <commentList>
    <comment ref="I28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職員1人当たりの個人防護具の金額の合計</t>
        </r>
      </text>
    </comment>
  </commentList>
</comments>
</file>

<file path=xl/sharedStrings.xml><?xml version="1.0" encoding="utf-8"?>
<sst xmlns="http://schemas.openxmlformats.org/spreadsheetml/2006/main" count="123" uniqueCount="94">
  <si>
    <t>区分</t>
    <rPh sb="0" eb="2">
      <t>クブン</t>
    </rPh>
    <phoneticPr fontId="18"/>
  </si>
  <si>
    <t>総事業費</t>
    <rPh sb="0" eb="4">
      <t>ソウジギョウヒ</t>
    </rPh>
    <phoneticPr fontId="18"/>
  </si>
  <si>
    <t>寄附金その他の収入予定額</t>
    <rPh sb="0" eb="3">
      <t>キフキン</t>
    </rPh>
    <rPh sb="5" eb="6">
      <t>タ</t>
    </rPh>
    <rPh sb="7" eb="9">
      <t>シュウニュウ</t>
    </rPh>
    <rPh sb="9" eb="12">
      <t>ヨテイガク</t>
    </rPh>
    <phoneticPr fontId="18"/>
  </si>
  <si>
    <t>差引額</t>
    <rPh sb="0" eb="3">
      <t>サシヒキガク</t>
    </rPh>
    <phoneticPr fontId="18"/>
  </si>
  <si>
    <t>受入済額</t>
    <rPh sb="0" eb="2">
      <t>ウケイレ</t>
    </rPh>
    <rPh sb="2" eb="4">
      <t>スミガク</t>
    </rPh>
    <phoneticPr fontId="18"/>
  </si>
  <si>
    <t>A</t>
    <phoneticPr fontId="18"/>
  </si>
  <si>
    <t>B</t>
    <phoneticPr fontId="18"/>
  </si>
  <si>
    <t>C=A-B</t>
    <phoneticPr fontId="18"/>
  </si>
  <si>
    <t>E</t>
    <phoneticPr fontId="18"/>
  </si>
  <si>
    <t>G</t>
    <phoneticPr fontId="18"/>
  </si>
  <si>
    <t>医療機関名</t>
    <rPh sb="0" eb="4">
      <t>イリョウキカン</t>
    </rPh>
    <rPh sb="4" eb="5">
      <t>メイ</t>
    </rPh>
    <phoneticPr fontId="18"/>
  </si>
  <si>
    <t>担当者名</t>
    <rPh sb="0" eb="3">
      <t>タントウシャ</t>
    </rPh>
    <rPh sb="3" eb="4">
      <t>メイ</t>
    </rPh>
    <phoneticPr fontId="18"/>
  </si>
  <si>
    <t>メール</t>
    <phoneticPr fontId="18"/>
  </si>
  <si>
    <t>（単位：円）</t>
    <rPh sb="1" eb="3">
      <t>タンイ</t>
    </rPh>
    <rPh sb="4" eb="5">
      <t>エン</t>
    </rPh>
    <phoneticPr fontId="18"/>
  </si>
  <si>
    <t>①活用する補助金名</t>
    <rPh sb="1" eb="3">
      <t>カツヨウ</t>
    </rPh>
    <rPh sb="5" eb="9">
      <t>ホジョキンメイ</t>
    </rPh>
    <phoneticPr fontId="18"/>
  </si>
  <si>
    <t>②事業内容</t>
    <rPh sb="1" eb="5">
      <t>ジギョウナイヨウ</t>
    </rPh>
    <phoneticPr fontId="18"/>
  </si>
  <si>
    <t>③当該補助金の所管部署（団体）名</t>
    <rPh sb="1" eb="3">
      <t>トウガイ</t>
    </rPh>
    <rPh sb="3" eb="6">
      <t>ホジョキン</t>
    </rPh>
    <rPh sb="7" eb="9">
      <t>ショカン</t>
    </rPh>
    <rPh sb="9" eb="11">
      <t>ブショ</t>
    </rPh>
    <rPh sb="12" eb="14">
      <t>ダンタイ</t>
    </rPh>
    <rPh sb="15" eb="16">
      <t>メイ</t>
    </rPh>
    <phoneticPr fontId="18"/>
  </si>
  <si>
    <t>数量</t>
    <rPh sb="0" eb="2">
      <t>スウリョウ</t>
    </rPh>
    <phoneticPr fontId="18"/>
  </si>
  <si>
    <t>単価</t>
    <rPh sb="0" eb="2">
      <t>タンカ</t>
    </rPh>
    <phoneticPr fontId="18"/>
  </si>
  <si>
    <t>金額</t>
    <rPh sb="0" eb="2">
      <t>キンガク</t>
    </rPh>
    <phoneticPr fontId="18"/>
  </si>
  <si>
    <t>（注1）全て税抜きの金額を記入すること。</t>
    <rPh sb="4" eb="5">
      <t>スベ</t>
    </rPh>
    <rPh sb="6" eb="8">
      <t>ゼイヌ</t>
    </rPh>
    <rPh sb="10" eb="12">
      <t>キンガク</t>
    </rPh>
    <rPh sb="13" eb="15">
      <t>キニュウ</t>
    </rPh>
    <phoneticPr fontId="18"/>
  </si>
  <si>
    <t>（注2）A欄には、対象経費以外も含めた総事業費を記入すること。</t>
    <phoneticPr fontId="18"/>
  </si>
  <si>
    <t>（注3）B欄には、本補助金以外の収入がある場合にその金額を記入すること。</t>
    <rPh sb="9" eb="10">
      <t>ホン</t>
    </rPh>
    <phoneticPr fontId="18"/>
  </si>
  <si>
    <t>④所管部署（団体）連絡先</t>
    <rPh sb="1" eb="3">
      <t>ショカン</t>
    </rPh>
    <rPh sb="3" eb="5">
      <t>ブショ</t>
    </rPh>
    <rPh sb="6" eb="8">
      <t>ダンタイ</t>
    </rPh>
    <rPh sb="9" eb="12">
      <t>レンラクサキ</t>
    </rPh>
    <phoneticPr fontId="18"/>
  </si>
  <si>
    <t>連絡先（電話）</t>
    <rPh sb="0" eb="3">
      <t>レンラクサキ</t>
    </rPh>
    <rPh sb="4" eb="6">
      <t>デンワ</t>
    </rPh>
    <phoneticPr fontId="18"/>
  </si>
  <si>
    <t>補助所要額</t>
    <rPh sb="0" eb="2">
      <t>ホジョ</t>
    </rPh>
    <rPh sb="2" eb="5">
      <t>ショヨウガク</t>
    </rPh>
    <phoneticPr fontId="18"/>
  </si>
  <si>
    <t>基準額</t>
    <rPh sb="0" eb="3">
      <t>キジュンガク</t>
    </rPh>
    <phoneticPr fontId="18"/>
  </si>
  <si>
    <t>選定額</t>
    <rPh sb="0" eb="3">
      <t>センテイガク</t>
    </rPh>
    <phoneticPr fontId="18"/>
  </si>
  <si>
    <t>D</t>
    <phoneticPr fontId="18"/>
  </si>
  <si>
    <t>対象経費支出額</t>
    <rPh sb="0" eb="2">
      <t>タイショウ</t>
    </rPh>
    <rPh sb="2" eb="4">
      <t>ケイヒ</t>
    </rPh>
    <rPh sb="4" eb="6">
      <t>シシュツ</t>
    </rPh>
    <rPh sb="6" eb="7">
      <t>ガク</t>
    </rPh>
    <phoneticPr fontId="18"/>
  </si>
  <si>
    <t>計</t>
    <rPh sb="0" eb="1">
      <t>ケイ</t>
    </rPh>
    <phoneticPr fontId="18"/>
  </si>
  <si>
    <t>規格・型式</t>
    <rPh sb="0" eb="2">
      <t>キカク</t>
    </rPh>
    <rPh sb="3" eb="5">
      <t>カタシキ</t>
    </rPh>
    <phoneticPr fontId="18"/>
  </si>
  <si>
    <t>数量</t>
    <rPh sb="0" eb="2">
      <t>スウリョウ</t>
    </rPh>
    <phoneticPr fontId="18"/>
  </si>
  <si>
    <t>単価</t>
    <rPh sb="0" eb="2">
      <t>タンカ</t>
    </rPh>
    <phoneticPr fontId="18"/>
  </si>
  <si>
    <t>金額</t>
    <rPh sb="0" eb="2">
      <t>キンガク</t>
    </rPh>
    <phoneticPr fontId="18"/>
  </si>
  <si>
    <t>円</t>
    <rPh sb="0" eb="1">
      <t>エン</t>
    </rPh>
    <phoneticPr fontId="18"/>
  </si>
  <si>
    <t>（a）</t>
    <phoneticPr fontId="18"/>
  </si>
  <si>
    <t>（b）</t>
    <phoneticPr fontId="18"/>
  </si>
  <si>
    <t>【他の補助金の活用の有無について】</t>
    <rPh sb="1" eb="2">
      <t>ホカ</t>
    </rPh>
    <rPh sb="3" eb="6">
      <t>ホジョキン</t>
    </rPh>
    <rPh sb="7" eb="9">
      <t>カツヨウ</t>
    </rPh>
    <rPh sb="10" eb="12">
      <t>ウム</t>
    </rPh>
    <phoneticPr fontId="18"/>
  </si>
  <si>
    <t>様式第2号（第4条関係）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8"/>
  </si>
  <si>
    <t>↑上表のD欄</t>
    <rPh sb="1" eb="2">
      <t>ウエ</t>
    </rPh>
    <rPh sb="2" eb="3">
      <t>ヒョウ</t>
    </rPh>
    <rPh sb="5" eb="6">
      <t>ラン</t>
    </rPh>
    <phoneticPr fontId="18"/>
  </si>
  <si>
    <t>↑上表のE欄</t>
    <rPh sb="1" eb="2">
      <t>ウエ</t>
    </rPh>
    <rPh sb="2" eb="3">
      <t>ヒョウ</t>
    </rPh>
    <rPh sb="5" eb="6">
      <t>ラン</t>
    </rPh>
    <phoneticPr fontId="18"/>
  </si>
  <si>
    <t>F（D又はE）</t>
    <rPh sb="3" eb="4">
      <t>マタ</t>
    </rPh>
    <phoneticPr fontId="18"/>
  </si>
  <si>
    <t>H</t>
    <phoneticPr fontId="18"/>
  </si>
  <si>
    <t>H-G</t>
    <phoneticPr fontId="18"/>
  </si>
  <si>
    <t>↑上表のF欄</t>
    <rPh sb="1" eb="2">
      <t>ウエ</t>
    </rPh>
    <rPh sb="2" eb="3">
      <t>ヒョウ</t>
    </rPh>
    <rPh sb="5" eb="6">
      <t>ラン</t>
    </rPh>
    <phoneticPr fontId="18"/>
  </si>
  <si>
    <t>品名１</t>
    <rPh sb="0" eb="2">
      <t>ヒンメイ</t>
    </rPh>
    <phoneticPr fontId="18"/>
  </si>
  <si>
    <t>数量１</t>
    <rPh sb="0" eb="2">
      <t>スウリョウ</t>
    </rPh>
    <phoneticPr fontId="18"/>
  </si>
  <si>
    <t>品名２</t>
    <rPh sb="0" eb="2">
      <t>ヒンメイ</t>
    </rPh>
    <phoneticPr fontId="18"/>
  </si>
  <si>
    <t>数量２</t>
    <rPh sb="0" eb="2">
      <t>スウリョウ</t>
    </rPh>
    <phoneticPr fontId="18"/>
  </si>
  <si>
    <t>品名３</t>
    <rPh sb="0" eb="2">
      <t>ヒンメイ</t>
    </rPh>
    <phoneticPr fontId="18"/>
  </si>
  <si>
    <t>数量３</t>
    <rPh sb="0" eb="2">
      <t>スウリョウ</t>
    </rPh>
    <phoneticPr fontId="18"/>
  </si>
  <si>
    <t>品名４</t>
    <rPh sb="0" eb="2">
      <t>ヒンメイ</t>
    </rPh>
    <phoneticPr fontId="18"/>
  </si>
  <si>
    <t>数量４</t>
    <rPh sb="0" eb="2">
      <t>スウリョウ</t>
    </rPh>
    <phoneticPr fontId="18"/>
  </si>
  <si>
    <t>補助所要額</t>
    <rPh sb="0" eb="5">
      <t>ホジョショヨウガク</t>
    </rPh>
    <phoneticPr fontId="18"/>
  </si>
  <si>
    <t>対象経費
支出額</t>
    <rPh sb="0" eb="2">
      <t>タイショウ</t>
    </rPh>
    <rPh sb="2" eb="4">
      <t>ケイヒ</t>
    </rPh>
    <rPh sb="5" eb="7">
      <t>シシュツ</t>
    </rPh>
    <phoneticPr fontId="18"/>
  </si>
  <si>
    <t>差引
過不足額</t>
    <rPh sb="0" eb="2">
      <t>サシヒキ</t>
    </rPh>
    <rPh sb="3" eb="6">
      <t>カブソク</t>
    </rPh>
    <rPh sb="6" eb="7">
      <t>ガク</t>
    </rPh>
    <phoneticPr fontId="18"/>
  </si>
  <si>
    <t>（注4）E欄には、A欄のうち対象経費に係る支出予定額を記入すること。</t>
    <phoneticPr fontId="18"/>
  </si>
  <si>
    <t>（注5）G欄には、1,000円未満の端数がある場合はこれを切り捨てた額を記入すること。</t>
    <phoneticPr fontId="18"/>
  </si>
  <si>
    <t>品　目</t>
    <rPh sb="0" eb="1">
      <t>ヒン</t>
    </rPh>
    <rPh sb="2" eb="3">
      <t>メ</t>
    </rPh>
    <phoneticPr fontId="18"/>
  </si>
  <si>
    <t>※a又はbのいずれか低い額</t>
    <rPh sb="2" eb="3">
      <t>マタ</t>
    </rPh>
    <rPh sb="10" eb="11">
      <t>ヒク</t>
    </rPh>
    <rPh sb="12" eb="13">
      <t>ガク</t>
    </rPh>
    <phoneticPr fontId="18"/>
  </si>
  <si>
    <t>設置場所</t>
    <rPh sb="0" eb="2">
      <t>セッチ</t>
    </rPh>
    <rPh sb="2" eb="4">
      <t>バショ</t>
    </rPh>
    <phoneticPr fontId="18"/>
  </si>
  <si>
    <t>鳥取県外来対応医療機関等設備整備事業計画書及び実績報告書</t>
    <rPh sb="3" eb="5">
      <t>ガイライ</t>
    </rPh>
    <rPh sb="5" eb="7">
      <t>タイオウ</t>
    </rPh>
    <rPh sb="11" eb="12">
      <t>トウ</t>
    </rPh>
    <rPh sb="18" eb="21">
      <t>ケイカクショ</t>
    </rPh>
    <rPh sb="21" eb="22">
      <t>オヨ</t>
    </rPh>
    <rPh sb="23" eb="25">
      <t>ジッセキ</t>
    </rPh>
    <rPh sb="25" eb="28">
      <t>ホウコクショ</t>
    </rPh>
    <phoneticPr fontId="18"/>
  </si>
  <si>
    <t>外来対応医療機関設備整備事業</t>
    <rPh sb="0" eb="2">
      <t>ガイライ</t>
    </rPh>
    <rPh sb="2" eb="4">
      <t>タイオウ</t>
    </rPh>
    <phoneticPr fontId="18"/>
  </si>
  <si>
    <t>外来対応医療機関確保事業</t>
    <rPh sb="0" eb="2">
      <t>ガイライ</t>
    </rPh>
    <rPh sb="2" eb="4">
      <t>タイオウ</t>
    </rPh>
    <rPh sb="8" eb="10">
      <t>カクホ</t>
    </rPh>
    <phoneticPr fontId="18"/>
  </si>
  <si>
    <t>【整備内容：設備整備事業】</t>
    <rPh sb="1" eb="3">
      <t>セイビ</t>
    </rPh>
    <rPh sb="3" eb="5">
      <t>ナイヨウ</t>
    </rPh>
    <rPh sb="6" eb="8">
      <t>セツビ</t>
    </rPh>
    <rPh sb="8" eb="10">
      <t>セイビ</t>
    </rPh>
    <rPh sb="10" eb="12">
      <t>ジギョウ</t>
    </rPh>
    <phoneticPr fontId="18"/>
  </si>
  <si>
    <t>【整備内容：確保事業】</t>
    <rPh sb="1" eb="3">
      <t>セイビ</t>
    </rPh>
    <rPh sb="3" eb="5">
      <t>ナイヨウ</t>
    </rPh>
    <rPh sb="6" eb="8">
      <t>カクホ</t>
    </rPh>
    <rPh sb="8" eb="10">
      <t>ジギョウ</t>
    </rPh>
    <phoneticPr fontId="18"/>
  </si>
  <si>
    <t>品名５</t>
    <rPh sb="0" eb="2">
      <t>ヒンメイ</t>
    </rPh>
    <phoneticPr fontId="18"/>
  </si>
  <si>
    <t>数量５</t>
    <rPh sb="0" eb="2">
      <t>スウリョウ</t>
    </rPh>
    <phoneticPr fontId="18"/>
  </si>
  <si>
    <t>簡易ベッド</t>
    <rPh sb="0" eb="2">
      <t>カンイ</t>
    </rPh>
    <phoneticPr fontId="18"/>
  </si>
  <si>
    <t>HEPAフィルター付空気清浄機（陰圧対応可能なもの）</t>
    <rPh sb="9" eb="10">
      <t>ツ</t>
    </rPh>
    <rPh sb="10" eb="12">
      <t>クウキ</t>
    </rPh>
    <rPh sb="12" eb="15">
      <t>セイジョウキ</t>
    </rPh>
    <rPh sb="16" eb="18">
      <t>インアツ</t>
    </rPh>
    <rPh sb="18" eb="20">
      <t>タイオウ</t>
    </rPh>
    <rPh sb="20" eb="22">
      <t>カノウ</t>
    </rPh>
    <phoneticPr fontId="18"/>
  </si>
  <si>
    <t>HEPAフィルター付パーティション</t>
    <rPh sb="9" eb="10">
      <t>ツ</t>
    </rPh>
    <phoneticPr fontId="18"/>
  </si>
  <si>
    <t>簡易診察室及び付帯する備品</t>
    <rPh sb="0" eb="2">
      <t>カンイ</t>
    </rPh>
    <rPh sb="2" eb="5">
      <t>シンサツシツ</t>
    </rPh>
    <rPh sb="5" eb="6">
      <t>オヨ</t>
    </rPh>
    <rPh sb="7" eb="9">
      <t>フタイ</t>
    </rPh>
    <rPh sb="11" eb="13">
      <t>ビヒン</t>
    </rPh>
    <phoneticPr fontId="18"/>
  </si>
  <si>
    <t>個人防護具　※職員1人当たり3,600円</t>
    <rPh sb="0" eb="5">
      <t>コジンボウゴグ</t>
    </rPh>
    <rPh sb="7" eb="9">
      <t>ショクイン</t>
    </rPh>
    <rPh sb="10" eb="11">
      <t>ニン</t>
    </rPh>
    <rPh sb="11" eb="12">
      <t>ア</t>
    </rPh>
    <rPh sb="19" eb="20">
      <t>エン</t>
    </rPh>
    <phoneticPr fontId="18"/>
  </si>
  <si>
    <t>（注）①納品書、領収書等の規格・数量・金額が確認できる書類、②（備品類については）診察室への設置写真などの書類等を添付すること</t>
    <rPh sb="1" eb="2">
      <t>チュウ</t>
    </rPh>
    <rPh sb="4" eb="7">
      <t>ノウヒンショ</t>
    </rPh>
    <rPh sb="8" eb="11">
      <t>リョウシュウショ</t>
    </rPh>
    <rPh sb="11" eb="12">
      <t>トウ</t>
    </rPh>
    <rPh sb="13" eb="15">
      <t>キカク</t>
    </rPh>
    <rPh sb="16" eb="18">
      <t>スウリョウ</t>
    </rPh>
    <rPh sb="19" eb="21">
      <t>キンガク</t>
    </rPh>
    <rPh sb="22" eb="24">
      <t>カクニン</t>
    </rPh>
    <rPh sb="27" eb="29">
      <t>ショルイ</t>
    </rPh>
    <rPh sb="32" eb="34">
      <t>ビヒン</t>
    </rPh>
    <rPh sb="34" eb="35">
      <t>ルイ</t>
    </rPh>
    <rPh sb="41" eb="44">
      <t>シンサツシツ</t>
    </rPh>
    <rPh sb="46" eb="48">
      <t>セッチ</t>
    </rPh>
    <rPh sb="55" eb="56">
      <t>トウ</t>
    </rPh>
    <rPh sb="57" eb="59">
      <t>テンプ</t>
    </rPh>
    <phoneticPr fontId="18"/>
  </si>
  <si>
    <t>（注）①納品書、領収書等の規格・数量・金額が確認できる書類、②看板、HPの写し等の対応状況が確認できる書類を添付すること</t>
    <rPh sb="1" eb="2">
      <t>チュウ</t>
    </rPh>
    <rPh sb="4" eb="7">
      <t>ノウヒンショ</t>
    </rPh>
    <rPh sb="8" eb="11">
      <t>リョウシュウショ</t>
    </rPh>
    <rPh sb="11" eb="12">
      <t>トウ</t>
    </rPh>
    <rPh sb="13" eb="15">
      <t>キカク</t>
    </rPh>
    <rPh sb="16" eb="18">
      <t>スウリョウ</t>
    </rPh>
    <rPh sb="19" eb="21">
      <t>キンガク</t>
    </rPh>
    <rPh sb="22" eb="24">
      <t>カクニン</t>
    </rPh>
    <rPh sb="27" eb="29">
      <t>ショルイ</t>
    </rPh>
    <rPh sb="31" eb="33">
      <t>カンバン</t>
    </rPh>
    <rPh sb="37" eb="38">
      <t>ウツ</t>
    </rPh>
    <rPh sb="39" eb="40">
      <t>トウ</t>
    </rPh>
    <rPh sb="41" eb="43">
      <t>タイオウ</t>
    </rPh>
    <rPh sb="43" eb="45">
      <t>ジョウキョウ</t>
    </rPh>
    <rPh sb="46" eb="48">
      <t>カクニン</t>
    </rPh>
    <rPh sb="54" eb="56">
      <t>テンプ</t>
    </rPh>
    <phoneticPr fontId="18"/>
  </si>
  <si>
    <t>看板設置</t>
    <rPh sb="0" eb="2">
      <t>カンバン</t>
    </rPh>
    <rPh sb="2" eb="4">
      <t>セッチ</t>
    </rPh>
    <phoneticPr fontId="18"/>
  </si>
  <si>
    <t>ホームページ改修</t>
    <rPh sb="6" eb="8">
      <t>カイシュウ</t>
    </rPh>
    <phoneticPr fontId="18"/>
  </si>
  <si>
    <t>非接触サーモグラフィーカメラ（検温・消毒機能付き等）</t>
    <rPh sb="0" eb="3">
      <t>ヒセッショク</t>
    </rPh>
    <rPh sb="15" eb="17">
      <t>ケンオン</t>
    </rPh>
    <rPh sb="18" eb="20">
      <t>ショウドク</t>
    </rPh>
    <rPh sb="20" eb="22">
      <t>キノウ</t>
    </rPh>
    <rPh sb="22" eb="23">
      <t>ツ</t>
    </rPh>
    <rPh sb="24" eb="25">
      <t>トウ</t>
    </rPh>
    <phoneticPr fontId="18"/>
  </si>
  <si>
    <t>医療機器（パルスオキシメーター等）</t>
    <rPh sb="0" eb="4">
      <t>イリョウキキ</t>
    </rPh>
    <rPh sb="15" eb="16">
      <t>トウ</t>
    </rPh>
    <phoneticPr fontId="18"/>
  </si>
  <si>
    <t>換気設備設置のための改修</t>
    <rPh sb="0" eb="2">
      <t>カンキ</t>
    </rPh>
    <rPh sb="2" eb="4">
      <t>セツビ</t>
    </rPh>
    <rPh sb="4" eb="6">
      <t>セッチ</t>
    </rPh>
    <rPh sb="10" eb="12">
      <t>カイシュウ</t>
    </rPh>
    <phoneticPr fontId="18"/>
  </si>
  <si>
    <t>品名６</t>
    <rPh sb="0" eb="2">
      <t>ヒンメイ</t>
    </rPh>
    <phoneticPr fontId="18"/>
  </si>
  <si>
    <t>数量６</t>
    <rPh sb="0" eb="2">
      <t>スウリョウ</t>
    </rPh>
    <phoneticPr fontId="18"/>
  </si>
  <si>
    <t>合計</t>
    <rPh sb="0" eb="2">
      <t>ゴウケイ</t>
    </rPh>
    <phoneticPr fontId="18"/>
  </si>
  <si>
    <t>【新型コロナ患者に対する診療実績等】</t>
    <rPh sb="1" eb="3">
      <t>シンガタ</t>
    </rPh>
    <rPh sb="6" eb="8">
      <t>カンジャ</t>
    </rPh>
    <rPh sb="9" eb="10">
      <t>タイ</t>
    </rPh>
    <rPh sb="12" eb="14">
      <t>シンリョウ</t>
    </rPh>
    <rPh sb="14" eb="16">
      <t>ジッセキ</t>
    </rPh>
    <rPh sb="16" eb="17">
      <t>トウ</t>
    </rPh>
    <phoneticPr fontId="18"/>
  </si>
  <si>
    <t>区分</t>
    <rPh sb="0" eb="2">
      <t>クブン</t>
    </rPh>
    <phoneticPr fontId="18"/>
  </si>
  <si>
    <t>実績の有無</t>
    <rPh sb="0" eb="2">
      <t>ジッセキ</t>
    </rPh>
    <rPh sb="3" eb="5">
      <t>ウム</t>
    </rPh>
    <phoneticPr fontId="18"/>
  </si>
  <si>
    <t>①申請日までの間に、新型コロナウイルス感染症患者を診療した実績</t>
    <rPh sb="1" eb="4">
      <t>シンセイビ</t>
    </rPh>
    <rPh sb="7" eb="8">
      <t>アイダ</t>
    </rPh>
    <phoneticPr fontId="18"/>
  </si>
  <si>
    <t>②申請日までの間に、新型コロナウイルス感染症の疑い患者に対してPCR検査等を行った実績</t>
    <rPh sb="1" eb="4">
      <t>シンセイビ</t>
    </rPh>
    <rPh sb="7" eb="8">
      <t>アイダ</t>
    </rPh>
    <rPh sb="23" eb="24">
      <t>ウタガ</t>
    </rPh>
    <rPh sb="28" eb="29">
      <t>タイ</t>
    </rPh>
    <rPh sb="34" eb="36">
      <t>ケンサ</t>
    </rPh>
    <rPh sb="36" eb="37">
      <t>トウ</t>
    </rPh>
    <rPh sb="38" eb="39">
      <t>オコナ</t>
    </rPh>
    <phoneticPr fontId="18"/>
  </si>
  <si>
    <t>有</t>
    <rPh sb="0" eb="1">
      <t>アリ</t>
    </rPh>
    <phoneticPr fontId="18"/>
  </si>
  <si>
    <t>無</t>
    <rPh sb="0" eb="1">
      <t>ナシ</t>
    </rPh>
    <phoneticPr fontId="18"/>
  </si>
  <si>
    <t>（注）申請日時点で、上記①の診療実績、上記②の検査実績ともにゼロの場合、設備整備事業は補助対象外</t>
    <rPh sb="1" eb="2">
      <t>チュウ</t>
    </rPh>
    <rPh sb="3" eb="6">
      <t>シンセイビ</t>
    </rPh>
    <rPh sb="6" eb="8">
      <t>ジテン</t>
    </rPh>
    <rPh sb="10" eb="12">
      <t>ジョウキ</t>
    </rPh>
    <rPh sb="14" eb="16">
      <t>シンリョウ</t>
    </rPh>
    <rPh sb="16" eb="18">
      <t>ジッセキ</t>
    </rPh>
    <rPh sb="19" eb="21">
      <t>ジョウキ</t>
    </rPh>
    <rPh sb="23" eb="25">
      <t>ケンサ</t>
    </rPh>
    <rPh sb="25" eb="27">
      <t>ジッセキ</t>
    </rPh>
    <rPh sb="33" eb="35">
      <t>バアイ</t>
    </rPh>
    <rPh sb="36" eb="38">
      <t>セツビ</t>
    </rPh>
    <rPh sb="38" eb="40">
      <t>セイビ</t>
    </rPh>
    <rPh sb="40" eb="42">
      <t>ジギョウ</t>
    </rPh>
    <rPh sb="43" eb="45">
      <t>ホジョ</t>
    </rPh>
    <rPh sb="45" eb="47">
      <t>タイショウ</t>
    </rPh>
    <rPh sb="47" eb="48">
      <t>ソト</t>
    </rPh>
    <phoneticPr fontId="18"/>
  </si>
  <si>
    <t>他の補助金の活用</t>
    <rPh sb="0" eb="1">
      <t>ホカ</t>
    </rPh>
    <rPh sb="2" eb="5">
      <t>ホジョキン</t>
    </rPh>
    <rPh sb="6" eb="8">
      <t>カツヨウ</t>
    </rPh>
    <phoneticPr fontId="18"/>
  </si>
  <si>
    <t>　「有」、「無」のいずれかを選択し、「有」の場合は下欄も記入すること。</t>
    <rPh sb="2" eb="3">
      <t>ア</t>
    </rPh>
    <rPh sb="6" eb="7">
      <t>ナシ</t>
    </rPh>
    <rPh sb="14" eb="16">
      <t>センタク</t>
    </rPh>
    <rPh sb="19" eb="20">
      <t>ア</t>
    </rPh>
    <rPh sb="22" eb="24">
      <t>バアイ</t>
    </rPh>
    <rPh sb="25" eb="26">
      <t>シタ</t>
    </rPh>
    <rPh sb="26" eb="27">
      <t>ラン</t>
    </rPh>
    <rPh sb="28" eb="30">
      <t>キニュウ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</si>
</sst>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6" borderId="5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28" borderId="6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8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30" borderId="1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1" borderId="8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0" fillId="0" borderId="1" xfId="0" applyFont="1" applyBorder="1">
      <alignment vertical="center"/>
    </xf>
    <xf numFmtId="0" fontId="20" fillId="0" borderId="0" xfId="0" applyFont="1" applyAlignment="1">
      <alignment horizontal="right" vertical="center"/>
    </xf>
    <xf numFmtId="0" fontId="20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176" fontId="20" fillId="0" borderId="1" xfId="0" applyNumberFormat="1" applyFont="1" applyBorder="1">
      <alignment vertical="center"/>
    </xf>
    <xf numFmtId="176" fontId="20" fillId="0" borderId="2" xfId="0" applyNumberFormat="1" applyFont="1" applyBorder="1">
      <alignment vertical="center"/>
    </xf>
    <xf numFmtId="176" fontId="20" fillId="0" borderId="15" xfId="0" applyNumberFormat="1" applyFont="1" applyBorder="1">
      <alignment vertical="center"/>
    </xf>
    <xf numFmtId="176" fontId="20" fillId="0" borderId="21" xfId="0" applyNumberFormat="1" applyFont="1" applyBorder="1">
      <alignment vertical="center"/>
    </xf>
    <xf numFmtId="0" fontId="20" fillId="0" borderId="0" xfId="0" applyFont="1" applyAlignment="1">
      <alignment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 shrinkToFit="1"/>
    </xf>
    <xf numFmtId="0" fontId="20" fillId="0" borderId="14" xfId="0" applyFont="1" applyBorder="1" applyAlignment="1">
      <alignment horizontal="right" vertical="center"/>
    </xf>
    <xf numFmtId="0" fontId="20" fillId="0" borderId="20" xfId="0" applyFont="1" applyBorder="1">
      <alignment vertical="center"/>
    </xf>
    <xf numFmtId="0" fontId="20" fillId="0" borderId="15" xfId="0" applyFont="1" applyBorder="1" applyAlignment="1">
      <alignment horizontal="left" vertical="center" wrapText="1"/>
    </xf>
    <xf numFmtId="176" fontId="20" fillId="0" borderId="4" xfId="0" applyNumberFormat="1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6" fontId="0" fillId="0" borderId="1" xfId="0" applyNumberFormat="1" applyBorder="1" applyAlignment="1">
      <alignment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176" fontId="20" fillId="0" borderId="23" xfId="0" applyNumberFormat="1" applyFont="1" applyBorder="1">
      <alignment vertical="center"/>
    </xf>
    <xf numFmtId="176" fontId="20" fillId="0" borderId="23" xfId="0" applyNumberFormat="1" applyFont="1" applyBorder="1" applyAlignment="1">
      <alignment vertical="center"/>
    </xf>
    <xf numFmtId="176" fontId="20" fillId="0" borderId="21" xfId="0" applyNumberFormat="1" applyFont="1" applyBorder="1" applyAlignment="1">
      <alignment vertical="center"/>
    </xf>
    <xf numFmtId="0" fontId="20" fillId="0" borderId="15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76" fontId="20" fillId="0" borderId="24" xfId="0" applyNumberFormat="1" applyFont="1" applyBorder="1">
      <alignment vertical="center"/>
    </xf>
    <xf numFmtId="176" fontId="20" fillId="0" borderId="16" xfId="0" applyNumberFormat="1" applyFont="1" applyBorder="1">
      <alignment vertical="center"/>
    </xf>
    <xf numFmtId="176" fontId="20" fillId="0" borderId="25" xfId="0" applyNumberFormat="1" applyFont="1" applyBorder="1" applyAlignment="1">
      <alignment vertical="center"/>
    </xf>
    <xf numFmtId="0" fontId="20" fillId="0" borderId="1" xfId="0" applyFont="1" applyBorder="1" applyAlignment="1">
      <alignment horizontal="left" vertical="center" wrapText="1"/>
    </xf>
    <xf numFmtId="0" fontId="20" fillId="0" borderId="21" xfId="0" applyFont="1" applyBorder="1">
      <alignment vertical="center"/>
    </xf>
    <xf numFmtId="0" fontId="0" fillId="0" borderId="21" xfId="0" applyBorder="1" applyAlignment="1">
      <alignment vertical="center" wrapText="1"/>
    </xf>
    <xf numFmtId="176" fontId="0" fillId="0" borderId="21" xfId="0" applyNumberFormat="1" applyBorder="1" applyAlignment="1">
      <alignment vertical="center" shrinkToFit="1"/>
    </xf>
    <xf numFmtId="176" fontId="20" fillId="0" borderId="0" xfId="0" applyNumberFormat="1" applyFont="1" applyBorder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2" fillId="0" borderId="2" xfId="42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9" fillId="0" borderId="0" xfId="0" applyFont="1" applyBorder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3"/>
  <sheetViews>
    <sheetView tabSelected="1" view="pageBreakPreview" zoomScale="75" zoomScaleNormal="100" zoomScaleSheetLayoutView="75" workbookViewId="0">
      <selection activeCell="I59" sqref="I59"/>
    </sheetView>
  </sheetViews>
  <sheetFormatPr defaultRowHeight="13.5"/>
  <cols>
    <col min="1" max="1" width="2.875" style="3" customWidth="1"/>
    <col min="2" max="2" width="26.125" style="3" customWidth="1"/>
    <col min="3" max="11" width="13.5" style="3" customWidth="1"/>
    <col min="12" max="16384" width="9" style="3"/>
  </cols>
  <sheetData>
    <row r="1" spans="2:11">
      <c r="B1" s="3" t="s">
        <v>39</v>
      </c>
    </row>
    <row r="3" spans="2:11" ht="14.25">
      <c r="B3" s="4" t="s">
        <v>62</v>
      </c>
    </row>
    <row r="4" spans="2:11" ht="16.5" customHeight="1">
      <c r="I4" s="5" t="s">
        <v>10</v>
      </c>
      <c r="J4" s="60"/>
      <c r="K4" s="61"/>
    </row>
    <row r="5" spans="2:11" ht="16.5" customHeight="1">
      <c r="I5" s="5" t="s">
        <v>11</v>
      </c>
      <c r="J5" s="60"/>
      <c r="K5" s="61"/>
    </row>
    <row r="6" spans="2:11" ht="16.5" customHeight="1">
      <c r="I6" s="5" t="s">
        <v>24</v>
      </c>
      <c r="J6" s="60"/>
      <c r="K6" s="61"/>
    </row>
    <row r="7" spans="2:11" ht="16.5" customHeight="1">
      <c r="I7" s="5" t="s">
        <v>12</v>
      </c>
      <c r="J7" s="62"/>
      <c r="K7" s="61"/>
    </row>
    <row r="8" spans="2:11" ht="6" customHeight="1"/>
    <row r="9" spans="2:11">
      <c r="K9" s="6" t="s">
        <v>13</v>
      </c>
    </row>
    <row r="10" spans="2:11" ht="33" customHeight="1">
      <c r="B10" s="49" t="s">
        <v>0</v>
      </c>
      <c r="C10" s="7" t="s">
        <v>1</v>
      </c>
      <c r="D10" s="8" t="s">
        <v>2</v>
      </c>
      <c r="E10" s="7" t="s">
        <v>3</v>
      </c>
      <c r="F10" s="7" t="s">
        <v>26</v>
      </c>
      <c r="G10" s="9" t="s">
        <v>55</v>
      </c>
      <c r="H10" s="10" t="s">
        <v>27</v>
      </c>
      <c r="I10" s="11" t="s">
        <v>25</v>
      </c>
      <c r="J10" s="7" t="s">
        <v>4</v>
      </c>
      <c r="K10" s="7" t="s">
        <v>56</v>
      </c>
    </row>
    <row r="11" spans="2:11">
      <c r="B11" s="63"/>
      <c r="C11" s="12" t="s">
        <v>5</v>
      </c>
      <c r="D11" s="12" t="s">
        <v>6</v>
      </c>
      <c r="E11" s="12" t="s">
        <v>7</v>
      </c>
      <c r="F11" s="12" t="s">
        <v>28</v>
      </c>
      <c r="G11" s="13" t="s">
        <v>8</v>
      </c>
      <c r="H11" s="12" t="s">
        <v>42</v>
      </c>
      <c r="I11" s="14" t="s">
        <v>9</v>
      </c>
      <c r="J11" s="12" t="s">
        <v>43</v>
      </c>
      <c r="K11" s="12" t="s">
        <v>44</v>
      </c>
    </row>
    <row r="12" spans="2:11" ht="36.75" customHeight="1">
      <c r="B12" s="15" t="s">
        <v>63</v>
      </c>
      <c r="C12" s="16"/>
      <c r="D12" s="16"/>
      <c r="E12" s="16">
        <f>C12-D12</f>
        <v>0</v>
      </c>
      <c r="F12" s="17">
        <f>F31</f>
        <v>2000000</v>
      </c>
      <c r="G12" s="17">
        <f>J31</f>
        <v>0</v>
      </c>
      <c r="H12" s="18">
        <f>K31</f>
        <v>0</v>
      </c>
      <c r="I12" s="16">
        <f>ROUNDDOWN(H12,-3)</f>
        <v>0</v>
      </c>
      <c r="J12" s="19"/>
      <c r="K12" s="16">
        <f>J12-I12</f>
        <v>0</v>
      </c>
    </row>
    <row r="13" spans="2:11" ht="36.75" customHeight="1">
      <c r="B13" s="15" t="s">
        <v>64</v>
      </c>
      <c r="C13" s="16"/>
      <c r="D13" s="16"/>
      <c r="E13" s="16">
        <f>C13-D13</f>
        <v>0</v>
      </c>
      <c r="F13" s="17">
        <f>F52</f>
        <v>500000</v>
      </c>
      <c r="G13" s="17">
        <f>J52</f>
        <v>0</v>
      </c>
      <c r="H13" s="18">
        <f>K52</f>
        <v>0</v>
      </c>
      <c r="I13" s="16">
        <f>ROUNDDOWN(H13,-3)</f>
        <v>0</v>
      </c>
      <c r="J13" s="19"/>
      <c r="K13" s="16">
        <f>J13-I13</f>
        <v>0</v>
      </c>
    </row>
    <row r="14" spans="2:11" ht="36.75" customHeight="1">
      <c r="B14" s="28" t="s">
        <v>83</v>
      </c>
      <c r="C14" s="19"/>
      <c r="D14" s="19"/>
      <c r="E14" s="19"/>
      <c r="F14" s="19"/>
      <c r="G14" s="19"/>
      <c r="H14" s="19"/>
      <c r="I14" s="16">
        <f>I12+I13</f>
        <v>0</v>
      </c>
      <c r="J14" s="19"/>
      <c r="K14" s="19"/>
    </row>
    <row r="15" spans="2:11">
      <c r="B15" s="3" t="s">
        <v>20</v>
      </c>
    </row>
    <row r="16" spans="2:11">
      <c r="B16" s="3" t="s">
        <v>21</v>
      </c>
    </row>
    <row r="17" spans="1:11">
      <c r="B17" s="3" t="s">
        <v>22</v>
      </c>
    </row>
    <row r="18" spans="1:11">
      <c r="B18" s="3" t="s">
        <v>57</v>
      </c>
    </row>
    <row r="19" spans="1:11">
      <c r="B19" s="3" t="s">
        <v>58</v>
      </c>
    </row>
    <row r="21" spans="1:11">
      <c r="B21" s="3" t="s">
        <v>65</v>
      </c>
    </row>
    <row r="22" spans="1:11" ht="27" customHeight="1">
      <c r="A22" s="20"/>
      <c r="B22" s="49" t="s">
        <v>59</v>
      </c>
      <c r="C22" s="49" t="s">
        <v>61</v>
      </c>
      <c r="D22" s="51" t="s">
        <v>26</v>
      </c>
      <c r="E22" s="52"/>
      <c r="F22" s="53"/>
      <c r="G22" s="51" t="s">
        <v>29</v>
      </c>
      <c r="H22" s="52"/>
      <c r="I22" s="52"/>
      <c r="J22" s="53"/>
      <c r="K22" s="21" t="s">
        <v>27</v>
      </c>
    </row>
    <row r="23" spans="1:11" ht="20.25" customHeight="1">
      <c r="A23" s="20"/>
      <c r="B23" s="50"/>
      <c r="C23" s="50"/>
      <c r="D23" s="21" t="s">
        <v>17</v>
      </c>
      <c r="E23" s="21" t="s">
        <v>18</v>
      </c>
      <c r="F23" s="21" t="s">
        <v>19</v>
      </c>
      <c r="G23" s="21" t="s">
        <v>31</v>
      </c>
      <c r="H23" s="7" t="s">
        <v>32</v>
      </c>
      <c r="I23" s="7" t="s">
        <v>33</v>
      </c>
      <c r="J23" s="21" t="s">
        <v>34</v>
      </c>
      <c r="K23" s="54" t="s">
        <v>60</v>
      </c>
    </row>
    <row r="24" spans="1:11">
      <c r="A24" s="20"/>
      <c r="B24" s="12"/>
      <c r="C24" s="12"/>
      <c r="D24" s="12"/>
      <c r="E24" s="22"/>
      <c r="F24" s="12" t="s">
        <v>36</v>
      </c>
      <c r="G24" s="22"/>
      <c r="H24" s="22"/>
      <c r="I24" s="22"/>
      <c r="J24" s="12" t="s">
        <v>37</v>
      </c>
      <c r="K24" s="55"/>
    </row>
    <row r="25" spans="1:11">
      <c r="A25" s="23"/>
      <c r="B25" s="21"/>
      <c r="C25" s="21"/>
      <c r="D25" s="21"/>
      <c r="E25" s="24" t="s">
        <v>35</v>
      </c>
      <c r="F25" s="24" t="s">
        <v>35</v>
      </c>
      <c r="G25" s="24"/>
      <c r="H25" s="24"/>
      <c r="I25" s="24" t="s">
        <v>35</v>
      </c>
      <c r="J25" s="24" t="s">
        <v>35</v>
      </c>
      <c r="K25" s="25"/>
    </row>
    <row r="26" spans="1:11" ht="30" customHeight="1">
      <c r="A26" s="23">
        <v>1</v>
      </c>
      <c r="B26" s="26" t="s">
        <v>70</v>
      </c>
      <c r="C26" s="26"/>
      <c r="D26" s="35"/>
      <c r="E26" s="35"/>
      <c r="F26" s="18">
        <v>905000</v>
      </c>
      <c r="G26" s="18"/>
      <c r="H26" s="18"/>
      <c r="I26" s="18"/>
      <c r="J26" s="18">
        <f>H26*I26</f>
        <v>0</v>
      </c>
      <c r="K26" s="18">
        <f>MIN(F26,J26)</f>
        <v>0</v>
      </c>
    </row>
    <row r="27" spans="1:11" ht="30" customHeight="1">
      <c r="A27" s="23">
        <v>2</v>
      </c>
      <c r="B27" s="26" t="s">
        <v>71</v>
      </c>
      <c r="C27" s="26"/>
      <c r="D27" s="18"/>
      <c r="E27" s="18">
        <v>205000</v>
      </c>
      <c r="F27" s="16">
        <f t="shared" ref="F27" si="0">D27*E27</f>
        <v>0</v>
      </c>
      <c r="G27" s="18"/>
      <c r="H27" s="18"/>
      <c r="I27" s="18"/>
      <c r="J27" s="18">
        <f>H27*I27</f>
        <v>0</v>
      </c>
      <c r="K27" s="27">
        <f>MIN(F27,J27)</f>
        <v>0</v>
      </c>
    </row>
    <row r="28" spans="1:11" ht="30" customHeight="1">
      <c r="A28" s="23">
        <v>3</v>
      </c>
      <c r="B28" s="26" t="s">
        <v>73</v>
      </c>
      <c r="C28" s="35"/>
      <c r="D28" s="18"/>
      <c r="E28" s="18">
        <v>3600</v>
      </c>
      <c r="F28" s="16">
        <f t="shared" ref="F28" si="1">D28*E28</f>
        <v>0</v>
      </c>
      <c r="G28" s="18"/>
      <c r="H28" s="18"/>
      <c r="I28" s="18"/>
      <c r="J28" s="18">
        <f>H28*I28</f>
        <v>0</v>
      </c>
      <c r="K28" s="27">
        <f>MIN(F28,J28)</f>
        <v>0</v>
      </c>
    </row>
    <row r="29" spans="1:11" ht="30" customHeight="1">
      <c r="A29" s="23">
        <v>4</v>
      </c>
      <c r="B29" s="32" t="s">
        <v>69</v>
      </c>
      <c r="C29" s="32"/>
      <c r="D29" s="18"/>
      <c r="E29" s="18">
        <v>51400</v>
      </c>
      <c r="F29" s="16">
        <f t="shared" ref="F29" si="2">D29*E29</f>
        <v>0</v>
      </c>
      <c r="G29" s="18"/>
      <c r="H29" s="18"/>
      <c r="I29" s="18"/>
      <c r="J29" s="18">
        <f>H29*I29</f>
        <v>0</v>
      </c>
      <c r="K29" s="27">
        <f>MIN(F29,J29)</f>
        <v>0</v>
      </c>
    </row>
    <row r="30" spans="1:11" ht="30" customHeight="1">
      <c r="A30" s="23">
        <v>5</v>
      </c>
      <c r="B30" s="26" t="s">
        <v>72</v>
      </c>
      <c r="C30" s="26"/>
      <c r="D30" s="18"/>
      <c r="E30" s="18"/>
      <c r="F30" s="16">
        <f t="shared" ref="F30" si="3">D30*E30</f>
        <v>0</v>
      </c>
      <c r="G30" s="18"/>
      <c r="H30" s="18"/>
      <c r="I30" s="18"/>
      <c r="J30" s="18">
        <f>H30*I30</f>
        <v>0</v>
      </c>
      <c r="K30" s="27">
        <f>MIN(F30,J30)</f>
        <v>0</v>
      </c>
    </row>
    <row r="31" spans="1:11" ht="30" customHeight="1">
      <c r="A31" s="20"/>
      <c r="B31" s="28" t="s">
        <v>30</v>
      </c>
      <c r="C31" s="28"/>
      <c r="D31" s="19"/>
      <c r="E31" s="19"/>
      <c r="F31" s="16">
        <v>2000000</v>
      </c>
      <c r="G31" s="19"/>
      <c r="H31" s="19"/>
      <c r="I31" s="19"/>
      <c r="J31" s="16">
        <f>SUM(J26:J30)</f>
        <v>0</v>
      </c>
      <c r="K31" s="16">
        <f>SUM(K26:K30)</f>
        <v>0</v>
      </c>
    </row>
    <row r="32" spans="1:11">
      <c r="F32" s="3" t="s">
        <v>40</v>
      </c>
      <c r="J32" s="3" t="s">
        <v>41</v>
      </c>
      <c r="K32" s="3" t="s">
        <v>45</v>
      </c>
    </row>
    <row r="33" spans="1:13">
      <c r="B33" s="3" t="s">
        <v>74</v>
      </c>
    </row>
    <row r="35" spans="1:13">
      <c r="B35" s="3" t="s">
        <v>84</v>
      </c>
    </row>
    <row r="36" spans="1:13">
      <c r="B36" s="57" t="s">
        <v>85</v>
      </c>
      <c r="C36" s="58"/>
      <c r="D36" s="58"/>
      <c r="E36" s="58"/>
      <c r="F36" s="59"/>
      <c r="G36" s="48" t="s">
        <v>86</v>
      </c>
    </row>
    <row r="37" spans="1:13" ht="18" customHeight="1">
      <c r="B37" s="65" t="s">
        <v>87</v>
      </c>
      <c r="C37" s="66"/>
      <c r="D37" s="66"/>
      <c r="E37" s="66"/>
      <c r="F37" s="67"/>
      <c r="G37" s="48"/>
      <c r="M37" s="3" t="s">
        <v>89</v>
      </c>
    </row>
    <row r="38" spans="1:13" ht="18" customHeight="1">
      <c r="B38" s="65" t="s">
        <v>88</v>
      </c>
      <c r="C38" s="66"/>
      <c r="D38" s="66"/>
      <c r="E38" s="66"/>
      <c r="F38" s="67"/>
      <c r="G38" s="48"/>
      <c r="M38" s="3" t="s">
        <v>90</v>
      </c>
    </row>
    <row r="39" spans="1:13">
      <c r="B39" s="68" t="s">
        <v>91</v>
      </c>
      <c r="C39" s="47"/>
      <c r="D39" s="47"/>
      <c r="E39" s="47"/>
    </row>
    <row r="41" spans="1:13">
      <c r="B41" s="3" t="s">
        <v>66</v>
      </c>
    </row>
    <row r="42" spans="1:13" ht="27" customHeight="1">
      <c r="A42" s="20"/>
      <c r="B42" s="49" t="s">
        <v>59</v>
      </c>
      <c r="C42" s="49" t="s">
        <v>61</v>
      </c>
      <c r="D42" s="51" t="s">
        <v>26</v>
      </c>
      <c r="E42" s="52"/>
      <c r="F42" s="53"/>
      <c r="G42" s="51" t="s">
        <v>29</v>
      </c>
      <c r="H42" s="52"/>
      <c r="I42" s="52"/>
      <c r="J42" s="53"/>
      <c r="K42" s="31" t="s">
        <v>27</v>
      </c>
    </row>
    <row r="43" spans="1:13" ht="20.25" customHeight="1">
      <c r="A43" s="20"/>
      <c r="B43" s="50"/>
      <c r="C43" s="50"/>
      <c r="D43" s="31" t="s">
        <v>17</v>
      </c>
      <c r="E43" s="31" t="s">
        <v>18</v>
      </c>
      <c r="F43" s="31" t="s">
        <v>19</v>
      </c>
      <c r="G43" s="31" t="s">
        <v>31</v>
      </c>
      <c r="H43" s="7" t="s">
        <v>17</v>
      </c>
      <c r="I43" s="7" t="s">
        <v>18</v>
      </c>
      <c r="J43" s="31" t="s">
        <v>19</v>
      </c>
      <c r="K43" s="54" t="s">
        <v>60</v>
      </c>
    </row>
    <row r="44" spans="1:13">
      <c r="A44" s="20"/>
      <c r="B44" s="33"/>
      <c r="C44" s="33"/>
      <c r="D44" s="33"/>
      <c r="E44" s="22"/>
      <c r="F44" s="33" t="s">
        <v>36</v>
      </c>
      <c r="G44" s="22"/>
      <c r="H44" s="22"/>
      <c r="I44" s="22"/>
      <c r="J44" s="33" t="s">
        <v>37</v>
      </c>
      <c r="K44" s="55"/>
    </row>
    <row r="45" spans="1:13">
      <c r="A45" s="23"/>
      <c r="B45" s="31"/>
      <c r="C45" s="31"/>
      <c r="D45" s="31"/>
      <c r="E45" s="24" t="s">
        <v>35</v>
      </c>
      <c r="F45" s="24" t="s">
        <v>35</v>
      </c>
      <c r="G45" s="24"/>
      <c r="H45" s="24"/>
      <c r="I45" s="24" t="s">
        <v>35</v>
      </c>
      <c r="J45" s="24" t="s">
        <v>35</v>
      </c>
      <c r="K45" s="25"/>
    </row>
    <row r="46" spans="1:13" ht="30" customHeight="1">
      <c r="A46" s="23">
        <v>1</v>
      </c>
      <c r="B46" s="32" t="s">
        <v>76</v>
      </c>
      <c r="C46" s="35"/>
      <c r="D46" s="35"/>
      <c r="E46" s="35"/>
      <c r="F46" s="35"/>
      <c r="G46" s="18"/>
      <c r="H46" s="18"/>
      <c r="I46" s="18"/>
      <c r="J46" s="18">
        <f t="shared" ref="J46:J51" si="4">H46*I46</f>
        <v>0</v>
      </c>
      <c r="K46" s="36"/>
    </row>
    <row r="47" spans="1:13" ht="30" customHeight="1">
      <c r="A47" s="23">
        <v>2</v>
      </c>
      <c r="B47" s="34" t="s">
        <v>77</v>
      </c>
      <c r="C47" s="40"/>
      <c r="D47" s="40"/>
      <c r="E47" s="44"/>
      <c r="F47" s="40"/>
      <c r="G47" s="41"/>
      <c r="H47" s="41"/>
      <c r="I47" s="41"/>
      <c r="J47" s="41">
        <f t="shared" si="4"/>
        <v>0</v>
      </c>
      <c r="K47" s="42"/>
    </row>
    <row r="48" spans="1:13" ht="30" customHeight="1">
      <c r="A48" s="23">
        <v>3</v>
      </c>
      <c r="B48" s="43" t="s">
        <v>80</v>
      </c>
      <c r="C48" s="43"/>
      <c r="D48" s="19"/>
      <c r="E48" s="19"/>
      <c r="F48" s="19"/>
      <c r="G48" s="16"/>
      <c r="H48" s="16"/>
      <c r="I48" s="16"/>
      <c r="J48" s="16">
        <f t="shared" si="4"/>
        <v>0</v>
      </c>
      <c r="K48" s="37"/>
    </row>
    <row r="49" spans="1:11" ht="30" customHeight="1">
      <c r="A49" s="23">
        <v>4</v>
      </c>
      <c r="B49" s="32" t="s">
        <v>79</v>
      </c>
      <c r="C49" s="35"/>
      <c r="D49" s="35"/>
      <c r="E49" s="35"/>
      <c r="F49" s="19"/>
      <c r="G49" s="18"/>
      <c r="H49" s="18"/>
      <c r="I49" s="18"/>
      <c r="J49" s="18">
        <f t="shared" si="4"/>
        <v>0</v>
      </c>
      <c r="K49" s="37"/>
    </row>
    <row r="50" spans="1:11" ht="30" customHeight="1">
      <c r="A50" s="23">
        <v>5</v>
      </c>
      <c r="B50" s="38" t="s">
        <v>78</v>
      </c>
      <c r="C50" s="38"/>
      <c r="D50" s="35"/>
      <c r="E50" s="35"/>
      <c r="F50" s="19"/>
      <c r="G50" s="18"/>
      <c r="H50" s="18"/>
      <c r="I50" s="18"/>
      <c r="J50" s="18">
        <f t="shared" si="4"/>
        <v>0</v>
      </c>
      <c r="K50" s="37"/>
    </row>
    <row r="51" spans="1:11" ht="30" customHeight="1">
      <c r="A51" s="23">
        <v>6</v>
      </c>
      <c r="B51" s="32"/>
      <c r="C51" s="32"/>
      <c r="D51" s="35"/>
      <c r="E51" s="35"/>
      <c r="F51" s="19"/>
      <c r="G51" s="18"/>
      <c r="H51" s="18"/>
      <c r="I51" s="18"/>
      <c r="J51" s="18">
        <f t="shared" si="4"/>
        <v>0</v>
      </c>
      <c r="K51" s="37"/>
    </row>
    <row r="52" spans="1:11" ht="30" customHeight="1">
      <c r="A52" s="20"/>
      <c r="B52" s="28" t="s">
        <v>30</v>
      </c>
      <c r="C52" s="28"/>
      <c r="D52" s="19"/>
      <c r="E52" s="19"/>
      <c r="F52" s="16">
        <v>500000</v>
      </c>
      <c r="G52" s="19"/>
      <c r="H52" s="19"/>
      <c r="I52" s="19"/>
      <c r="J52" s="16">
        <f>SUM(J46:J51)</f>
        <v>0</v>
      </c>
      <c r="K52" s="16">
        <f>MIN(F52,J52)</f>
        <v>0</v>
      </c>
    </row>
    <row r="53" spans="1:11">
      <c r="F53" s="3" t="s">
        <v>40</v>
      </c>
      <c r="J53" s="3" t="s">
        <v>41</v>
      </c>
      <c r="K53" s="3" t="s">
        <v>45</v>
      </c>
    </row>
    <row r="54" spans="1:11">
      <c r="B54" s="3" t="s">
        <v>75</v>
      </c>
    </row>
    <row r="56" spans="1:11">
      <c r="B56" s="3" t="s">
        <v>38</v>
      </c>
    </row>
    <row r="57" spans="1:11">
      <c r="B57" s="3" t="s">
        <v>93</v>
      </c>
    </row>
    <row r="58" spans="1:11" ht="5.25" customHeight="1"/>
    <row r="59" spans="1:11" ht="27.75" customHeight="1">
      <c r="B59" s="64" t="s">
        <v>92</v>
      </c>
      <c r="C59" s="57"/>
      <c r="D59" s="58"/>
      <c r="E59" s="59"/>
      <c r="F59" s="29"/>
    </row>
    <row r="60" spans="1:11">
      <c r="B60" s="15" t="s">
        <v>14</v>
      </c>
      <c r="C60" s="56"/>
      <c r="D60" s="56"/>
      <c r="E60" s="56"/>
      <c r="F60" s="29"/>
    </row>
    <row r="61" spans="1:11">
      <c r="B61" s="15" t="s">
        <v>15</v>
      </c>
      <c r="C61" s="56"/>
      <c r="D61" s="56"/>
      <c r="E61" s="56"/>
      <c r="F61" s="29"/>
    </row>
    <row r="62" spans="1:11" ht="27">
      <c r="B62" s="15" t="s">
        <v>16</v>
      </c>
      <c r="C62" s="56"/>
      <c r="D62" s="56"/>
      <c r="E62" s="56"/>
      <c r="F62" s="29"/>
    </row>
    <row r="63" spans="1:11">
      <c r="B63" s="15" t="s">
        <v>23</v>
      </c>
      <c r="C63" s="56"/>
      <c r="D63" s="56"/>
      <c r="E63" s="56"/>
      <c r="F63" s="29"/>
    </row>
  </sheetData>
  <mergeCells count="23">
    <mergeCell ref="B36:F36"/>
    <mergeCell ref="B37:F37"/>
    <mergeCell ref="B38:F38"/>
    <mergeCell ref="B22:B23"/>
    <mergeCell ref="K23:K24"/>
    <mergeCell ref="J4:K4"/>
    <mergeCell ref="J5:K5"/>
    <mergeCell ref="J6:K6"/>
    <mergeCell ref="J7:K7"/>
    <mergeCell ref="B10:B11"/>
    <mergeCell ref="G22:J22"/>
    <mergeCell ref="D22:F22"/>
    <mergeCell ref="C22:C23"/>
    <mergeCell ref="C42:C43"/>
    <mergeCell ref="D42:F42"/>
    <mergeCell ref="G42:J42"/>
    <mergeCell ref="K43:K44"/>
    <mergeCell ref="C63:E63"/>
    <mergeCell ref="C60:E60"/>
    <mergeCell ref="C61:E61"/>
    <mergeCell ref="C62:E62"/>
    <mergeCell ref="B42:B43"/>
    <mergeCell ref="C59:E59"/>
  </mergeCells>
  <phoneticPr fontId="18"/>
  <dataValidations count="1">
    <dataValidation type="list" allowBlank="1" showInputMessage="1" showErrorMessage="1" sqref="G37 G38 C59:E59">
      <formula1>$M$37:$M$38</formula1>
    </dataValidation>
  </dataValidations>
  <printOptions horizontalCentered="1"/>
  <pageMargins left="0.51181102362204722" right="0.51181102362204722" top="0.55118110236220474" bottom="0" header="0.31496062992125984" footer="0.31496062992125984"/>
  <pageSetup paperSize="9" scale="80" orientation="landscape" r:id="rId1"/>
  <rowBreaks count="1" manualBreakCount="1">
    <brk id="39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"/>
  <sheetViews>
    <sheetView topLeftCell="B1" zoomScale="75" zoomScaleNormal="75" workbookViewId="0">
      <selection activeCell="K12" sqref="K12"/>
    </sheetView>
  </sheetViews>
  <sheetFormatPr defaultRowHeight="13.5"/>
  <cols>
    <col min="1" max="1" width="18.625" customWidth="1"/>
    <col min="2" max="2" width="29.5" customWidth="1"/>
    <col min="3" max="3" width="17.375" customWidth="1"/>
    <col min="5" max="5" width="17.375" customWidth="1"/>
    <col min="7" max="7" width="17.375" customWidth="1"/>
    <col min="9" max="9" width="17.375" customWidth="1"/>
    <col min="11" max="11" width="17.375" customWidth="1"/>
    <col min="13" max="13" width="17.375" customWidth="1"/>
    <col min="15" max="15" width="16.375" customWidth="1"/>
  </cols>
  <sheetData>
    <row r="3" spans="1:15">
      <c r="A3" s="2" t="s">
        <v>10</v>
      </c>
      <c r="B3" s="2"/>
      <c r="C3" s="2" t="s">
        <v>46</v>
      </c>
      <c r="D3" s="2" t="s">
        <v>47</v>
      </c>
      <c r="E3" s="2" t="s">
        <v>48</v>
      </c>
      <c r="F3" s="2" t="s">
        <v>49</v>
      </c>
      <c r="G3" s="2" t="s">
        <v>50</v>
      </c>
      <c r="H3" s="2" t="s">
        <v>51</v>
      </c>
      <c r="I3" s="2" t="s">
        <v>52</v>
      </c>
      <c r="J3" s="2" t="s">
        <v>53</v>
      </c>
      <c r="K3" s="2" t="s">
        <v>67</v>
      </c>
      <c r="L3" s="2" t="s">
        <v>68</v>
      </c>
      <c r="M3" s="2" t="s">
        <v>81</v>
      </c>
      <c r="N3" s="2" t="s">
        <v>82</v>
      </c>
      <c r="O3" s="2" t="s">
        <v>54</v>
      </c>
    </row>
    <row r="4" spans="1:15" ht="40.5">
      <c r="A4" s="1">
        <f>計画書様式!J4</f>
        <v>0</v>
      </c>
      <c r="B4" s="1" t="str">
        <f>計画書様式!B12</f>
        <v>外来対応医療機関設備整備事業</v>
      </c>
      <c r="C4" s="39" t="str">
        <f>計画書様式!B26</f>
        <v>HEPAフィルター付空気清浄機（陰圧対応可能なもの）</v>
      </c>
      <c r="D4" s="30">
        <f>計画書様式!H26</f>
        <v>0</v>
      </c>
      <c r="E4" s="39" t="str">
        <f>計画書様式!B27</f>
        <v>HEPAフィルター付パーティション</v>
      </c>
      <c r="F4" s="30">
        <f>計画書様式!H27</f>
        <v>0</v>
      </c>
      <c r="G4" s="39" t="str">
        <f>計画書様式!B28</f>
        <v>個人防護具　※職員1人当たり3,600円</v>
      </c>
      <c r="H4" s="30">
        <f>計画書様式!H28</f>
        <v>0</v>
      </c>
      <c r="I4" s="39" t="str">
        <f>計画書様式!B29</f>
        <v>簡易ベッド</v>
      </c>
      <c r="J4" s="30">
        <f>計画書様式!H29</f>
        <v>0</v>
      </c>
      <c r="K4" s="39" t="str">
        <f>計画書様式!B30</f>
        <v>簡易診察室及び付帯する備品</v>
      </c>
      <c r="L4" s="30">
        <f>計画書様式!H30</f>
        <v>0</v>
      </c>
      <c r="M4" s="45"/>
      <c r="N4" s="46"/>
      <c r="O4" s="30">
        <f>計画書様式!I12</f>
        <v>0</v>
      </c>
    </row>
    <row r="5" spans="1:15" ht="40.5">
      <c r="A5" s="1">
        <f>計画書様式!J4</f>
        <v>0</v>
      </c>
      <c r="B5" s="1" t="str">
        <f>計画書様式!B13</f>
        <v>外来対応医療機関確保事業</v>
      </c>
      <c r="C5" s="39" t="str">
        <f>計画書様式!B46</f>
        <v>看板設置</v>
      </c>
      <c r="D5" s="30">
        <f>計画書様式!H46</f>
        <v>0</v>
      </c>
      <c r="E5" s="39" t="str">
        <f>計画書様式!B47</f>
        <v>ホームページ改修</v>
      </c>
      <c r="F5" s="30">
        <f>計画書様式!H47</f>
        <v>0</v>
      </c>
      <c r="G5" s="39" t="str">
        <f>計画書様式!B48</f>
        <v>換気設備設置のための改修</v>
      </c>
      <c r="H5" s="30">
        <f>計画書様式!H48</f>
        <v>0</v>
      </c>
      <c r="I5" s="39" t="str">
        <f>計画書様式!B49</f>
        <v>医療機器（パルスオキシメーター等）</v>
      </c>
      <c r="J5" s="30">
        <f>計画書様式!H49</f>
        <v>0</v>
      </c>
      <c r="K5" s="39" t="str">
        <f>計画書様式!B50</f>
        <v>非接触サーモグラフィーカメラ（検温・消毒機能付き等）</v>
      </c>
      <c r="L5" s="30">
        <f>計画書様式!H50</f>
        <v>0</v>
      </c>
      <c r="M5" s="39">
        <f>計画書様式!B51</f>
        <v>0</v>
      </c>
      <c r="N5" s="30">
        <f>計画書様式!H51</f>
        <v>0</v>
      </c>
      <c r="O5" s="30">
        <f>計画書様式!I13</f>
        <v>0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計画書様式</vt:lpstr>
      <vt:lpstr>入力不要</vt:lpstr>
      <vt:lpstr>計画書様式!Print_Area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水谷 佳代</dc:creator>
  <cp:lastModifiedBy>鳥取県</cp:lastModifiedBy>
  <cp:lastPrinted>2023-04-25T01:19:49Z</cp:lastPrinted>
  <dcterms:created xsi:type="dcterms:W3CDTF">2017-02-02T05:13:06Z</dcterms:created>
  <dcterms:modified xsi:type="dcterms:W3CDTF">2023-05-11T00:41:54Z</dcterms:modified>
</cp:coreProperties>
</file>