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5" windowWidth="19395" windowHeight="7785" tabRatio="820" activeTab="0"/>
  </bookViews>
  <sheets>
    <sheet name="04-01" sheetId="1" r:id="rId1"/>
    <sheet name="04-02" sheetId="2" r:id="rId2"/>
    <sheet name="04-03" sheetId="3" r:id="rId3"/>
    <sheet name="04-04" sheetId="4" r:id="rId4"/>
    <sheet name="04-05" sheetId="5" r:id="rId5"/>
    <sheet name="04-06" sheetId="6" r:id="rId6"/>
  </sheets>
  <definedNames>
    <definedName name="_xlnm.Print_Area" localSheetId="4">'04-05'!$A$1:$AE$27</definedName>
    <definedName name="_xlnm.Print_Area" localSheetId="5">'04-06'!$A$1:$AJ$26</definedName>
  </definedNames>
  <calcPr fullCalcOnLoad="1"/>
</workbook>
</file>

<file path=xl/sharedStrings.xml><?xml version="1.0" encoding="utf-8"?>
<sst xmlns="http://schemas.openxmlformats.org/spreadsheetml/2006/main" count="245" uniqueCount="128">
  <si>
    <t>（単位：園）</t>
  </si>
  <si>
    <t>区　　分</t>
  </si>
  <si>
    <t>総　数</t>
  </si>
  <si>
    <t>市　立</t>
  </si>
  <si>
    <t>町　立</t>
  </si>
  <si>
    <t>村　立</t>
  </si>
  <si>
    <t>私　立</t>
  </si>
  <si>
    <t>（単位：園）</t>
  </si>
  <si>
    <t>区　　　分</t>
  </si>
  <si>
    <t>総　数</t>
  </si>
  <si>
    <t>0人</t>
  </si>
  <si>
    <t>251人
以上</t>
  </si>
  <si>
    <t>～</t>
  </si>
  <si>
    <t>総　　　　数</t>
  </si>
  <si>
    <t>　公　　　立</t>
  </si>
  <si>
    <t>　私　　　立</t>
  </si>
  <si>
    <t>（単位：学級）</t>
  </si>
  <si>
    <t>区　　　分</t>
  </si>
  <si>
    <t>1人</t>
  </si>
  <si>
    <t>36人
以上</t>
  </si>
  <si>
    <t>～</t>
  </si>
  <si>
    <t>15人</t>
  </si>
  <si>
    <t>（単位：園、学級）</t>
  </si>
  <si>
    <t>区　 　　分</t>
  </si>
  <si>
    <t>総   数</t>
  </si>
  <si>
    <t>３ 歳 児</t>
  </si>
  <si>
    <t>４ 歳 児</t>
  </si>
  <si>
    <t>５ 歳 児</t>
  </si>
  <si>
    <t>３ 歳 児</t>
  </si>
  <si>
    <t>３歳児 と</t>
  </si>
  <si>
    <t>と</t>
  </si>
  <si>
    <t>４歳児 と</t>
  </si>
  <si>
    <t>の 　　み</t>
  </si>
  <si>
    <t xml:space="preserve">５ 歳 児 </t>
  </si>
  <si>
    <t>【 園　　数 】</t>
  </si>
  <si>
    <t xml:space="preserve">   総     　 数 </t>
  </si>
  <si>
    <t xml:space="preserve">      公　　  立 </t>
  </si>
  <si>
    <t xml:space="preserve">      私　　  立 </t>
  </si>
  <si>
    <t>【学　級　数】</t>
  </si>
  <si>
    <t>総　　　数</t>
  </si>
  <si>
    <t>３　　歳　　児</t>
  </si>
  <si>
    <t>４　　歳　　児</t>
  </si>
  <si>
    <t>５　　歳　　児</t>
  </si>
  <si>
    <t>男</t>
  </si>
  <si>
    <t>女</t>
  </si>
  <si>
    <t>公　　　立</t>
  </si>
  <si>
    <t>…</t>
  </si>
  <si>
    <t>公　 立</t>
  </si>
  <si>
    <t>私　　　立</t>
  </si>
  <si>
    <t>私　 立</t>
  </si>
  <si>
    <t>鳥　取　市</t>
  </si>
  <si>
    <t>米　子　市</t>
  </si>
  <si>
    <t>倉　吉　市</t>
  </si>
  <si>
    <t>境　港　市</t>
  </si>
  <si>
    <t>若　桜　町</t>
  </si>
  <si>
    <t>湯 梨 浜 町</t>
  </si>
  <si>
    <t>（単位：人）</t>
  </si>
  <si>
    <t>区　分</t>
  </si>
  <si>
    <t>副　園　長</t>
  </si>
  <si>
    <t>女</t>
  </si>
  <si>
    <t>鳥　取　市</t>
  </si>
  <si>
    <t>米　子　市</t>
  </si>
  <si>
    <t>倉　吉　市</t>
  </si>
  <si>
    <t>境　港　市</t>
  </si>
  <si>
    <t>若　桜　町</t>
  </si>
  <si>
    <t>北　栄　町</t>
  </si>
  <si>
    <t>湯 梨 浜 町</t>
  </si>
  <si>
    <t>２　　歳　　児</t>
  </si>
  <si>
    <t>０　　歳　　児</t>
  </si>
  <si>
    <t>１　　歳　　児</t>
  </si>
  <si>
    <t>主幹保育教諭</t>
  </si>
  <si>
    <t>主幹栄養教諭</t>
  </si>
  <si>
    <t>保育教諭</t>
  </si>
  <si>
    <t>男</t>
  </si>
  <si>
    <t>教 諭 等</t>
  </si>
  <si>
    <t>保育士</t>
  </si>
  <si>
    <t>助保育教諭</t>
  </si>
  <si>
    <t>北　栄　町</t>
  </si>
  <si>
    <t>国　立</t>
  </si>
  <si>
    <t>総　数</t>
  </si>
  <si>
    <t>琴　浦　町</t>
  </si>
  <si>
    <t>北　栄　町</t>
  </si>
  <si>
    <t xml:space="preserve"> ＜幼保連携型認定こども園＞</t>
  </si>
  <si>
    <t>修　了　者　数（人）</t>
  </si>
  <si>
    <t>就園率
（％）</t>
  </si>
  <si>
    <t>教育・
保育補助員</t>
  </si>
  <si>
    <r>
      <rPr>
        <sz val="9"/>
        <rFont val="ＭＳ ゴシック"/>
        <family val="3"/>
      </rPr>
      <t>＜幼保連携型認定こども園＞</t>
    </r>
    <r>
      <rPr>
        <sz val="12"/>
        <rFont val="ＭＳ ゴシック"/>
        <family val="3"/>
      </rPr>
      <t>　第４－１表　　設置者別園数</t>
    </r>
  </si>
  <si>
    <t>総　　数</t>
  </si>
  <si>
    <t>在園者数（人）</t>
  </si>
  <si>
    <t>総数</t>
  </si>
  <si>
    <t>総数</t>
  </si>
  <si>
    <t>総数</t>
  </si>
  <si>
    <t>講　　師</t>
  </si>
  <si>
    <t>教　　頭</t>
  </si>
  <si>
    <t>園　　長</t>
  </si>
  <si>
    <t>総　　　　数</t>
  </si>
  <si>
    <t>職　員　数</t>
  </si>
  <si>
    <r>
      <rPr>
        <sz val="9"/>
        <rFont val="ＭＳ ゴシック"/>
        <family val="3"/>
      </rPr>
      <t>＜幼保連携型認定こども園＞</t>
    </r>
    <r>
      <rPr>
        <sz val="12"/>
        <rFont val="ＭＳ ゴシック"/>
        <family val="3"/>
      </rPr>
      <t>　　　　　第４－２表　在園者数別園数　</t>
    </r>
  </si>
  <si>
    <r>
      <rPr>
        <sz val="9"/>
        <rFont val="ＭＳ ゴシック"/>
        <family val="3"/>
      </rPr>
      <t>＜幼保連携型認定こども園＞</t>
    </r>
    <r>
      <rPr>
        <sz val="11"/>
        <rFont val="ＭＳ ゴシック"/>
        <family val="3"/>
      </rPr>
      <t>　　　　</t>
    </r>
    <r>
      <rPr>
        <sz val="12"/>
        <rFont val="ＭＳ ゴシック"/>
        <family val="3"/>
      </rPr>
      <t>第４－３表　収容人員別学級数</t>
    </r>
  </si>
  <si>
    <r>
      <rPr>
        <sz val="9"/>
        <rFont val="ＭＳ ゴシック"/>
        <family val="3"/>
      </rPr>
      <t>＜幼保連携型認定こども園＞　</t>
    </r>
    <r>
      <rPr>
        <sz val="12"/>
        <rFont val="ＭＳ ゴシック"/>
        <family val="3"/>
      </rPr>
      <t xml:space="preserve">　　  第４－４表　編制方式別園数及び学級数  </t>
    </r>
  </si>
  <si>
    <r>
      <rPr>
        <sz val="9"/>
        <rFont val="ＭＳ ゴシック"/>
        <family val="3"/>
      </rPr>
      <t>＜幼保連携型認定こども園＞</t>
    </r>
    <r>
      <rPr>
        <b/>
        <sz val="12"/>
        <rFont val="ＭＳ ゴシック"/>
        <family val="3"/>
      </rPr>
      <t xml:space="preserve">　　　　   </t>
    </r>
    <r>
      <rPr>
        <sz val="12"/>
        <rFont val="ＭＳ ゴシック"/>
        <family val="3"/>
      </rPr>
      <t xml:space="preserve"> 第４－５表　市町村別入園者数・在園者数及び修了者数</t>
    </r>
  </si>
  <si>
    <t>第４－５表　続き</t>
  </si>
  <si>
    <t>第４－６表　続き</t>
  </si>
  <si>
    <t>本年度入園者数（人）</t>
  </si>
  <si>
    <t>平成28年度</t>
  </si>
  <si>
    <t>平成29年度</t>
  </si>
  <si>
    <t>平成30年度</t>
  </si>
  <si>
    <t>平成29年度</t>
  </si>
  <si>
    <t>指導保育教諭</t>
  </si>
  <si>
    <t>栄養教諭</t>
  </si>
  <si>
    <t xml:space="preserve">   第４－６表　市町村別教育・保育職員等数 （本務者）　</t>
  </si>
  <si>
    <t xml:space="preserve">  (注）在園者数「0人」の幼保連型認定こども園とは、休園中の幼保連型認定こども園である</t>
  </si>
  <si>
    <t>　（注）就園率とは、小学校１学年児童数に対する幼保連携型認定こども園の修了者の割合である</t>
  </si>
  <si>
    <t>平成28年度</t>
  </si>
  <si>
    <t>令和元年度</t>
  </si>
  <si>
    <t>令和２年度</t>
  </si>
  <si>
    <t>平成28年度</t>
  </si>
  <si>
    <t>平成30年度</t>
  </si>
  <si>
    <t>令和元年度</t>
  </si>
  <si>
    <t>令和２年度</t>
  </si>
  <si>
    <t>平成28年度</t>
  </si>
  <si>
    <t>平成29年度</t>
  </si>
  <si>
    <t>平成30年度</t>
  </si>
  <si>
    <t>-</t>
  </si>
  <si>
    <t>令和２年度</t>
  </si>
  <si>
    <t>平成29年度</t>
  </si>
  <si>
    <t>平成30年度</t>
  </si>
  <si>
    <t>養護教諭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</si>
</sst>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 ;_ * \-#,##0_ \ \ ;_ * &quot;-&quot;_ \ \ ;_ @_ \ \ "/>
    <numFmt numFmtId="177" formatCode="_ * #,##0_ \ ;_ * \-#,##0_ \ ;_ * &quot;-&quot;_ \ ;_ @_ \ "/>
    <numFmt numFmtId="178" formatCode="_ * #,##0.0_ \ ;_ * \-#,##0.0_ \ ;_ * &quot;-&quot;_ \ ;_ @_ \ "/>
  </numFmts>
  <fonts count="61">
    <font>
      <sz val="11"/>
      <color theme="1"/>
      <name val="Calibri"/>
      <family val="3"/>
    </font>
    <font>
      <sz val="11"/>
      <color indexed="8"/>
      <name val="ＭＳ Ｐゴシック"/>
      <family val="3"/>
    </font>
    <font>
      <b/>
      <sz val="12"/>
      <name val="ＭＳ Ｐゴシック"/>
      <family val="3"/>
    </font>
    <font>
      <sz val="6"/>
      <name val="ＭＳ Ｐゴシック"/>
      <family val="3"/>
    </font>
    <font>
      <sz val="12"/>
      <name val="ＭＳ Ｐゴシック"/>
      <family val="3"/>
    </font>
    <font>
      <sz val="11"/>
      <name val="ＪＳＰ明朝"/>
      <family val="1"/>
    </font>
    <font>
      <sz val="9"/>
      <name val="ＭＳ Ｐ明朝"/>
      <family val="1"/>
    </font>
    <font>
      <sz val="10.5"/>
      <name val="ＭＳ Ｐ明朝"/>
      <family val="1"/>
    </font>
    <font>
      <b/>
      <sz val="10.5"/>
      <name val="ＭＳ Ｐゴシック"/>
      <family val="3"/>
    </font>
    <font>
      <sz val="11"/>
      <name val="ＭＳ Ｐ明朝"/>
      <family val="1"/>
    </font>
    <font>
      <sz val="10.5"/>
      <name val="ＭＳ Ｐゴシック"/>
      <family val="3"/>
    </font>
    <font>
      <sz val="10.5"/>
      <name val="ＭＳ 明朝"/>
      <family val="1"/>
    </font>
    <font>
      <sz val="10"/>
      <name val="ＭＳ Ｐ明朝"/>
      <family val="1"/>
    </font>
    <font>
      <b/>
      <sz val="10.5"/>
      <name val="ＭＳ Ｐ明朝"/>
      <family val="1"/>
    </font>
    <font>
      <sz val="11"/>
      <name val="ＭＳ 明朝"/>
      <family val="1"/>
    </font>
    <font>
      <sz val="12"/>
      <name val="ＭＳ ゴシック"/>
      <family val="3"/>
    </font>
    <font>
      <b/>
      <sz val="12"/>
      <name val="ＭＳ ゴシック"/>
      <family val="3"/>
    </font>
    <font>
      <sz val="9"/>
      <name val="ＭＳ 明朝"/>
      <family val="1"/>
    </font>
    <font>
      <b/>
      <sz val="10.5"/>
      <name val="ＭＳ 明朝"/>
      <family val="1"/>
    </font>
    <font>
      <sz val="8"/>
      <name val="ＭＳ 明朝"/>
      <family val="1"/>
    </font>
    <font>
      <sz val="9"/>
      <name val="ＭＳ ゴシック"/>
      <family val="3"/>
    </font>
    <font>
      <sz val="11"/>
      <name val="ＭＳ ゴシック"/>
      <family val="3"/>
    </font>
    <font>
      <sz val="10"/>
      <name val="ＭＳ ゴシック"/>
      <family val="3"/>
    </font>
    <font>
      <sz val="11"/>
      <name val="ＭＳ Ｐゴシック"/>
      <family val="3"/>
    </font>
    <font>
      <b/>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3"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161">
    <xf numFmtId="0" fontId="0" fillId="0" borderId="0" xfId="0" applyFont="1" applyAlignment="1">
      <alignment vertical="center"/>
    </xf>
    <xf numFmtId="0" fontId="4" fillId="0" borderId="0" xfId="0" applyFont="1" applyAlignment="1">
      <alignment vertical="center"/>
    </xf>
    <xf numFmtId="0" fontId="5" fillId="0" borderId="10" xfId="0" applyFont="1" applyBorder="1" applyAlignment="1">
      <alignment vertical="center"/>
    </xf>
    <xf numFmtId="0" fontId="5" fillId="0" borderId="0" xfId="0" applyFont="1" applyAlignment="1">
      <alignment vertical="center"/>
    </xf>
    <xf numFmtId="0" fontId="6" fillId="0" borderId="10"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176" fontId="8" fillId="0" borderId="11" xfId="0" applyNumberFormat="1" applyFont="1" applyBorder="1" applyAlignment="1">
      <alignment vertical="center"/>
    </xf>
    <xf numFmtId="176" fontId="8" fillId="0" borderId="0" xfId="0" applyNumberFormat="1" applyFont="1" applyAlignment="1">
      <alignment vertical="center" shrinkToFit="1"/>
    </xf>
    <xf numFmtId="176" fontId="8" fillId="0" borderId="12" xfId="0" applyNumberFormat="1"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top"/>
    </xf>
    <xf numFmtId="0" fontId="7" fillId="0" borderId="11"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10" fillId="0" borderId="0" xfId="0" applyFont="1" applyAlignment="1">
      <alignment vertical="center"/>
    </xf>
    <xf numFmtId="0" fontId="11" fillId="0" borderId="16" xfId="0" applyFont="1" applyBorder="1" applyAlignment="1">
      <alignment horizontal="center" vertical="center"/>
    </xf>
    <xf numFmtId="176" fontId="7" fillId="0" borderId="0" xfId="0" applyNumberFormat="1" applyFont="1" applyAlignment="1">
      <alignment vertical="center" shrinkToFit="1"/>
    </xf>
    <xf numFmtId="176" fontId="7" fillId="0" borderId="0" xfId="0" applyNumberFormat="1" applyFont="1" applyBorder="1" applyAlignment="1">
      <alignment vertical="center" shrinkToFit="1"/>
    </xf>
    <xf numFmtId="176" fontId="7" fillId="0" borderId="12" xfId="0" applyNumberFormat="1" applyFont="1" applyBorder="1" applyAlignment="1">
      <alignment vertical="center"/>
    </xf>
    <xf numFmtId="0" fontId="7" fillId="0" borderId="10" xfId="0" applyFont="1" applyBorder="1" applyAlignment="1">
      <alignment horizontal="right" vertical="center"/>
    </xf>
    <xf numFmtId="0" fontId="9" fillId="0" borderId="19" xfId="0" applyFont="1" applyBorder="1" applyAlignment="1">
      <alignment vertical="center"/>
    </xf>
    <xf numFmtId="0" fontId="9" fillId="0" borderId="10"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center"/>
    </xf>
    <xf numFmtId="0" fontId="7" fillId="0" borderId="0" xfId="0" applyFont="1" applyBorder="1" applyAlignment="1">
      <alignment horizontal="center" vertical="center" textRotation="255"/>
    </xf>
    <xf numFmtId="0" fontId="7" fillId="0" borderId="0" xfId="0" applyFont="1" applyBorder="1" applyAlignment="1">
      <alignment horizontal="center" vertical="top"/>
    </xf>
    <xf numFmtId="0" fontId="7" fillId="0" borderId="12" xfId="0" applyFont="1" applyBorder="1" applyAlignment="1">
      <alignment vertical="center"/>
    </xf>
    <xf numFmtId="176" fontId="8" fillId="0" borderId="0" xfId="0" applyNumberFormat="1" applyFont="1" applyBorder="1" applyAlignment="1">
      <alignment vertical="center"/>
    </xf>
    <xf numFmtId="0" fontId="10" fillId="0" borderId="0" xfId="0" applyFont="1" applyBorder="1" applyAlignment="1">
      <alignment vertical="center"/>
    </xf>
    <xf numFmtId="0" fontId="11" fillId="0" borderId="11" xfId="0" applyFont="1" applyBorder="1" applyAlignment="1">
      <alignment horizontal="center" vertical="center"/>
    </xf>
    <xf numFmtId="176" fontId="7" fillId="0" borderId="11" xfId="0" applyNumberFormat="1" applyFont="1" applyBorder="1" applyAlignment="1">
      <alignment vertical="center"/>
    </xf>
    <xf numFmtId="176" fontId="7" fillId="0" borderId="12" xfId="0" applyNumberFormat="1"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Border="1" applyAlignment="1">
      <alignment vertical="center"/>
    </xf>
    <xf numFmtId="0" fontId="7" fillId="0" borderId="14" xfId="0" applyFont="1" applyBorder="1" applyAlignment="1">
      <alignment horizontal="right" vertical="center"/>
    </xf>
    <xf numFmtId="0" fontId="12" fillId="0" borderId="0" xfId="0" applyFont="1" applyAlignment="1">
      <alignment vertical="center"/>
    </xf>
    <xf numFmtId="0" fontId="7" fillId="0" borderId="13" xfId="0" applyFont="1" applyBorder="1" applyAlignment="1">
      <alignment horizontal="center" vertical="center"/>
    </xf>
    <xf numFmtId="0" fontId="2" fillId="0" borderId="0" xfId="0" applyFont="1" applyAlignment="1">
      <alignment horizontal="right" vertical="center"/>
    </xf>
    <xf numFmtId="0" fontId="9" fillId="0" borderId="0" xfId="0" applyFont="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177" fontId="7" fillId="0" borderId="0" xfId="49" applyNumberFormat="1" applyFont="1" applyBorder="1" applyAlignment="1">
      <alignment vertical="center"/>
    </xf>
    <xf numFmtId="177" fontId="7" fillId="0" borderId="0" xfId="49" applyNumberFormat="1" applyFont="1" applyFill="1" applyBorder="1" applyAlignment="1">
      <alignment vertical="center"/>
    </xf>
    <xf numFmtId="0" fontId="13" fillId="0" borderId="16" xfId="0" applyFont="1" applyBorder="1" applyAlignment="1">
      <alignment horizontal="center" vertical="center"/>
    </xf>
    <xf numFmtId="177" fontId="13" fillId="0" borderId="0" xfId="49" applyNumberFormat="1" applyFont="1" applyBorder="1" applyAlignment="1">
      <alignment vertical="center"/>
    </xf>
    <xf numFmtId="177" fontId="13" fillId="0" borderId="0" xfId="49" applyNumberFormat="1" applyFont="1" applyFill="1" applyBorder="1" applyAlignment="1">
      <alignment vertical="center"/>
    </xf>
    <xf numFmtId="177" fontId="13" fillId="0" borderId="0" xfId="49" applyNumberFormat="1" applyFont="1" applyBorder="1" applyAlignment="1">
      <alignment horizontal="right" vertical="center"/>
    </xf>
    <xf numFmtId="0" fontId="11" fillId="0" borderId="16" xfId="0" applyFont="1" applyFill="1" applyBorder="1" applyAlignment="1">
      <alignment horizontal="center" vertical="center"/>
    </xf>
    <xf numFmtId="177" fontId="7" fillId="0" borderId="0" xfId="0" applyNumberFormat="1" applyFont="1" applyFill="1" applyAlignment="1">
      <alignment vertical="center" shrinkToFit="1"/>
    </xf>
    <xf numFmtId="177" fontId="7" fillId="0" borderId="0" xfId="49" applyNumberFormat="1" applyFont="1" applyFill="1" applyBorder="1" applyAlignment="1">
      <alignment horizontal="right" vertical="center"/>
    </xf>
    <xf numFmtId="0" fontId="7" fillId="0" borderId="0" xfId="0" applyFont="1" applyFill="1" applyAlignment="1">
      <alignment vertical="center"/>
    </xf>
    <xf numFmtId="177" fontId="7" fillId="0" borderId="0" xfId="49" applyNumberFormat="1" applyFont="1" applyBorder="1" applyAlignment="1">
      <alignment horizontal="right" vertical="center"/>
    </xf>
    <xf numFmtId="177" fontId="7" fillId="0" borderId="0" xfId="0" applyNumberFormat="1" applyFont="1" applyAlignment="1">
      <alignment vertical="center" shrinkToFit="1"/>
    </xf>
    <xf numFmtId="38" fontId="7" fillId="0" borderId="10" xfId="49" applyFont="1" applyBorder="1" applyAlignment="1">
      <alignment vertical="center"/>
    </xf>
    <xf numFmtId="38" fontId="7" fillId="0" borderId="0" xfId="49" applyFont="1" applyBorder="1" applyAlignment="1">
      <alignment vertical="center"/>
    </xf>
    <xf numFmtId="38" fontId="7" fillId="0" borderId="10" xfId="49" applyFont="1" applyFill="1" applyBorder="1" applyAlignment="1">
      <alignment vertical="center"/>
    </xf>
    <xf numFmtId="38" fontId="7" fillId="0" borderId="10" xfId="49" applyFont="1" applyBorder="1" applyAlignment="1">
      <alignment horizontal="right" vertical="center"/>
    </xf>
    <xf numFmtId="0" fontId="0" fillId="0" borderId="0" xfId="0" applyFill="1" applyAlignment="1">
      <alignment vertical="center"/>
    </xf>
    <xf numFmtId="0" fontId="14" fillId="0" borderId="0" xfId="0" applyFont="1" applyAlignment="1">
      <alignment vertical="center"/>
    </xf>
    <xf numFmtId="41" fontId="7" fillId="0" borderId="0" xfId="0" applyNumberFormat="1" applyFont="1" applyBorder="1" applyAlignment="1">
      <alignment horizontal="right" vertical="center"/>
    </xf>
    <xf numFmtId="0" fontId="7" fillId="0" borderId="16" xfId="0" applyFont="1" applyBorder="1" applyAlignment="1">
      <alignment vertical="center"/>
    </xf>
    <xf numFmtId="41" fontId="8" fillId="0" borderId="0" xfId="0" applyNumberFormat="1" applyFont="1" applyBorder="1" applyAlignment="1">
      <alignment horizontal="right" vertical="center"/>
    </xf>
    <xf numFmtId="177" fontId="13" fillId="0" borderId="0" xfId="0" applyNumberFormat="1" applyFont="1" applyBorder="1" applyAlignment="1">
      <alignment vertical="center"/>
    </xf>
    <xf numFmtId="41" fontId="13" fillId="0" borderId="0" xfId="0" applyNumberFormat="1" applyFont="1" applyBorder="1" applyAlignment="1">
      <alignment horizontal="right" vertical="center"/>
    </xf>
    <xf numFmtId="41" fontId="7" fillId="0" borderId="0" xfId="0" applyNumberFormat="1" applyFont="1" applyAlignment="1">
      <alignment vertical="center" shrinkToFit="1"/>
    </xf>
    <xf numFmtId="41" fontId="7" fillId="0" borderId="0" xfId="0" applyNumberFormat="1" applyFont="1" applyBorder="1" applyAlignment="1">
      <alignment vertical="center"/>
    </xf>
    <xf numFmtId="177" fontId="7" fillId="0" borderId="10" xfId="0" applyNumberFormat="1" applyFont="1" applyBorder="1" applyAlignment="1">
      <alignment vertical="center"/>
    </xf>
    <xf numFmtId="41" fontId="7" fillId="0" borderId="10" xfId="0" applyNumberFormat="1" applyFont="1" applyBorder="1" applyAlignment="1">
      <alignment horizontal="right" vertical="center"/>
    </xf>
    <xf numFmtId="0" fontId="8"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5" fillId="0" borderId="0" xfId="0" applyFont="1" applyAlignment="1">
      <alignment vertical="center"/>
    </xf>
    <xf numFmtId="0" fontId="16" fillId="0" borderId="0" xfId="0" applyFont="1" applyAlignment="1">
      <alignment horizontal="right" vertical="center"/>
    </xf>
    <xf numFmtId="0" fontId="17" fillId="0" borderId="0" xfId="0" applyFont="1" applyAlignment="1">
      <alignment horizontal="right" vertical="center"/>
    </xf>
    <xf numFmtId="0" fontId="11" fillId="0" borderId="15" xfId="0" applyFont="1" applyBorder="1" applyAlignment="1">
      <alignment horizontal="center"/>
    </xf>
    <xf numFmtId="0" fontId="11" fillId="0" borderId="19" xfId="0" applyFont="1" applyBorder="1" applyAlignment="1">
      <alignment horizontal="center"/>
    </xf>
    <xf numFmtId="0" fontId="11" fillId="0" borderId="16" xfId="0" applyFont="1" applyBorder="1" applyAlignment="1">
      <alignment horizontal="center" vertical="center" textRotation="255"/>
    </xf>
    <xf numFmtId="0" fontId="11" fillId="0" borderId="17" xfId="0" applyFont="1" applyBorder="1" applyAlignment="1">
      <alignment horizontal="center" vertical="top"/>
    </xf>
    <xf numFmtId="0" fontId="11" fillId="0" borderId="13" xfId="0" applyFont="1" applyBorder="1" applyAlignment="1">
      <alignment horizontal="center" vertical="top"/>
    </xf>
    <xf numFmtId="0" fontId="18" fillId="0" borderId="11" xfId="0" applyFont="1" applyBorder="1" applyAlignment="1">
      <alignment horizontal="center" vertical="center"/>
    </xf>
    <xf numFmtId="0" fontId="19" fillId="0" borderId="10" xfId="0" applyFont="1" applyBorder="1" applyAlignment="1">
      <alignment horizontal="right" vertical="center"/>
    </xf>
    <xf numFmtId="0" fontId="11" fillId="0" borderId="11" xfId="0" applyFont="1" applyBorder="1" applyAlignment="1">
      <alignment vertical="center"/>
    </xf>
    <xf numFmtId="0" fontId="18" fillId="0" borderId="16" xfId="0" applyFont="1" applyBorder="1" applyAlignment="1">
      <alignment horizontal="center" vertical="center"/>
    </xf>
    <xf numFmtId="0" fontId="11" fillId="0" borderId="17" xfId="0" applyFont="1" applyBorder="1" applyAlignment="1">
      <alignment vertical="center"/>
    </xf>
    <xf numFmtId="0" fontId="17" fillId="0" borderId="0" xfId="0" applyFont="1" applyAlignment="1">
      <alignment vertical="center"/>
    </xf>
    <xf numFmtId="176" fontId="10" fillId="0" borderId="0" xfId="0" applyNumberFormat="1" applyFont="1" applyAlignment="1">
      <alignment vertical="center" shrinkToFit="1"/>
    </xf>
    <xf numFmtId="178" fontId="7" fillId="0" borderId="0" xfId="49" applyNumberFormat="1" applyFont="1" applyBorder="1" applyAlignment="1">
      <alignment horizontal="right" vertical="center"/>
    </xf>
    <xf numFmtId="0" fontId="11" fillId="0" borderId="11" xfId="0" applyFont="1" applyBorder="1" applyAlignment="1">
      <alignment horizontal="right" vertical="center"/>
    </xf>
    <xf numFmtId="0" fontId="11" fillId="0" borderId="16" xfId="0" applyFont="1" applyBorder="1" applyAlignment="1">
      <alignment horizontal="right" vertical="center"/>
    </xf>
    <xf numFmtId="176" fontId="13" fillId="0" borderId="0" xfId="0" applyNumberFormat="1" applyFont="1" applyBorder="1" applyAlignment="1">
      <alignment vertical="center" shrinkToFit="1"/>
    </xf>
    <xf numFmtId="176" fontId="13" fillId="0" borderId="12" xfId="0" applyNumberFormat="1" applyFont="1" applyBorder="1" applyAlignment="1">
      <alignment vertical="center" shrinkToFit="1"/>
    </xf>
    <xf numFmtId="176" fontId="13" fillId="0" borderId="11" xfId="0" applyNumberFormat="1" applyFont="1" applyBorder="1" applyAlignment="1">
      <alignment vertical="center"/>
    </xf>
    <xf numFmtId="176" fontId="13" fillId="0" borderId="0" xfId="0" applyNumberFormat="1" applyFont="1" applyBorder="1" applyAlignment="1">
      <alignment vertical="center"/>
    </xf>
    <xf numFmtId="176" fontId="13" fillId="0" borderId="12" xfId="0" applyNumberFormat="1" applyFont="1" applyBorder="1" applyAlignment="1">
      <alignment vertical="center"/>
    </xf>
    <xf numFmtId="176" fontId="13" fillId="0" borderId="0" xfId="0" applyNumberFormat="1" applyFont="1" applyAlignment="1">
      <alignment vertical="center" shrinkToFit="1"/>
    </xf>
    <xf numFmtId="0" fontId="20" fillId="0" borderId="0" xfId="0" applyFont="1" applyAlignment="1">
      <alignment vertical="center"/>
    </xf>
    <xf numFmtId="177" fontId="7" fillId="0" borderId="0" xfId="61" applyNumberFormat="1" applyFont="1" applyFill="1" applyAlignment="1">
      <alignment vertical="center"/>
      <protection/>
    </xf>
    <xf numFmtId="41" fontId="13" fillId="0" borderId="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0" xfId="0" applyNumberFormat="1" applyFont="1" applyFill="1" applyAlignment="1">
      <alignment vertical="center" shrinkToFit="1"/>
    </xf>
    <xf numFmtId="41" fontId="7" fillId="0" borderId="0" xfId="0" applyNumberFormat="1" applyFont="1" applyFill="1" applyAlignment="1">
      <alignment vertical="center"/>
    </xf>
    <xf numFmtId="41" fontId="7" fillId="0" borderId="10" xfId="0" applyNumberFormat="1" applyFont="1" applyFill="1" applyBorder="1" applyAlignment="1">
      <alignment horizontal="right" vertical="center"/>
    </xf>
    <xf numFmtId="0" fontId="24" fillId="0" borderId="11" xfId="0" applyFont="1" applyBorder="1" applyAlignment="1">
      <alignment horizontal="right" vertical="center"/>
    </xf>
    <xf numFmtId="0" fontId="24" fillId="0" borderId="16" xfId="0" applyFont="1" applyBorder="1" applyAlignment="1">
      <alignment horizontal="right" vertical="center"/>
    </xf>
    <xf numFmtId="177" fontId="8" fillId="0" borderId="0" xfId="49" applyNumberFormat="1" applyFont="1" applyBorder="1" applyAlignment="1">
      <alignment vertical="center"/>
    </xf>
    <xf numFmtId="177" fontId="8" fillId="0" borderId="0" xfId="49" applyNumberFormat="1" applyFont="1" applyFill="1" applyBorder="1" applyAlignment="1">
      <alignment vertical="center"/>
    </xf>
    <xf numFmtId="0" fontId="15" fillId="0" borderId="0" xfId="0" applyFont="1" applyAlignment="1">
      <alignment horizontal="left" vertical="center"/>
    </xf>
    <xf numFmtId="178" fontId="8" fillId="0" borderId="0" xfId="49" applyNumberFormat="1" applyFont="1" applyFill="1" applyBorder="1" applyAlignment="1">
      <alignment horizontal="right" vertical="center"/>
    </xf>
    <xf numFmtId="0" fontId="15" fillId="0" borderId="0" xfId="0" applyFont="1" applyAlignment="1">
      <alignment horizontal="left" vertical="center"/>
    </xf>
    <xf numFmtId="0" fontId="2" fillId="0" borderId="0" xfId="0" applyFont="1" applyAlignment="1">
      <alignment horizontal="center" vertical="center"/>
    </xf>
    <xf numFmtId="0" fontId="17" fillId="0" borderId="10" xfId="0" applyFont="1" applyBorder="1" applyAlignment="1">
      <alignment horizontal="right"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5" xfId="0" applyFont="1" applyBorder="1" applyAlignment="1">
      <alignment horizontal="center" vertical="center" wrapText="1"/>
    </xf>
    <xf numFmtId="0" fontId="21" fillId="0" borderId="0" xfId="0" applyFont="1" applyAlignment="1">
      <alignment horizontal="lef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6" fillId="0" borderId="0" xfId="0" applyFont="1" applyAlignment="1">
      <alignment horizontal="left" vertical="center"/>
    </xf>
    <xf numFmtId="0" fontId="22" fillId="0" borderId="0" xfId="0" applyFont="1" applyAlignment="1">
      <alignment horizontal="center" vertical="center"/>
    </xf>
    <xf numFmtId="0" fontId="11" fillId="0" borderId="21" xfId="0" applyFont="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xf>
    <xf numFmtId="0" fontId="1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H13"/>
  <sheetViews>
    <sheetView showGridLines="0" tabSelected="1" zoomScalePageLayoutView="0" workbookViewId="0" topLeftCell="A1">
      <selection activeCell="B10" sqref="B10"/>
    </sheetView>
  </sheetViews>
  <sheetFormatPr defaultColWidth="9.140625" defaultRowHeight="15"/>
  <cols>
    <col min="1" max="1" width="12.421875" style="16" customWidth="1"/>
    <col min="2" max="6" width="8.28125" style="16" customWidth="1"/>
    <col min="7" max="7" width="8.140625" style="16" customWidth="1"/>
    <col min="8" max="16384" width="9.00390625" style="16" customWidth="1"/>
  </cols>
  <sheetData>
    <row r="1" spans="1:7" s="1" customFormat="1" ht="15.75" customHeight="1">
      <c r="A1" s="127" t="s">
        <v>86</v>
      </c>
      <c r="B1" s="127"/>
      <c r="C1" s="127"/>
      <c r="D1" s="127"/>
      <c r="E1" s="127"/>
      <c r="F1" s="127"/>
      <c r="G1" s="127"/>
    </row>
    <row r="2" spans="1:7" s="3" customFormat="1" ht="13.5">
      <c r="A2" s="2"/>
      <c r="F2" s="129" t="s">
        <v>0</v>
      </c>
      <c r="G2" s="129"/>
    </row>
    <row r="3" spans="1:8" s="6" customFormat="1" ht="15.75" customHeight="1">
      <c r="A3" s="88" t="s">
        <v>1</v>
      </c>
      <c r="B3" s="88" t="s">
        <v>2</v>
      </c>
      <c r="C3" s="88" t="s">
        <v>78</v>
      </c>
      <c r="D3" s="88" t="s">
        <v>3</v>
      </c>
      <c r="E3" s="88" t="s">
        <v>4</v>
      </c>
      <c r="F3" s="88" t="s">
        <v>5</v>
      </c>
      <c r="G3" s="88" t="s">
        <v>6</v>
      </c>
      <c r="H3" s="5"/>
    </row>
    <row r="4" spans="1:8" s="6" customFormat="1" ht="3.75" customHeight="1">
      <c r="A4" s="7"/>
      <c r="B4" s="7"/>
      <c r="C4" s="8"/>
      <c r="D4" s="8"/>
      <c r="E4" s="8"/>
      <c r="F4" s="8"/>
      <c r="G4" s="9"/>
      <c r="H4" s="5"/>
    </row>
    <row r="5" spans="1:7" s="6" customFormat="1" ht="15.75" customHeight="1">
      <c r="A5" s="106" t="s">
        <v>113</v>
      </c>
      <c r="B5" s="43">
        <v>26</v>
      </c>
      <c r="C5" s="29">
        <v>0</v>
      </c>
      <c r="D5" s="29">
        <v>0</v>
      </c>
      <c r="E5" s="29">
        <v>11</v>
      </c>
      <c r="F5" s="29">
        <v>0</v>
      </c>
      <c r="G5" s="31">
        <v>15</v>
      </c>
    </row>
    <row r="6" spans="1:7" s="6" customFormat="1" ht="15.75" customHeight="1">
      <c r="A6" s="106" t="s">
        <v>105</v>
      </c>
      <c r="B6" s="43">
        <v>26</v>
      </c>
      <c r="C6" s="29">
        <v>0</v>
      </c>
      <c r="D6" s="29">
        <v>0</v>
      </c>
      <c r="E6" s="29">
        <v>10</v>
      </c>
      <c r="F6" s="29">
        <v>0</v>
      </c>
      <c r="G6" s="31">
        <v>16</v>
      </c>
    </row>
    <row r="7" spans="1:7" s="6" customFormat="1" ht="15.75" customHeight="1">
      <c r="A7" s="106" t="s">
        <v>106</v>
      </c>
      <c r="B7" s="43">
        <v>27</v>
      </c>
      <c r="C7" s="29">
        <v>0</v>
      </c>
      <c r="D7" s="29">
        <v>0</v>
      </c>
      <c r="E7" s="29">
        <v>10</v>
      </c>
      <c r="F7" s="29">
        <v>0</v>
      </c>
      <c r="G7" s="31">
        <v>17</v>
      </c>
    </row>
    <row r="8" spans="1:7" s="6" customFormat="1" ht="15.75" customHeight="1">
      <c r="A8" s="106" t="s">
        <v>114</v>
      </c>
      <c r="B8" s="43">
        <v>30</v>
      </c>
      <c r="C8" s="29">
        <v>0</v>
      </c>
      <c r="D8" s="29">
        <v>0</v>
      </c>
      <c r="E8" s="29">
        <v>12</v>
      </c>
      <c r="F8" s="29">
        <v>0</v>
      </c>
      <c r="G8" s="31">
        <v>18</v>
      </c>
    </row>
    <row r="9" spans="1:7" s="6" customFormat="1" ht="15.75" customHeight="1">
      <c r="A9" s="121" t="s">
        <v>115</v>
      </c>
      <c r="B9" s="10">
        <v>32</v>
      </c>
      <c r="C9" s="104">
        <v>0</v>
      </c>
      <c r="D9" s="104">
        <v>0</v>
      </c>
      <c r="E9" s="11">
        <v>12</v>
      </c>
      <c r="F9" s="104">
        <v>0</v>
      </c>
      <c r="G9" s="12">
        <v>20</v>
      </c>
    </row>
    <row r="10" spans="1:7" s="6" customFormat="1" ht="4.5" customHeight="1">
      <c r="A10" s="13"/>
      <c r="B10" s="13"/>
      <c r="C10" s="14"/>
      <c r="D10" s="14"/>
      <c r="E10" s="14"/>
      <c r="F10" s="14"/>
      <c r="G10" s="15"/>
    </row>
    <row r="13" spans="3:8" ht="14.25">
      <c r="C13" s="128"/>
      <c r="D13" s="128"/>
      <c r="E13" s="128"/>
      <c r="F13" s="128"/>
      <c r="G13" s="128"/>
      <c r="H13" s="128"/>
    </row>
  </sheetData>
  <sheetProtection/>
  <mergeCells count="3">
    <mergeCell ref="A1:G1"/>
    <mergeCell ref="C13:H13"/>
    <mergeCell ref="F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I11"/>
  <sheetViews>
    <sheetView showGridLines="0" zoomScalePageLayoutView="0" workbookViewId="0" topLeftCell="A1">
      <selection activeCell="C9" sqref="C9"/>
    </sheetView>
  </sheetViews>
  <sheetFormatPr defaultColWidth="9.140625" defaultRowHeight="15"/>
  <cols>
    <col min="1" max="1" width="13.421875" style="16" customWidth="1"/>
    <col min="2" max="8" width="9.140625" style="16" customWidth="1"/>
    <col min="9" max="9" width="9.57421875" style="16" customWidth="1"/>
    <col min="10" max="16384" width="9.00390625" style="16" customWidth="1"/>
  </cols>
  <sheetData>
    <row r="1" spans="1:9" s="1" customFormat="1" ht="16.5" customHeight="1">
      <c r="A1" s="127" t="s">
        <v>97</v>
      </c>
      <c r="B1" s="127"/>
      <c r="C1" s="127"/>
      <c r="D1" s="127"/>
      <c r="E1" s="127"/>
      <c r="F1" s="127"/>
      <c r="G1" s="127"/>
      <c r="H1" s="127"/>
      <c r="I1" s="127"/>
    </row>
    <row r="2" spans="8:9" s="17" customFormat="1" ht="13.5">
      <c r="H2" s="4"/>
      <c r="I2" s="103" t="s">
        <v>7</v>
      </c>
    </row>
    <row r="3" spans="1:9" s="6" customFormat="1" ht="14.25" customHeight="1">
      <c r="A3" s="130" t="s">
        <v>8</v>
      </c>
      <c r="B3" s="130" t="s">
        <v>9</v>
      </c>
      <c r="C3" s="130" t="s">
        <v>10</v>
      </c>
      <c r="D3" s="93">
        <v>1</v>
      </c>
      <c r="E3" s="93">
        <v>51</v>
      </c>
      <c r="F3" s="93">
        <v>101</v>
      </c>
      <c r="G3" s="93">
        <v>151</v>
      </c>
      <c r="H3" s="93">
        <v>201</v>
      </c>
      <c r="I3" s="133" t="s">
        <v>11</v>
      </c>
    </row>
    <row r="4" spans="1:9" s="6" customFormat="1" ht="14.25" customHeight="1">
      <c r="A4" s="131"/>
      <c r="B4" s="131"/>
      <c r="C4" s="131"/>
      <c r="D4" s="95" t="s">
        <v>12</v>
      </c>
      <c r="E4" s="95" t="s">
        <v>12</v>
      </c>
      <c r="F4" s="95" t="s">
        <v>12</v>
      </c>
      <c r="G4" s="95" t="s">
        <v>12</v>
      </c>
      <c r="H4" s="95" t="s">
        <v>12</v>
      </c>
      <c r="I4" s="131"/>
    </row>
    <row r="5" spans="1:9" s="6" customFormat="1" ht="14.25" customHeight="1">
      <c r="A5" s="132"/>
      <c r="B5" s="132"/>
      <c r="C5" s="132"/>
      <c r="D5" s="96">
        <v>50</v>
      </c>
      <c r="E5" s="96">
        <v>100</v>
      </c>
      <c r="F5" s="96">
        <v>150</v>
      </c>
      <c r="G5" s="96">
        <v>200</v>
      </c>
      <c r="H5" s="96">
        <v>250</v>
      </c>
      <c r="I5" s="132"/>
    </row>
    <row r="6" spans="1:9" s="6" customFormat="1" ht="6" customHeight="1">
      <c r="A6" s="100"/>
      <c r="B6" s="24"/>
      <c r="C6" s="5"/>
      <c r="D6" s="5"/>
      <c r="E6" s="5"/>
      <c r="F6" s="5"/>
      <c r="G6" s="5"/>
      <c r="H6" s="25"/>
      <c r="I6" s="26"/>
    </row>
    <row r="7" spans="1:9" s="27" customFormat="1" ht="15" customHeight="1">
      <c r="A7" s="101" t="s">
        <v>13</v>
      </c>
      <c r="B7" s="108">
        <f>SUM(C7:I7)</f>
        <v>32</v>
      </c>
      <c r="C7" s="108">
        <v>0</v>
      </c>
      <c r="D7" s="108">
        <f aca="true" t="shared" si="0" ref="D7:I7">SUM(D8:D9)</f>
        <v>7</v>
      </c>
      <c r="E7" s="108">
        <f t="shared" si="0"/>
        <v>16</v>
      </c>
      <c r="F7" s="108">
        <f t="shared" si="0"/>
        <v>4</v>
      </c>
      <c r="G7" s="108">
        <f t="shared" si="0"/>
        <v>1</v>
      </c>
      <c r="H7" s="108">
        <f t="shared" si="0"/>
        <v>4</v>
      </c>
      <c r="I7" s="109">
        <f t="shared" si="0"/>
        <v>0</v>
      </c>
    </row>
    <row r="8" spans="1:9" s="6" customFormat="1" ht="15" customHeight="1">
      <c r="A8" s="28" t="s">
        <v>14</v>
      </c>
      <c r="B8" s="30">
        <f>SUM(C8:I8)</f>
        <v>12</v>
      </c>
      <c r="C8" s="30">
        <v>0</v>
      </c>
      <c r="D8" s="30">
        <v>6</v>
      </c>
      <c r="E8" s="30">
        <v>5</v>
      </c>
      <c r="F8" s="30">
        <v>1</v>
      </c>
      <c r="G8" s="30">
        <v>0</v>
      </c>
      <c r="H8" s="30">
        <v>0</v>
      </c>
      <c r="I8" s="31">
        <v>0</v>
      </c>
    </row>
    <row r="9" spans="1:9" s="6" customFormat="1" ht="15" customHeight="1">
      <c r="A9" s="28" t="s">
        <v>15</v>
      </c>
      <c r="B9" s="30">
        <f>SUM(C9:I9)</f>
        <v>20</v>
      </c>
      <c r="C9" s="30">
        <v>0</v>
      </c>
      <c r="D9" s="30">
        <v>1</v>
      </c>
      <c r="E9" s="30">
        <v>11</v>
      </c>
      <c r="F9" s="30">
        <v>3</v>
      </c>
      <c r="G9" s="30">
        <v>1</v>
      </c>
      <c r="H9" s="30">
        <v>4</v>
      </c>
      <c r="I9" s="31">
        <v>0</v>
      </c>
    </row>
    <row r="10" spans="1:9" s="6" customFormat="1" ht="6" customHeight="1">
      <c r="A10" s="102"/>
      <c r="B10" s="14"/>
      <c r="C10" s="32"/>
      <c r="D10" s="32"/>
      <c r="E10" s="14"/>
      <c r="F10" s="14"/>
      <c r="G10" s="14"/>
      <c r="H10" s="14"/>
      <c r="I10" s="15"/>
    </row>
    <row r="11" spans="1:8" s="17" customFormat="1" ht="13.5">
      <c r="A11" s="103" t="s">
        <v>111</v>
      </c>
      <c r="H11" s="33"/>
    </row>
  </sheetData>
  <sheetProtection/>
  <mergeCells count="5">
    <mergeCell ref="A1:I1"/>
    <mergeCell ref="A3:A5"/>
    <mergeCell ref="B3:B5"/>
    <mergeCell ref="C3:C5"/>
    <mergeCell ref="I3:I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J11"/>
  <sheetViews>
    <sheetView showGridLines="0" zoomScalePageLayoutView="0" workbookViewId="0" topLeftCell="A1">
      <selection activeCell="A10" sqref="A10"/>
    </sheetView>
  </sheetViews>
  <sheetFormatPr defaultColWidth="9.140625" defaultRowHeight="15"/>
  <cols>
    <col min="1" max="1" width="13.7109375" style="16" customWidth="1"/>
    <col min="2" max="2" width="10.00390625" style="16" customWidth="1"/>
    <col min="3" max="8" width="9.421875" style="16" customWidth="1"/>
    <col min="9" max="9" width="10.57421875" style="16" customWidth="1"/>
    <col min="10" max="16384" width="9.00390625" style="16" customWidth="1"/>
  </cols>
  <sheetData>
    <row r="1" spans="1:8" s="1" customFormat="1" ht="16.5" customHeight="1">
      <c r="A1" s="134" t="s">
        <v>98</v>
      </c>
      <c r="B1" s="134"/>
      <c r="C1" s="134"/>
      <c r="D1" s="134"/>
      <c r="E1" s="134"/>
      <c r="F1" s="134"/>
      <c r="G1" s="134"/>
      <c r="H1" s="134"/>
    </row>
    <row r="2" spans="7:9" s="17" customFormat="1" ht="13.5">
      <c r="G2" s="34"/>
      <c r="H2" s="99" t="s">
        <v>16</v>
      </c>
      <c r="I2" s="35"/>
    </row>
    <row r="3" spans="1:10" s="6" customFormat="1" ht="14.25" customHeight="1">
      <c r="A3" s="130" t="s">
        <v>17</v>
      </c>
      <c r="B3" s="130" t="s">
        <v>9</v>
      </c>
      <c r="C3" s="93" t="s">
        <v>18</v>
      </c>
      <c r="D3" s="93">
        <v>16</v>
      </c>
      <c r="E3" s="93">
        <v>21</v>
      </c>
      <c r="F3" s="93">
        <v>26</v>
      </c>
      <c r="G3" s="94">
        <v>31</v>
      </c>
      <c r="H3" s="133" t="s">
        <v>19</v>
      </c>
      <c r="I3" s="36"/>
      <c r="J3" s="5"/>
    </row>
    <row r="4" spans="1:10" s="6" customFormat="1" ht="14.25" customHeight="1">
      <c r="A4" s="131"/>
      <c r="B4" s="131"/>
      <c r="C4" s="95" t="s">
        <v>20</v>
      </c>
      <c r="D4" s="95" t="s">
        <v>20</v>
      </c>
      <c r="E4" s="95" t="s">
        <v>20</v>
      </c>
      <c r="F4" s="95" t="s">
        <v>20</v>
      </c>
      <c r="G4" s="95" t="s">
        <v>20</v>
      </c>
      <c r="H4" s="131"/>
      <c r="I4" s="37"/>
      <c r="J4" s="5"/>
    </row>
    <row r="5" spans="1:10" s="6" customFormat="1" ht="14.25" customHeight="1">
      <c r="A5" s="132"/>
      <c r="B5" s="132"/>
      <c r="C5" s="96" t="s">
        <v>21</v>
      </c>
      <c r="D5" s="96">
        <v>20</v>
      </c>
      <c r="E5" s="96">
        <v>25</v>
      </c>
      <c r="F5" s="96">
        <v>30</v>
      </c>
      <c r="G5" s="97">
        <v>35</v>
      </c>
      <c r="H5" s="132"/>
      <c r="I5" s="38"/>
      <c r="J5" s="5"/>
    </row>
    <row r="6" spans="1:10" s="6" customFormat="1" ht="6" customHeight="1">
      <c r="A6" s="23"/>
      <c r="B6" s="24"/>
      <c r="C6" s="5"/>
      <c r="D6" s="5"/>
      <c r="E6" s="5"/>
      <c r="F6" s="5"/>
      <c r="G6" s="5"/>
      <c r="H6" s="39"/>
      <c r="J6" s="5"/>
    </row>
    <row r="7" spans="1:10" s="27" customFormat="1" ht="15" customHeight="1">
      <c r="A7" s="98" t="s">
        <v>87</v>
      </c>
      <c r="B7" s="110">
        <f>SUM(B8:B9)</f>
        <v>153</v>
      </c>
      <c r="C7" s="111">
        <f aca="true" t="shared" si="0" ref="C7:H7">SUM(C8:C9)</f>
        <v>34</v>
      </c>
      <c r="D7" s="111">
        <f t="shared" si="0"/>
        <v>30</v>
      </c>
      <c r="E7" s="111">
        <f t="shared" si="0"/>
        <v>54</v>
      </c>
      <c r="F7" s="111">
        <f t="shared" si="0"/>
        <v>35</v>
      </c>
      <c r="G7" s="111">
        <f t="shared" si="0"/>
        <v>0</v>
      </c>
      <c r="H7" s="112">
        <f t="shared" si="0"/>
        <v>0</v>
      </c>
      <c r="I7" s="40"/>
      <c r="J7" s="41"/>
    </row>
    <row r="8" spans="1:9" s="6" customFormat="1" ht="15" customHeight="1">
      <c r="A8" s="42" t="s">
        <v>14</v>
      </c>
      <c r="B8" s="43">
        <f>SUM(C8:H8)</f>
        <v>42</v>
      </c>
      <c r="C8" s="29">
        <v>17</v>
      </c>
      <c r="D8" s="29">
        <v>13</v>
      </c>
      <c r="E8" s="29">
        <v>10</v>
      </c>
      <c r="F8" s="29">
        <v>2</v>
      </c>
      <c r="G8" s="29">
        <v>0</v>
      </c>
      <c r="H8" s="44">
        <v>0</v>
      </c>
      <c r="I8" s="45"/>
    </row>
    <row r="9" spans="1:9" s="6" customFormat="1" ht="15" customHeight="1">
      <c r="A9" s="42" t="s">
        <v>15</v>
      </c>
      <c r="B9" s="43">
        <f>SUM(C9:H9)</f>
        <v>111</v>
      </c>
      <c r="C9" s="29">
        <v>17</v>
      </c>
      <c r="D9" s="29">
        <v>17</v>
      </c>
      <c r="E9" s="29">
        <v>44</v>
      </c>
      <c r="F9" s="29">
        <v>33</v>
      </c>
      <c r="G9" s="29">
        <v>0</v>
      </c>
      <c r="H9" s="44">
        <v>0</v>
      </c>
      <c r="I9" s="46"/>
    </row>
    <row r="10" spans="1:9" s="6" customFormat="1" ht="6" customHeight="1">
      <c r="A10" s="13"/>
      <c r="B10" s="13"/>
      <c r="C10" s="32"/>
      <c r="D10" s="14"/>
      <c r="E10" s="14"/>
      <c r="F10" s="14"/>
      <c r="G10" s="32"/>
      <c r="H10" s="47"/>
      <c r="I10" s="5"/>
    </row>
    <row r="11" s="17" customFormat="1" ht="20.25" customHeight="1">
      <c r="A11" s="48"/>
    </row>
  </sheetData>
  <sheetProtection/>
  <mergeCells count="4">
    <mergeCell ref="A1:H1"/>
    <mergeCell ref="A3:A5"/>
    <mergeCell ref="B3:B5"/>
    <mergeCell ref="H3:H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J17"/>
  <sheetViews>
    <sheetView showGridLines="0" zoomScalePageLayoutView="0" workbookViewId="0" topLeftCell="A1">
      <selection activeCell="C9" sqref="C9"/>
    </sheetView>
  </sheetViews>
  <sheetFormatPr defaultColWidth="9.140625" defaultRowHeight="15"/>
  <cols>
    <col min="1" max="1" width="14.7109375" style="16" customWidth="1"/>
    <col min="2" max="9" width="9.421875" style="16" customWidth="1"/>
    <col min="10" max="16384" width="9.00390625" style="16" customWidth="1"/>
  </cols>
  <sheetData>
    <row r="1" spans="1:9" s="1" customFormat="1" ht="16.5" customHeight="1">
      <c r="A1" s="127" t="s">
        <v>99</v>
      </c>
      <c r="B1" s="127"/>
      <c r="C1" s="127"/>
      <c r="D1" s="127"/>
      <c r="E1" s="127"/>
      <c r="F1" s="127"/>
      <c r="G1" s="127"/>
      <c r="H1" s="127"/>
      <c r="I1" s="127"/>
    </row>
    <row r="2" spans="1:9" s="6" customFormat="1" ht="12.75">
      <c r="A2" s="14"/>
      <c r="G2" s="32"/>
      <c r="H2" s="32"/>
      <c r="I2" s="4" t="s">
        <v>22</v>
      </c>
    </row>
    <row r="3" spans="1:10" s="6" customFormat="1" ht="15" customHeight="1">
      <c r="A3" s="135" t="s">
        <v>23</v>
      </c>
      <c r="B3" s="135" t="s">
        <v>24</v>
      </c>
      <c r="C3" s="19" t="s">
        <v>25</v>
      </c>
      <c r="D3" s="19" t="s">
        <v>26</v>
      </c>
      <c r="E3" s="19" t="s">
        <v>27</v>
      </c>
      <c r="F3" s="19" t="s">
        <v>25</v>
      </c>
      <c r="G3" s="19" t="s">
        <v>28</v>
      </c>
      <c r="H3" s="19" t="s">
        <v>26</v>
      </c>
      <c r="I3" s="19" t="s">
        <v>29</v>
      </c>
      <c r="J3" s="5"/>
    </row>
    <row r="4" spans="1:10" s="6" customFormat="1" ht="15" customHeight="1">
      <c r="A4" s="136"/>
      <c r="B4" s="136"/>
      <c r="C4" s="20"/>
      <c r="D4" s="20"/>
      <c r="E4" s="20"/>
      <c r="F4" s="20" t="s">
        <v>30</v>
      </c>
      <c r="G4" s="20" t="s">
        <v>30</v>
      </c>
      <c r="H4" s="20" t="s">
        <v>30</v>
      </c>
      <c r="I4" s="20" t="s">
        <v>31</v>
      </c>
      <c r="J4" s="5"/>
    </row>
    <row r="5" spans="1:10" s="6" customFormat="1" ht="15" customHeight="1">
      <c r="A5" s="137"/>
      <c r="B5" s="137"/>
      <c r="C5" s="22" t="s">
        <v>32</v>
      </c>
      <c r="D5" s="22" t="s">
        <v>32</v>
      </c>
      <c r="E5" s="22" t="s">
        <v>32</v>
      </c>
      <c r="F5" s="22" t="s">
        <v>26</v>
      </c>
      <c r="G5" s="22" t="s">
        <v>27</v>
      </c>
      <c r="H5" s="22" t="s">
        <v>27</v>
      </c>
      <c r="I5" s="22" t="s">
        <v>33</v>
      </c>
      <c r="J5" s="5"/>
    </row>
    <row r="6" spans="1:9" s="6" customFormat="1" ht="6" customHeight="1">
      <c r="A6" s="23"/>
      <c r="B6" s="24"/>
      <c r="C6" s="5"/>
      <c r="D6" s="5"/>
      <c r="E6" s="5"/>
      <c r="F6" s="5"/>
      <c r="G6" s="5"/>
      <c r="H6" s="5"/>
      <c r="I6" s="26"/>
    </row>
    <row r="7" spans="1:9" s="27" customFormat="1" ht="15" customHeight="1">
      <c r="A7" s="98" t="s">
        <v>34</v>
      </c>
      <c r="B7" s="110"/>
      <c r="C7" s="111"/>
      <c r="D7" s="111"/>
      <c r="E7" s="111"/>
      <c r="F7" s="111"/>
      <c r="G7" s="111"/>
      <c r="H7" s="111"/>
      <c r="I7" s="112"/>
    </row>
    <row r="8" spans="1:9" s="27" customFormat="1" ht="15" customHeight="1">
      <c r="A8" s="101" t="s">
        <v>35</v>
      </c>
      <c r="B8" s="113">
        <f>SUM(B9:B10)</f>
        <v>32</v>
      </c>
      <c r="C8" s="113">
        <v>0</v>
      </c>
      <c r="D8" s="113">
        <v>0</v>
      </c>
      <c r="E8" s="113">
        <v>0</v>
      </c>
      <c r="F8" s="113">
        <v>0</v>
      </c>
      <c r="G8" s="113">
        <v>0</v>
      </c>
      <c r="H8" s="113">
        <v>0</v>
      </c>
      <c r="I8" s="109">
        <f>SUM(I9:I10)</f>
        <v>32</v>
      </c>
    </row>
    <row r="9" spans="1:9" s="6" customFormat="1" ht="15" customHeight="1">
      <c r="A9" s="28" t="s">
        <v>36</v>
      </c>
      <c r="B9" s="29">
        <f>SUM(C9:I9)</f>
        <v>12</v>
      </c>
      <c r="C9" s="29">
        <v>0</v>
      </c>
      <c r="D9" s="29">
        <v>0</v>
      </c>
      <c r="E9" s="29">
        <v>0</v>
      </c>
      <c r="F9" s="29">
        <v>0</v>
      </c>
      <c r="G9" s="29">
        <v>0</v>
      </c>
      <c r="H9" s="29">
        <v>0</v>
      </c>
      <c r="I9" s="44">
        <v>12</v>
      </c>
    </row>
    <row r="10" spans="1:9" s="6" customFormat="1" ht="15" customHeight="1">
      <c r="A10" s="28" t="s">
        <v>37</v>
      </c>
      <c r="B10" s="29">
        <f>SUM(C10:I10)</f>
        <v>20</v>
      </c>
      <c r="C10" s="29">
        <v>0</v>
      </c>
      <c r="D10" s="29">
        <v>0</v>
      </c>
      <c r="E10" s="29">
        <v>0</v>
      </c>
      <c r="F10" s="29">
        <v>0</v>
      </c>
      <c r="G10" s="29">
        <v>0</v>
      </c>
      <c r="H10" s="29">
        <v>0</v>
      </c>
      <c r="I10" s="44">
        <v>20</v>
      </c>
    </row>
    <row r="11" spans="1:9" s="6" customFormat="1" ht="15" customHeight="1">
      <c r="A11" s="42"/>
      <c r="B11" s="43"/>
      <c r="C11" s="46"/>
      <c r="D11" s="46"/>
      <c r="E11" s="46"/>
      <c r="F11" s="46"/>
      <c r="G11" s="46"/>
      <c r="H11" s="46"/>
      <c r="I11" s="31"/>
    </row>
    <row r="12" spans="1:9" s="27" customFormat="1" ht="15" customHeight="1">
      <c r="A12" s="98" t="s">
        <v>38</v>
      </c>
      <c r="B12" s="110"/>
      <c r="C12" s="111"/>
      <c r="D12" s="111"/>
      <c r="E12" s="111"/>
      <c r="F12" s="111"/>
      <c r="G12" s="111"/>
      <c r="H12" s="111"/>
      <c r="I12" s="112"/>
    </row>
    <row r="13" spans="1:9" s="27" customFormat="1" ht="15" customHeight="1">
      <c r="A13" s="101" t="s">
        <v>35</v>
      </c>
      <c r="B13" s="113">
        <f>SUM(B14:B15)</f>
        <v>153</v>
      </c>
      <c r="C13" s="113">
        <f aca="true" t="shared" si="0" ref="C13:I13">SUM(C14:C15)</f>
        <v>58</v>
      </c>
      <c r="D13" s="113">
        <f t="shared" si="0"/>
        <v>47</v>
      </c>
      <c r="E13" s="113">
        <f t="shared" si="0"/>
        <v>48</v>
      </c>
      <c r="F13" s="113">
        <f t="shared" si="0"/>
        <v>0</v>
      </c>
      <c r="G13" s="113">
        <f t="shared" si="0"/>
        <v>0</v>
      </c>
      <c r="H13" s="113">
        <f t="shared" si="0"/>
        <v>0</v>
      </c>
      <c r="I13" s="109">
        <f t="shared" si="0"/>
        <v>0</v>
      </c>
    </row>
    <row r="14" spans="1:9" s="6" customFormat="1" ht="15" customHeight="1">
      <c r="A14" s="28" t="s">
        <v>36</v>
      </c>
      <c r="B14" s="29">
        <f>SUM(C14:I14)</f>
        <v>42</v>
      </c>
      <c r="C14" s="29">
        <v>14</v>
      </c>
      <c r="D14" s="29">
        <v>14</v>
      </c>
      <c r="E14" s="29">
        <v>14</v>
      </c>
      <c r="F14" s="29">
        <v>0</v>
      </c>
      <c r="G14" s="29">
        <v>0</v>
      </c>
      <c r="H14" s="29">
        <v>0</v>
      </c>
      <c r="I14" s="44">
        <v>0</v>
      </c>
    </row>
    <row r="15" spans="1:9" s="6" customFormat="1" ht="15" customHeight="1">
      <c r="A15" s="28" t="s">
        <v>37</v>
      </c>
      <c r="B15" s="29">
        <f>SUM(C15:I15)</f>
        <v>111</v>
      </c>
      <c r="C15" s="29">
        <v>44</v>
      </c>
      <c r="D15" s="29">
        <v>33</v>
      </c>
      <c r="E15" s="29">
        <v>34</v>
      </c>
      <c r="F15" s="29">
        <v>0</v>
      </c>
      <c r="G15" s="29">
        <v>0</v>
      </c>
      <c r="H15" s="29">
        <v>0</v>
      </c>
      <c r="I15" s="44">
        <v>0</v>
      </c>
    </row>
    <row r="16" spans="1:9" s="6" customFormat="1" ht="6" customHeight="1">
      <c r="A16" s="49"/>
      <c r="B16" s="13"/>
      <c r="C16" s="14"/>
      <c r="D16" s="14"/>
      <c r="E16" s="14"/>
      <c r="F16" s="32"/>
      <c r="G16" s="32"/>
      <c r="H16" s="32"/>
      <c r="I16" s="15"/>
    </row>
    <row r="17" s="6" customFormat="1" ht="20.25" customHeight="1">
      <c r="A17" s="48"/>
    </row>
  </sheetData>
  <sheetProtection/>
  <mergeCells count="3">
    <mergeCell ref="A1:I1"/>
    <mergeCell ref="A3:A5"/>
    <mergeCell ref="B3:B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F30"/>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S10" sqref="S10"/>
    </sheetView>
  </sheetViews>
  <sheetFormatPr defaultColWidth="9.140625" defaultRowHeight="15"/>
  <cols>
    <col min="1" max="1" width="10.421875" style="16" customWidth="1"/>
    <col min="2" max="4" width="6.8515625" style="16" customWidth="1"/>
    <col min="5" max="7" width="8.140625" style="16" customWidth="1"/>
    <col min="8" max="16" width="5.57421875" style="16" customWidth="1"/>
    <col min="17" max="17" width="1.421875" style="16" customWidth="1"/>
    <col min="18" max="20" width="5.7109375" style="16" customWidth="1"/>
    <col min="21" max="21" width="8.140625" style="16" customWidth="1"/>
    <col min="22" max="23" width="5.7109375" style="16" customWidth="1"/>
    <col min="24" max="24" width="8.140625" style="16" customWidth="1"/>
    <col min="25" max="26" width="5.7109375" style="16" customWidth="1"/>
    <col min="27" max="29" width="8.140625" style="72" customWidth="1"/>
    <col min="30" max="30" width="7.140625" style="16" customWidth="1"/>
    <col min="31" max="31" width="11.00390625" style="16" customWidth="1"/>
    <col min="32" max="16384" width="9.00390625" style="16" customWidth="1"/>
  </cols>
  <sheetData>
    <row r="1" spans="1:31" s="1" customFormat="1" ht="15" customHeight="1">
      <c r="A1" s="152" t="s">
        <v>100</v>
      </c>
      <c r="B1" s="152"/>
      <c r="C1" s="152"/>
      <c r="D1" s="152"/>
      <c r="E1" s="152"/>
      <c r="F1" s="152"/>
      <c r="G1" s="152"/>
      <c r="H1" s="152"/>
      <c r="I1" s="152"/>
      <c r="J1" s="152"/>
      <c r="K1" s="152"/>
      <c r="L1" s="152"/>
      <c r="M1" s="152"/>
      <c r="N1" s="152"/>
      <c r="O1" s="152"/>
      <c r="P1" s="152"/>
      <c r="Q1" s="50"/>
      <c r="R1" s="153" t="s">
        <v>101</v>
      </c>
      <c r="S1" s="153"/>
      <c r="T1" s="153"/>
      <c r="U1" s="153"/>
      <c r="V1" s="153"/>
      <c r="W1" s="153"/>
      <c r="X1" s="153"/>
      <c r="Y1" s="153"/>
      <c r="Z1" s="153"/>
      <c r="AA1" s="153"/>
      <c r="AB1" s="153"/>
      <c r="AC1" s="153"/>
      <c r="AD1" s="153"/>
      <c r="AE1" s="153"/>
    </row>
    <row r="2" spans="1:31" s="17" customFormat="1" ht="13.5">
      <c r="A2" s="34"/>
      <c r="B2" s="34"/>
      <c r="C2" s="34"/>
      <c r="D2" s="34"/>
      <c r="E2" s="34"/>
      <c r="F2" s="34"/>
      <c r="G2" s="34"/>
      <c r="H2" s="34"/>
      <c r="I2" s="34"/>
      <c r="J2" s="34"/>
      <c r="K2" s="34"/>
      <c r="L2" s="34"/>
      <c r="M2" s="34"/>
      <c r="N2" s="34"/>
      <c r="O2" s="34"/>
      <c r="P2" s="34"/>
      <c r="Q2" s="51"/>
      <c r="R2" s="51"/>
      <c r="S2" s="51"/>
      <c r="T2" s="51"/>
      <c r="U2" s="51"/>
      <c r="V2" s="51"/>
      <c r="W2" s="51"/>
      <c r="X2" s="51"/>
      <c r="Z2" s="51"/>
      <c r="AA2" s="52"/>
      <c r="AB2" s="53"/>
      <c r="AC2" s="52"/>
      <c r="AE2" s="4"/>
    </row>
    <row r="3" spans="1:32" s="86" customFormat="1" ht="21" customHeight="1">
      <c r="A3" s="130" t="s">
        <v>17</v>
      </c>
      <c r="B3" s="138" t="s">
        <v>103</v>
      </c>
      <c r="C3" s="139"/>
      <c r="D3" s="140"/>
      <c r="E3" s="144" t="s">
        <v>88</v>
      </c>
      <c r="F3" s="145"/>
      <c r="G3" s="145"/>
      <c r="H3" s="145"/>
      <c r="I3" s="145"/>
      <c r="J3" s="145"/>
      <c r="K3" s="145"/>
      <c r="L3" s="145"/>
      <c r="M3" s="145"/>
      <c r="N3" s="145"/>
      <c r="O3" s="145"/>
      <c r="P3" s="145"/>
      <c r="Q3" s="84"/>
      <c r="R3" s="145" t="s">
        <v>88</v>
      </c>
      <c r="S3" s="145"/>
      <c r="T3" s="145"/>
      <c r="U3" s="145"/>
      <c r="V3" s="145"/>
      <c r="W3" s="145"/>
      <c r="X3" s="145"/>
      <c r="Y3" s="145"/>
      <c r="Z3" s="155"/>
      <c r="AA3" s="146" t="s">
        <v>83</v>
      </c>
      <c r="AB3" s="147"/>
      <c r="AC3" s="148"/>
      <c r="AD3" s="133" t="s">
        <v>84</v>
      </c>
      <c r="AE3" s="130" t="s">
        <v>17</v>
      </c>
      <c r="AF3" s="85"/>
    </row>
    <row r="4" spans="1:32" s="86" customFormat="1" ht="21" customHeight="1">
      <c r="A4" s="131"/>
      <c r="B4" s="141"/>
      <c r="C4" s="142"/>
      <c r="D4" s="143"/>
      <c r="E4" s="132" t="s">
        <v>39</v>
      </c>
      <c r="F4" s="132"/>
      <c r="G4" s="132"/>
      <c r="H4" s="154" t="s">
        <v>68</v>
      </c>
      <c r="I4" s="154"/>
      <c r="J4" s="154"/>
      <c r="K4" s="154" t="s">
        <v>69</v>
      </c>
      <c r="L4" s="154"/>
      <c r="M4" s="154"/>
      <c r="N4" s="154" t="s">
        <v>67</v>
      </c>
      <c r="O4" s="154"/>
      <c r="P4" s="154"/>
      <c r="Q4" s="89"/>
      <c r="R4" s="132" t="s">
        <v>40</v>
      </c>
      <c r="S4" s="132"/>
      <c r="T4" s="132"/>
      <c r="U4" s="143" t="s">
        <v>41</v>
      </c>
      <c r="V4" s="132"/>
      <c r="W4" s="132"/>
      <c r="X4" s="132" t="s">
        <v>42</v>
      </c>
      <c r="Y4" s="132"/>
      <c r="Z4" s="141"/>
      <c r="AA4" s="149"/>
      <c r="AB4" s="150"/>
      <c r="AC4" s="151"/>
      <c r="AD4" s="131"/>
      <c r="AE4" s="131"/>
      <c r="AF4" s="85"/>
    </row>
    <row r="5" spans="1:32" s="86" customFormat="1" ht="21" customHeight="1">
      <c r="A5" s="132"/>
      <c r="B5" s="88" t="s">
        <v>79</v>
      </c>
      <c r="C5" s="88" t="s">
        <v>43</v>
      </c>
      <c r="D5" s="88" t="s">
        <v>44</v>
      </c>
      <c r="E5" s="88" t="s">
        <v>90</v>
      </c>
      <c r="F5" s="88" t="s">
        <v>43</v>
      </c>
      <c r="G5" s="88" t="s">
        <v>44</v>
      </c>
      <c r="H5" s="88" t="s">
        <v>89</v>
      </c>
      <c r="I5" s="88" t="s">
        <v>43</v>
      </c>
      <c r="J5" s="88" t="s">
        <v>44</v>
      </c>
      <c r="K5" s="88" t="s">
        <v>89</v>
      </c>
      <c r="L5" s="88" t="s">
        <v>43</v>
      </c>
      <c r="M5" s="88" t="s">
        <v>44</v>
      </c>
      <c r="N5" s="88" t="s">
        <v>89</v>
      </c>
      <c r="O5" s="88" t="s">
        <v>43</v>
      </c>
      <c r="P5" s="88" t="s">
        <v>44</v>
      </c>
      <c r="Q5" s="89"/>
      <c r="R5" s="88" t="s">
        <v>89</v>
      </c>
      <c r="S5" s="88" t="s">
        <v>43</v>
      </c>
      <c r="T5" s="88" t="s">
        <v>44</v>
      </c>
      <c r="U5" s="88" t="s">
        <v>89</v>
      </c>
      <c r="V5" s="88" t="s">
        <v>43</v>
      </c>
      <c r="W5" s="88" t="s">
        <v>44</v>
      </c>
      <c r="X5" s="88" t="s">
        <v>89</v>
      </c>
      <c r="Y5" s="88" t="s">
        <v>43</v>
      </c>
      <c r="Z5" s="88" t="s">
        <v>44</v>
      </c>
      <c r="AA5" s="88" t="s">
        <v>89</v>
      </c>
      <c r="AB5" s="88" t="s">
        <v>43</v>
      </c>
      <c r="AC5" s="88" t="s">
        <v>44</v>
      </c>
      <c r="AD5" s="132"/>
      <c r="AE5" s="132"/>
      <c r="AF5" s="85"/>
    </row>
    <row r="6" spans="1:32" s="6" customFormat="1" ht="5.25" customHeight="1">
      <c r="A6" s="18"/>
      <c r="B6" s="8"/>
      <c r="C6" s="8"/>
      <c r="D6" s="8"/>
      <c r="E6" s="8"/>
      <c r="F6" s="8"/>
      <c r="G6" s="8"/>
      <c r="H6" s="8"/>
      <c r="I6" s="8"/>
      <c r="J6" s="8"/>
      <c r="K6" s="8"/>
      <c r="L6" s="8"/>
      <c r="M6" s="8"/>
      <c r="N6" s="8"/>
      <c r="O6" s="8"/>
      <c r="P6" s="8"/>
      <c r="Q6" s="8"/>
      <c r="R6" s="8"/>
      <c r="S6" s="8"/>
      <c r="T6" s="8"/>
      <c r="U6" s="8"/>
      <c r="V6" s="8"/>
      <c r="W6" s="8"/>
      <c r="X6" s="8"/>
      <c r="Y6" s="8"/>
      <c r="Z6" s="8"/>
      <c r="AA6" s="55"/>
      <c r="AB6" s="55"/>
      <c r="AC6" s="55"/>
      <c r="AD6" s="54"/>
      <c r="AE6" s="20"/>
      <c r="AF6" s="5"/>
    </row>
    <row r="7" spans="1:31" s="27" customFormat="1" ht="21" customHeight="1">
      <c r="A7" s="107" t="s">
        <v>116</v>
      </c>
      <c r="B7" s="56">
        <v>691</v>
      </c>
      <c r="C7" s="56">
        <v>338</v>
      </c>
      <c r="D7" s="56">
        <v>353</v>
      </c>
      <c r="E7" s="56">
        <v>4048</v>
      </c>
      <c r="F7" s="56">
        <v>2026</v>
      </c>
      <c r="G7" s="56">
        <v>2022</v>
      </c>
      <c r="H7" s="56">
        <v>118</v>
      </c>
      <c r="I7" s="56">
        <v>68</v>
      </c>
      <c r="J7" s="56">
        <v>50</v>
      </c>
      <c r="K7" s="56">
        <v>427</v>
      </c>
      <c r="L7" s="56">
        <v>220</v>
      </c>
      <c r="M7" s="56">
        <v>207</v>
      </c>
      <c r="N7" s="56">
        <v>552</v>
      </c>
      <c r="O7" s="56">
        <v>284</v>
      </c>
      <c r="P7" s="56">
        <v>268</v>
      </c>
      <c r="Q7" s="56"/>
      <c r="R7" s="56">
        <v>958</v>
      </c>
      <c r="S7" s="56">
        <v>457</v>
      </c>
      <c r="T7" s="56">
        <v>501</v>
      </c>
      <c r="U7" s="56">
        <v>1041</v>
      </c>
      <c r="V7" s="56">
        <v>510</v>
      </c>
      <c r="W7" s="56">
        <v>531</v>
      </c>
      <c r="X7" s="56">
        <v>952</v>
      </c>
      <c r="Y7" s="56">
        <v>487</v>
      </c>
      <c r="Z7" s="56">
        <v>465</v>
      </c>
      <c r="AA7" s="57">
        <v>916</v>
      </c>
      <c r="AB7" s="57">
        <v>434</v>
      </c>
      <c r="AC7" s="57">
        <v>482</v>
      </c>
      <c r="AD7" s="105">
        <v>18.7</v>
      </c>
      <c r="AE7" s="107" t="s">
        <v>120</v>
      </c>
    </row>
    <row r="8" spans="1:31" s="83" customFormat="1" ht="21" customHeight="1">
      <c r="A8" s="107" t="s">
        <v>107</v>
      </c>
      <c r="B8" s="56">
        <v>596</v>
      </c>
      <c r="C8" s="56">
        <v>298</v>
      </c>
      <c r="D8" s="56">
        <v>298</v>
      </c>
      <c r="E8" s="56">
        <v>4065</v>
      </c>
      <c r="F8" s="56">
        <v>2069</v>
      </c>
      <c r="G8" s="56">
        <v>1996</v>
      </c>
      <c r="H8" s="56">
        <v>120</v>
      </c>
      <c r="I8" s="56">
        <v>60</v>
      </c>
      <c r="J8" s="56">
        <v>60</v>
      </c>
      <c r="K8" s="56">
        <v>435</v>
      </c>
      <c r="L8" s="56">
        <v>250</v>
      </c>
      <c r="M8" s="56">
        <v>185</v>
      </c>
      <c r="N8" s="56">
        <v>548</v>
      </c>
      <c r="O8" s="56">
        <v>287</v>
      </c>
      <c r="P8" s="56">
        <v>261</v>
      </c>
      <c r="Q8" s="56"/>
      <c r="R8" s="56">
        <v>995</v>
      </c>
      <c r="S8" s="56">
        <v>508</v>
      </c>
      <c r="T8" s="56">
        <v>487</v>
      </c>
      <c r="U8" s="56">
        <v>943</v>
      </c>
      <c r="V8" s="56">
        <v>461</v>
      </c>
      <c r="W8" s="56">
        <v>482</v>
      </c>
      <c r="X8" s="56">
        <v>1024</v>
      </c>
      <c r="Y8" s="56">
        <v>503</v>
      </c>
      <c r="Z8" s="56">
        <v>521</v>
      </c>
      <c r="AA8" s="57">
        <v>947</v>
      </c>
      <c r="AB8" s="57">
        <v>487</v>
      </c>
      <c r="AC8" s="57">
        <v>460</v>
      </c>
      <c r="AD8" s="105">
        <v>19.9</v>
      </c>
      <c r="AE8" s="107" t="s">
        <v>121</v>
      </c>
    </row>
    <row r="9" spans="1:31" s="83" customFormat="1" ht="21" customHeight="1">
      <c r="A9" s="107" t="s">
        <v>117</v>
      </c>
      <c r="B9" s="56">
        <v>466</v>
      </c>
      <c r="C9" s="56">
        <v>210</v>
      </c>
      <c r="D9" s="56">
        <v>256</v>
      </c>
      <c r="E9" s="56">
        <v>3962</v>
      </c>
      <c r="F9" s="56">
        <v>1993</v>
      </c>
      <c r="G9" s="56">
        <v>1969</v>
      </c>
      <c r="H9" s="56">
        <v>105</v>
      </c>
      <c r="I9" s="56">
        <v>60</v>
      </c>
      <c r="J9" s="56">
        <v>45</v>
      </c>
      <c r="K9" s="56">
        <v>430</v>
      </c>
      <c r="L9" s="56">
        <v>216</v>
      </c>
      <c r="M9" s="56">
        <v>214</v>
      </c>
      <c r="N9" s="56">
        <v>551</v>
      </c>
      <c r="O9" s="56">
        <v>315</v>
      </c>
      <c r="P9" s="56">
        <v>236</v>
      </c>
      <c r="Q9" s="56">
        <v>949</v>
      </c>
      <c r="R9" s="56">
        <v>949</v>
      </c>
      <c r="S9" s="56">
        <v>468</v>
      </c>
      <c r="T9" s="56">
        <v>481</v>
      </c>
      <c r="U9" s="56">
        <v>962</v>
      </c>
      <c r="V9" s="56">
        <v>469</v>
      </c>
      <c r="W9" s="56">
        <v>493</v>
      </c>
      <c r="X9" s="56">
        <v>965</v>
      </c>
      <c r="Y9" s="56">
        <v>465</v>
      </c>
      <c r="Z9" s="56">
        <v>500</v>
      </c>
      <c r="AA9" s="57">
        <v>1024</v>
      </c>
      <c r="AB9" s="57">
        <v>515</v>
      </c>
      <c r="AC9" s="57">
        <v>509</v>
      </c>
      <c r="AD9" s="105">
        <v>20.9</v>
      </c>
      <c r="AE9" s="107" t="s">
        <v>122</v>
      </c>
    </row>
    <row r="10" spans="1:31" s="83" customFormat="1" ht="21" customHeight="1">
      <c r="A10" s="107" t="s">
        <v>118</v>
      </c>
      <c r="B10" s="56">
        <v>434</v>
      </c>
      <c r="C10" s="56">
        <v>218</v>
      </c>
      <c r="D10" s="56">
        <v>216</v>
      </c>
      <c r="E10" s="56">
        <v>4112</v>
      </c>
      <c r="F10" s="56">
        <v>2123</v>
      </c>
      <c r="G10" s="56">
        <v>1989</v>
      </c>
      <c r="H10" s="56">
        <v>110</v>
      </c>
      <c r="I10" s="56">
        <v>59</v>
      </c>
      <c r="J10" s="56">
        <v>51</v>
      </c>
      <c r="K10" s="56">
        <v>487</v>
      </c>
      <c r="L10" s="56">
        <v>253</v>
      </c>
      <c r="M10" s="56">
        <v>234</v>
      </c>
      <c r="N10" s="56">
        <v>522</v>
      </c>
      <c r="O10" s="56">
        <v>263</v>
      </c>
      <c r="P10" s="56">
        <v>259</v>
      </c>
      <c r="Q10" s="56"/>
      <c r="R10" s="56">
        <v>981</v>
      </c>
      <c r="S10" s="56">
        <v>527</v>
      </c>
      <c r="T10" s="56">
        <v>454</v>
      </c>
      <c r="U10" s="56">
        <v>996</v>
      </c>
      <c r="V10" s="56">
        <v>513</v>
      </c>
      <c r="W10" s="56">
        <v>483</v>
      </c>
      <c r="X10" s="56">
        <v>1016</v>
      </c>
      <c r="Y10" s="56">
        <v>508</v>
      </c>
      <c r="Z10" s="56">
        <v>508</v>
      </c>
      <c r="AA10" s="56">
        <v>966</v>
      </c>
      <c r="AB10" s="56">
        <v>468</v>
      </c>
      <c r="AC10" s="56">
        <v>498</v>
      </c>
      <c r="AD10" s="105">
        <v>21.1</v>
      </c>
      <c r="AE10" s="107" t="s">
        <v>118</v>
      </c>
    </row>
    <row r="11" spans="1:31" s="83" customFormat="1" ht="21" customHeight="1">
      <c r="A11" s="122" t="s">
        <v>119</v>
      </c>
      <c r="B11" s="123">
        <f>B13+B14</f>
        <v>398</v>
      </c>
      <c r="C11" s="123">
        <f>C13+C14</f>
        <v>205</v>
      </c>
      <c r="D11" s="123">
        <f>D13+D14</f>
        <v>193</v>
      </c>
      <c r="E11" s="123">
        <f>SUM(F11:G11)</f>
        <v>4263</v>
      </c>
      <c r="F11" s="123">
        <f>SUM(I11+L11+O11+S11+V11+Y11)</f>
        <v>2193</v>
      </c>
      <c r="G11" s="123">
        <f>SUM(J11+M11+P11+T11+W11+Z11)</f>
        <v>2070</v>
      </c>
      <c r="H11" s="123">
        <f aca="true" t="shared" si="0" ref="H11:P11">SUM(H13:H14)</f>
        <v>129</v>
      </c>
      <c r="I11" s="123">
        <f t="shared" si="0"/>
        <v>64</v>
      </c>
      <c r="J11" s="123">
        <f t="shared" si="0"/>
        <v>65</v>
      </c>
      <c r="K11" s="123">
        <f t="shared" si="0"/>
        <v>506</v>
      </c>
      <c r="L11" s="123">
        <f t="shared" si="0"/>
        <v>252</v>
      </c>
      <c r="M11" s="123">
        <f t="shared" si="0"/>
        <v>254</v>
      </c>
      <c r="N11" s="123">
        <f t="shared" si="0"/>
        <v>627</v>
      </c>
      <c r="O11" s="123">
        <f t="shared" si="0"/>
        <v>320</v>
      </c>
      <c r="P11" s="123">
        <f t="shared" si="0"/>
        <v>307</v>
      </c>
      <c r="Q11" s="123"/>
      <c r="R11" s="123">
        <f aca="true" t="shared" si="1" ref="R11:AC11">SUM(R13:R14)</f>
        <v>952</v>
      </c>
      <c r="S11" s="123">
        <f t="shared" si="1"/>
        <v>496</v>
      </c>
      <c r="T11" s="123">
        <f t="shared" si="1"/>
        <v>456</v>
      </c>
      <c r="U11" s="123">
        <f t="shared" si="1"/>
        <v>997</v>
      </c>
      <c r="V11" s="123">
        <f t="shared" si="1"/>
        <v>524</v>
      </c>
      <c r="W11" s="123">
        <f t="shared" si="1"/>
        <v>473</v>
      </c>
      <c r="X11" s="123">
        <f t="shared" si="1"/>
        <v>1052</v>
      </c>
      <c r="Y11" s="123">
        <f t="shared" si="1"/>
        <v>537</v>
      </c>
      <c r="Z11" s="123">
        <f t="shared" si="1"/>
        <v>515</v>
      </c>
      <c r="AA11" s="124">
        <f t="shared" si="1"/>
        <v>1021</v>
      </c>
      <c r="AB11" s="124">
        <f t="shared" si="1"/>
        <v>511</v>
      </c>
      <c r="AC11" s="124">
        <f t="shared" si="1"/>
        <v>510</v>
      </c>
      <c r="AD11" s="126">
        <v>21.8</v>
      </c>
      <c r="AE11" s="122" t="s">
        <v>119</v>
      </c>
    </row>
    <row r="12" spans="1:31" s="6" customFormat="1" ht="15" customHeight="1">
      <c r="A12" s="58"/>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60"/>
      <c r="AB12" s="60"/>
      <c r="AC12" s="60"/>
      <c r="AD12" s="61"/>
      <c r="AE12" s="58"/>
    </row>
    <row r="13" spans="1:31" s="65" customFormat="1" ht="21" customHeight="1">
      <c r="A13" s="62" t="s">
        <v>45</v>
      </c>
      <c r="B13" s="63">
        <f>+C13+D13</f>
        <v>49</v>
      </c>
      <c r="C13" s="63">
        <v>24</v>
      </c>
      <c r="D13" s="63">
        <v>25</v>
      </c>
      <c r="E13" s="63">
        <f aca="true" t="shared" si="2" ref="E13:G14">H13+K13+N13+R13+U13+X13</f>
        <v>1025</v>
      </c>
      <c r="F13" s="63">
        <f t="shared" si="2"/>
        <v>532</v>
      </c>
      <c r="G13" s="63">
        <f t="shared" si="2"/>
        <v>493</v>
      </c>
      <c r="H13" s="63">
        <f>I13+J13</f>
        <v>28</v>
      </c>
      <c r="I13" s="63">
        <v>14</v>
      </c>
      <c r="J13" s="63">
        <v>14</v>
      </c>
      <c r="K13" s="63">
        <f>L13+M13</f>
        <v>140</v>
      </c>
      <c r="L13" s="63">
        <v>67</v>
      </c>
      <c r="M13" s="63">
        <v>73</v>
      </c>
      <c r="N13" s="63">
        <f>O13+P13</f>
        <v>188</v>
      </c>
      <c r="O13" s="63">
        <v>96</v>
      </c>
      <c r="P13" s="63">
        <v>92</v>
      </c>
      <c r="Q13" s="57"/>
      <c r="R13" s="63">
        <f>S13+T13</f>
        <v>199</v>
      </c>
      <c r="S13" s="63">
        <v>105</v>
      </c>
      <c r="T13" s="63">
        <v>94</v>
      </c>
      <c r="U13" s="63">
        <f>V13+W13</f>
        <v>230</v>
      </c>
      <c r="V13" s="63">
        <v>125</v>
      </c>
      <c r="W13" s="63">
        <v>105</v>
      </c>
      <c r="X13" s="63">
        <f>Y13+Z13</f>
        <v>240</v>
      </c>
      <c r="Y13" s="63">
        <v>125</v>
      </c>
      <c r="Z13" s="63">
        <v>115</v>
      </c>
      <c r="AA13" s="115">
        <f>AB13+AC13</f>
        <v>247</v>
      </c>
      <c r="AB13" s="115">
        <v>136</v>
      </c>
      <c r="AC13" s="115">
        <v>111</v>
      </c>
      <c r="AD13" s="64" t="s">
        <v>46</v>
      </c>
      <c r="AE13" s="62" t="s">
        <v>47</v>
      </c>
    </row>
    <row r="14" spans="1:31" s="65" customFormat="1" ht="21" customHeight="1">
      <c r="A14" s="62" t="s">
        <v>48</v>
      </c>
      <c r="B14" s="63">
        <f>+C14+D14</f>
        <v>349</v>
      </c>
      <c r="C14" s="63">
        <v>181</v>
      </c>
      <c r="D14" s="63">
        <v>168</v>
      </c>
      <c r="E14" s="63">
        <f t="shared" si="2"/>
        <v>3238</v>
      </c>
      <c r="F14" s="63">
        <f t="shared" si="2"/>
        <v>1661</v>
      </c>
      <c r="G14" s="63">
        <f t="shared" si="2"/>
        <v>1577</v>
      </c>
      <c r="H14" s="63">
        <f>I14+J14</f>
        <v>101</v>
      </c>
      <c r="I14" s="63">
        <v>50</v>
      </c>
      <c r="J14" s="63">
        <v>51</v>
      </c>
      <c r="K14" s="63">
        <f>L14+M14</f>
        <v>366</v>
      </c>
      <c r="L14" s="63">
        <v>185</v>
      </c>
      <c r="M14" s="63">
        <v>181</v>
      </c>
      <c r="N14" s="63">
        <f>O14+P14</f>
        <v>439</v>
      </c>
      <c r="O14" s="63">
        <v>224</v>
      </c>
      <c r="P14" s="63">
        <v>215</v>
      </c>
      <c r="Q14" s="57"/>
      <c r="R14" s="63">
        <f>S14+T14</f>
        <v>753</v>
      </c>
      <c r="S14" s="63">
        <v>391</v>
      </c>
      <c r="T14" s="63">
        <v>362</v>
      </c>
      <c r="U14" s="63">
        <f>V14+W14</f>
        <v>767</v>
      </c>
      <c r="V14" s="63">
        <v>399</v>
      </c>
      <c r="W14" s="63">
        <v>368</v>
      </c>
      <c r="X14" s="63">
        <f>Y14+Z14</f>
        <v>812</v>
      </c>
      <c r="Y14" s="63">
        <v>412</v>
      </c>
      <c r="Z14" s="63">
        <v>400</v>
      </c>
      <c r="AA14" s="115">
        <f>AB14+AC14</f>
        <v>774</v>
      </c>
      <c r="AB14" s="115">
        <v>375</v>
      </c>
      <c r="AC14" s="115">
        <v>399</v>
      </c>
      <c r="AD14" s="64" t="s">
        <v>46</v>
      </c>
      <c r="AE14" s="62" t="s">
        <v>49</v>
      </c>
    </row>
    <row r="15" spans="1:31" s="6" customFormat="1" ht="15" customHeight="1">
      <c r="A15" s="28"/>
      <c r="B15" s="56"/>
      <c r="C15" s="56"/>
      <c r="D15" s="56"/>
      <c r="E15" s="63"/>
      <c r="F15" s="63"/>
      <c r="G15" s="63"/>
      <c r="H15" s="63"/>
      <c r="I15" s="56"/>
      <c r="J15" s="56"/>
      <c r="K15" s="63"/>
      <c r="L15" s="56"/>
      <c r="M15" s="56"/>
      <c r="N15" s="63"/>
      <c r="O15" s="56"/>
      <c r="P15" s="56"/>
      <c r="Q15" s="56"/>
      <c r="R15" s="63"/>
      <c r="S15" s="56"/>
      <c r="T15" s="56"/>
      <c r="U15" s="63"/>
      <c r="V15" s="56"/>
      <c r="W15" s="56"/>
      <c r="X15" s="63"/>
      <c r="Y15" s="56"/>
      <c r="Z15" s="56"/>
      <c r="AA15" s="57"/>
      <c r="AB15" s="57"/>
      <c r="AC15" s="57"/>
      <c r="AD15" s="66"/>
      <c r="AE15" s="28"/>
    </row>
    <row r="16" spans="1:31" s="6" customFormat="1" ht="21" customHeight="1">
      <c r="A16" s="28" t="s">
        <v>60</v>
      </c>
      <c r="B16" s="67">
        <f>+C16+D16</f>
        <v>101</v>
      </c>
      <c r="C16" s="67">
        <v>43</v>
      </c>
      <c r="D16" s="67">
        <v>58</v>
      </c>
      <c r="E16" s="63">
        <f aca="true" t="shared" si="3" ref="E16:E23">H16+K16+N16+R16+U16+X16</f>
        <v>1086</v>
      </c>
      <c r="F16" s="63">
        <f aca="true" t="shared" si="4" ref="F16:F23">I16+L16+O16+S16+V16+Y16</f>
        <v>540</v>
      </c>
      <c r="G16" s="63">
        <f aca="true" t="shared" si="5" ref="G16:G23">J16+M16+P16+T16+W16+Z16</f>
        <v>546</v>
      </c>
      <c r="H16" s="63">
        <f aca="true" t="shared" si="6" ref="H16:H23">I16+J16</f>
        <v>25</v>
      </c>
      <c r="I16" s="67">
        <v>10</v>
      </c>
      <c r="J16" s="67">
        <v>15</v>
      </c>
      <c r="K16" s="63">
        <f aca="true" t="shared" si="7" ref="K16:K23">L16+M16</f>
        <v>118</v>
      </c>
      <c r="L16" s="67">
        <v>53</v>
      </c>
      <c r="M16" s="67">
        <v>65</v>
      </c>
      <c r="N16" s="63">
        <f aca="true" t="shared" si="8" ref="N16:N23">O16+P16</f>
        <v>108</v>
      </c>
      <c r="O16" s="67">
        <v>50</v>
      </c>
      <c r="P16" s="67">
        <v>58</v>
      </c>
      <c r="Q16" s="56"/>
      <c r="R16" s="63">
        <f aca="true" t="shared" si="9" ref="R16:R23">S16+T16</f>
        <v>258</v>
      </c>
      <c r="S16" s="67">
        <v>131</v>
      </c>
      <c r="T16" s="67">
        <v>127</v>
      </c>
      <c r="U16" s="63">
        <f aca="true" t="shared" si="10" ref="U16:U23">V16+W16</f>
        <v>293</v>
      </c>
      <c r="V16" s="67">
        <v>154</v>
      </c>
      <c r="W16" s="67">
        <v>139</v>
      </c>
      <c r="X16" s="63">
        <f aca="true" t="shared" si="11" ref="X16:X23">Y16+Z16</f>
        <v>284</v>
      </c>
      <c r="Y16" s="67">
        <v>142</v>
      </c>
      <c r="Z16" s="67">
        <v>142</v>
      </c>
      <c r="AA16" s="63">
        <v>0</v>
      </c>
      <c r="AB16" s="63">
        <v>0</v>
      </c>
      <c r="AC16" s="63">
        <v>0</v>
      </c>
      <c r="AD16" s="66" t="s">
        <v>46</v>
      </c>
      <c r="AE16" s="28" t="s">
        <v>50</v>
      </c>
    </row>
    <row r="17" spans="1:31" s="6" customFormat="1" ht="21" customHeight="1">
      <c r="A17" s="28" t="s">
        <v>61</v>
      </c>
      <c r="B17" s="67">
        <f aca="true" t="shared" si="12" ref="B17:B23">+C17+D17</f>
        <v>106</v>
      </c>
      <c r="C17" s="67">
        <v>58</v>
      </c>
      <c r="D17" s="67">
        <v>48</v>
      </c>
      <c r="E17" s="63">
        <f t="shared" si="3"/>
        <v>1101</v>
      </c>
      <c r="F17" s="63">
        <f t="shared" si="4"/>
        <v>574</v>
      </c>
      <c r="G17" s="63">
        <f t="shared" si="5"/>
        <v>527</v>
      </c>
      <c r="H17" s="63">
        <f t="shared" si="6"/>
        <v>48</v>
      </c>
      <c r="I17" s="67">
        <v>22</v>
      </c>
      <c r="J17" s="67">
        <v>26</v>
      </c>
      <c r="K17" s="63">
        <f t="shared" si="7"/>
        <v>111</v>
      </c>
      <c r="L17" s="67">
        <v>65</v>
      </c>
      <c r="M17" s="67">
        <v>46</v>
      </c>
      <c r="N17" s="63">
        <f t="shared" si="8"/>
        <v>150</v>
      </c>
      <c r="O17" s="67">
        <v>88</v>
      </c>
      <c r="P17" s="67">
        <v>62</v>
      </c>
      <c r="Q17" s="56"/>
      <c r="R17" s="63">
        <f t="shared" si="9"/>
        <v>275</v>
      </c>
      <c r="S17" s="67">
        <v>142</v>
      </c>
      <c r="T17" s="67">
        <v>133</v>
      </c>
      <c r="U17" s="63">
        <f t="shared" si="10"/>
        <v>245</v>
      </c>
      <c r="V17" s="67">
        <v>125</v>
      </c>
      <c r="W17" s="67">
        <v>120</v>
      </c>
      <c r="X17" s="63">
        <f t="shared" si="11"/>
        <v>272</v>
      </c>
      <c r="Y17" s="67">
        <v>132</v>
      </c>
      <c r="Z17" s="67">
        <v>140</v>
      </c>
      <c r="AA17" s="63">
        <v>0</v>
      </c>
      <c r="AB17" s="63">
        <v>0</v>
      </c>
      <c r="AC17" s="63">
        <v>0</v>
      </c>
      <c r="AD17" s="66" t="s">
        <v>46</v>
      </c>
      <c r="AE17" s="28" t="s">
        <v>51</v>
      </c>
    </row>
    <row r="18" spans="1:31" s="6" customFormat="1" ht="21" customHeight="1">
      <c r="A18" s="28" t="s">
        <v>62</v>
      </c>
      <c r="B18" s="67">
        <f t="shared" si="12"/>
        <v>123</v>
      </c>
      <c r="C18" s="67">
        <v>72</v>
      </c>
      <c r="D18" s="67">
        <v>51</v>
      </c>
      <c r="E18" s="63">
        <f t="shared" si="3"/>
        <v>743</v>
      </c>
      <c r="F18" s="63">
        <f t="shared" si="4"/>
        <v>394</v>
      </c>
      <c r="G18" s="63">
        <f t="shared" si="5"/>
        <v>349</v>
      </c>
      <c r="H18" s="63">
        <f t="shared" si="6"/>
        <v>23</v>
      </c>
      <c r="I18" s="67">
        <v>14</v>
      </c>
      <c r="J18" s="67">
        <v>9</v>
      </c>
      <c r="K18" s="63">
        <f t="shared" si="7"/>
        <v>100</v>
      </c>
      <c r="L18" s="67">
        <v>48</v>
      </c>
      <c r="M18" s="67">
        <v>52</v>
      </c>
      <c r="N18" s="63">
        <f t="shared" si="8"/>
        <v>128</v>
      </c>
      <c r="O18" s="67">
        <v>59</v>
      </c>
      <c r="P18" s="67">
        <v>69</v>
      </c>
      <c r="Q18" s="56"/>
      <c r="R18" s="63">
        <f t="shared" si="9"/>
        <v>164</v>
      </c>
      <c r="S18" s="67">
        <v>92</v>
      </c>
      <c r="T18" s="67">
        <v>72</v>
      </c>
      <c r="U18" s="63">
        <f t="shared" si="10"/>
        <v>155</v>
      </c>
      <c r="V18" s="67">
        <v>88</v>
      </c>
      <c r="W18" s="67">
        <v>67</v>
      </c>
      <c r="X18" s="63">
        <f t="shared" si="11"/>
        <v>173</v>
      </c>
      <c r="Y18" s="67">
        <v>93</v>
      </c>
      <c r="Z18" s="67">
        <v>80</v>
      </c>
      <c r="AA18" s="63">
        <v>0</v>
      </c>
      <c r="AB18" s="63">
        <v>0</v>
      </c>
      <c r="AC18" s="63">
        <v>0</v>
      </c>
      <c r="AD18" s="66" t="s">
        <v>46</v>
      </c>
      <c r="AE18" s="28" t="s">
        <v>52</v>
      </c>
    </row>
    <row r="19" spans="1:31" s="6" customFormat="1" ht="21" customHeight="1">
      <c r="A19" s="28" t="s">
        <v>63</v>
      </c>
      <c r="B19" s="67">
        <f t="shared" si="12"/>
        <v>13</v>
      </c>
      <c r="C19" s="67">
        <v>5</v>
      </c>
      <c r="D19" s="67">
        <v>8</v>
      </c>
      <c r="E19" s="63">
        <f t="shared" si="3"/>
        <v>128</v>
      </c>
      <c r="F19" s="63">
        <f t="shared" si="4"/>
        <v>62</v>
      </c>
      <c r="G19" s="63">
        <f t="shared" si="5"/>
        <v>66</v>
      </c>
      <c r="H19" s="63">
        <f t="shared" si="6"/>
        <v>0</v>
      </c>
      <c r="I19" s="67">
        <v>0</v>
      </c>
      <c r="J19" s="67">
        <v>0</v>
      </c>
      <c r="K19" s="63">
        <f t="shared" si="7"/>
        <v>12</v>
      </c>
      <c r="L19" s="67">
        <v>4</v>
      </c>
      <c r="M19" s="67">
        <v>8</v>
      </c>
      <c r="N19" s="63">
        <f t="shared" si="8"/>
        <v>18</v>
      </c>
      <c r="O19" s="67">
        <v>9</v>
      </c>
      <c r="P19" s="67">
        <v>9</v>
      </c>
      <c r="Q19" s="56"/>
      <c r="R19" s="63">
        <f t="shared" si="9"/>
        <v>25</v>
      </c>
      <c r="S19" s="67">
        <v>10</v>
      </c>
      <c r="T19" s="67">
        <v>15</v>
      </c>
      <c r="U19" s="63">
        <f t="shared" si="10"/>
        <v>33</v>
      </c>
      <c r="V19" s="67">
        <v>17</v>
      </c>
      <c r="W19" s="67">
        <v>16</v>
      </c>
      <c r="X19" s="63">
        <f t="shared" si="11"/>
        <v>40</v>
      </c>
      <c r="Y19" s="67">
        <v>22</v>
      </c>
      <c r="Z19" s="67">
        <v>18</v>
      </c>
      <c r="AA19" s="63">
        <v>0</v>
      </c>
      <c r="AB19" s="63">
        <v>0</v>
      </c>
      <c r="AC19" s="63">
        <v>0</v>
      </c>
      <c r="AD19" s="66" t="s">
        <v>46</v>
      </c>
      <c r="AE19" s="28" t="s">
        <v>53</v>
      </c>
    </row>
    <row r="20" spans="1:31" s="6" customFormat="1" ht="21" customHeight="1">
      <c r="A20" s="28" t="s">
        <v>64</v>
      </c>
      <c r="B20" s="67">
        <f t="shared" si="12"/>
        <v>1</v>
      </c>
      <c r="C20" s="67">
        <v>0</v>
      </c>
      <c r="D20" s="67">
        <v>1</v>
      </c>
      <c r="E20" s="63">
        <f t="shared" si="3"/>
        <v>51</v>
      </c>
      <c r="F20" s="63">
        <f t="shared" si="4"/>
        <v>29</v>
      </c>
      <c r="G20" s="63">
        <f t="shared" si="5"/>
        <v>22</v>
      </c>
      <c r="H20" s="63">
        <f t="shared" si="6"/>
        <v>0</v>
      </c>
      <c r="I20" s="67">
        <v>0</v>
      </c>
      <c r="J20" s="67">
        <v>0</v>
      </c>
      <c r="K20" s="63">
        <f t="shared" si="7"/>
        <v>7</v>
      </c>
      <c r="L20" s="67">
        <v>3</v>
      </c>
      <c r="M20" s="67">
        <v>4</v>
      </c>
      <c r="N20" s="63">
        <f t="shared" si="8"/>
        <v>10</v>
      </c>
      <c r="O20" s="67">
        <v>7</v>
      </c>
      <c r="P20" s="67">
        <v>3</v>
      </c>
      <c r="Q20" s="56"/>
      <c r="R20" s="63">
        <f t="shared" si="9"/>
        <v>10</v>
      </c>
      <c r="S20" s="67">
        <v>8</v>
      </c>
      <c r="T20" s="67">
        <v>2</v>
      </c>
      <c r="U20" s="63">
        <f t="shared" si="10"/>
        <v>16</v>
      </c>
      <c r="V20" s="67">
        <v>8</v>
      </c>
      <c r="W20" s="67">
        <v>8</v>
      </c>
      <c r="X20" s="63">
        <f t="shared" si="11"/>
        <v>8</v>
      </c>
      <c r="Y20" s="67">
        <v>3</v>
      </c>
      <c r="Z20" s="67">
        <v>5</v>
      </c>
      <c r="AA20" s="63">
        <v>0</v>
      </c>
      <c r="AB20" s="63">
        <v>0</v>
      </c>
      <c r="AC20" s="63">
        <v>0</v>
      </c>
      <c r="AD20" s="66" t="s">
        <v>46</v>
      </c>
      <c r="AE20" s="28" t="s">
        <v>54</v>
      </c>
    </row>
    <row r="21" spans="1:31" s="6" customFormat="1" ht="21" customHeight="1">
      <c r="A21" s="28" t="s">
        <v>66</v>
      </c>
      <c r="B21" s="67">
        <f t="shared" si="12"/>
        <v>19</v>
      </c>
      <c r="C21" s="67">
        <v>9</v>
      </c>
      <c r="D21" s="67">
        <v>10</v>
      </c>
      <c r="E21" s="63">
        <f t="shared" si="3"/>
        <v>444</v>
      </c>
      <c r="F21" s="63">
        <f t="shared" si="4"/>
        <v>230</v>
      </c>
      <c r="G21" s="63">
        <f t="shared" si="5"/>
        <v>214</v>
      </c>
      <c r="H21" s="63">
        <f t="shared" si="6"/>
        <v>9</v>
      </c>
      <c r="I21" s="67">
        <v>5</v>
      </c>
      <c r="J21" s="67">
        <v>4</v>
      </c>
      <c r="K21" s="63">
        <f t="shared" si="7"/>
        <v>69</v>
      </c>
      <c r="L21" s="67">
        <v>33</v>
      </c>
      <c r="M21" s="67">
        <v>36</v>
      </c>
      <c r="N21" s="63">
        <f t="shared" si="8"/>
        <v>88</v>
      </c>
      <c r="O21" s="67">
        <v>46</v>
      </c>
      <c r="P21" s="67">
        <v>42</v>
      </c>
      <c r="Q21" s="56"/>
      <c r="R21" s="63">
        <f t="shared" si="9"/>
        <v>76</v>
      </c>
      <c r="S21" s="67">
        <v>40</v>
      </c>
      <c r="T21" s="67">
        <v>36</v>
      </c>
      <c r="U21" s="63">
        <f t="shared" si="10"/>
        <v>99</v>
      </c>
      <c r="V21" s="67">
        <v>57</v>
      </c>
      <c r="W21" s="67">
        <v>42</v>
      </c>
      <c r="X21" s="63">
        <f t="shared" si="11"/>
        <v>103</v>
      </c>
      <c r="Y21" s="67">
        <v>49</v>
      </c>
      <c r="Z21" s="67">
        <v>54</v>
      </c>
      <c r="AA21" s="63">
        <v>0</v>
      </c>
      <c r="AB21" s="63">
        <v>0</v>
      </c>
      <c r="AC21" s="63">
        <v>0</v>
      </c>
      <c r="AD21" s="66" t="s">
        <v>46</v>
      </c>
      <c r="AE21" s="28" t="s">
        <v>55</v>
      </c>
    </row>
    <row r="22" spans="1:31" s="6" customFormat="1" ht="21" customHeight="1">
      <c r="A22" s="28" t="s">
        <v>80</v>
      </c>
      <c r="B22" s="67">
        <f t="shared" si="12"/>
        <v>11</v>
      </c>
      <c r="C22" s="67">
        <v>4</v>
      </c>
      <c r="D22" s="67">
        <v>7</v>
      </c>
      <c r="E22" s="63">
        <f t="shared" si="3"/>
        <v>230</v>
      </c>
      <c r="F22" s="63">
        <f t="shared" si="4"/>
        <v>111</v>
      </c>
      <c r="G22" s="63">
        <f t="shared" si="5"/>
        <v>119</v>
      </c>
      <c r="H22" s="63">
        <f t="shared" si="6"/>
        <v>7</v>
      </c>
      <c r="I22" s="67">
        <v>3</v>
      </c>
      <c r="J22" s="67">
        <v>4</v>
      </c>
      <c r="K22" s="63">
        <f t="shared" si="7"/>
        <v>30</v>
      </c>
      <c r="L22" s="67">
        <v>13</v>
      </c>
      <c r="M22" s="67">
        <v>17</v>
      </c>
      <c r="N22" s="63">
        <f t="shared" si="8"/>
        <v>45</v>
      </c>
      <c r="O22" s="67">
        <v>18</v>
      </c>
      <c r="P22" s="67">
        <v>27</v>
      </c>
      <c r="Q22" s="56"/>
      <c r="R22" s="63">
        <f t="shared" si="9"/>
        <v>41</v>
      </c>
      <c r="S22" s="67">
        <v>23</v>
      </c>
      <c r="T22" s="67">
        <v>18</v>
      </c>
      <c r="U22" s="63">
        <f t="shared" si="10"/>
        <v>49</v>
      </c>
      <c r="V22" s="67">
        <v>19</v>
      </c>
      <c r="W22" s="67">
        <v>30</v>
      </c>
      <c r="X22" s="63">
        <f t="shared" si="11"/>
        <v>58</v>
      </c>
      <c r="Y22" s="67">
        <v>35</v>
      </c>
      <c r="Z22" s="67">
        <v>23</v>
      </c>
      <c r="AA22" s="63">
        <v>0</v>
      </c>
      <c r="AB22" s="63">
        <v>0</v>
      </c>
      <c r="AC22" s="63">
        <v>0</v>
      </c>
      <c r="AD22" s="66" t="s">
        <v>46</v>
      </c>
      <c r="AE22" s="28" t="s">
        <v>80</v>
      </c>
    </row>
    <row r="23" spans="1:31" s="6" customFormat="1" ht="21" customHeight="1">
      <c r="A23" s="28" t="s">
        <v>65</v>
      </c>
      <c r="B23" s="67">
        <f t="shared" si="12"/>
        <v>24</v>
      </c>
      <c r="C23" s="67">
        <v>14</v>
      </c>
      <c r="D23" s="67">
        <v>10</v>
      </c>
      <c r="E23" s="63">
        <f t="shared" si="3"/>
        <v>480</v>
      </c>
      <c r="F23" s="63">
        <f t="shared" si="4"/>
        <v>253</v>
      </c>
      <c r="G23" s="63">
        <f t="shared" si="5"/>
        <v>227</v>
      </c>
      <c r="H23" s="63">
        <f t="shared" si="6"/>
        <v>17</v>
      </c>
      <c r="I23" s="67">
        <v>10</v>
      </c>
      <c r="J23" s="67">
        <v>7</v>
      </c>
      <c r="K23" s="63">
        <f t="shared" si="7"/>
        <v>59</v>
      </c>
      <c r="L23" s="67">
        <v>33</v>
      </c>
      <c r="M23" s="67">
        <v>26</v>
      </c>
      <c r="N23" s="63">
        <f t="shared" si="8"/>
        <v>80</v>
      </c>
      <c r="O23" s="67">
        <v>43</v>
      </c>
      <c r="P23" s="67">
        <v>37</v>
      </c>
      <c r="Q23" s="56"/>
      <c r="R23" s="63">
        <f t="shared" si="9"/>
        <v>103</v>
      </c>
      <c r="S23" s="67">
        <v>50</v>
      </c>
      <c r="T23" s="67">
        <v>53</v>
      </c>
      <c r="U23" s="63">
        <f t="shared" si="10"/>
        <v>107</v>
      </c>
      <c r="V23" s="67">
        <v>56</v>
      </c>
      <c r="W23" s="67">
        <v>51</v>
      </c>
      <c r="X23" s="63">
        <f t="shared" si="11"/>
        <v>114</v>
      </c>
      <c r="Y23" s="67">
        <v>61</v>
      </c>
      <c r="Z23" s="67">
        <v>53</v>
      </c>
      <c r="AA23" s="63">
        <v>0</v>
      </c>
      <c r="AB23" s="63">
        <v>0</v>
      </c>
      <c r="AC23" s="63">
        <v>0</v>
      </c>
      <c r="AD23" s="66" t="s">
        <v>46</v>
      </c>
      <c r="AE23" s="28" t="s">
        <v>81</v>
      </c>
    </row>
    <row r="24" spans="1:31" s="6" customFormat="1" ht="15" customHeight="1">
      <c r="A24" s="21"/>
      <c r="B24" s="68"/>
      <c r="C24" s="68"/>
      <c r="D24" s="68"/>
      <c r="E24" s="68"/>
      <c r="F24" s="68"/>
      <c r="G24" s="68"/>
      <c r="H24" s="68"/>
      <c r="I24" s="68"/>
      <c r="J24" s="68"/>
      <c r="K24" s="68"/>
      <c r="L24" s="68"/>
      <c r="M24" s="68"/>
      <c r="N24" s="68"/>
      <c r="O24" s="14"/>
      <c r="P24" s="68"/>
      <c r="Q24" s="69"/>
      <c r="R24" s="68"/>
      <c r="S24" s="68"/>
      <c r="T24" s="68"/>
      <c r="U24" s="68"/>
      <c r="V24" s="68"/>
      <c r="W24" s="68"/>
      <c r="X24" s="68"/>
      <c r="Y24" s="68"/>
      <c r="Z24" s="68"/>
      <c r="AA24" s="70"/>
      <c r="AB24" s="70"/>
      <c r="AC24" s="70"/>
      <c r="AD24" s="71"/>
      <c r="AE24" s="21"/>
    </row>
    <row r="25" spans="1:29" s="6" customFormat="1" ht="12.75">
      <c r="A25" s="103" t="s">
        <v>112</v>
      </c>
      <c r="AA25" s="65"/>
      <c r="AB25" s="65"/>
      <c r="AC25" s="65"/>
    </row>
    <row r="27" spans="2:26" ht="13.5">
      <c r="B27" s="73"/>
      <c r="C27" s="73"/>
      <c r="D27" s="73"/>
      <c r="E27" s="73"/>
      <c r="F27" s="73"/>
      <c r="G27" s="73"/>
      <c r="H27" s="73"/>
      <c r="I27" s="73"/>
      <c r="J27" s="73"/>
      <c r="K27" s="73"/>
      <c r="L27" s="73"/>
      <c r="M27" s="73"/>
      <c r="N27" s="73"/>
      <c r="O27" s="73"/>
      <c r="P27" s="73"/>
      <c r="Q27" s="73"/>
      <c r="R27" s="73"/>
      <c r="S27" s="73"/>
      <c r="T27" s="73"/>
      <c r="U27" s="73"/>
      <c r="V27" s="73"/>
      <c r="W27" s="73"/>
      <c r="X27" s="73"/>
      <c r="Y27" s="73"/>
      <c r="Z27" s="73"/>
    </row>
    <row r="28" spans="2:26" ht="13.5">
      <c r="B28" s="73"/>
      <c r="C28" s="73"/>
      <c r="D28" s="73"/>
      <c r="E28" s="73"/>
      <c r="F28" s="73"/>
      <c r="G28" s="73"/>
      <c r="H28" s="73"/>
      <c r="I28" s="73"/>
      <c r="J28" s="73"/>
      <c r="K28" s="73"/>
      <c r="L28" s="73"/>
      <c r="M28" s="73"/>
      <c r="N28" s="73"/>
      <c r="O28" s="73"/>
      <c r="P28" s="73"/>
      <c r="Q28" s="73"/>
      <c r="R28" s="73"/>
      <c r="S28" s="73"/>
      <c r="T28" s="73"/>
      <c r="U28" s="73"/>
      <c r="V28" s="73"/>
      <c r="W28" s="73"/>
      <c r="X28" s="73"/>
      <c r="Y28" s="73"/>
      <c r="Z28" s="73"/>
    </row>
    <row r="29" spans="2:26" ht="13.5">
      <c r="B29" s="73"/>
      <c r="C29" s="73"/>
      <c r="D29" s="73"/>
      <c r="E29" s="73"/>
      <c r="F29" s="73"/>
      <c r="G29" s="73"/>
      <c r="H29" s="73"/>
      <c r="I29" s="73"/>
      <c r="J29" s="73"/>
      <c r="K29" s="73"/>
      <c r="L29" s="73"/>
      <c r="M29" s="73"/>
      <c r="N29" s="73"/>
      <c r="O29" s="73"/>
      <c r="P29" s="73"/>
      <c r="Q29" s="73"/>
      <c r="R29" s="73"/>
      <c r="S29" s="73"/>
      <c r="T29" s="73"/>
      <c r="U29" s="73"/>
      <c r="V29" s="73"/>
      <c r="W29" s="73"/>
      <c r="X29" s="73"/>
      <c r="Y29" s="73"/>
      <c r="Z29" s="73"/>
    </row>
    <row r="30" spans="2:26" ht="13.5">
      <c r="B30" s="73"/>
      <c r="C30" s="73"/>
      <c r="D30" s="73"/>
      <c r="E30" s="73"/>
      <c r="F30" s="73"/>
      <c r="G30" s="73"/>
      <c r="H30" s="73"/>
      <c r="I30" s="73"/>
      <c r="J30" s="73"/>
      <c r="K30" s="73"/>
      <c r="L30" s="73"/>
      <c r="M30" s="73"/>
      <c r="O30" s="73"/>
      <c r="P30" s="73"/>
      <c r="Q30" s="73"/>
      <c r="R30" s="73"/>
      <c r="S30" s="73"/>
      <c r="T30" s="73"/>
      <c r="U30" s="73"/>
      <c r="V30" s="73"/>
      <c r="W30" s="73"/>
      <c r="X30" s="73"/>
      <c r="Y30" s="73"/>
      <c r="Z30" s="73"/>
    </row>
  </sheetData>
  <sheetProtection/>
  <mergeCells count="16">
    <mergeCell ref="U4:W4"/>
    <mergeCell ref="X4:Z4"/>
    <mergeCell ref="R3:Z3"/>
    <mergeCell ref="R4:T4"/>
    <mergeCell ref="H4:J4"/>
    <mergeCell ref="K4:M4"/>
    <mergeCell ref="A3:A5"/>
    <mergeCell ref="B3:D4"/>
    <mergeCell ref="E3:P3"/>
    <mergeCell ref="AA3:AC4"/>
    <mergeCell ref="A1:P1"/>
    <mergeCell ref="AD3:AD5"/>
    <mergeCell ref="R1:AE1"/>
    <mergeCell ref="AE3:AE5"/>
    <mergeCell ref="E4:G4"/>
    <mergeCell ref="N4:P4"/>
  </mergeCells>
  <printOptions/>
  <pageMargins left="0.6220472440944883" right="0.4330708661417323" top="0.9448818897637796" bottom="0.5118110236220472" header="0.31496062992125984" footer="0.31496062992125984"/>
  <pageSetup firstPageNumber="70" useFirstPageNumber="1" horizontalDpi="600" verticalDpi="600" orientation="portrait" paperSize="9" scale="44" r:id="rId1"/>
  <headerFooter>
    <oddFooter>&amp;C&amp;"ＭＳ Ｐ明朝,標準"&amp;10- &amp;P -</oddFooter>
  </headerFooter>
</worksheet>
</file>

<file path=xl/worksheets/sheet6.xml><?xml version="1.0" encoding="utf-8"?>
<worksheet xmlns="http://schemas.openxmlformats.org/spreadsheetml/2006/main" xmlns:r="http://schemas.openxmlformats.org/officeDocument/2006/relationships">
  <sheetPr>
    <tabColor rgb="FF92D050"/>
  </sheetPr>
  <dimension ref="A1:AJ28"/>
  <sheetViews>
    <sheetView showGridLines="0" zoomScaleSheetLayoutView="100" zoomScalePageLayoutView="0" workbookViewId="0" topLeftCell="A1">
      <selection activeCell="H10" sqref="H10"/>
    </sheetView>
  </sheetViews>
  <sheetFormatPr defaultColWidth="9.140625" defaultRowHeight="15"/>
  <cols>
    <col min="1" max="1" width="11.57421875" style="16" customWidth="1"/>
    <col min="2" max="2" width="6.140625" style="16" customWidth="1"/>
    <col min="3" max="3" width="6.28125" style="16" customWidth="1"/>
    <col min="4" max="4" width="6.140625" style="16" customWidth="1"/>
    <col min="5" max="10" width="5.57421875" style="16" customWidth="1"/>
    <col min="11" max="14" width="6.28125" style="16" customWidth="1"/>
    <col min="15" max="16" width="5.57421875" style="16" customWidth="1"/>
    <col min="17" max="22" width="6.421875" style="16" customWidth="1"/>
    <col min="23" max="35" width="5.57421875" style="16" customWidth="1"/>
    <col min="36" max="36" width="12.00390625" style="16" customWidth="1"/>
    <col min="37" max="16384" width="9.00390625" style="16" customWidth="1"/>
  </cols>
  <sheetData>
    <row r="1" spans="1:36" s="90" customFormat="1" ht="14.25">
      <c r="A1" s="114" t="s">
        <v>82</v>
      </c>
      <c r="C1" s="91"/>
      <c r="D1" s="127" t="s">
        <v>110</v>
      </c>
      <c r="E1" s="127"/>
      <c r="F1" s="127"/>
      <c r="G1" s="127"/>
      <c r="H1" s="127"/>
      <c r="I1" s="127"/>
      <c r="J1" s="127"/>
      <c r="K1" s="127"/>
      <c r="L1" s="127"/>
      <c r="M1" s="127"/>
      <c r="N1" s="127"/>
      <c r="O1" s="127"/>
      <c r="P1" s="127"/>
      <c r="Q1" s="127"/>
      <c r="R1" s="127"/>
      <c r="S1" s="125"/>
      <c r="T1" s="125"/>
      <c r="U1" s="160" t="s">
        <v>102</v>
      </c>
      <c r="V1" s="160"/>
      <c r="W1" s="160"/>
      <c r="X1" s="160"/>
      <c r="Y1" s="160"/>
      <c r="Z1" s="160"/>
      <c r="AA1" s="160"/>
      <c r="AB1" s="160"/>
      <c r="AC1" s="160"/>
      <c r="AD1" s="160"/>
      <c r="AE1" s="160"/>
      <c r="AF1" s="160"/>
      <c r="AG1" s="160"/>
      <c r="AH1" s="160"/>
      <c r="AI1" s="160"/>
      <c r="AJ1" s="160"/>
    </row>
    <row r="2" s="6" customFormat="1" ht="12.75">
      <c r="AJ2" s="92" t="s">
        <v>56</v>
      </c>
    </row>
    <row r="3" spans="1:36" s="86" customFormat="1" ht="18" customHeight="1">
      <c r="A3" s="130" t="s">
        <v>17</v>
      </c>
      <c r="B3" s="154" t="s">
        <v>95</v>
      </c>
      <c r="C3" s="154"/>
      <c r="D3" s="154"/>
      <c r="E3" s="154" t="s">
        <v>94</v>
      </c>
      <c r="F3" s="154"/>
      <c r="G3" s="154" t="s">
        <v>58</v>
      </c>
      <c r="H3" s="154"/>
      <c r="I3" s="154" t="s">
        <v>93</v>
      </c>
      <c r="J3" s="154"/>
      <c r="K3" s="154" t="s">
        <v>70</v>
      </c>
      <c r="L3" s="154"/>
      <c r="M3" s="154" t="s">
        <v>108</v>
      </c>
      <c r="N3" s="154"/>
      <c r="O3" s="154" t="s">
        <v>72</v>
      </c>
      <c r="P3" s="154"/>
      <c r="Q3" s="154" t="s">
        <v>76</v>
      </c>
      <c r="R3" s="154"/>
      <c r="S3" s="154" t="s">
        <v>127</v>
      </c>
      <c r="T3" s="154"/>
      <c r="U3" s="154" t="s">
        <v>71</v>
      </c>
      <c r="V3" s="154"/>
      <c r="W3" s="154" t="s">
        <v>109</v>
      </c>
      <c r="X3" s="154"/>
      <c r="Y3" s="154" t="s">
        <v>92</v>
      </c>
      <c r="Z3" s="154"/>
      <c r="AA3" s="159" t="s">
        <v>74</v>
      </c>
      <c r="AB3" s="140"/>
      <c r="AC3" s="139" t="s">
        <v>75</v>
      </c>
      <c r="AD3" s="140"/>
      <c r="AE3" s="138" t="s">
        <v>85</v>
      </c>
      <c r="AF3" s="156"/>
      <c r="AG3" s="159" t="s">
        <v>96</v>
      </c>
      <c r="AH3" s="139"/>
      <c r="AI3" s="140"/>
      <c r="AJ3" s="130" t="s">
        <v>57</v>
      </c>
    </row>
    <row r="4" spans="1:36" s="86" customFormat="1" ht="18" customHeight="1">
      <c r="A4" s="13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41"/>
      <c r="AB4" s="143"/>
      <c r="AC4" s="142"/>
      <c r="AD4" s="143"/>
      <c r="AE4" s="157"/>
      <c r="AF4" s="158"/>
      <c r="AG4" s="141"/>
      <c r="AH4" s="142"/>
      <c r="AI4" s="143"/>
      <c r="AJ4" s="131"/>
    </row>
    <row r="5" spans="1:36" s="86" customFormat="1" ht="24.75" customHeight="1">
      <c r="A5" s="132"/>
      <c r="B5" s="88" t="s">
        <v>91</v>
      </c>
      <c r="C5" s="88" t="s">
        <v>43</v>
      </c>
      <c r="D5" s="88" t="s">
        <v>44</v>
      </c>
      <c r="E5" s="88" t="s">
        <v>43</v>
      </c>
      <c r="F5" s="88" t="s">
        <v>44</v>
      </c>
      <c r="G5" s="88" t="s">
        <v>43</v>
      </c>
      <c r="H5" s="88" t="s">
        <v>44</v>
      </c>
      <c r="I5" s="88" t="s">
        <v>43</v>
      </c>
      <c r="J5" s="88" t="s">
        <v>44</v>
      </c>
      <c r="K5" s="88" t="s">
        <v>43</v>
      </c>
      <c r="L5" s="88" t="s">
        <v>44</v>
      </c>
      <c r="M5" s="88" t="s">
        <v>43</v>
      </c>
      <c r="N5" s="88" t="s">
        <v>44</v>
      </c>
      <c r="O5" s="88" t="s">
        <v>73</v>
      </c>
      <c r="P5" s="88" t="s">
        <v>59</v>
      </c>
      <c r="Q5" s="88" t="s">
        <v>43</v>
      </c>
      <c r="R5" s="88" t="s">
        <v>44</v>
      </c>
      <c r="S5" s="88" t="s">
        <v>43</v>
      </c>
      <c r="T5" s="88" t="s">
        <v>44</v>
      </c>
      <c r="U5" s="88" t="s">
        <v>43</v>
      </c>
      <c r="V5" s="88" t="s">
        <v>44</v>
      </c>
      <c r="W5" s="88" t="s">
        <v>43</v>
      </c>
      <c r="X5" s="88" t="s">
        <v>44</v>
      </c>
      <c r="Y5" s="88" t="s">
        <v>43</v>
      </c>
      <c r="Z5" s="88" t="s">
        <v>44</v>
      </c>
      <c r="AA5" s="88" t="s">
        <v>43</v>
      </c>
      <c r="AB5" s="88" t="s">
        <v>44</v>
      </c>
      <c r="AC5" s="88" t="s">
        <v>43</v>
      </c>
      <c r="AD5" s="88" t="s">
        <v>44</v>
      </c>
      <c r="AE5" s="88" t="s">
        <v>43</v>
      </c>
      <c r="AF5" s="88" t="s">
        <v>44</v>
      </c>
      <c r="AG5" s="87" t="s">
        <v>90</v>
      </c>
      <c r="AH5" s="87" t="s">
        <v>43</v>
      </c>
      <c r="AI5" s="87" t="s">
        <v>44</v>
      </c>
      <c r="AJ5" s="132"/>
    </row>
    <row r="6" spans="1:36" s="6" customFormat="1" ht="5.25" customHeight="1">
      <c r="A6" s="23"/>
      <c r="B6" s="7"/>
      <c r="C6" s="8"/>
      <c r="D6" s="8"/>
      <c r="E6" s="8"/>
      <c r="F6" s="8"/>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5"/>
    </row>
    <row r="7" spans="1:36" s="27" customFormat="1" ht="24.75" customHeight="1">
      <c r="A7" s="107" t="s">
        <v>104</v>
      </c>
      <c r="B7" s="74">
        <v>497</v>
      </c>
      <c r="C7" s="74">
        <v>41</v>
      </c>
      <c r="D7" s="74">
        <v>456</v>
      </c>
      <c r="E7" s="74">
        <v>6</v>
      </c>
      <c r="F7" s="74">
        <v>20</v>
      </c>
      <c r="G7" s="74">
        <v>2</v>
      </c>
      <c r="H7" s="74">
        <v>20</v>
      </c>
      <c r="I7" s="74">
        <v>0</v>
      </c>
      <c r="J7" s="74">
        <v>0</v>
      </c>
      <c r="K7" s="74">
        <v>0</v>
      </c>
      <c r="L7" s="74">
        <v>31</v>
      </c>
      <c r="M7" s="74">
        <v>2</v>
      </c>
      <c r="N7" s="74">
        <v>13</v>
      </c>
      <c r="O7" s="74">
        <v>26</v>
      </c>
      <c r="P7" s="74">
        <v>258</v>
      </c>
      <c r="Q7" s="74">
        <v>0</v>
      </c>
      <c r="R7" s="74">
        <v>3</v>
      </c>
      <c r="S7" s="74">
        <v>0</v>
      </c>
      <c r="T7" s="74">
        <v>0</v>
      </c>
      <c r="U7" s="74" t="s">
        <v>123</v>
      </c>
      <c r="V7" s="74">
        <v>2</v>
      </c>
      <c r="W7" s="74">
        <v>1</v>
      </c>
      <c r="X7" s="74">
        <v>2</v>
      </c>
      <c r="Y7" s="74">
        <v>4</v>
      </c>
      <c r="Z7" s="74">
        <v>107</v>
      </c>
      <c r="AA7" s="74">
        <v>0</v>
      </c>
      <c r="AB7" s="74">
        <v>9</v>
      </c>
      <c r="AC7" s="74">
        <v>0</v>
      </c>
      <c r="AD7" s="74">
        <v>8</v>
      </c>
      <c r="AE7" s="74">
        <v>0</v>
      </c>
      <c r="AF7" s="74">
        <v>37</v>
      </c>
      <c r="AG7" s="74">
        <v>94</v>
      </c>
      <c r="AH7" s="74">
        <v>22</v>
      </c>
      <c r="AI7" s="74">
        <v>72</v>
      </c>
      <c r="AJ7" s="107" t="s">
        <v>120</v>
      </c>
    </row>
    <row r="8" spans="1:36" s="83" customFormat="1" ht="24.75" customHeight="1">
      <c r="A8" s="107" t="s">
        <v>121</v>
      </c>
      <c r="B8" s="74">
        <v>507</v>
      </c>
      <c r="C8" s="74">
        <v>43</v>
      </c>
      <c r="D8" s="74">
        <v>464</v>
      </c>
      <c r="E8" s="74">
        <v>7</v>
      </c>
      <c r="F8" s="74">
        <v>19</v>
      </c>
      <c r="G8" s="74">
        <v>2</v>
      </c>
      <c r="H8" s="74">
        <v>18</v>
      </c>
      <c r="I8" s="74">
        <v>0</v>
      </c>
      <c r="J8" s="74">
        <v>0</v>
      </c>
      <c r="K8" s="74">
        <v>0</v>
      </c>
      <c r="L8" s="74">
        <v>34</v>
      </c>
      <c r="M8" s="74">
        <v>2</v>
      </c>
      <c r="N8" s="74">
        <v>18</v>
      </c>
      <c r="O8" s="74">
        <v>29</v>
      </c>
      <c r="P8" s="74">
        <v>282</v>
      </c>
      <c r="Q8" s="74">
        <v>0</v>
      </c>
      <c r="R8" s="74">
        <v>0</v>
      </c>
      <c r="S8" s="74">
        <v>0</v>
      </c>
      <c r="T8" s="74">
        <v>0</v>
      </c>
      <c r="U8" s="74">
        <v>0</v>
      </c>
      <c r="V8" s="74">
        <v>2</v>
      </c>
      <c r="W8" s="74">
        <v>0</v>
      </c>
      <c r="X8" s="74">
        <v>0</v>
      </c>
      <c r="Y8" s="74">
        <v>3</v>
      </c>
      <c r="Z8" s="74">
        <v>91</v>
      </c>
      <c r="AA8" s="74">
        <v>0</v>
      </c>
      <c r="AB8" s="74">
        <v>5</v>
      </c>
      <c r="AC8" s="74">
        <v>0</v>
      </c>
      <c r="AD8" s="74">
        <v>7</v>
      </c>
      <c r="AE8" s="74">
        <v>1</v>
      </c>
      <c r="AF8" s="74">
        <v>39</v>
      </c>
      <c r="AG8" s="74">
        <v>117</v>
      </c>
      <c r="AH8" s="74">
        <v>25</v>
      </c>
      <c r="AI8" s="74">
        <v>92</v>
      </c>
      <c r="AJ8" s="107" t="s">
        <v>125</v>
      </c>
    </row>
    <row r="9" spans="1:36" s="83" customFormat="1" ht="24.75" customHeight="1">
      <c r="A9" s="107" t="s">
        <v>117</v>
      </c>
      <c r="B9" s="74">
        <v>510</v>
      </c>
      <c r="C9" s="74">
        <v>45</v>
      </c>
      <c r="D9" s="74">
        <v>465</v>
      </c>
      <c r="E9" s="74">
        <v>6</v>
      </c>
      <c r="F9" s="74">
        <v>21</v>
      </c>
      <c r="G9" s="74">
        <v>0</v>
      </c>
      <c r="H9" s="74">
        <v>21</v>
      </c>
      <c r="I9" s="74">
        <v>0</v>
      </c>
      <c r="J9" s="74">
        <v>0</v>
      </c>
      <c r="K9" s="74">
        <v>2</v>
      </c>
      <c r="L9" s="74">
        <v>34</v>
      </c>
      <c r="M9" s="74">
        <v>1</v>
      </c>
      <c r="N9" s="74">
        <v>14</v>
      </c>
      <c r="O9" s="74">
        <v>33</v>
      </c>
      <c r="P9" s="74">
        <v>309</v>
      </c>
      <c r="Q9" s="74">
        <v>0</v>
      </c>
      <c r="R9" s="74">
        <v>0</v>
      </c>
      <c r="S9" s="74">
        <v>0</v>
      </c>
      <c r="T9" s="74">
        <v>0</v>
      </c>
      <c r="U9" s="74">
        <v>0</v>
      </c>
      <c r="V9" s="74">
        <v>1</v>
      </c>
      <c r="W9" s="74">
        <v>0</v>
      </c>
      <c r="X9" s="74">
        <v>1</v>
      </c>
      <c r="Y9" s="74">
        <v>3</v>
      </c>
      <c r="Z9" s="74">
        <v>64</v>
      </c>
      <c r="AA9" s="74">
        <v>0</v>
      </c>
      <c r="AB9" s="74">
        <v>1</v>
      </c>
      <c r="AC9" s="74">
        <v>0</v>
      </c>
      <c r="AD9" s="74">
        <v>5</v>
      </c>
      <c r="AE9" s="74">
        <v>1</v>
      </c>
      <c r="AF9" s="74">
        <v>50</v>
      </c>
      <c r="AG9" s="74">
        <v>124</v>
      </c>
      <c r="AH9" s="74">
        <v>27</v>
      </c>
      <c r="AI9" s="74">
        <v>97</v>
      </c>
      <c r="AJ9" s="107" t="s">
        <v>126</v>
      </c>
    </row>
    <row r="10" spans="1:36" s="83" customFormat="1" ht="24.75" customHeight="1">
      <c r="A10" s="107" t="s">
        <v>118</v>
      </c>
      <c r="B10" s="74">
        <v>534</v>
      </c>
      <c r="C10" s="74">
        <v>45</v>
      </c>
      <c r="D10" s="74">
        <v>489</v>
      </c>
      <c r="E10" s="74">
        <v>7</v>
      </c>
      <c r="F10" s="74">
        <v>23</v>
      </c>
      <c r="G10" s="74">
        <v>0</v>
      </c>
      <c r="H10" s="74">
        <v>22</v>
      </c>
      <c r="I10" s="74">
        <v>0</v>
      </c>
      <c r="J10" s="74">
        <v>0</v>
      </c>
      <c r="K10" s="74">
        <v>3</v>
      </c>
      <c r="L10" s="74">
        <v>36</v>
      </c>
      <c r="M10" s="74">
        <v>1</v>
      </c>
      <c r="N10" s="74">
        <v>13</v>
      </c>
      <c r="O10" s="74">
        <v>33</v>
      </c>
      <c r="P10" s="74">
        <v>341</v>
      </c>
      <c r="Q10" s="74">
        <v>0</v>
      </c>
      <c r="R10" s="74">
        <v>0</v>
      </c>
      <c r="S10" s="74">
        <v>0</v>
      </c>
      <c r="T10" s="74">
        <v>0</v>
      </c>
      <c r="U10" s="74">
        <v>0</v>
      </c>
      <c r="V10" s="117">
        <v>1</v>
      </c>
      <c r="W10" s="117">
        <v>0</v>
      </c>
      <c r="X10" s="117">
        <v>1</v>
      </c>
      <c r="Y10" s="117">
        <v>1</v>
      </c>
      <c r="Z10" s="117">
        <v>52</v>
      </c>
      <c r="AA10" s="117">
        <v>0</v>
      </c>
      <c r="AB10" s="117">
        <v>1</v>
      </c>
      <c r="AC10" s="117">
        <v>1</v>
      </c>
      <c r="AD10" s="117">
        <v>3</v>
      </c>
      <c r="AE10" s="117">
        <v>2</v>
      </c>
      <c r="AF10" s="117">
        <v>51</v>
      </c>
      <c r="AG10" s="117">
        <v>128</v>
      </c>
      <c r="AH10" s="117">
        <v>26</v>
      </c>
      <c r="AI10" s="117">
        <v>102</v>
      </c>
      <c r="AJ10" s="107" t="s">
        <v>118</v>
      </c>
    </row>
    <row r="11" spans="1:36" s="83" customFormat="1" ht="24.75" customHeight="1">
      <c r="A11" s="122" t="s">
        <v>124</v>
      </c>
      <c r="B11" s="76">
        <f>C11+D11</f>
        <v>576</v>
      </c>
      <c r="C11" s="76">
        <f aca="true" t="shared" si="0" ref="C11:H11">C13+C14</f>
        <v>46</v>
      </c>
      <c r="D11" s="76">
        <f t="shared" si="0"/>
        <v>530</v>
      </c>
      <c r="E11" s="76">
        <f t="shared" si="0"/>
        <v>7</v>
      </c>
      <c r="F11" s="76">
        <f t="shared" si="0"/>
        <v>25</v>
      </c>
      <c r="G11" s="76">
        <f t="shared" si="0"/>
        <v>0</v>
      </c>
      <c r="H11" s="76">
        <f t="shared" si="0"/>
        <v>22</v>
      </c>
      <c r="I11" s="76">
        <f aca="true" t="shared" si="1" ref="I11:AI11">I13+I14</f>
        <v>0</v>
      </c>
      <c r="J11" s="76">
        <f t="shared" si="1"/>
        <v>1</v>
      </c>
      <c r="K11" s="76">
        <f t="shared" si="1"/>
        <v>4</v>
      </c>
      <c r="L11" s="76">
        <f t="shared" si="1"/>
        <v>38</v>
      </c>
      <c r="M11" s="76">
        <f t="shared" si="1"/>
        <v>1</v>
      </c>
      <c r="N11" s="76">
        <f t="shared" si="1"/>
        <v>14</v>
      </c>
      <c r="O11" s="76">
        <f t="shared" si="1"/>
        <v>31</v>
      </c>
      <c r="P11" s="76">
        <f t="shared" si="1"/>
        <v>376</v>
      </c>
      <c r="Q11" s="76">
        <f t="shared" si="1"/>
        <v>1</v>
      </c>
      <c r="R11" s="76">
        <f t="shared" si="1"/>
        <v>6</v>
      </c>
      <c r="S11" s="76">
        <f>+S13+S14</f>
        <v>0</v>
      </c>
      <c r="T11" s="76">
        <f>+T13+T14</f>
        <v>1</v>
      </c>
      <c r="U11" s="76">
        <f t="shared" si="1"/>
        <v>0</v>
      </c>
      <c r="V11" s="76">
        <f t="shared" si="1"/>
        <v>1</v>
      </c>
      <c r="W11" s="76">
        <f t="shared" si="1"/>
        <v>0</v>
      </c>
      <c r="X11" s="76">
        <f t="shared" si="1"/>
        <v>2</v>
      </c>
      <c r="Y11" s="76">
        <f t="shared" si="1"/>
        <v>2</v>
      </c>
      <c r="Z11" s="76">
        <f t="shared" si="1"/>
        <v>44</v>
      </c>
      <c r="AA11" s="76">
        <f t="shared" si="1"/>
        <v>0</v>
      </c>
      <c r="AB11" s="76">
        <f t="shared" si="1"/>
        <v>1</v>
      </c>
      <c r="AC11" s="76">
        <f t="shared" si="1"/>
        <v>1</v>
      </c>
      <c r="AD11" s="76">
        <f t="shared" si="1"/>
        <v>4</v>
      </c>
      <c r="AE11" s="76">
        <f t="shared" si="1"/>
        <v>1</v>
      </c>
      <c r="AF11" s="76">
        <f t="shared" si="1"/>
        <v>52</v>
      </c>
      <c r="AG11" s="76">
        <f t="shared" si="1"/>
        <v>132</v>
      </c>
      <c r="AH11" s="76">
        <f t="shared" si="1"/>
        <v>26</v>
      </c>
      <c r="AI11" s="76">
        <f t="shared" si="1"/>
        <v>106</v>
      </c>
      <c r="AJ11" s="122" t="s">
        <v>119</v>
      </c>
    </row>
    <row r="12" spans="1:36" s="6" customFormat="1" ht="6.75" customHeight="1">
      <c r="A12" s="58"/>
      <c r="B12" s="77"/>
      <c r="C12" s="77"/>
      <c r="D12" s="77"/>
      <c r="E12" s="77"/>
      <c r="F12" s="77"/>
      <c r="G12" s="78"/>
      <c r="H12" s="78"/>
      <c r="I12" s="78"/>
      <c r="J12" s="78"/>
      <c r="K12" s="78"/>
      <c r="L12" s="78"/>
      <c r="M12" s="78"/>
      <c r="N12" s="78"/>
      <c r="O12" s="78"/>
      <c r="P12" s="78"/>
      <c r="Q12" s="78"/>
      <c r="R12" s="78"/>
      <c r="S12" s="78"/>
      <c r="T12" s="78"/>
      <c r="U12" s="78"/>
      <c r="V12" s="116"/>
      <c r="W12" s="116"/>
      <c r="X12" s="116"/>
      <c r="Y12" s="116"/>
      <c r="Z12" s="116"/>
      <c r="AA12" s="116"/>
      <c r="AB12" s="116"/>
      <c r="AC12" s="116"/>
      <c r="AD12" s="116"/>
      <c r="AE12" s="116"/>
      <c r="AF12" s="116"/>
      <c r="AG12" s="116"/>
      <c r="AH12" s="116"/>
      <c r="AI12" s="116"/>
      <c r="AJ12" s="58"/>
    </row>
    <row r="13" spans="1:36" s="6" customFormat="1" ht="24.75" customHeight="1">
      <c r="A13" s="28" t="s">
        <v>45</v>
      </c>
      <c r="B13" s="79">
        <f>C13+D13</f>
        <v>115</v>
      </c>
      <c r="C13" s="79">
        <f>E13+G13+I13+K13+M13+O13+Q13+U13+W13+Y13+S13</f>
        <v>9</v>
      </c>
      <c r="D13" s="79">
        <f>F13+H13+J13+L13+N13+P13+R13+V13+X13+Z13+T13</f>
        <v>106</v>
      </c>
      <c r="E13" s="79">
        <v>0</v>
      </c>
      <c r="F13" s="79">
        <v>12</v>
      </c>
      <c r="G13" s="79">
        <v>0</v>
      </c>
      <c r="H13" s="79">
        <v>6</v>
      </c>
      <c r="I13" s="79">
        <v>0</v>
      </c>
      <c r="J13" s="79">
        <v>0</v>
      </c>
      <c r="K13" s="79">
        <v>2</v>
      </c>
      <c r="L13" s="79">
        <v>12</v>
      </c>
      <c r="M13" s="79">
        <v>0</v>
      </c>
      <c r="N13" s="79">
        <v>0</v>
      </c>
      <c r="O13" s="79">
        <v>6</v>
      </c>
      <c r="P13" s="79">
        <v>50</v>
      </c>
      <c r="Q13" s="74">
        <v>1</v>
      </c>
      <c r="R13" s="74">
        <v>6</v>
      </c>
      <c r="S13" s="74">
        <v>0</v>
      </c>
      <c r="T13" s="74">
        <v>0</v>
      </c>
      <c r="U13" s="74">
        <v>0</v>
      </c>
      <c r="V13" s="117">
        <v>0</v>
      </c>
      <c r="W13" s="118">
        <v>0</v>
      </c>
      <c r="X13" s="118">
        <v>0</v>
      </c>
      <c r="Y13" s="119">
        <v>0</v>
      </c>
      <c r="Z13" s="119">
        <v>20</v>
      </c>
      <c r="AA13" s="119">
        <v>0</v>
      </c>
      <c r="AB13" s="119">
        <v>0</v>
      </c>
      <c r="AC13" s="119">
        <v>0</v>
      </c>
      <c r="AD13" s="119">
        <v>3</v>
      </c>
      <c r="AE13" s="119">
        <v>1</v>
      </c>
      <c r="AF13" s="119">
        <v>13</v>
      </c>
      <c r="AG13" s="118">
        <f>+AH13+AI13</f>
        <v>21</v>
      </c>
      <c r="AH13" s="118">
        <v>0</v>
      </c>
      <c r="AI13" s="118">
        <v>21</v>
      </c>
      <c r="AJ13" s="28" t="s">
        <v>45</v>
      </c>
    </row>
    <row r="14" spans="1:36" s="6" customFormat="1" ht="24.75" customHeight="1">
      <c r="A14" s="28" t="s">
        <v>48</v>
      </c>
      <c r="B14" s="79">
        <f>C14+D14</f>
        <v>461</v>
      </c>
      <c r="C14" s="79">
        <f>E14+G14+I14+K14+M14+O14+Q14+U14+W14+Y14+S14</f>
        <v>37</v>
      </c>
      <c r="D14" s="79">
        <f>F14+H14+J14+L14+N14+P14+R14+V14+X14+Z14+T14</f>
        <v>424</v>
      </c>
      <c r="E14" s="79">
        <v>7</v>
      </c>
      <c r="F14" s="79">
        <v>13</v>
      </c>
      <c r="G14" s="79">
        <v>0</v>
      </c>
      <c r="H14" s="79">
        <v>16</v>
      </c>
      <c r="I14" s="79">
        <v>0</v>
      </c>
      <c r="J14" s="79">
        <v>1</v>
      </c>
      <c r="K14" s="79">
        <v>2</v>
      </c>
      <c r="L14" s="79">
        <v>26</v>
      </c>
      <c r="M14" s="79">
        <v>1</v>
      </c>
      <c r="N14" s="79">
        <v>14</v>
      </c>
      <c r="O14" s="79">
        <v>25</v>
      </c>
      <c r="P14" s="79">
        <v>326</v>
      </c>
      <c r="Q14" s="74">
        <v>0</v>
      </c>
      <c r="R14" s="74">
        <v>0</v>
      </c>
      <c r="S14" s="74">
        <v>0</v>
      </c>
      <c r="T14" s="74">
        <v>1</v>
      </c>
      <c r="U14" s="74">
        <v>0</v>
      </c>
      <c r="V14" s="117">
        <v>1</v>
      </c>
      <c r="W14" s="118">
        <v>0</v>
      </c>
      <c r="X14" s="118">
        <v>2</v>
      </c>
      <c r="Y14" s="119">
        <v>2</v>
      </c>
      <c r="Z14" s="119">
        <v>24</v>
      </c>
      <c r="AA14" s="119">
        <v>0</v>
      </c>
      <c r="AB14" s="119">
        <v>1</v>
      </c>
      <c r="AC14" s="119">
        <v>1</v>
      </c>
      <c r="AD14" s="119">
        <v>1</v>
      </c>
      <c r="AE14" s="119">
        <v>0</v>
      </c>
      <c r="AF14" s="119">
        <v>39</v>
      </c>
      <c r="AG14" s="118">
        <f>+AH14+AI14</f>
        <v>111</v>
      </c>
      <c r="AH14" s="118">
        <v>26</v>
      </c>
      <c r="AI14" s="118">
        <v>85</v>
      </c>
      <c r="AJ14" s="28" t="s">
        <v>48</v>
      </c>
    </row>
    <row r="15" spans="1:36" s="6" customFormat="1" ht="15" customHeight="1">
      <c r="A15" s="28"/>
      <c r="B15" s="79"/>
      <c r="C15" s="79"/>
      <c r="D15" s="79"/>
      <c r="E15" s="80"/>
      <c r="F15" s="80"/>
      <c r="G15" s="74"/>
      <c r="H15" s="74"/>
      <c r="I15" s="74"/>
      <c r="J15" s="74"/>
      <c r="K15" s="74"/>
      <c r="L15" s="74"/>
      <c r="M15" s="74"/>
      <c r="N15" s="74"/>
      <c r="O15" s="74"/>
      <c r="P15" s="74"/>
      <c r="Q15" s="74"/>
      <c r="R15" s="74"/>
      <c r="S15" s="74"/>
      <c r="T15" s="74"/>
      <c r="U15" s="74"/>
      <c r="V15" s="117"/>
      <c r="W15" s="117"/>
      <c r="X15" s="117"/>
      <c r="Y15" s="117"/>
      <c r="Z15" s="117"/>
      <c r="AA15" s="117"/>
      <c r="AB15" s="117"/>
      <c r="AC15" s="117"/>
      <c r="AD15" s="117"/>
      <c r="AE15" s="117"/>
      <c r="AF15" s="117"/>
      <c r="AG15" s="117"/>
      <c r="AH15" s="117"/>
      <c r="AI15" s="117"/>
      <c r="AJ15" s="28"/>
    </row>
    <row r="16" spans="1:36" s="6" customFormat="1" ht="24.75" customHeight="1">
      <c r="A16" s="28" t="s">
        <v>60</v>
      </c>
      <c r="B16" s="79">
        <f aca="true" t="shared" si="2" ref="B16:B23">C16+D16</f>
        <v>105</v>
      </c>
      <c r="C16" s="79">
        <f aca="true" t="shared" si="3" ref="C16:C23">E16+G16+I16+K16+M16+O16+Q16+U16+W16+Y16+S16</f>
        <v>6</v>
      </c>
      <c r="D16" s="79">
        <f aca="true" t="shared" si="4" ref="D16:D23">F16+H16+J16+L16+N16+P16+R16+V16+X16+Z16+T16</f>
        <v>99</v>
      </c>
      <c r="E16" s="79">
        <v>0</v>
      </c>
      <c r="F16" s="79">
        <v>5</v>
      </c>
      <c r="G16" s="79">
        <v>0</v>
      </c>
      <c r="H16" s="79">
        <v>6</v>
      </c>
      <c r="I16" s="79">
        <v>0</v>
      </c>
      <c r="J16" s="79">
        <v>0</v>
      </c>
      <c r="K16" s="79">
        <v>0</v>
      </c>
      <c r="L16" s="79">
        <v>4</v>
      </c>
      <c r="M16" s="79">
        <v>0</v>
      </c>
      <c r="N16" s="79">
        <v>0</v>
      </c>
      <c r="O16" s="79">
        <v>5</v>
      </c>
      <c r="P16" s="79">
        <v>75</v>
      </c>
      <c r="Q16" s="74">
        <v>0</v>
      </c>
      <c r="R16" s="74">
        <v>0</v>
      </c>
      <c r="S16" s="74">
        <v>0</v>
      </c>
      <c r="T16" s="74">
        <v>0</v>
      </c>
      <c r="U16" s="74">
        <v>0</v>
      </c>
      <c r="V16" s="117">
        <v>0</v>
      </c>
      <c r="W16" s="118">
        <v>0</v>
      </c>
      <c r="X16" s="118">
        <v>0</v>
      </c>
      <c r="Y16" s="119">
        <v>1</v>
      </c>
      <c r="Z16" s="119">
        <v>9</v>
      </c>
      <c r="AA16" s="119">
        <v>0</v>
      </c>
      <c r="AB16" s="119">
        <v>0</v>
      </c>
      <c r="AC16" s="119">
        <v>0</v>
      </c>
      <c r="AD16" s="119">
        <v>1</v>
      </c>
      <c r="AE16" s="119">
        <v>0</v>
      </c>
      <c r="AF16" s="119">
        <v>20</v>
      </c>
      <c r="AG16" s="115">
        <f>+AH16+AI16</f>
        <v>35</v>
      </c>
      <c r="AH16" s="115">
        <v>11</v>
      </c>
      <c r="AI16" s="115">
        <v>24</v>
      </c>
      <c r="AJ16" s="28" t="s">
        <v>50</v>
      </c>
    </row>
    <row r="17" spans="1:36" s="6" customFormat="1" ht="24.75" customHeight="1">
      <c r="A17" s="28" t="s">
        <v>61</v>
      </c>
      <c r="B17" s="79">
        <f t="shared" si="2"/>
        <v>171</v>
      </c>
      <c r="C17" s="79">
        <f t="shared" si="3"/>
        <v>15</v>
      </c>
      <c r="D17" s="79">
        <f t="shared" si="4"/>
        <v>156</v>
      </c>
      <c r="E17" s="79">
        <v>1</v>
      </c>
      <c r="F17" s="79">
        <v>5</v>
      </c>
      <c r="G17" s="79">
        <v>0</v>
      </c>
      <c r="H17" s="79">
        <v>4</v>
      </c>
      <c r="I17" s="79">
        <v>0</v>
      </c>
      <c r="J17" s="79">
        <v>1</v>
      </c>
      <c r="K17" s="79">
        <v>1</v>
      </c>
      <c r="L17" s="79">
        <v>12</v>
      </c>
      <c r="M17" s="79">
        <v>1</v>
      </c>
      <c r="N17" s="79">
        <v>10</v>
      </c>
      <c r="O17" s="79">
        <v>11</v>
      </c>
      <c r="P17" s="79">
        <v>118</v>
      </c>
      <c r="Q17" s="74">
        <v>0</v>
      </c>
      <c r="R17" s="74">
        <v>0</v>
      </c>
      <c r="S17" s="74">
        <v>0</v>
      </c>
      <c r="T17" s="74">
        <v>1</v>
      </c>
      <c r="U17" s="74">
        <v>0</v>
      </c>
      <c r="V17" s="117">
        <v>1</v>
      </c>
      <c r="W17" s="118">
        <v>0</v>
      </c>
      <c r="X17" s="118">
        <v>1</v>
      </c>
      <c r="Y17" s="119">
        <v>1</v>
      </c>
      <c r="Z17" s="119">
        <v>3</v>
      </c>
      <c r="AA17" s="119">
        <v>0</v>
      </c>
      <c r="AB17" s="119">
        <v>0</v>
      </c>
      <c r="AC17" s="119">
        <v>1</v>
      </c>
      <c r="AD17" s="119">
        <v>0</v>
      </c>
      <c r="AE17" s="119">
        <v>0</v>
      </c>
      <c r="AF17" s="119">
        <v>8</v>
      </c>
      <c r="AG17" s="115">
        <f aca="true" t="shared" si="5" ref="AG17:AG23">+AH17+AI17</f>
        <v>37</v>
      </c>
      <c r="AH17" s="115">
        <v>8</v>
      </c>
      <c r="AI17" s="115">
        <v>29</v>
      </c>
      <c r="AJ17" s="28" t="s">
        <v>51</v>
      </c>
    </row>
    <row r="18" spans="1:36" s="6" customFormat="1" ht="24.75" customHeight="1">
      <c r="A18" s="28" t="s">
        <v>62</v>
      </c>
      <c r="B18" s="79">
        <f t="shared" si="2"/>
        <v>129</v>
      </c>
      <c r="C18" s="79">
        <f t="shared" si="3"/>
        <v>13</v>
      </c>
      <c r="D18" s="79">
        <f t="shared" si="4"/>
        <v>116</v>
      </c>
      <c r="E18" s="79">
        <v>5</v>
      </c>
      <c r="F18" s="79">
        <v>1</v>
      </c>
      <c r="G18" s="79">
        <v>0</v>
      </c>
      <c r="H18" s="79">
        <v>5</v>
      </c>
      <c r="I18" s="79">
        <v>0</v>
      </c>
      <c r="J18" s="79">
        <v>0</v>
      </c>
      <c r="K18" s="79">
        <v>0</v>
      </c>
      <c r="L18" s="79">
        <v>8</v>
      </c>
      <c r="M18" s="79">
        <v>0</v>
      </c>
      <c r="N18" s="79">
        <v>2</v>
      </c>
      <c r="O18" s="79">
        <v>8</v>
      </c>
      <c r="P18" s="79">
        <v>99</v>
      </c>
      <c r="Q18" s="74">
        <v>0</v>
      </c>
      <c r="R18" s="74">
        <v>0</v>
      </c>
      <c r="S18" s="74">
        <v>0</v>
      </c>
      <c r="T18" s="74">
        <v>0</v>
      </c>
      <c r="U18" s="74">
        <v>0</v>
      </c>
      <c r="V18" s="117">
        <v>0</v>
      </c>
      <c r="W18" s="118">
        <v>0</v>
      </c>
      <c r="X18" s="118">
        <v>0</v>
      </c>
      <c r="Y18" s="119">
        <v>0</v>
      </c>
      <c r="Z18" s="119">
        <v>1</v>
      </c>
      <c r="AA18" s="119">
        <v>0</v>
      </c>
      <c r="AB18" s="119">
        <v>1</v>
      </c>
      <c r="AC18" s="119">
        <v>0</v>
      </c>
      <c r="AD18" s="119">
        <v>0</v>
      </c>
      <c r="AE18" s="119">
        <v>0</v>
      </c>
      <c r="AF18" s="119">
        <v>11</v>
      </c>
      <c r="AG18" s="115">
        <f t="shared" si="5"/>
        <v>19</v>
      </c>
      <c r="AH18" s="115">
        <v>3</v>
      </c>
      <c r="AI18" s="115">
        <v>16</v>
      </c>
      <c r="AJ18" s="28" t="s">
        <v>52</v>
      </c>
    </row>
    <row r="19" spans="1:36" s="6" customFormat="1" ht="24.75" customHeight="1">
      <c r="A19" s="28" t="s">
        <v>63</v>
      </c>
      <c r="B19" s="79">
        <f t="shared" si="2"/>
        <v>22</v>
      </c>
      <c r="C19" s="79">
        <f t="shared" si="3"/>
        <v>1</v>
      </c>
      <c r="D19" s="79">
        <f t="shared" si="4"/>
        <v>21</v>
      </c>
      <c r="E19" s="79">
        <v>0</v>
      </c>
      <c r="F19" s="79">
        <v>1</v>
      </c>
      <c r="G19" s="79">
        <v>0</v>
      </c>
      <c r="H19" s="79">
        <v>0</v>
      </c>
      <c r="I19" s="79">
        <v>0</v>
      </c>
      <c r="J19" s="79">
        <v>0</v>
      </c>
      <c r="K19" s="79">
        <v>1</v>
      </c>
      <c r="L19" s="79">
        <v>0</v>
      </c>
      <c r="M19" s="79">
        <v>0</v>
      </c>
      <c r="N19" s="79">
        <v>2</v>
      </c>
      <c r="O19" s="79">
        <v>0</v>
      </c>
      <c r="P19" s="79">
        <v>7</v>
      </c>
      <c r="Q19" s="74">
        <v>0</v>
      </c>
      <c r="R19" s="74">
        <v>0</v>
      </c>
      <c r="S19" s="74">
        <v>0</v>
      </c>
      <c r="T19" s="74">
        <v>0</v>
      </c>
      <c r="U19" s="74">
        <v>0</v>
      </c>
      <c r="V19" s="117">
        <v>0</v>
      </c>
      <c r="W19" s="118">
        <v>0</v>
      </c>
      <c r="X19" s="118">
        <v>0</v>
      </c>
      <c r="Y19" s="119">
        <v>0</v>
      </c>
      <c r="Z19" s="119">
        <v>11</v>
      </c>
      <c r="AA19" s="119">
        <v>0</v>
      </c>
      <c r="AB19" s="119">
        <v>0</v>
      </c>
      <c r="AC19" s="119">
        <v>0</v>
      </c>
      <c r="AD19" s="119">
        <v>0</v>
      </c>
      <c r="AE19" s="119">
        <v>0</v>
      </c>
      <c r="AF19" s="119">
        <v>0</v>
      </c>
      <c r="AG19" s="115">
        <f t="shared" si="5"/>
        <v>11</v>
      </c>
      <c r="AH19" s="115">
        <v>1</v>
      </c>
      <c r="AI19" s="115">
        <v>10</v>
      </c>
      <c r="AJ19" s="28" t="s">
        <v>53</v>
      </c>
    </row>
    <row r="20" spans="1:36" s="6" customFormat="1" ht="24.75" customHeight="1">
      <c r="A20" s="28" t="s">
        <v>64</v>
      </c>
      <c r="B20" s="79">
        <f t="shared" si="2"/>
        <v>11</v>
      </c>
      <c r="C20" s="79">
        <f t="shared" si="3"/>
        <v>2</v>
      </c>
      <c r="D20" s="79">
        <f t="shared" si="4"/>
        <v>9</v>
      </c>
      <c r="E20" s="79">
        <v>0</v>
      </c>
      <c r="F20" s="79">
        <v>1</v>
      </c>
      <c r="G20" s="79">
        <v>0</v>
      </c>
      <c r="H20" s="79">
        <v>1</v>
      </c>
      <c r="I20" s="79">
        <v>0</v>
      </c>
      <c r="J20" s="79">
        <v>0</v>
      </c>
      <c r="K20" s="79">
        <v>0</v>
      </c>
      <c r="L20" s="79">
        <v>3</v>
      </c>
      <c r="M20" s="79">
        <v>0</v>
      </c>
      <c r="N20" s="79">
        <v>0</v>
      </c>
      <c r="O20" s="79">
        <v>2</v>
      </c>
      <c r="P20" s="79">
        <v>2</v>
      </c>
      <c r="Q20" s="74">
        <v>0</v>
      </c>
      <c r="R20" s="74">
        <v>0</v>
      </c>
      <c r="S20" s="74">
        <v>0</v>
      </c>
      <c r="T20" s="74">
        <v>0</v>
      </c>
      <c r="U20" s="74">
        <v>0</v>
      </c>
      <c r="V20" s="117">
        <v>0</v>
      </c>
      <c r="W20" s="118">
        <v>0</v>
      </c>
      <c r="X20" s="118">
        <v>0</v>
      </c>
      <c r="Y20" s="119">
        <v>0</v>
      </c>
      <c r="Z20" s="119">
        <v>2</v>
      </c>
      <c r="AA20" s="119">
        <v>0</v>
      </c>
      <c r="AB20" s="119">
        <v>0</v>
      </c>
      <c r="AC20" s="119">
        <v>0</v>
      </c>
      <c r="AD20" s="119">
        <v>0</v>
      </c>
      <c r="AE20" s="119">
        <v>0</v>
      </c>
      <c r="AF20" s="119">
        <v>1</v>
      </c>
      <c r="AG20" s="115">
        <f t="shared" si="5"/>
        <v>2</v>
      </c>
      <c r="AH20" s="63">
        <v>0</v>
      </c>
      <c r="AI20" s="63">
        <v>2</v>
      </c>
      <c r="AJ20" s="28" t="s">
        <v>54</v>
      </c>
    </row>
    <row r="21" spans="1:36" s="6" customFormat="1" ht="24.75" customHeight="1">
      <c r="A21" s="28" t="s">
        <v>66</v>
      </c>
      <c r="B21" s="79">
        <f t="shared" si="2"/>
        <v>57</v>
      </c>
      <c r="C21" s="79">
        <f t="shared" si="3"/>
        <v>4</v>
      </c>
      <c r="D21" s="79">
        <f t="shared" si="4"/>
        <v>53</v>
      </c>
      <c r="E21" s="79">
        <v>0</v>
      </c>
      <c r="F21" s="79">
        <v>5</v>
      </c>
      <c r="G21" s="79">
        <v>0</v>
      </c>
      <c r="H21" s="79">
        <v>5</v>
      </c>
      <c r="I21" s="79">
        <v>0</v>
      </c>
      <c r="J21" s="79">
        <v>0</v>
      </c>
      <c r="K21" s="79">
        <v>1</v>
      </c>
      <c r="L21" s="79">
        <v>4</v>
      </c>
      <c r="M21" s="79">
        <v>0</v>
      </c>
      <c r="N21" s="79">
        <v>0</v>
      </c>
      <c r="O21" s="79">
        <v>2</v>
      </c>
      <c r="P21" s="79">
        <v>15</v>
      </c>
      <c r="Q21" s="74">
        <v>1</v>
      </c>
      <c r="R21" s="74">
        <v>6</v>
      </c>
      <c r="S21" s="74">
        <v>0</v>
      </c>
      <c r="T21" s="74">
        <v>0</v>
      </c>
      <c r="U21" s="74">
        <v>0</v>
      </c>
      <c r="V21" s="117">
        <v>0</v>
      </c>
      <c r="W21" s="118">
        <v>0</v>
      </c>
      <c r="X21" s="118">
        <v>0</v>
      </c>
      <c r="Y21" s="119">
        <v>0</v>
      </c>
      <c r="Z21" s="119">
        <v>18</v>
      </c>
      <c r="AA21" s="119">
        <v>0</v>
      </c>
      <c r="AB21" s="119">
        <v>0</v>
      </c>
      <c r="AC21" s="119">
        <v>0</v>
      </c>
      <c r="AD21" s="119">
        <v>1</v>
      </c>
      <c r="AE21" s="119">
        <v>0</v>
      </c>
      <c r="AF21" s="119">
        <v>7</v>
      </c>
      <c r="AG21" s="115">
        <f t="shared" si="5"/>
        <v>9</v>
      </c>
      <c r="AH21" s="115">
        <v>0</v>
      </c>
      <c r="AI21" s="115">
        <v>9</v>
      </c>
      <c r="AJ21" s="28" t="s">
        <v>55</v>
      </c>
    </row>
    <row r="22" spans="1:36" s="6" customFormat="1" ht="24.75" customHeight="1">
      <c r="A22" s="28" t="s">
        <v>80</v>
      </c>
      <c r="B22" s="79">
        <f t="shared" si="2"/>
        <v>43</v>
      </c>
      <c r="C22" s="79">
        <f t="shared" si="3"/>
        <v>3</v>
      </c>
      <c r="D22" s="79">
        <f t="shared" si="4"/>
        <v>40</v>
      </c>
      <c r="E22" s="79">
        <v>1</v>
      </c>
      <c r="F22" s="79">
        <v>2</v>
      </c>
      <c r="G22" s="79">
        <v>0</v>
      </c>
      <c r="H22" s="79">
        <v>1</v>
      </c>
      <c r="I22" s="79">
        <v>0</v>
      </c>
      <c r="J22" s="79">
        <v>0</v>
      </c>
      <c r="K22" s="79">
        <v>0</v>
      </c>
      <c r="L22" s="79">
        <v>3</v>
      </c>
      <c r="M22" s="79">
        <v>0</v>
      </c>
      <c r="N22" s="79">
        <v>0</v>
      </c>
      <c r="O22" s="79">
        <v>2</v>
      </c>
      <c r="P22" s="79">
        <v>34</v>
      </c>
      <c r="Q22" s="74">
        <v>0</v>
      </c>
      <c r="R22" s="74">
        <v>0</v>
      </c>
      <c r="S22" s="74">
        <v>0</v>
      </c>
      <c r="T22" s="74">
        <v>0</v>
      </c>
      <c r="U22" s="74">
        <v>0</v>
      </c>
      <c r="V22" s="117">
        <v>0</v>
      </c>
      <c r="W22" s="118">
        <v>0</v>
      </c>
      <c r="X22" s="118">
        <v>0</v>
      </c>
      <c r="Y22" s="119">
        <v>0</v>
      </c>
      <c r="Z22" s="119">
        <v>0</v>
      </c>
      <c r="AA22" s="119">
        <v>0</v>
      </c>
      <c r="AB22" s="119">
        <v>0</v>
      </c>
      <c r="AC22" s="119">
        <v>0</v>
      </c>
      <c r="AD22" s="119">
        <v>2</v>
      </c>
      <c r="AE22" s="119">
        <v>1</v>
      </c>
      <c r="AF22" s="119">
        <v>5</v>
      </c>
      <c r="AG22" s="115">
        <f t="shared" si="5"/>
        <v>12</v>
      </c>
      <c r="AH22" s="115">
        <v>3</v>
      </c>
      <c r="AI22" s="115">
        <v>9</v>
      </c>
      <c r="AJ22" s="28" t="s">
        <v>80</v>
      </c>
    </row>
    <row r="23" spans="1:36" s="6" customFormat="1" ht="24.75" customHeight="1">
      <c r="A23" s="28" t="s">
        <v>65</v>
      </c>
      <c r="B23" s="79">
        <f t="shared" si="2"/>
        <v>38</v>
      </c>
      <c r="C23" s="79">
        <f t="shared" si="3"/>
        <v>2</v>
      </c>
      <c r="D23" s="79">
        <f t="shared" si="4"/>
        <v>36</v>
      </c>
      <c r="E23" s="79">
        <v>0</v>
      </c>
      <c r="F23" s="79">
        <v>5</v>
      </c>
      <c r="G23" s="79">
        <v>0</v>
      </c>
      <c r="H23" s="79">
        <v>0</v>
      </c>
      <c r="I23" s="79">
        <v>0</v>
      </c>
      <c r="J23" s="79">
        <v>0</v>
      </c>
      <c r="K23" s="79">
        <v>1</v>
      </c>
      <c r="L23" s="79">
        <v>4</v>
      </c>
      <c r="M23" s="79">
        <v>0</v>
      </c>
      <c r="N23" s="79">
        <v>0</v>
      </c>
      <c r="O23" s="79">
        <v>1</v>
      </c>
      <c r="P23" s="79">
        <v>26</v>
      </c>
      <c r="Q23" s="79">
        <v>0</v>
      </c>
      <c r="R23" s="79">
        <v>0</v>
      </c>
      <c r="S23" s="79">
        <v>0</v>
      </c>
      <c r="T23" s="79">
        <v>0</v>
      </c>
      <c r="U23" s="74">
        <v>0</v>
      </c>
      <c r="V23" s="117">
        <v>0</v>
      </c>
      <c r="W23" s="118">
        <v>0</v>
      </c>
      <c r="X23" s="118">
        <v>1</v>
      </c>
      <c r="Y23" s="119">
        <v>0</v>
      </c>
      <c r="Z23" s="119">
        <v>0</v>
      </c>
      <c r="AA23" s="119">
        <v>0</v>
      </c>
      <c r="AB23" s="119">
        <v>0</v>
      </c>
      <c r="AC23" s="119">
        <v>0</v>
      </c>
      <c r="AD23" s="119">
        <v>0</v>
      </c>
      <c r="AE23" s="119">
        <v>0</v>
      </c>
      <c r="AF23" s="119">
        <v>0</v>
      </c>
      <c r="AG23" s="115">
        <f t="shared" si="5"/>
        <v>7</v>
      </c>
      <c r="AH23" s="115">
        <v>0</v>
      </c>
      <c r="AI23" s="115">
        <v>7</v>
      </c>
      <c r="AJ23" s="28" t="s">
        <v>77</v>
      </c>
    </row>
    <row r="24" spans="1:36" s="6" customFormat="1" ht="4.5" customHeight="1">
      <c r="A24" s="21"/>
      <c r="B24" s="81"/>
      <c r="C24" s="81"/>
      <c r="D24" s="81"/>
      <c r="E24" s="81"/>
      <c r="F24" s="81"/>
      <c r="G24" s="82"/>
      <c r="H24" s="82"/>
      <c r="I24" s="82"/>
      <c r="J24" s="82"/>
      <c r="K24" s="82"/>
      <c r="L24" s="82"/>
      <c r="M24" s="82"/>
      <c r="N24" s="82"/>
      <c r="O24" s="82"/>
      <c r="P24" s="82"/>
      <c r="Q24" s="82"/>
      <c r="R24" s="82"/>
      <c r="S24" s="82"/>
      <c r="T24" s="82"/>
      <c r="U24" s="82"/>
      <c r="V24" s="120"/>
      <c r="W24" s="120"/>
      <c r="X24" s="120"/>
      <c r="Y24" s="120"/>
      <c r="Z24" s="120"/>
      <c r="AA24" s="120"/>
      <c r="AB24" s="120"/>
      <c r="AC24" s="120"/>
      <c r="AD24" s="120"/>
      <c r="AE24" s="120"/>
      <c r="AF24" s="120"/>
      <c r="AG24" s="120"/>
      <c r="AH24" s="120"/>
      <c r="AI24" s="120"/>
      <c r="AJ24" s="21"/>
    </row>
    <row r="25" spans="22:35" ht="13.5">
      <c r="V25" s="72"/>
      <c r="W25" s="72"/>
      <c r="X25" s="72"/>
      <c r="Y25" s="72"/>
      <c r="Z25" s="72"/>
      <c r="AA25" s="72"/>
      <c r="AB25" s="72"/>
      <c r="AC25" s="72"/>
      <c r="AD25" s="72"/>
      <c r="AE25" s="72"/>
      <c r="AF25" s="72"/>
      <c r="AG25" s="72"/>
      <c r="AH25" s="72"/>
      <c r="AI25" s="72"/>
    </row>
    <row r="26" spans="22:35" ht="13.5">
      <c r="V26" s="72"/>
      <c r="W26" s="72"/>
      <c r="X26" s="72"/>
      <c r="Y26" s="72"/>
      <c r="Z26" s="72"/>
      <c r="AA26" s="72"/>
      <c r="AB26" s="72"/>
      <c r="AC26" s="72"/>
      <c r="AD26" s="72"/>
      <c r="AE26" s="72"/>
      <c r="AF26" s="72"/>
      <c r="AG26" s="72"/>
      <c r="AH26" s="72"/>
      <c r="AI26" s="72"/>
    </row>
    <row r="27" spans="22:35" ht="13.5">
      <c r="V27" s="72"/>
      <c r="W27" s="72"/>
      <c r="X27" s="72"/>
      <c r="Y27" s="72"/>
      <c r="Z27" s="72"/>
      <c r="AA27" s="72"/>
      <c r="AB27" s="72"/>
      <c r="AC27" s="72"/>
      <c r="AD27" s="72"/>
      <c r="AE27" s="72"/>
      <c r="AF27" s="72"/>
      <c r="AG27" s="72"/>
      <c r="AH27" s="72"/>
      <c r="AI27" s="72"/>
    </row>
    <row r="28" spans="22:35" ht="13.5">
      <c r="V28" s="72"/>
      <c r="W28" s="72"/>
      <c r="X28" s="72"/>
      <c r="Y28" s="72"/>
      <c r="Z28" s="72"/>
      <c r="AA28" s="72"/>
      <c r="AB28" s="72"/>
      <c r="AC28" s="72"/>
      <c r="AD28" s="72"/>
      <c r="AE28" s="72"/>
      <c r="AF28" s="72"/>
      <c r="AG28" s="72"/>
      <c r="AH28" s="72"/>
      <c r="AI28" s="72"/>
    </row>
  </sheetData>
  <sheetProtection/>
  <mergeCells count="20">
    <mergeCell ref="D1:R1"/>
    <mergeCell ref="AA3:AB4"/>
    <mergeCell ref="Y3:Z4"/>
    <mergeCell ref="K3:L4"/>
    <mergeCell ref="M3:N4"/>
    <mergeCell ref="O3:P4"/>
    <mergeCell ref="Q3:R4"/>
    <mergeCell ref="U3:V4"/>
    <mergeCell ref="W3:X4"/>
    <mergeCell ref="U1:AJ1"/>
    <mergeCell ref="A3:A5"/>
    <mergeCell ref="B3:D4"/>
    <mergeCell ref="E3:F4"/>
    <mergeCell ref="G3:H4"/>
    <mergeCell ref="I3:J4"/>
    <mergeCell ref="AJ3:AJ5"/>
    <mergeCell ref="AC3:AD4"/>
    <mergeCell ref="AE3:AF4"/>
    <mergeCell ref="AG3:AI4"/>
    <mergeCell ref="S3:T4"/>
  </mergeCells>
  <printOptions/>
  <pageMargins left="0.5905511811023623" right="0.4330708661417323" top="0.9448818897637796" bottom="0.5118110236220472" header="0.31496062992125984" footer="0.31496062992125984"/>
  <pageSetup firstPageNumber="72" useFirstPageNumber="1" horizontalDpi="600" verticalDpi="600" orientation="portrait" paperSize="9" scale="83"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2020-10-14T01:03:58Z</cp:lastPrinted>
  <dcterms:created xsi:type="dcterms:W3CDTF">2015-08-20T01:57:20Z</dcterms:created>
  <dcterms:modified xsi:type="dcterms:W3CDTF">2023-08-29T02:29:54Z</dcterms:modified>
  <cp:category/>
  <cp:version/>
  <cp:contentType/>
  <cp:contentStatus/>
</cp:coreProperties>
</file>