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
    </mc:Choice>
  </mc:AlternateContent>
  <xr:revisionPtr revIDLastSave="0" documentId="13_ncr:1_{A6D6F560-C291-4E2F-A774-A0D76C8839FB}"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<sst xmlns="http://schemas.openxmlformats.org/spreadsheetml/2006/main" count="207" uniqueCount="66">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</sst>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7" t="s">
        <v>37</v>
      </c>
      <c r="B5" s="48" t="s">
        <v>55</v>
      </c>
      <c r="C5" s="49"/>
      <c r="D5" s="49"/>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8.75" customHeight="1" x14ac:dyDescent="0.2">
      <c r="A9" s="8" t="s">
        <v>29</v>
      </c>
      <c r="B9" s="17">
        <f t="shared" ref="B9:I9" si="0">B10+B11</f>
        <v>62</v>
      </c>
      <c r="C9" s="17">
        <f t="shared" si="0"/>
        <v>1905</v>
      </c>
      <c r="D9" s="17">
        <f t="shared" si="0"/>
        <v>-200</v>
      </c>
      <c r="E9" s="17">
        <f t="shared" si="0"/>
        <v>-276</v>
      </c>
      <c r="F9" s="17">
        <f t="shared" si="0"/>
        <v>322</v>
      </c>
      <c r="G9" s="17">
        <f t="shared" si="0"/>
        <v>-12</v>
      </c>
      <c r="H9" s="17">
        <f t="shared" si="0"/>
        <v>598</v>
      </c>
      <c r="I9" s="17">
        <f t="shared" si="0"/>
        <v>-7</v>
      </c>
      <c r="J9" s="28">
        <f t="shared" ref="J9:J19" si="1">K9-L9</f>
        <v>-6.103800970282597</v>
      </c>
      <c r="K9" s="32">
        <v>7.1211011319963617</v>
      </c>
      <c r="L9" s="32">
        <v>13.224902102278959</v>
      </c>
      <c r="M9" s="17">
        <f t="shared" ref="M9:U9" si="2">M10+M11</f>
        <v>338</v>
      </c>
      <c r="N9" s="17">
        <f t="shared" si="2"/>
        <v>2654</v>
      </c>
      <c r="O9" s="17">
        <f t="shared" si="2"/>
        <v>-23</v>
      </c>
      <c r="P9" s="17">
        <f t="shared" si="2"/>
        <v>1653</v>
      </c>
      <c r="Q9" s="17">
        <f t="shared" si="2"/>
        <v>1001</v>
      </c>
      <c r="R9" s="17">
        <f t="shared" si="2"/>
        <v>2316</v>
      </c>
      <c r="S9" s="17">
        <f t="shared" si="2"/>
        <v>172</v>
      </c>
      <c r="T9" s="17">
        <f t="shared" si="2"/>
        <v>1315</v>
      </c>
      <c r="U9" s="17">
        <f t="shared" si="2"/>
        <v>1001</v>
      </c>
      <c r="V9" s="28">
        <v>7.4749446665055004</v>
      </c>
    </row>
    <row r="10" spans="1:22" ht="18.75" customHeight="1" x14ac:dyDescent="0.2">
      <c r="A10" s="6" t="s">
        <v>28</v>
      </c>
      <c r="B10" s="18">
        <f t="shared" ref="B10:I10" si="3">B20+B21+B22+B23</f>
        <v>218</v>
      </c>
      <c r="C10" s="18">
        <f t="shared" si="3"/>
        <v>1667</v>
      </c>
      <c r="D10" s="18">
        <f t="shared" si="3"/>
        <v>-117</v>
      </c>
      <c r="E10" s="18">
        <f t="shared" si="3"/>
        <v>-173</v>
      </c>
      <c r="F10" s="18">
        <f t="shared" si="3"/>
        <v>244</v>
      </c>
      <c r="G10" s="18">
        <f t="shared" si="3"/>
        <v>-24</v>
      </c>
      <c r="H10" s="18">
        <f t="shared" si="3"/>
        <v>417</v>
      </c>
      <c r="I10" s="18">
        <f t="shared" si="3"/>
        <v>-13</v>
      </c>
      <c r="J10" s="25">
        <f t="shared" si="1"/>
        <v>-5.0958564944832885</v>
      </c>
      <c r="K10" s="33">
        <v>7.1872195644735397</v>
      </c>
      <c r="L10" s="33">
        <v>12.283076058956828</v>
      </c>
      <c r="M10" s="18">
        <f t="shared" ref="M10:U10" si="4">M20+M21+M22+M23</f>
        <v>391</v>
      </c>
      <c r="N10" s="18">
        <f t="shared" si="4"/>
        <v>2179</v>
      </c>
      <c r="O10" s="18">
        <f t="shared" si="4"/>
        <v>11</v>
      </c>
      <c r="P10" s="18">
        <f t="shared" si="4"/>
        <v>1473</v>
      </c>
      <c r="Q10" s="18">
        <f t="shared" si="4"/>
        <v>706</v>
      </c>
      <c r="R10" s="18">
        <f t="shared" si="4"/>
        <v>1788</v>
      </c>
      <c r="S10" s="18">
        <f t="shared" si="4"/>
        <v>117</v>
      </c>
      <c r="T10" s="18">
        <f t="shared" si="4"/>
        <v>1119</v>
      </c>
      <c r="U10" s="18">
        <f t="shared" si="4"/>
        <v>669</v>
      </c>
      <c r="V10" s="25">
        <v>11.51722479388998</v>
      </c>
    </row>
    <row r="11" spans="1:22" ht="18.75" customHeight="1" x14ac:dyDescent="0.2">
      <c r="A11" s="2" t="s">
        <v>27</v>
      </c>
      <c r="B11" s="19">
        <f t="shared" ref="B11:I11" si="5">B12+B13+B14+B15+B16</f>
        <v>-156</v>
      </c>
      <c r="C11" s="19">
        <f t="shared" si="5"/>
        <v>238</v>
      </c>
      <c r="D11" s="19">
        <f t="shared" si="5"/>
        <v>-83</v>
      </c>
      <c r="E11" s="19">
        <f t="shared" si="5"/>
        <v>-103</v>
      </c>
      <c r="F11" s="19">
        <f t="shared" si="5"/>
        <v>78</v>
      </c>
      <c r="G11" s="19">
        <f t="shared" si="5"/>
        <v>12</v>
      </c>
      <c r="H11" s="19">
        <f t="shared" si="5"/>
        <v>181</v>
      </c>
      <c r="I11" s="19">
        <f t="shared" si="5"/>
        <v>6</v>
      </c>
      <c r="J11" s="27">
        <f t="shared" si="1"/>
        <v>-9.1404633566981008</v>
      </c>
      <c r="K11" s="34">
        <v>6.9219042895383698</v>
      </c>
      <c r="L11" s="34">
        <v>16.062367646236471</v>
      </c>
      <c r="M11" s="19">
        <f t="shared" ref="M11:U11" si="6">M12+M13+M14+M15+M16</f>
        <v>-53</v>
      </c>
      <c r="N11" s="19">
        <f t="shared" si="6"/>
        <v>475</v>
      </c>
      <c r="O11" s="19">
        <f t="shared" si="6"/>
        <v>-34</v>
      </c>
      <c r="P11" s="19">
        <f t="shared" si="6"/>
        <v>180</v>
      </c>
      <c r="Q11" s="19">
        <f t="shared" si="6"/>
        <v>295</v>
      </c>
      <c r="R11" s="19">
        <f t="shared" si="6"/>
        <v>528</v>
      </c>
      <c r="S11" s="19">
        <f t="shared" si="6"/>
        <v>55</v>
      </c>
      <c r="T11" s="19">
        <f t="shared" si="6"/>
        <v>196</v>
      </c>
      <c r="U11" s="19">
        <f t="shared" si="6"/>
        <v>332</v>
      </c>
      <c r="V11" s="30">
        <v>-4.7033452223786369</v>
      </c>
    </row>
    <row r="12" spans="1:22" ht="18.75" customHeight="1" x14ac:dyDescent="0.2">
      <c r="A12" s="6" t="s">
        <v>26</v>
      </c>
      <c r="B12" s="18">
        <f t="shared" ref="B12:I12" si="7">B24</f>
        <v>-1</v>
      </c>
      <c r="C12" s="18">
        <f t="shared" si="7"/>
        <v>30</v>
      </c>
      <c r="D12" s="18">
        <f t="shared" si="7"/>
        <v>17</v>
      </c>
      <c r="E12" s="18">
        <f t="shared" si="7"/>
        <v>-1</v>
      </c>
      <c r="F12" s="18">
        <f t="shared" si="7"/>
        <v>4</v>
      </c>
      <c r="G12" s="18">
        <f t="shared" si="7"/>
        <v>1</v>
      </c>
      <c r="H12" s="18">
        <f t="shared" si="7"/>
        <v>5</v>
      </c>
      <c r="I12" s="18">
        <f t="shared" si="7"/>
        <v>-20</v>
      </c>
      <c r="J12" s="25">
        <f t="shared" si="1"/>
        <v>-1.1369653926424323</v>
      </c>
      <c r="K12" s="33">
        <v>4.5478615705697285</v>
      </c>
      <c r="L12" s="33">
        <v>5.6848269632121609</v>
      </c>
      <c r="M12" s="18">
        <f t="shared" ref="M12:U12" si="8">M24</f>
        <v>0</v>
      </c>
      <c r="N12" s="18">
        <f t="shared" si="8"/>
        <v>47</v>
      </c>
      <c r="O12" s="18">
        <f t="shared" si="8"/>
        <v>12</v>
      </c>
      <c r="P12" s="18">
        <f t="shared" si="8"/>
        <v>15</v>
      </c>
      <c r="Q12" s="18">
        <f t="shared" si="8"/>
        <v>32</v>
      </c>
      <c r="R12" s="18">
        <f t="shared" si="8"/>
        <v>47</v>
      </c>
      <c r="S12" s="18">
        <f t="shared" si="8"/>
        <v>16</v>
      </c>
      <c r="T12" s="18">
        <f t="shared" si="8"/>
        <v>21</v>
      </c>
      <c r="U12" s="18">
        <f t="shared" si="8"/>
        <v>26</v>
      </c>
      <c r="V12" s="25">
        <v>0</v>
      </c>
    </row>
    <row r="13" spans="1:22" ht="18.75" customHeight="1" x14ac:dyDescent="0.2">
      <c r="A13" s="4" t="s">
        <v>25</v>
      </c>
      <c r="B13" s="20">
        <f t="shared" ref="B13:I13" si="9">B25+B26+B27</f>
        <v>-55</v>
      </c>
      <c r="C13" s="20">
        <f t="shared" si="9"/>
        <v>41</v>
      </c>
      <c r="D13" s="20">
        <f t="shared" si="9"/>
        <v>-17</v>
      </c>
      <c r="E13" s="20">
        <f t="shared" si="9"/>
        <v>-28</v>
      </c>
      <c r="F13" s="20">
        <f t="shared" si="9"/>
        <v>14</v>
      </c>
      <c r="G13" s="20">
        <f t="shared" si="9"/>
        <v>4</v>
      </c>
      <c r="H13" s="20">
        <f t="shared" si="9"/>
        <v>42</v>
      </c>
      <c r="I13" s="20">
        <f t="shared" si="9"/>
        <v>7</v>
      </c>
      <c r="J13" s="26">
        <f t="shared" si="1"/>
        <v>-13.694591842203998</v>
      </c>
      <c r="K13" s="35">
        <v>6.8472959211019999</v>
      </c>
      <c r="L13" s="35">
        <v>20.541887763305997</v>
      </c>
      <c r="M13" s="20">
        <f t="shared" ref="M13:U13" si="10">M25+M26+M27</f>
        <v>-27</v>
      </c>
      <c r="N13" s="20">
        <f t="shared" si="10"/>
        <v>78</v>
      </c>
      <c r="O13" s="20">
        <f t="shared" si="10"/>
        <v>-5</v>
      </c>
      <c r="P13" s="20">
        <f t="shared" si="10"/>
        <v>33</v>
      </c>
      <c r="Q13" s="20">
        <f t="shared" si="10"/>
        <v>45</v>
      </c>
      <c r="R13" s="20">
        <f t="shared" si="10"/>
        <v>105</v>
      </c>
      <c r="S13" s="20">
        <f t="shared" si="10"/>
        <v>9</v>
      </c>
      <c r="T13" s="20">
        <f t="shared" si="10"/>
        <v>51</v>
      </c>
      <c r="U13" s="20">
        <f t="shared" si="10"/>
        <v>54</v>
      </c>
      <c r="V13" s="26">
        <v>-13.205499276410997</v>
      </c>
    </row>
    <row r="14" spans="1:22" ht="18.75" customHeight="1" x14ac:dyDescent="0.2">
      <c r="A14" s="4" t="s">
        <v>24</v>
      </c>
      <c r="B14" s="20">
        <f t="shared" ref="B14:I14" si="11">B28+B29+B30+B31</f>
        <v>-58</v>
      </c>
      <c r="C14" s="20">
        <f t="shared" si="11"/>
        <v>83</v>
      </c>
      <c r="D14" s="20">
        <f t="shared" si="11"/>
        <v>-58</v>
      </c>
      <c r="E14" s="20">
        <f t="shared" si="11"/>
        <v>-33</v>
      </c>
      <c r="F14" s="20">
        <f t="shared" si="11"/>
        <v>35</v>
      </c>
      <c r="G14" s="20">
        <f t="shared" si="11"/>
        <v>11</v>
      </c>
      <c r="H14" s="20">
        <f t="shared" si="11"/>
        <v>68</v>
      </c>
      <c r="I14" s="20">
        <f t="shared" si="11"/>
        <v>19</v>
      </c>
      <c r="J14" s="26">
        <f t="shared" si="1"/>
        <v>-7.6786260709914291</v>
      </c>
      <c r="K14" s="35">
        <v>8.143997348021216</v>
      </c>
      <c r="L14" s="35">
        <v>15.822623419012645</v>
      </c>
      <c r="M14" s="20">
        <f t="shared" ref="M14:U14" si="12">M28+M29+M30+M31</f>
        <v>-25</v>
      </c>
      <c r="N14" s="20">
        <f t="shared" si="12"/>
        <v>169</v>
      </c>
      <c r="O14" s="20">
        <f t="shared" si="12"/>
        <v>-48</v>
      </c>
      <c r="P14" s="20">
        <f t="shared" si="12"/>
        <v>68</v>
      </c>
      <c r="Q14" s="20">
        <f t="shared" si="12"/>
        <v>101</v>
      </c>
      <c r="R14" s="20">
        <f t="shared" si="12"/>
        <v>194</v>
      </c>
      <c r="S14" s="20">
        <f t="shared" si="12"/>
        <v>2</v>
      </c>
      <c r="T14" s="20">
        <f t="shared" si="12"/>
        <v>59</v>
      </c>
      <c r="U14" s="20">
        <f t="shared" si="12"/>
        <v>135</v>
      </c>
      <c r="V14" s="26">
        <v>-5.8171409628722941</v>
      </c>
    </row>
    <row r="15" spans="1:22" ht="18.75" customHeight="1" x14ac:dyDescent="0.2">
      <c r="A15" s="4" t="s">
        <v>23</v>
      </c>
      <c r="B15" s="20">
        <f t="shared" ref="B15:I15" si="13">B32+B33+B34+B35</f>
        <v>-46</v>
      </c>
      <c r="C15" s="20">
        <f t="shared" si="13"/>
        <v>47</v>
      </c>
      <c r="D15" s="20">
        <f t="shared" si="13"/>
        <v>-34</v>
      </c>
      <c r="E15" s="20">
        <f t="shared" si="13"/>
        <v>-24</v>
      </c>
      <c r="F15" s="20">
        <f t="shared" si="13"/>
        <v>25</v>
      </c>
      <c r="G15" s="20">
        <f t="shared" si="13"/>
        <v>-1</v>
      </c>
      <c r="H15" s="20">
        <f t="shared" si="13"/>
        <v>49</v>
      </c>
      <c r="I15" s="22">
        <f t="shared" si="13"/>
        <v>4</v>
      </c>
      <c r="J15" s="26">
        <f>K15-L15</f>
        <v>-7.370759289176088</v>
      </c>
      <c r="K15" s="35">
        <v>7.6778742595584282</v>
      </c>
      <c r="L15" s="35">
        <v>15.048633548734516</v>
      </c>
      <c r="M15" s="22">
        <f t="shared" ref="M15:U15" si="14">M32+M33+M34+M35</f>
        <v>-22</v>
      </c>
      <c r="N15" s="20">
        <f t="shared" si="14"/>
        <v>120</v>
      </c>
      <c r="O15" s="20">
        <f t="shared" si="14"/>
        <v>-12</v>
      </c>
      <c r="P15" s="20">
        <f t="shared" si="14"/>
        <v>40</v>
      </c>
      <c r="Q15" s="20">
        <f t="shared" si="14"/>
        <v>80</v>
      </c>
      <c r="R15" s="20">
        <f>R32+R33+R34+R35</f>
        <v>142</v>
      </c>
      <c r="S15" s="20">
        <f t="shared" si="14"/>
        <v>17</v>
      </c>
      <c r="T15" s="20">
        <f t="shared" si="14"/>
        <v>53</v>
      </c>
      <c r="U15" s="20">
        <f t="shared" si="14"/>
        <v>89</v>
      </c>
      <c r="V15" s="26">
        <v>-6.7565293484114193</v>
      </c>
    </row>
    <row r="16" spans="1:22" ht="18.75" customHeight="1" x14ac:dyDescent="0.2">
      <c r="A16" s="2" t="s">
        <v>22</v>
      </c>
      <c r="B16" s="19">
        <f t="shared" ref="B16:I16" si="15">B36+B37+B38</f>
        <v>4</v>
      </c>
      <c r="C16" s="19">
        <f t="shared" si="15"/>
        <v>37</v>
      </c>
      <c r="D16" s="19">
        <f t="shared" si="15"/>
        <v>9</v>
      </c>
      <c r="E16" s="19">
        <f t="shared" si="15"/>
        <v>-17</v>
      </c>
      <c r="F16" s="19">
        <f t="shared" si="15"/>
        <v>0</v>
      </c>
      <c r="G16" s="19">
        <f t="shared" si="15"/>
        <v>-3</v>
      </c>
      <c r="H16" s="19">
        <f t="shared" si="15"/>
        <v>17</v>
      </c>
      <c r="I16" s="19">
        <f t="shared" si="15"/>
        <v>-4</v>
      </c>
      <c r="J16" s="27">
        <f t="shared" si="1"/>
        <v>-21.500346500346495</v>
      </c>
      <c r="K16" s="34">
        <v>0</v>
      </c>
      <c r="L16" s="34">
        <v>21.500346500346495</v>
      </c>
      <c r="M16" s="19">
        <f t="shared" ref="M16:U16" si="16">M36+M37+M38</f>
        <v>21</v>
      </c>
      <c r="N16" s="19">
        <f t="shared" si="16"/>
        <v>61</v>
      </c>
      <c r="O16" s="19">
        <f t="shared" si="16"/>
        <v>19</v>
      </c>
      <c r="P16" s="19">
        <f t="shared" si="16"/>
        <v>24</v>
      </c>
      <c r="Q16" s="19">
        <f t="shared" si="16"/>
        <v>37</v>
      </c>
      <c r="R16" s="19">
        <f t="shared" si="16"/>
        <v>40</v>
      </c>
      <c r="S16" s="19">
        <f t="shared" si="16"/>
        <v>11</v>
      </c>
      <c r="T16" s="19">
        <f t="shared" si="16"/>
        <v>12</v>
      </c>
      <c r="U16" s="19">
        <f t="shared" si="16"/>
        <v>28</v>
      </c>
      <c r="V16" s="30">
        <v>26.559251559251571</v>
      </c>
    </row>
    <row r="17" spans="1:22" ht="18.75" customHeight="1" x14ac:dyDescent="0.2">
      <c r="A17" s="6" t="s">
        <v>21</v>
      </c>
      <c r="B17" s="18">
        <f t="shared" ref="B17:I17" si="17">B12+B13+B20</f>
        <v>21</v>
      </c>
      <c r="C17" s="18">
        <f t="shared" si="17"/>
        <v>650</v>
      </c>
      <c r="D17" s="18">
        <f t="shared" si="17"/>
        <v>9</v>
      </c>
      <c r="E17" s="18">
        <f t="shared" si="17"/>
        <v>-113</v>
      </c>
      <c r="F17" s="18">
        <f t="shared" si="17"/>
        <v>118</v>
      </c>
      <c r="G17" s="18">
        <f t="shared" si="17"/>
        <v>-16</v>
      </c>
      <c r="H17" s="18">
        <f t="shared" si="17"/>
        <v>231</v>
      </c>
      <c r="I17" s="18">
        <f t="shared" si="17"/>
        <v>-11</v>
      </c>
      <c r="J17" s="25">
        <f t="shared" si="1"/>
        <v>-6.1581025071367996</v>
      </c>
      <c r="K17" s="33">
        <v>6.4305849189570115</v>
      </c>
      <c r="L17" s="33">
        <v>12.588687426093811</v>
      </c>
      <c r="M17" s="18">
        <f t="shared" ref="M17:U17" si="18">M12+M13+M20</f>
        <v>134</v>
      </c>
      <c r="N17" s="18">
        <f t="shared" si="18"/>
        <v>1074</v>
      </c>
      <c r="O17" s="18">
        <f t="shared" si="18"/>
        <v>10</v>
      </c>
      <c r="P17" s="18">
        <f t="shared" si="18"/>
        <v>714</v>
      </c>
      <c r="Q17" s="18">
        <f t="shared" si="18"/>
        <v>360</v>
      </c>
      <c r="R17" s="18">
        <f t="shared" si="18"/>
        <v>940</v>
      </c>
      <c r="S17" s="18">
        <f t="shared" si="18"/>
        <v>-4</v>
      </c>
      <c r="T17" s="18">
        <f t="shared" si="18"/>
        <v>625</v>
      </c>
      <c r="U17" s="18">
        <f t="shared" si="18"/>
        <v>315</v>
      </c>
      <c r="V17" s="25">
        <v>7.3025286367816875</v>
      </c>
    </row>
    <row r="18" spans="1:22" ht="18.75" customHeight="1" x14ac:dyDescent="0.2">
      <c r="A18" s="4" t="s">
        <v>20</v>
      </c>
      <c r="B18" s="20">
        <f t="shared" ref="B18:I18" si="19">B14+B22</f>
        <v>-109</v>
      </c>
      <c r="C18" s="20">
        <f t="shared" si="19"/>
        <v>225</v>
      </c>
      <c r="D18" s="20">
        <f t="shared" si="19"/>
        <v>-92</v>
      </c>
      <c r="E18" s="20">
        <f t="shared" si="19"/>
        <v>-72</v>
      </c>
      <c r="F18" s="20">
        <f t="shared" si="19"/>
        <v>62</v>
      </c>
      <c r="G18" s="20">
        <f t="shared" si="19"/>
        <v>16</v>
      </c>
      <c r="H18" s="20">
        <f t="shared" si="19"/>
        <v>134</v>
      </c>
      <c r="I18" s="20">
        <f t="shared" si="19"/>
        <v>23</v>
      </c>
      <c r="J18" s="26">
        <f t="shared" si="1"/>
        <v>-8.9098639109827324</v>
      </c>
      <c r="K18" s="35">
        <v>7.6723828122351279</v>
      </c>
      <c r="L18" s="35">
        <v>16.58224672321786</v>
      </c>
      <c r="M18" s="20">
        <f t="shared" ref="M18:U18" si="20">M14+M22</f>
        <v>-37</v>
      </c>
      <c r="N18" s="20">
        <f t="shared" si="20"/>
        <v>376</v>
      </c>
      <c r="O18" s="20">
        <f t="shared" si="20"/>
        <v>-85</v>
      </c>
      <c r="P18" s="20">
        <f t="shared" si="20"/>
        <v>186</v>
      </c>
      <c r="Q18" s="20">
        <f t="shared" si="20"/>
        <v>190</v>
      </c>
      <c r="R18" s="20">
        <f t="shared" si="20"/>
        <v>413</v>
      </c>
      <c r="S18" s="20">
        <f t="shared" si="20"/>
        <v>0</v>
      </c>
      <c r="T18" s="20">
        <f t="shared" si="20"/>
        <v>157</v>
      </c>
      <c r="U18" s="20">
        <f t="shared" si="20"/>
        <v>256</v>
      </c>
      <c r="V18" s="26">
        <v>-4.5786800653661288</v>
      </c>
    </row>
    <row r="19" spans="1:22" ht="18.75" customHeight="1" x14ac:dyDescent="0.2">
      <c r="A19" s="2" t="s">
        <v>19</v>
      </c>
      <c r="B19" s="19">
        <f t="shared" ref="B19:I19" si="21">B15+B16+B21+B23</f>
        <v>150</v>
      </c>
      <c r="C19" s="19">
        <f t="shared" si="21"/>
        <v>1030</v>
      </c>
      <c r="D19" s="19">
        <f t="shared" si="21"/>
        <v>-117</v>
      </c>
      <c r="E19" s="19">
        <f t="shared" si="21"/>
        <v>-91</v>
      </c>
      <c r="F19" s="19">
        <f t="shared" si="21"/>
        <v>142</v>
      </c>
      <c r="G19" s="19">
        <f t="shared" si="21"/>
        <v>-12</v>
      </c>
      <c r="H19" s="19">
        <f t="shared" si="21"/>
        <v>233</v>
      </c>
      <c r="I19" s="21">
        <f t="shared" si="21"/>
        <v>-19</v>
      </c>
      <c r="J19" s="27">
        <f t="shared" si="1"/>
        <v>-4.843778482627874</v>
      </c>
      <c r="K19" s="34">
        <v>7.558423566298444</v>
      </c>
      <c r="L19" s="34">
        <v>12.402202048926318</v>
      </c>
      <c r="M19" s="21">
        <f t="shared" ref="M19:U19" si="22">M15+M16+M21+M23</f>
        <v>241</v>
      </c>
      <c r="N19" s="21">
        <f>N15+N16+N21+N23</f>
        <v>1204</v>
      </c>
      <c r="O19" s="19">
        <f t="shared" si="22"/>
        <v>52</v>
      </c>
      <c r="P19" s="19">
        <f t="shared" si="22"/>
        <v>753</v>
      </c>
      <c r="Q19" s="19">
        <f t="shared" si="22"/>
        <v>451</v>
      </c>
      <c r="R19" s="19">
        <f t="shared" si="22"/>
        <v>963</v>
      </c>
      <c r="S19" s="19">
        <f t="shared" si="22"/>
        <v>176</v>
      </c>
      <c r="T19" s="19">
        <f t="shared" si="22"/>
        <v>533</v>
      </c>
      <c r="U19" s="19">
        <f t="shared" si="22"/>
        <v>430</v>
      </c>
      <c r="V19" s="30">
        <v>12.828028728717776</v>
      </c>
    </row>
    <row r="20" spans="1:22" ht="18.75" customHeight="1" x14ac:dyDescent="0.2">
      <c r="A20" s="5" t="s">
        <v>18</v>
      </c>
      <c r="B20" s="18">
        <f>E20+M20</f>
        <v>77</v>
      </c>
      <c r="C20" s="18">
        <v>579</v>
      </c>
      <c r="D20" s="18">
        <f>G20-I20+O20-S20</f>
        <v>9</v>
      </c>
      <c r="E20" s="18">
        <f>F20-H20</f>
        <v>-84</v>
      </c>
      <c r="F20" s="18">
        <v>100</v>
      </c>
      <c r="G20" s="18">
        <v>-21</v>
      </c>
      <c r="H20" s="18">
        <v>184</v>
      </c>
      <c r="I20" s="18">
        <v>2</v>
      </c>
      <c r="J20" s="25">
        <f>K20-L20</f>
        <v>-5.4454680598255543</v>
      </c>
      <c r="K20" s="33">
        <v>6.4827000712208971</v>
      </c>
      <c r="L20" s="33">
        <v>11.928168131046451</v>
      </c>
      <c r="M20" s="18">
        <f>N20-R20</f>
        <v>161</v>
      </c>
      <c r="N20" s="18">
        <f>P20+Q20</f>
        <v>949</v>
      </c>
      <c r="O20" s="22">
        <v>3</v>
      </c>
      <c r="P20" s="22">
        <v>666</v>
      </c>
      <c r="Q20" s="22">
        <v>283</v>
      </c>
      <c r="R20" s="22">
        <f>SUM(T20:U20)</f>
        <v>788</v>
      </c>
      <c r="S20" s="22">
        <v>-29</v>
      </c>
      <c r="T20" s="22">
        <v>553</v>
      </c>
      <c r="U20" s="22">
        <v>235</v>
      </c>
      <c r="V20" s="29">
        <v>10.437147114665642</v>
      </c>
    </row>
    <row r="21" spans="1:22" ht="18.75" customHeight="1" x14ac:dyDescent="0.2">
      <c r="A21" s="3" t="s">
        <v>17</v>
      </c>
      <c r="B21" s="20">
        <f t="shared" ref="B21:B38" si="23">E21+M21</f>
        <v>184</v>
      </c>
      <c r="C21" s="20">
        <v>789</v>
      </c>
      <c r="D21" s="20">
        <f t="shared" ref="D21:D38" si="24">G21-I21+O21-S21</f>
        <v>-43</v>
      </c>
      <c r="E21" s="20">
        <f t="shared" ref="E21:E38" si="25">F21-H21</f>
        <v>-34</v>
      </c>
      <c r="F21" s="20">
        <v>101</v>
      </c>
      <c r="G21" s="20">
        <v>-7</v>
      </c>
      <c r="H21" s="20">
        <v>135</v>
      </c>
      <c r="I21" s="20">
        <v>-20</v>
      </c>
      <c r="J21" s="26">
        <f t="shared" ref="J21:J38" si="26">K21-L21</f>
        <v>-2.8171635861743329</v>
      </c>
      <c r="K21" s="35">
        <v>8.3686330059884586</v>
      </c>
      <c r="L21" s="35">
        <v>11.185796592162792</v>
      </c>
      <c r="M21" s="20">
        <f t="shared" ref="M21:M38" si="27">N21-R21</f>
        <v>218</v>
      </c>
      <c r="N21" s="20">
        <f t="shared" ref="N21:N38" si="28">P21+Q21</f>
        <v>852</v>
      </c>
      <c r="O21" s="20">
        <v>81</v>
      </c>
      <c r="P21" s="20">
        <v>554</v>
      </c>
      <c r="Q21" s="20">
        <v>298</v>
      </c>
      <c r="R21" s="20">
        <f t="shared" ref="R21:R38" si="29">SUM(T21:U21)</f>
        <v>634</v>
      </c>
      <c r="S21" s="20">
        <v>137</v>
      </c>
      <c r="T21" s="20">
        <v>374</v>
      </c>
      <c r="U21" s="20">
        <v>260</v>
      </c>
      <c r="V21" s="26">
        <v>18.06299005252955</v>
      </c>
    </row>
    <row r="22" spans="1:22" ht="18.75" customHeight="1" x14ac:dyDescent="0.2">
      <c r="A22" s="3" t="s">
        <v>16</v>
      </c>
      <c r="B22" s="20">
        <f t="shared" si="23"/>
        <v>-51</v>
      </c>
      <c r="C22" s="20">
        <v>142</v>
      </c>
      <c r="D22" s="20">
        <f t="shared" si="24"/>
        <v>-34</v>
      </c>
      <c r="E22" s="20">
        <f t="shared" si="25"/>
        <v>-39</v>
      </c>
      <c r="F22" s="20">
        <v>27</v>
      </c>
      <c r="G22" s="20">
        <v>5</v>
      </c>
      <c r="H22" s="20">
        <v>66</v>
      </c>
      <c r="I22" s="20">
        <v>4</v>
      </c>
      <c r="J22" s="26">
        <f t="shared" si="26"/>
        <v>-10.308494460134696</v>
      </c>
      <c r="K22" s="35">
        <v>7.1366500108624811</v>
      </c>
      <c r="L22" s="35">
        <v>17.445144470997178</v>
      </c>
      <c r="M22" s="20">
        <f t="shared" si="27"/>
        <v>-12</v>
      </c>
      <c r="N22" s="20">
        <f t="shared" si="28"/>
        <v>207</v>
      </c>
      <c r="O22" s="20">
        <v>-37</v>
      </c>
      <c r="P22" s="20">
        <v>118</v>
      </c>
      <c r="Q22" s="20">
        <v>89</v>
      </c>
      <c r="R22" s="20">
        <f t="shared" si="29"/>
        <v>219</v>
      </c>
      <c r="S22" s="20">
        <v>-2</v>
      </c>
      <c r="T22" s="20">
        <v>98</v>
      </c>
      <c r="U22" s="20">
        <v>121</v>
      </c>
      <c r="V22" s="26">
        <v>-3.1718444492722142</v>
      </c>
    </row>
    <row r="23" spans="1:22" ht="18.75" customHeight="1" x14ac:dyDescent="0.2">
      <c r="A23" s="1" t="s">
        <v>15</v>
      </c>
      <c r="B23" s="19">
        <f t="shared" si="23"/>
        <v>8</v>
      </c>
      <c r="C23" s="19">
        <v>157</v>
      </c>
      <c r="D23" s="19">
        <f t="shared" si="24"/>
        <v>-49</v>
      </c>
      <c r="E23" s="19">
        <f t="shared" si="25"/>
        <v>-16</v>
      </c>
      <c r="F23" s="19">
        <v>16</v>
      </c>
      <c r="G23" s="19">
        <v>-1</v>
      </c>
      <c r="H23" s="19">
        <v>32</v>
      </c>
      <c r="I23" s="21">
        <v>1</v>
      </c>
      <c r="J23" s="27">
        <f t="shared" si="26"/>
        <v>-5.989559295611417</v>
      </c>
      <c r="K23" s="34">
        <v>5.989559295611417</v>
      </c>
      <c r="L23" s="34">
        <v>11.979118591222834</v>
      </c>
      <c r="M23" s="21">
        <f t="shared" si="27"/>
        <v>24</v>
      </c>
      <c r="N23" s="21">
        <f t="shared" si="28"/>
        <v>171</v>
      </c>
      <c r="O23" s="19">
        <v>-36</v>
      </c>
      <c r="P23" s="19">
        <v>135</v>
      </c>
      <c r="Q23" s="19">
        <v>36</v>
      </c>
      <c r="R23" s="19">
        <f t="shared" si="29"/>
        <v>147</v>
      </c>
      <c r="S23" s="19">
        <v>11</v>
      </c>
      <c r="T23" s="19">
        <v>94</v>
      </c>
      <c r="U23" s="19">
        <v>53</v>
      </c>
      <c r="V23" s="31">
        <v>8.9843389434171286</v>
      </c>
    </row>
    <row r="24" spans="1:22" ht="18.75" customHeight="1" x14ac:dyDescent="0.2">
      <c r="A24" s="7" t="s">
        <v>14</v>
      </c>
      <c r="B24" s="17">
        <f t="shared" si="23"/>
        <v>-1</v>
      </c>
      <c r="C24" s="17">
        <v>30</v>
      </c>
      <c r="D24" s="18">
        <f t="shared" si="24"/>
        <v>17</v>
      </c>
      <c r="E24" s="18">
        <f t="shared" si="25"/>
        <v>-1</v>
      </c>
      <c r="F24" s="17">
        <v>4</v>
      </c>
      <c r="G24" s="17">
        <v>1</v>
      </c>
      <c r="H24" s="17">
        <v>5</v>
      </c>
      <c r="I24" s="23">
        <v>-20</v>
      </c>
      <c r="J24" s="28">
        <f t="shared" si="26"/>
        <v>-1.1369653926424323</v>
      </c>
      <c r="K24" s="32">
        <v>4.5478615705697285</v>
      </c>
      <c r="L24" s="32">
        <v>5.6848269632121609</v>
      </c>
      <c r="M24" s="18">
        <f t="shared" si="27"/>
        <v>0</v>
      </c>
      <c r="N24" s="17">
        <f t="shared" si="28"/>
        <v>47</v>
      </c>
      <c r="O24" s="17">
        <v>12</v>
      </c>
      <c r="P24" s="17">
        <v>15</v>
      </c>
      <c r="Q24" s="17">
        <v>32</v>
      </c>
      <c r="R24" s="17">
        <f t="shared" si="29"/>
        <v>47</v>
      </c>
      <c r="S24" s="17">
        <v>16</v>
      </c>
      <c r="T24" s="17">
        <v>21</v>
      </c>
      <c r="U24" s="17">
        <v>26</v>
      </c>
      <c r="V24" s="28">
        <v>0</v>
      </c>
    </row>
    <row r="25" spans="1:22" ht="18.75" customHeight="1" x14ac:dyDescent="0.2">
      <c r="A25" s="5" t="s">
        <v>13</v>
      </c>
      <c r="B25" s="18">
        <f t="shared" si="23"/>
        <v>-8</v>
      </c>
      <c r="C25" s="18">
        <v>6</v>
      </c>
      <c r="D25" s="18">
        <f t="shared" si="24"/>
        <v>8</v>
      </c>
      <c r="E25" s="18">
        <f t="shared" si="25"/>
        <v>-8</v>
      </c>
      <c r="F25" s="18">
        <v>0</v>
      </c>
      <c r="G25" s="18">
        <v>0</v>
      </c>
      <c r="H25" s="18">
        <v>8</v>
      </c>
      <c r="I25" s="18">
        <v>3</v>
      </c>
      <c r="J25" s="25">
        <f t="shared" si="26"/>
        <v>-34.675216720104501</v>
      </c>
      <c r="K25" s="33">
        <v>0</v>
      </c>
      <c r="L25" s="33">
        <v>34.675216720104501</v>
      </c>
      <c r="M25" s="18">
        <f t="shared" si="27"/>
        <v>0</v>
      </c>
      <c r="N25" s="18">
        <f t="shared" si="28"/>
        <v>8</v>
      </c>
      <c r="O25" s="18">
        <v>6</v>
      </c>
      <c r="P25" s="18">
        <v>2</v>
      </c>
      <c r="Q25" s="18">
        <v>6</v>
      </c>
      <c r="R25" s="18">
        <f t="shared" si="29"/>
        <v>8</v>
      </c>
      <c r="S25" s="18">
        <v>-5</v>
      </c>
      <c r="T25" s="18">
        <v>4</v>
      </c>
      <c r="U25" s="18">
        <v>4</v>
      </c>
      <c r="V25" s="29">
        <v>0</v>
      </c>
    </row>
    <row r="26" spans="1:22" ht="18.75" customHeight="1" x14ac:dyDescent="0.2">
      <c r="A26" s="3" t="s">
        <v>12</v>
      </c>
      <c r="B26" s="20">
        <f t="shared" si="23"/>
        <v>5</v>
      </c>
      <c r="C26" s="20">
        <v>56</v>
      </c>
      <c r="D26" s="20">
        <f t="shared" si="24"/>
        <v>-5</v>
      </c>
      <c r="E26" s="20">
        <f t="shared" si="25"/>
        <v>-4</v>
      </c>
      <c r="F26" s="20">
        <v>7</v>
      </c>
      <c r="G26" s="20">
        <v>4</v>
      </c>
      <c r="H26" s="20">
        <v>11</v>
      </c>
      <c r="I26" s="20">
        <v>0</v>
      </c>
      <c r="J26" s="26">
        <f t="shared" si="26"/>
        <v>-7.7004219409282637</v>
      </c>
      <c r="K26" s="35">
        <v>13.475738396624473</v>
      </c>
      <c r="L26" s="35">
        <v>21.176160337552737</v>
      </c>
      <c r="M26" s="20">
        <f t="shared" si="27"/>
        <v>9</v>
      </c>
      <c r="N26" s="20">
        <f t="shared" si="28"/>
        <v>33</v>
      </c>
      <c r="O26" s="20">
        <v>2</v>
      </c>
      <c r="P26" s="20">
        <v>17</v>
      </c>
      <c r="Q26" s="20">
        <v>16</v>
      </c>
      <c r="R26" s="20">
        <f t="shared" si="29"/>
        <v>24</v>
      </c>
      <c r="S26" s="20">
        <v>11</v>
      </c>
      <c r="T26" s="20">
        <v>11</v>
      </c>
      <c r="U26" s="20">
        <v>13</v>
      </c>
      <c r="V26" s="26">
        <v>17.325949367088612</v>
      </c>
    </row>
    <row r="27" spans="1:22" ht="18.75" customHeight="1" x14ac:dyDescent="0.2">
      <c r="A27" s="1" t="s">
        <v>11</v>
      </c>
      <c r="B27" s="19">
        <f t="shared" si="23"/>
        <v>-52</v>
      </c>
      <c r="C27" s="19">
        <v>-21</v>
      </c>
      <c r="D27" s="19">
        <f t="shared" si="24"/>
        <v>-20</v>
      </c>
      <c r="E27" s="19">
        <f t="shared" si="25"/>
        <v>-16</v>
      </c>
      <c r="F27" s="19">
        <v>7</v>
      </c>
      <c r="G27" s="19">
        <v>0</v>
      </c>
      <c r="H27" s="21">
        <v>23</v>
      </c>
      <c r="I27" s="21">
        <v>4</v>
      </c>
      <c r="J27" s="27">
        <f t="shared" si="26"/>
        <v>-12.360573158084115</v>
      </c>
      <c r="K27" s="34">
        <v>5.4077507566617982</v>
      </c>
      <c r="L27" s="34">
        <v>17.768323914745913</v>
      </c>
      <c r="M27" s="21">
        <f t="shared" si="27"/>
        <v>-36</v>
      </c>
      <c r="N27" s="21">
        <f t="shared" si="28"/>
        <v>37</v>
      </c>
      <c r="O27" s="24">
        <v>-13</v>
      </c>
      <c r="P27" s="24">
        <v>14</v>
      </c>
      <c r="Q27" s="24">
        <v>23</v>
      </c>
      <c r="R27" s="24">
        <f t="shared" si="29"/>
        <v>73</v>
      </c>
      <c r="S27" s="24">
        <v>3</v>
      </c>
      <c r="T27" s="24">
        <v>36</v>
      </c>
      <c r="U27" s="24">
        <v>37</v>
      </c>
      <c r="V27" s="31">
        <v>-27.81128960568925</v>
      </c>
    </row>
    <row r="28" spans="1:22" ht="18.75" customHeight="1" x14ac:dyDescent="0.2">
      <c r="A28" s="5" t="s">
        <v>10</v>
      </c>
      <c r="B28" s="18">
        <f t="shared" si="23"/>
        <v>-12</v>
      </c>
      <c r="C28" s="18">
        <v>7</v>
      </c>
      <c r="D28" s="18">
        <f t="shared" si="24"/>
        <v>-5</v>
      </c>
      <c r="E28" s="18">
        <f>F28-H28</f>
        <v>-8</v>
      </c>
      <c r="F28" s="18">
        <v>2</v>
      </c>
      <c r="G28" s="18">
        <v>-2</v>
      </c>
      <c r="H28" s="18">
        <v>10</v>
      </c>
      <c r="I28" s="18">
        <v>1</v>
      </c>
      <c r="J28" s="25">
        <f t="shared" si="26"/>
        <v>-16.306472329256714</v>
      </c>
      <c r="K28" s="33">
        <v>4.0766180823141784</v>
      </c>
      <c r="L28" s="33">
        <v>20.38309041157089</v>
      </c>
      <c r="M28" s="18">
        <f t="shared" si="27"/>
        <v>-4</v>
      </c>
      <c r="N28" s="18">
        <f t="shared" si="28"/>
        <v>14</v>
      </c>
      <c r="O28" s="18">
        <v>-11</v>
      </c>
      <c r="P28" s="18">
        <v>13</v>
      </c>
      <c r="Q28" s="18">
        <v>1</v>
      </c>
      <c r="R28" s="18">
        <f t="shared" si="29"/>
        <v>18</v>
      </c>
      <c r="S28" s="18">
        <v>-9</v>
      </c>
      <c r="T28" s="18">
        <v>8</v>
      </c>
      <c r="U28" s="18">
        <v>10</v>
      </c>
      <c r="V28" s="25">
        <v>-8.1532361646283604</v>
      </c>
    </row>
    <row r="29" spans="1:22" ht="18.75" customHeight="1" x14ac:dyDescent="0.2">
      <c r="A29" s="3" t="s">
        <v>9</v>
      </c>
      <c r="B29" s="20">
        <f t="shared" si="23"/>
        <v>-9</v>
      </c>
      <c r="C29" s="20">
        <v>17</v>
      </c>
      <c r="D29" s="20">
        <f t="shared" si="24"/>
        <v>-5</v>
      </c>
      <c r="E29" s="20">
        <f t="shared" si="25"/>
        <v>-4</v>
      </c>
      <c r="F29" s="20">
        <v>14</v>
      </c>
      <c r="G29" s="20">
        <v>7</v>
      </c>
      <c r="H29" s="20">
        <v>18</v>
      </c>
      <c r="I29" s="20">
        <v>5</v>
      </c>
      <c r="J29" s="26">
        <f t="shared" si="26"/>
        <v>-3.0407164427782991</v>
      </c>
      <c r="K29" s="35">
        <v>10.642507549724044</v>
      </c>
      <c r="L29" s="35">
        <v>13.683223992502343</v>
      </c>
      <c r="M29" s="22">
        <f t="shared" si="27"/>
        <v>-5</v>
      </c>
      <c r="N29" s="22">
        <f t="shared" si="28"/>
        <v>49</v>
      </c>
      <c r="O29" s="20">
        <v>-27</v>
      </c>
      <c r="P29" s="20">
        <v>18</v>
      </c>
      <c r="Q29" s="20">
        <v>31</v>
      </c>
      <c r="R29" s="20">
        <f t="shared" si="29"/>
        <v>54</v>
      </c>
      <c r="S29" s="20">
        <v>-20</v>
      </c>
      <c r="T29" s="20">
        <v>17</v>
      </c>
      <c r="U29" s="20">
        <v>37</v>
      </c>
      <c r="V29" s="26">
        <v>-3.800895553472877</v>
      </c>
    </row>
    <row r="30" spans="1:22" ht="18.75" customHeight="1" x14ac:dyDescent="0.2">
      <c r="A30" s="3" t="s">
        <v>8</v>
      </c>
      <c r="B30" s="20">
        <f t="shared" si="23"/>
        <v>-53</v>
      </c>
      <c r="C30" s="20">
        <v>15</v>
      </c>
      <c r="D30" s="20">
        <f t="shared" si="24"/>
        <v>-54</v>
      </c>
      <c r="E30" s="20">
        <f t="shared" si="25"/>
        <v>-13</v>
      </c>
      <c r="F30" s="20">
        <v>10</v>
      </c>
      <c r="G30" s="20">
        <v>3</v>
      </c>
      <c r="H30" s="20">
        <v>23</v>
      </c>
      <c r="I30" s="20">
        <v>9</v>
      </c>
      <c r="J30" s="29">
        <f t="shared" si="26"/>
        <v>-9.8039215686274552</v>
      </c>
      <c r="K30" s="36">
        <v>7.5414781297134228</v>
      </c>
      <c r="L30" s="36">
        <v>17.345399698340877</v>
      </c>
      <c r="M30" s="20">
        <f t="shared" si="27"/>
        <v>-40</v>
      </c>
      <c r="N30" s="20">
        <f t="shared" si="28"/>
        <v>42</v>
      </c>
      <c r="O30" s="20">
        <v>-10</v>
      </c>
      <c r="P30" s="20">
        <v>16</v>
      </c>
      <c r="Q30" s="20">
        <v>26</v>
      </c>
      <c r="R30" s="20">
        <f t="shared" si="29"/>
        <v>82</v>
      </c>
      <c r="S30" s="20">
        <v>38</v>
      </c>
      <c r="T30" s="20">
        <v>25</v>
      </c>
      <c r="U30" s="20">
        <v>57</v>
      </c>
      <c r="V30" s="26">
        <v>-30.165912518853698</v>
      </c>
    </row>
    <row r="31" spans="1:22" ht="18.75" customHeight="1" x14ac:dyDescent="0.2">
      <c r="A31" s="1" t="s">
        <v>7</v>
      </c>
      <c r="B31" s="19">
        <f t="shared" si="23"/>
        <v>16</v>
      </c>
      <c r="C31" s="19">
        <v>44</v>
      </c>
      <c r="D31" s="19">
        <f t="shared" si="24"/>
        <v>6</v>
      </c>
      <c r="E31" s="19">
        <f t="shared" si="25"/>
        <v>-8</v>
      </c>
      <c r="F31" s="19">
        <v>9</v>
      </c>
      <c r="G31" s="19">
        <v>3</v>
      </c>
      <c r="H31" s="19">
        <v>17</v>
      </c>
      <c r="I31" s="21">
        <v>4</v>
      </c>
      <c r="J31" s="27">
        <f t="shared" si="26"/>
        <v>-6.8636438427003261</v>
      </c>
      <c r="K31" s="34">
        <v>7.721599323037867</v>
      </c>
      <c r="L31" s="34">
        <v>14.585243165738193</v>
      </c>
      <c r="M31" s="19">
        <f t="shared" si="27"/>
        <v>24</v>
      </c>
      <c r="N31" s="19">
        <f t="shared" si="28"/>
        <v>64</v>
      </c>
      <c r="O31" s="19">
        <v>0</v>
      </c>
      <c r="P31" s="19">
        <v>21</v>
      </c>
      <c r="Q31" s="19">
        <v>43</v>
      </c>
      <c r="R31" s="19">
        <f t="shared" si="29"/>
        <v>40</v>
      </c>
      <c r="S31" s="19">
        <v>-7</v>
      </c>
      <c r="T31" s="19">
        <v>9</v>
      </c>
      <c r="U31" s="19">
        <v>31</v>
      </c>
      <c r="V31" s="30">
        <v>20.590931528100981</v>
      </c>
    </row>
    <row r="32" spans="1:22" ht="18.75" customHeight="1" x14ac:dyDescent="0.2">
      <c r="A32" s="5" t="s">
        <v>6</v>
      </c>
      <c r="B32" s="18">
        <f t="shared" si="23"/>
        <v>-3</v>
      </c>
      <c r="C32" s="18">
        <v>2</v>
      </c>
      <c r="D32" s="18">
        <f t="shared" si="24"/>
        <v>-9</v>
      </c>
      <c r="E32" s="18">
        <f t="shared" si="25"/>
        <v>3</v>
      </c>
      <c r="F32" s="18">
        <v>6</v>
      </c>
      <c r="G32" s="18">
        <v>1</v>
      </c>
      <c r="H32" s="18">
        <v>3</v>
      </c>
      <c r="I32" s="18">
        <v>1</v>
      </c>
      <c r="J32" s="25">
        <f t="shared" si="26"/>
        <v>10.3988603988604</v>
      </c>
      <c r="K32" s="33">
        <v>20.7977207977208</v>
      </c>
      <c r="L32" s="33">
        <v>10.3988603988604</v>
      </c>
      <c r="M32" s="18">
        <f t="shared" si="27"/>
        <v>-6</v>
      </c>
      <c r="N32" s="18">
        <f t="shared" si="28"/>
        <v>20</v>
      </c>
      <c r="O32" s="22">
        <v>4</v>
      </c>
      <c r="P32" s="22">
        <v>6</v>
      </c>
      <c r="Q32" s="22">
        <v>14</v>
      </c>
      <c r="R32" s="22">
        <f t="shared" si="29"/>
        <v>26</v>
      </c>
      <c r="S32" s="22">
        <v>13</v>
      </c>
      <c r="T32" s="22">
        <v>1</v>
      </c>
      <c r="U32" s="22">
        <v>25</v>
      </c>
      <c r="V32" s="29">
        <v>-20.797720797720814</v>
      </c>
    </row>
    <row r="33" spans="1:22" ht="18.75" customHeight="1" x14ac:dyDescent="0.2">
      <c r="A33" s="3" t="s">
        <v>5</v>
      </c>
      <c r="B33" s="20">
        <f t="shared" si="23"/>
        <v>-18</v>
      </c>
      <c r="C33" s="20">
        <v>50</v>
      </c>
      <c r="D33" s="20">
        <f t="shared" si="24"/>
        <v>-15</v>
      </c>
      <c r="E33" s="20">
        <f t="shared" si="25"/>
        <v>-16</v>
      </c>
      <c r="F33" s="20">
        <v>5</v>
      </c>
      <c r="G33" s="20">
        <v>-3</v>
      </c>
      <c r="H33" s="20">
        <v>21</v>
      </c>
      <c r="I33" s="20">
        <v>-4</v>
      </c>
      <c r="J33" s="26">
        <f t="shared" si="26"/>
        <v>-12.793550648440238</v>
      </c>
      <c r="K33" s="35">
        <v>3.9979845776375744</v>
      </c>
      <c r="L33" s="35">
        <v>16.791535226077812</v>
      </c>
      <c r="M33" s="20">
        <f t="shared" si="27"/>
        <v>-2</v>
      </c>
      <c r="N33" s="20">
        <f t="shared" si="28"/>
        <v>50</v>
      </c>
      <c r="O33" s="20">
        <v>-7</v>
      </c>
      <c r="P33" s="20">
        <v>10</v>
      </c>
      <c r="Q33" s="20">
        <v>40</v>
      </c>
      <c r="R33" s="20">
        <f t="shared" si="29"/>
        <v>52</v>
      </c>
      <c r="S33" s="20">
        <v>9</v>
      </c>
      <c r="T33" s="20">
        <v>21</v>
      </c>
      <c r="U33" s="20">
        <v>31</v>
      </c>
      <c r="V33" s="26">
        <v>-1.5991938310550324</v>
      </c>
    </row>
    <row r="34" spans="1:22" ht="18.75" customHeight="1" x14ac:dyDescent="0.2">
      <c r="A34" s="3" t="s">
        <v>4</v>
      </c>
      <c r="B34" s="20">
        <f t="shared" si="23"/>
        <v>-16</v>
      </c>
      <c r="C34" s="20">
        <v>4</v>
      </c>
      <c r="D34" s="20">
        <f t="shared" si="24"/>
        <v>3</v>
      </c>
      <c r="E34" s="20">
        <f t="shared" si="25"/>
        <v>-7</v>
      </c>
      <c r="F34" s="20">
        <v>5</v>
      </c>
      <c r="G34" s="20">
        <v>-3</v>
      </c>
      <c r="H34" s="20">
        <v>12</v>
      </c>
      <c r="I34" s="20">
        <v>3</v>
      </c>
      <c r="J34" s="26">
        <f t="shared" si="26"/>
        <v>-8.3081325399148049</v>
      </c>
      <c r="K34" s="35">
        <v>5.9343803856534318</v>
      </c>
      <c r="L34" s="35">
        <v>14.242512925568237</v>
      </c>
      <c r="M34" s="20">
        <f>N34-R34</f>
        <v>-9</v>
      </c>
      <c r="N34" s="20">
        <f t="shared" si="28"/>
        <v>23</v>
      </c>
      <c r="O34" s="20">
        <v>4</v>
      </c>
      <c r="P34" s="20">
        <v>14</v>
      </c>
      <c r="Q34" s="20">
        <v>9</v>
      </c>
      <c r="R34" s="20">
        <f t="shared" si="29"/>
        <v>32</v>
      </c>
      <c r="S34" s="20">
        <v>-5</v>
      </c>
      <c r="T34" s="20">
        <v>16</v>
      </c>
      <c r="U34" s="20">
        <v>16</v>
      </c>
      <c r="V34" s="26">
        <v>-10.681884694176173</v>
      </c>
    </row>
    <row r="35" spans="1:22" ht="18.75" customHeight="1" x14ac:dyDescent="0.2">
      <c r="A35" s="1" t="s">
        <v>3</v>
      </c>
      <c r="B35" s="19">
        <f t="shared" si="23"/>
        <v>-9</v>
      </c>
      <c r="C35" s="19">
        <v>-9</v>
      </c>
      <c r="D35" s="19">
        <f t="shared" si="24"/>
        <v>-13</v>
      </c>
      <c r="E35" s="19">
        <f t="shared" si="25"/>
        <v>-4</v>
      </c>
      <c r="F35" s="19">
        <v>9</v>
      </c>
      <c r="G35" s="19">
        <v>4</v>
      </c>
      <c r="H35" s="19">
        <v>13</v>
      </c>
      <c r="I35" s="21">
        <v>4</v>
      </c>
      <c r="J35" s="27">
        <f t="shared" si="26"/>
        <v>-4.5743647585926013</v>
      </c>
      <c r="K35" s="34">
        <v>10.292320706833349</v>
      </c>
      <c r="L35" s="34">
        <v>14.866685465425951</v>
      </c>
      <c r="M35" s="21">
        <f t="shared" si="27"/>
        <v>-5</v>
      </c>
      <c r="N35" s="21">
        <f t="shared" si="28"/>
        <v>27</v>
      </c>
      <c r="O35" s="24">
        <v>-13</v>
      </c>
      <c r="P35" s="24">
        <v>10</v>
      </c>
      <c r="Q35" s="24">
        <v>17</v>
      </c>
      <c r="R35" s="24">
        <f t="shared" si="29"/>
        <v>32</v>
      </c>
      <c r="S35" s="24">
        <v>0</v>
      </c>
      <c r="T35" s="24">
        <v>15</v>
      </c>
      <c r="U35" s="24">
        <v>17</v>
      </c>
      <c r="V35" s="31">
        <v>-5.7179559482407463</v>
      </c>
    </row>
    <row r="36" spans="1:22" ht="18.75" customHeight="1" x14ac:dyDescent="0.2">
      <c r="A36" s="5" t="s">
        <v>2</v>
      </c>
      <c r="B36" s="18">
        <f t="shared" si="23"/>
        <v>5</v>
      </c>
      <c r="C36" s="18">
        <v>15</v>
      </c>
      <c r="D36" s="18">
        <f t="shared" si="24"/>
        <v>5</v>
      </c>
      <c r="E36" s="18">
        <f t="shared" si="25"/>
        <v>-10</v>
      </c>
      <c r="F36" s="18">
        <v>0</v>
      </c>
      <c r="G36" s="18">
        <v>-2</v>
      </c>
      <c r="H36" s="18">
        <v>10</v>
      </c>
      <c r="I36" s="18">
        <v>-3</v>
      </c>
      <c r="J36" s="25">
        <f t="shared" si="26"/>
        <v>-29.373893449219374</v>
      </c>
      <c r="K36" s="33">
        <v>0</v>
      </c>
      <c r="L36" s="33">
        <v>29.373893449219374</v>
      </c>
      <c r="M36" s="18">
        <f t="shared" si="27"/>
        <v>15</v>
      </c>
      <c r="N36" s="18">
        <f t="shared" si="28"/>
        <v>26</v>
      </c>
      <c r="O36" s="18">
        <v>6</v>
      </c>
      <c r="P36" s="18">
        <v>10</v>
      </c>
      <c r="Q36" s="18">
        <v>16</v>
      </c>
      <c r="R36" s="18">
        <f t="shared" si="29"/>
        <v>11</v>
      </c>
      <c r="S36" s="18">
        <v>2</v>
      </c>
      <c r="T36" s="18">
        <v>5</v>
      </c>
      <c r="U36" s="18">
        <v>6</v>
      </c>
      <c r="V36" s="25">
        <v>44.060840173829085</v>
      </c>
    </row>
    <row r="37" spans="1:22" ht="18.75" customHeight="1" x14ac:dyDescent="0.2">
      <c r="A37" s="3" t="s">
        <v>1</v>
      </c>
      <c r="B37" s="20">
        <f t="shared" si="23"/>
        <v>3</v>
      </c>
      <c r="C37" s="20">
        <v>16</v>
      </c>
      <c r="D37" s="20">
        <f t="shared" si="24"/>
        <v>5</v>
      </c>
      <c r="E37" s="20">
        <f t="shared" si="25"/>
        <v>-4</v>
      </c>
      <c r="F37" s="20">
        <v>0</v>
      </c>
      <c r="G37" s="20">
        <v>-1</v>
      </c>
      <c r="H37" s="20">
        <v>4</v>
      </c>
      <c r="I37" s="20">
        <v>-1</v>
      </c>
      <c r="J37" s="26">
        <f t="shared" si="26"/>
        <v>-17.016317016317018</v>
      </c>
      <c r="K37" s="35">
        <v>0</v>
      </c>
      <c r="L37" s="35">
        <v>17.016317016317018</v>
      </c>
      <c r="M37" s="20">
        <f>N37-R37</f>
        <v>7</v>
      </c>
      <c r="N37" s="22">
        <f t="shared" si="28"/>
        <v>30</v>
      </c>
      <c r="O37" s="20">
        <v>15</v>
      </c>
      <c r="P37" s="20">
        <v>14</v>
      </c>
      <c r="Q37" s="20">
        <v>16</v>
      </c>
      <c r="R37" s="20">
        <f t="shared" si="29"/>
        <v>23</v>
      </c>
      <c r="S37" s="20">
        <v>10</v>
      </c>
      <c r="T37" s="20">
        <v>5</v>
      </c>
      <c r="U37" s="20">
        <v>18</v>
      </c>
      <c r="V37" s="26">
        <v>29.778554778554778</v>
      </c>
    </row>
    <row r="38" spans="1:22" ht="18.75" customHeight="1" x14ac:dyDescent="0.2">
      <c r="A38" s="1" t="s">
        <v>0</v>
      </c>
      <c r="B38" s="19">
        <f t="shared" si="23"/>
        <v>-4</v>
      </c>
      <c r="C38" s="19">
        <v>6</v>
      </c>
      <c r="D38" s="19">
        <f t="shared" si="24"/>
        <v>-1</v>
      </c>
      <c r="E38" s="19">
        <f t="shared" si="25"/>
        <v>-3</v>
      </c>
      <c r="F38" s="19">
        <v>0</v>
      </c>
      <c r="G38" s="19">
        <v>0</v>
      </c>
      <c r="H38" s="19">
        <v>3</v>
      </c>
      <c r="I38" s="21">
        <v>0</v>
      </c>
      <c r="J38" s="27">
        <f t="shared" si="26"/>
        <v>-13.941940412528648</v>
      </c>
      <c r="K38" s="34">
        <v>0</v>
      </c>
      <c r="L38" s="34">
        <v>13.941940412528648</v>
      </c>
      <c r="M38" s="21">
        <f t="shared" si="27"/>
        <v>-1</v>
      </c>
      <c r="N38" s="19">
        <f t="shared" si="28"/>
        <v>5</v>
      </c>
      <c r="O38" s="19">
        <v>-2</v>
      </c>
      <c r="P38" s="19">
        <v>0</v>
      </c>
      <c r="Q38" s="19">
        <v>5</v>
      </c>
      <c r="R38" s="19">
        <f t="shared" si="29"/>
        <v>6</v>
      </c>
      <c r="S38" s="19">
        <v>-1</v>
      </c>
      <c r="T38" s="19">
        <v>2</v>
      </c>
      <c r="U38" s="19">
        <v>4</v>
      </c>
      <c r="V38" s="30">
        <v>-4.6473134708428852</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H9" si="0">B10+B11</f>
        <v>72</v>
      </c>
      <c r="C9" s="17">
        <f t="shared" si="0"/>
        <v>1068</v>
      </c>
      <c r="D9" s="17">
        <f t="shared" si="0"/>
        <v>-181</v>
      </c>
      <c r="E9" s="17">
        <f t="shared" si="0"/>
        <v>-116</v>
      </c>
      <c r="F9" s="17">
        <f t="shared" si="0"/>
        <v>168</v>
      </c>
      <c r="G9" s="17">
        <f t="shared" si="0"/>
        <v>-11</v>
      </c>
      <c r="H9" s="17">
        <f t="shared" si="0"/>
        <v>284</v>
      </c>
      <c r="I9" s="17">
        <f>I10+I11</f>
        <v>12</v>
      </c>
      <c r="J9" s="28">
        <f>K9-L9</f>
        <v>-5.3687564747786389</v>
      </c>
      <c r="K9" s="28">
        <v>7.7754404117483702</v>
      </c>
      <c r="L9" s="28">
        <v>13.144196886527009</v>
      </c>
      <c r="M9" s="17">
        <f t="shared" ref="M9:U9" si="1">M10+M11</f>
        <v>188</v>
      </c>
      <c r="N9" s="17">
        <f t="shared" si="1"/>
        <v>1498</v>
      </c>
      <c r="O9" s="17">
        <f t="shared" si="1"/>
        <v>-56</v>
      </c>
      <c r="P9" s="17">
        <f t="shared" si="1"/>
        <v>960</v>
      </c>
      <c r="Q9" s="17">
        <f t="shared" si="1"/>
        <v>538</v>
      </c>
      <c r="R9" s="17">
        <f>R10+R11</f>
        <v>1310</v>
      </c>
      <c r="S9" s="17">
        <f t="shared" si="1"/>
        <v>102</v>
      </c>
      <c r="T9" s="17">
        <f t="shared" si="1"/>
        <v>772</v>
      </c>
      <c r="U9" s="17">
        <f t="shared" si="1"/>
        <v>538</v>
      </c>
      <c r="V9" s="28">
        <v>8.7010880798136583</v>
      </c>
    </row>
    <row r="10" spans="1:22" ht="15" customHeight="1" x14ac:dyDescent="0.2">
      <c r="A10" s="6" t="s">
        <v>28</v>
      </c>
      <c r="B10" s="18">
        <f t="shared" ref="B10:I10" si="2">B20+B21+B22+B23</f>
        <v>136</v>
      </c>
      <c r="C10" s="18">
        <f t="shared" si="2"/>
        <v>893</v>
      </c>
      <c r="D10" s="18">
        <f t="shared" si="2"/>
        <v>-121</v>
      </c>
      <c r="E10" s="18">
        <f t="shared" si="2"/>
        <v>-74</v>
      </c>
      <c r="F10" s="18">
        <f t="shared" si="2"/>
        <v>134</v>
      </c>
      <c r="G10" s="18">
        <f t="shared" si="2"/>
        <v>-4</v>
      </c>
      <c r="H10" s="18">
        <f t="shared" si="2"/>
        <v>208</v>
      </c>
      <c r="I10" s="18">
        <f t="shared" si="2"/>
        <v>22</v>
      </c>
      <c r="J10" s="25">
        <f t="shared" ref="J10:J38" si="3">K10-L10</f>
        <v>-4.5526103767828676</v>
      </c>
      <c r="K10" s="25">
        <v>8.2439160876878947</v>
      </c>
      <c r="L10" s="25">
        <v>12.796526464470762</v>
      </c>
      <c r="M10" s="18">
        <f t="shared" ref="M10:U10" si="4">M20+M21+M22+M23</f>
        <v>210</v>
      </c>
      <c r="N10" s="18">
        <f t="shared" si="4"/>
        <v>1240</v>
      </c>
      <c r="O10" s="18">
        <f t="shared" si="4"/>
        <v>-46</v>
      </c>
      <c r="P10" s="18">
        <f t="shared" si="4"/>
        <v>858</v>
      </c>
      <c r="Q10" s="18">
        <f t="shared" si="4"/>
        <v>382</v>
      </c>
      <c r="R10" s="18">
        <f t="shared" si="4"/>
        <v>1030</v>
      </c>
      <c r="S10" s="18">
        <f t="shared" si="4"/>
        <v>49</v>
      </c>
      <c r="T10" s="18">
        <f t="shared" si="4"/>
        <v>664</v>
      </c>
      <c r="U10" s="18">
        <f t="shared" si="4"/>
        <v>366</v>
      </c>
      <c r="V10" s="25">
        <v>12.919569988167595</v>
      </c>
    </row>
    <row r="11" spans="1:22" ht="15" customHeight="1" x14ac:dyDescent="0.2">
      <c r="A11" s="2" t="s">
        <v>27</v>
      </c>
      <c r="B11" s="19">
        <f t="shared" ref="B11:I11" si="5">B12+B13+B14+B15+B16</f>
        <v>-64</v>
      </c>
      <c r="C11" s="19">
        <f t="shared" si="5"/>
        <v>175</v>
      </c>
      <c r="D11" s="19">
        <f t="shared" si="5"/>
        <v>-60</v>
      </c>
      <c r="E11" s="19">
        <f t="shared" si="5"/>
        <v>-42</v>
      </c>
      <c r="F11" s="19">
        <f t="shared" si="5"/>
        <v>34</v>
      </c>
      <c r="G11" s="19">
        <f t="shared" si="5"/>
        <v>-7</v>
      </c>
      <c r="H11" s="19">
        <f t="shared" si="5"/>
        <v>76</v>
      </c>
      <c r="I11" s="19">
        <f t="shared" si="5"/>
        <v>-10</v>
      </c>
      <c r="J11" s="30">
        <f t="shared" si="3"/>
        <v>-7.8474131179261928</v>
      </c>
      <c r="K11" s="30">
        <v>6.3526677621307286</v>
      </c>
      <c r="L11" s="30">
        <v>14.200080880056921</v>
      </c>
      <c r="M11" s="19">
        <f t="shared" ref="M11:U11" si="6">M12+M13+M14+M15+M16</f>
        <v>-22</v>
      </c>
      <c r="N11" s="19">
        <f t="shared" si="6"/>
        <v>258</v>
      </c>
      <c r="O11" s="19">
        <f t="shared" si="6"/>
        <v>-10</v>
      </c>
      <c r="P11" s="19">
        <f t="shared" si="6"/>
        <v>102</v>
      </c>
      <c r="Q11" s="19">
        <f t="shared" si="6"/>
        <v>156</v>
      </c>
      <c r="R11" s="19">
        <f t="shared" si="6"/>
        <v>280</v>
      </c>
      <c r="S11" s="19">
        <f t="shared" si="6"/>
        <v>53</v>
      </c>
      <c r="T11" s="19">
        <f t="shared" si="6"/>
        <v>108</v>
      </c>
      <c r="U11" s="19">
        <f t="shared" si="6"/>
        <v>172</v>
      </c>
      <c r="V11" s="30">
        <v>-4.1105497284375332</v>
      </c>
    </row>
    <row r="12" spans="1:22" ht="15" customHeight="1" x14ac:dyDescent="0.2">
      <c r="A12" s="6" t="s">
        <v>26</v>
      </c>
      <c r="B12" s="18">
        <f t="shared" ref="B12:I12" si="7">B24</f>
        <v>-4</v>
      </c>
      <c r="C12" s="18">
        <f t="shared" si="7"/>
        <v>17</v>
      </c>
      <c r="D12" s="18">
        <f t="shared" si="7"/>
        <v>5</v>
      </c>
      <c r="E12" s="18">
        <f t="shared" si="7"/>
        <v>1</v>
      </c>
      <c r="F12" s="18">
        <f t="shared" si="7"/>
        <v>2</v>
      </c>
      <c r="G12" s="18">
        <f t="shared" si="7"/>
        <v>1</v>
      </c>
      <c r="H12" s="18">
        <f t="shared" si="7"/>
        <v>1</v>
      </c>
      <c r="I12" s="18">
        <f t="shared" si="7"/>
        <v>-9</v>
      </c>
      <c r="J12" s="25">
        <f t="shared" si="3"/>
        <v>2.3688992731048804</v>
      </c>
      <c r="K12" s="25">
        <v>4.7377985462097607</v>
      </c>
      <c r="L12" s="25">
        <v>2.3688992731048804</v>
      </c>
      <c r="M12" s="18">
        <f t="shared" ref="M12:U12" si="8">M24</f>
        <v>-5</v>
      </c>
      <c r="N12" s="18">
        <f t="shared" si="8"/>
        <v>19</v>
      </c>
      <c r="O12" s="18">
        <f t="shared" si="8"/>
        <v>2</v>
      </c>
      <c r="P12" s="18">
        <f t="shared" si="8"/>
        <v>6</v>
      </c>
      <c r="Q12" s="18">
        <f t="shared" si="8"/>
        <v>13</v>
      </c>
      <c r="R12" s="18">
        <f t="shared" si="8"/>
        <v>24</v>
      </c>
      <c r="S12" s="18">
        <f t="shared" si="8"/>
        <v>7</v>
      </c>
      <c r="T12" s="18">
        <f t="shared" si="8"/>
        <v>10</v>
      </c>
      <c r="U12" s="18">
        <f t="shared" si="8"/>
        <v>14</v>
      </c>
      <c r="V12" s="25">
        <v>-11.844496365524407</v>
      </c>
    </row>
    <row r="13" spans="1:22" ht="15" customHeight="1" x14ac:dyDescent="0.2">
      <c r="A13" s="4" t="s">
        <v>25</v>
      </c>
      <c r="B13" s="20">
        <f t="shared" ref="B13:I13" si="9">B25+B26+B27</f>
        <v>-43</v>
      </c>
      <c r="C13" s="20">
        <f t="shared" si="9"/>
        <v>10</v>
      </c>
      <c r="D13" s="20">
        <f t="shared" si="9"/>
        <v>-25</v>
      </c>
      <c r="E13" s="20">
        <f t="shared" si="9"/>
        <v>-17</v>
      </c>
      <c r="F13" s="20">
        <f t="shared" si="9"/>
        <v>4</v>
      </c>
      <c r="G13" s="20">
        <f t="shared" si="9"/>
        <v>0</v>
      </c>
      <c r="H13" s="20">
        <f t="shared" si="9"/>
        <v>21</v>
      </c>
      <c r="I13" s="20">
        <f t="shared" si="9"/>
        <v>1</v>
      </c>
      <c r="J13" s="26">
        <f t="shared" si="3"/>
        <v>-17.568447577790991</v>
      </c>
      <c r="K13" s="26">
        <v>4.1337523712449382</v>
      </c>
      <c r="L13" s="26">
        <v>21.702199949035929</v>
      </c>
      <c r="M13" s="20">
        <f t="shared" ref="M13:U13" si="10">M25+M26+M27</f>
        <v>-26</v>
      </c>
      <c r="N13" s="20">
        <f t="shared" si="10"/>
        <v>38</v>
      </c>
      <c r="O13" s="20">
        <f t="shared" si="10"/>
        <v>-7</v>
      </c>
      <c r="P13" s="20">
        <f t="shared" si="10"/>
        <v>20</v>
      </c>
      <c r="Q13" s="20">
        <f t="shared" si="10"/>
        <v>18</v>
      </c>
      <c r="R13" s="20">
        <f t="shared" si="10"/>
        <v>64</v>
      </c>
      <c r="S13" s="20">
        <f t="shared" si="10"/>
        <v>17</v>
      </c>
      <c r="T13" s="20">
        <f t="shared" si="10"/>
        <v>32</v>
      </c>
      <c r="U13" s="20">
        <f t="shared" si="10"/>
        <v>32</v>
      </c>
      <c r="V13" s="26">
        <v>-26.869390413092091</v>
      </c>
    </row>
    <row r="14" spans="1:22" ht="15" customHeight="1" x14ac:dyDescent="0.2">
      <c r="A14" s="4" t="s">
        <v>24</v>
      </c>
      <c r="B14" s="20">
        <f t="shared" ref="B14:I14" si="11">B28+B29+B30+B31</f>
        <v>-15</v>
      </c>
      <c r="C14" s="20">
        <f t="shared" si="11"/>
        <v>64</v>
      </c>
      <c r="D14" s="20">
        <f t="shared" si="11"/>
        <v>-28</v>
      </c>
      <c r="E14" s="20">
        <f t="shared" si="11"/>
        <v>-15</v>
      </c>
      <c r="F14" s="20">
        <f t="shared" si="11"/>
        <v>14</v>
      </c>
      <c r="G14" s="20">
        <f t="shared" si="11"/>
        <v>-1</v>
      </c>
      <c r="H14" s="20">
        <f t="shared" si="11"/>
        <v>29</v>
      </c>
      <c r="I14" s="20">
        <f t="shared" si="11"/>
        <v>8</v>
      </c>
      <c r="J14" s="26">
        <f t="shared" si="3"/>
        <v>-7.3449511007365063</v>
      </c>
      <c r="K14" s="26">
        <v>6.855287694020741</v>
      </c>
      <c r="L14" s="26">
        <v>14.200238794757247</v>
      </c>
      <c r="M14" s="20">
        <f t="shared" ref="M14:U14" si="12">M28+M29+M30+M31</f>
        <v>0</v>
      </c>
      <c r="N14" s="20">
        <f t="shared" si="12"/>
        <v>92</v>
      </c>
      <c r="O14" s="20">
        <f t="shared" si="12"/>
        <v>-19</v>
      </c>
      <c r="P14" s="20">
        <f t="shared" si="12"/>
        <v>39</v>
      </c>
      <c r="Q14" s="20">
        <f t="shared" si="12"/>
        <v>53</v>
      </c>
      <c r="R14" s="20">
        <f t="shared" si="12"/>
        <v>92</v>
      </c>
      <c r="S14" s="20">
        <f t="shared" si="12"/>
        <v>0</v>
      </c>
      <c r="T14" s="20">
        <f t="shared" si="12"/>
        <v>27</v>
      </c>
      <c r="U14" s="20">
        <f t="shared" si="12"/>
        <v>65</v>
      </c>
      <c r="V14" s="26">
        <v>0</v>
      </c>
    </row>
    <row r="15" spans="1:22" ht="15" customHeight="1" x14ac:dyDescent="0.2">
      <c r="A15" s="4" t="s">
        <v>23</v>
      </c>
      <c r="B15" s="20">
        <f t="shared" ref="B15:I15" si="13">B32+B33+B34+B35</f>
        <v>-15</v>
      </c>
      <c r="C15" s="20">
        <f t="shared" si="13"/>
        <v>50</v>
      </c>
      <c r="D15" s="20">
        <f t="shared" si="13"/>
        <v>-29</v>
      </c>
      <c r="E15" s="20">
        <f t="shared" si="13"/>
        <v>-7</v>
      </c>
      <c r="F15" s="20">
        <f t="shared" si="13"/>
        <v>14</v>
      </c>
      <c r="G15" s="20">
        <f t="shared" si="13"/>
        <v>-4</v>
      </c>
      <c r="H15" s="20">
        <f t="shared" si="13"/>
        <v>21</v>
      </c>
      <c r="I15" s="20">
        <f t="shared" si="13"/>
        <v>1</v>
      </c>
      <c r="J15" s="26">
        <f t="shared" si="3"/>
        <v>-4.5135760594979395</v>
      </c>
      <c r="K15" s="26">
        <v>9.0271521189958843</v>
      </c>
      <c r="L15" s="26">
        <v>13.540728178493824</v>
      </c>
      <c r="M15" s="20">
        <f t="shared" ref="M15:U15" si="14">M32+M33+M34+M35</f>
        <v>-8</v>
      </c>
      <c r="N15" s="20">
        <f t="shared" si="14"/>
        <v>68</v>
      </c>
      <c r="O15" s="20">
        <f t="shared" si="14"/>
        <v>-1</v>
      </c>
      <c r="P15" s="20">
        <f t="shared" si="14"/>
        <v>22</v>
      </c>
      <c r="Q15" s="20">
        <f t="shared" si="14"/>
        <v>46</v>
      </c>
      <c r="R15" s="20">
        <f t="shared" si="14"/>
        <v>76</v>
      </c>
      <c r="S15" s="20">
        <f t="shared" si="14"/>
        <v>23</v>
      </c>
      <c r="T15" s="20">
        <f t="shared" si="14"/>
        <v>32</v>
      </c>
      <c r="U15" s="20">
        <f t="shared" si="14"/>
        <v>44</v>
      </c>
      <c r="V15" s="26">
        <v>-5.1583726394262257</v>
      </c>
    </row>
    <row r="16" spans="1:22" ht="15" customHeight="1" x14ac:dyDescent="0.2">
      <c r="A16" s="2" t="s">
        <v>22</v>
      </c>
      <c r="B16" s="19">
        <f t="shared" ref="B16:I16" si="15">B36+B37+B38</f>
        <v>13</v>
      </c>
      <c r="C16" s="19">
        <f t="shared" si="15"/>
        <v>34</v>
      </c>
      <c r="D16" s="19">
        <f t="shared" si="15"/>
        <v>17</v>
      </c>
      <c r="E16" s="19">
        <f t="shared" si="15"/>
        <v>-4</v>
      </c>
      <c r="F16" s="19">
        <f t="shared" si="15"/>
        <v>0</v>
      </c>
      <c r="G16" s="19">
        <f t="shared" si="15"/>
        <v>-3</v>
      </c>
      <c r="H16" s="19">
        <f t="shared" si="15"/>
        <v>4</v>
      </c>
      <c r="I16" s="19">
        <f t="shared" si="15"/>
        <v>-11</v>
      </c>
      <c r="J16" s="30">
        <f t="shared" si="3"/>
        <v>-10.834075393291778</v>
      </c>
      <c r="K16" s="30">
        <v>0</v>
      </c>
      <c r="L16" s="30">
        <v>10.834075393291778</v>
      </c>
      <c r="M16" s="19">
        <f t="shared" ref="M16:U16" si="16">M36+M37+M38</f>
        <v>17</v>
      </c>
      <c r="N16" s="19">
        <f t="shared" si="16"/>
        <v>41</v>
      </c>
      <c r="O16" s="19">
        <f t="shared" si="16"/>
        <v>15</v>
      </c>
      <c r="P16" s="19">
        <f t="shared" si="16"/>
        <v>15</v>
      </c>
      <c r="Q16" s="19">
        <f t="shared" si="16"/>
        <v>26</v>
      </c>
      <c r="R16" s="19">
        <f t="shared" si="16"/>
        <v>24</v>
      </c>
      <c r="S16" s="19">
        <f t="shared" si="16"/>
        <v>6</v>
      </c>
      <c r="T16" s="19">
        <f t="shared" si="16"/>
        <v>7</v>
      </c>
      <c r="U16" s="19">
        <f t="shared" si="16"/>
        <v>17</v>
      </c>
      <c r="V16" s="30">
        <v>46.044820421490073</v>
      </c>
    </row>
    <row r="17" spans="1:22" ht="15" customHeight="1" x14ac:dyDescent="0.2">
      <c r="A17" s="6" t="s">
        <v>21</v>
      </c>
      <c r="B17" s="18">
        <f t="shared" ref="B17:I17" si="17">B12+B13+B20</f>
        <v>6</v>
      </c>
      <c r="C17" s="18">
        <f t="shared" si="17"/>
        <v>321</v>
      </c>
      <c r="D17" s="18">
        <f t="shared" si="17"/>
        <v>-27</v>
      </c>
      <c r="E17" s="18">
        <f t="shared" si="17"/>
        <v>-46</v>
      </c>
      <c r="F17" s="18">
        <f t="shared" si="17"/>
        <v>61</v>
      </c>
      <c r="G17" s="18">
        <f t="shared" si="17"/>
        <v>-3</v>
      </c>
      <c r="H17" s="18">
        <f t="shared" si="17"/>
        <v>107</v>
      </c>
      <c r="I17" s="18">
        <f t="shared" si="17"/>
        <v>-2</v>
      </c>
      <c r="J17" s="25">
        <f t="shared" si="3"/>
        <v>-5.1867572418437566</v>
      </c>
      <c r="K17" s="25">
        <v>6.8780911250536745</v>
      </c>
      <c r="L17" s="25">
        <v>12.064848366897431</v>
      </c>
      <c r="M17" s="18">
        <f t="shared" ref="M17:U17" si="18">M12+M13+M20</f>
        <v>52</v>
      </c>
      <c r="N17" s="18">
        <f t="shared" si="18"/>
        <v>609</v>
      </c>
      <c r="O17" s="18">
        <f t="shared" si="18"/>
        <v>-13</v>
      </c>
      <c r="P17" s="18">
        <f t="shared" si="18"/>
        <v>419</v>
      </c>
      <c r="Q17" s="18">
        <f t="shared" si="18"/>
        <v>190</v>
      </c>
      <c r="R17" s="18">
        <f t="shared" si="18"/>
        <v>557</v>
      </c>
      <c r="S17" s="18">
        <f t="shared" si="18"/>
        <v>13</v>
      </c>
      <c r="T17" s="18">
        <f t="shared" si="18"/>
        <v>381</v>
      </c>
      <c r="U17" s="18">
        <f t="shared" si="18"/>
        <v>176</v>
      </c>
      <c r="V17" s="25">
        <v>5.8632907951277176</v>
      </c>
    </row>
    <row r="18" spans="1:22" ht="15" customHeight="1" x14ac:dyDescent="0.2">
      <c r="A18" s="4" t="s">
        <v>20</v>
      </c>
      <c r="B18" s="20">
        <f t="shared" ref="B18:I18" si="19">B14+B22</f>
        <v>-59</v>
      </c>
      <c r="C18" s="20">
        <f t="shared" si="19"/>
        <v>123</v>
      </c>
      <c r="D18" s="20">
        <f t="shared" si="19"/>
        <v>-77</v>
      </c>
      <c r="E18" s="20">
        <f t="shared" si="19"/>
        <v>-35</v>
      </c>
      <c r="F18" s="20">
        <f t="shared" si="19"/>
        <v>30</v>
      </c>
      <c r="G18" s="20">
        <f t="shared" si="19"/>
        <v>2</v>
      </c>
      <c r="H18" s="20">
        <f t="shared" si="19"/>
        <v>65</v>
      </c>
      <c r="I18" s="20">
        <f t="shared" si="19"/>
        <v>23</v>
      </c>
      <c r="J18" s="26">
        <f t="shared" si="3"/>
        <v>-9.1636181048705261</v>
      </c>
      <c r="K18" s="26">
        <v>7.854529804174736</v>
      </c>
      <c r="L18" s="26">
        <v>17.018147909045261</v>
      </c>
      <c r="M18" s="20">
        <f t="shared" ref="M18:U18" si="20">M14+M22</f>
        <v>-24</v>
      </c>
      <c r="N18" s="20">
        <f t="shared" si="20"/>
        <v>198</v>
      </c>
      <c r="O18" s="20">
        <f t="shared" si="20"/>
        <v>-42</v>
      </c>
      <c r="P18" s="20">
        <f t="shared" si="20"/>
        <v>101</v>
      </c>
      <c r="Q18" s="20">
        <f t="shared" si="20"/>
        <v>97</v>
      </c>
      <c r="R18" s="20">
        <f t="shared" si="20"/>
        <v>222</v>
      </c>
      <c r="S18" s="20">
        <f t="shared" si="20"/>
        <v>14</v>
      </c>
      <c r="T18" s="20">
        <f t="shared" si="20"/>
        <v>91</v>
      </c>
      <c r="U18" s="20">
        <f t="shared" si="20"/>
        <v>131</v>
      </c>
      <c r="V18" s="26">
        <v>-6.2836238433397895</v>
      </c>
    </row>
    <row r="19" spans="1:22" ht="15" customHeight="1" x14ac:dyDescent="0.2">
      <c r="A19" s="2" t="s">
        <v>19</v>
      </c>
      <c r="B19" s="19">
        <f t="shared" ref="B19:I19" si="21">B15+B16+B21+B23</f>
        <v>125</v>
      </c>
      <c r="C19" s="19">
        <f t="shared" si="21"/>
        <v>624</v>
      </c>
      <c r="D19" s="19">
        <f t="shared" si="21"/>
        <v>-77</v>
      </c>
      <c r="E19" s="19">
        <f t="shared" si="21"/>
        <v>-35</v>
      </c>
      <c r="F19" s="19">
        <f t="shared" si="21"/>
        <v>77</v>
      </c>
      <c r="G19" s="19">
        <f t="shared" si="21"/>
        <v>-10</v>
      </c>
      <c r="H19" s="19">
        <f t="shared" si="21"/>
        <v>112</v>
      </c>
      <c r="I19" s="19">
        <f t="shared" si="21"/>
        <v>-9</v>
      </c>
      <c r="J19" s="30">
        <f t="shared" si="3"/>
        <v>-3.92451415897124</v>
      </c>
      <c r="K19" s="30">
        <v>8.6339311497367266</v>
      </c>
      <c r="L19" s="30">
        <v>12.558445308707967</v>
      </c>
      <c r="M19" s="19">
        <f t="shared" ref="M19:U19" si="22">M15+M16+M21+M23</f>
        <v>160</v>
      </c>
      <c r="N19" s="19">
        <f t="shared" si="22"/>
        <v>691</v>
      </c>
      <c r="O19" s="19">
        <f t="shared" si="22"/>
        <v>-1</v>
      </c>
      <c r="P19" s="19">
        <f t="shared" si="22"/>
        <v>440</v>
      </c>
      <c r="Q19" s="19">
        <f t="shared" si="22"/>
        <v>251</v>
      </c>
      <c r="R19" s="19">
        <f t="shared" si="22"/>
        <v>531</v>
      </c>
      <c r="S19" s="19">
        <f t="shared" si="22"/>
        <v>75</v>
      </c>
      <c r="T19" s="19">
        <f t="shared" si="22"/>
        <v>300</v>
      </c>
      <c r="U19" s="19">
        <f t="shared" si="22"/>
        <v>231</v>
      </c>
      <c r="V19" s="30">
        <v>17.940636155297099</v>
      </c>
    </row>
    <row r="20" spans="1:22" ht="15" customHeight="1" x14ac:dyDescent="0.2">
      <c r="A20" s="5" t="s">
        <v>18</v>
      </c>
      <c r="B20" s="18">
        <f>E20+M20</f>
        <v>53</v>
      </c>
      <c r="C20" s="18">
        <v>294</v>
      </c>
      <c r="D20" s="18">
        <f>G20-I20+O20-S20</f>
        <v>-7</v>
      </c>
      <c r="E20" s="18">
        <f>F20-H20</f>
        <v>-30</v>
      </c>
      <c r="F20" s="18">
        <v>55</v>
      </c>
      <c r="G20" s="18">
        <v>-4</v>
      </c>
      <c r="H20" s="18">
        <v>85</v>
      </c>
      <c r="I20" s="18">
        <v>6</v>
      </c>
      <c r="J20" s="25">
        <f t="shared" si="3"/>
        <v>-4.0112534892410494</v>
      </c>
      <c r="K20" s="25">
        <v>7.3539647302752567</v>
      </c>
      <c r="L20" s="25">
        <v>11.365218219516306</v>
      </c>
      <c r="M20" s="18">
        <f>N20-R20</f>
        <v>83</v>
      </c>
      <c r="N20" s="18">
        <f>SUM(P20:Q20)</f>
        <v>552</v>
      </c>
      <c r="O20" s="22">
        <v>-8</v>
      </c>
      <c r="P20" s="22">
        <v>393</v>
      </c>
      <c r="Q20" s="22">
        <v>159</v>
      </c>
      <c r="R20" s="22">
        <f>SUM(T20:U20)</f>
        <v>469</v>
      </c>
      <c r="S20" s="22">
        <v>-11</v>
      </c>
      <c r="T20" s="22">
        <v>339</v>
      </c>
      <c r="U20" s="22">
        <v>130</v>
      </c>
      <c r="V20" s="29">
        <v>11.09780132023355</v>
      </c>
    </row>
    <row r="21" spans="1:22" ht="15" customHeight="1" x14ac:dyDescent="0.2">
      <c r="A21" s="3" t="s">
        <v>17</v>
      </c>
      <c r="B21" s="20">
        <f t="shared" ref="B21:B38" si="23">E21+M21</f>
        <v>119</v>
      </c>
      <c r="C21" s="20">
        <v>434</v>
      </c>
      <c r="D21" s="20">
        <f t="shared" ref="D21:D38" si="24">G21-I21+O21-S21</f>
        <v>-35</v>
      </c>
      <c r="E21" s="20">
        <f t="shared" ref="E21:E38" si="25">F21-H21</f>
        <v>-12</v>
      </c>
      <c r="F21" s="20">
        <v>58</v>
      </c>
      <c r="G21" s="20">
        <v>2</v>
      </c>
      <c r="H21" s="20">
        <v>70</v>
      </c>
      <c r="I21" s="20">
        <v>1</v>
      </c>
      <c r="J21" s="26">
        <f t="shared" si="3"/>
        <v>-2.1009310290245065</v>
      </c>
      <c r="K21" s="26">
        <v>10.154499973618446</v>
      </c>
      <c r="L21" s="26">
        <v>12.255431002642952</v>
      </c>
      <c r="M21" s="20">
        <f t="shared" ref="M21:M38" si="26">N21-R21</f>
        <v>131</v>
      </c>
      <c r="N21" s="20">
        <f>SUM(P21:Q21)</f>
        <v>484</v>
      </c>
      <c r="O21" s="20">
        <v>15</v>
      </c>
      <c r="P21" s="20">
        <v>322</v>
      </c>
      <c r="Q21" s="20">
        <v>162</v>
      </c>
      <c r="R21" s="20">
        <f t="shared" ref="R21:R38" si="27">SUM(T21:U21)</f>
        <v>353</v>
      </c>
      <c r="S21" s="20">
        <v>51</v>
      </c>
      <c r="T21" s="20">
        <v>208</v>
      </c>
      <c r="U21" s="20">
        <v>145</v>
      </c>
      <c r="V21" s="26">
        <v>22.935163733517506</v>
      </c>
    </row>
    <row r="22" spans="1:22" ht="15" customHeight="1" x14ac:dyDescent="0.2">
      <c r="A22" s="3" t="s">
        <v>16</v>
      </c>
      <c r="B22" s="20">
        <f t="shared" si="23"/>
        <v>-44</v>
      </c>
      <c r="C22" s="20">
        <v>59</v>
      </c>
      <c r="D22" s="20">
        <f t="shared" si="24"/>
        <v>-49</v>
      </c>
      <c r="E22" s="20">
        <f t="shared" si="25"/>
        <v>-20</v>
      </c>
      <c r="F22" s="20">
        <v>16</v>
      </c>
      <c r="G22" s="20">
        <v>3</v>
      </c>
      <c r="H22" s="20">
        <v>36</v>
      </c>
      <c r="I22" s="20">
        <v>15</v>
      </c>
      <c r="J22" s="26">
        <f t="shared" si="3"/>
        <v>-11.253449259276387</v>
      </c>
      <c r="K22" s="26">
        <v>9.0027594074211095</v>
      </c>
      <c r="L22" s="26">
        <v>20.256208666697496</v>
      </c>
      <c r="M22" s="20">
        <f>N22-R22</f>
        <v>-24</v>
      </c>
      <c r="N22" s="20">
        <f t="shared" ref="N22:N38" si="28">SUM(P22:Q22)</f>
        <v>106</v>
      </c>
      <c r="O22" s="20">
        <v>-23</v>
      </c>
      <c r="P22" s="20">
        <v>62</v>
      </c>
      <c r="Q22" s="20">
        <v>44</v>
      </c>
      <c r="R22" s="20">
        <f t="shared" si="27"/>
        <v>130</v>
      </c>
      <c r="S22" s="20">
        <v>14</v>
      </c>
      <c r="T22" s="20">
        <v>64</v>
      </c>
      <c r="U22" s="20">
        <v>66</v>
      </c>
      <c r="V22" s="26">
        <v>-13.504139111131678</v>
      </c>
    </row>
    <row r="23" spans="1:22" ht="15" customHeight="1" x14ac:dyDescent="0.2">
      <c r="A23" s="1" t="s">
        <v>15</v>
      </c>
      <c r="B23" s="19">
        <f t="shared" si="23"/>
        <v>8</v>
      </c>
      <c r="C23" s="19">
        <v>106</v>
      </c>
      <c r="D23" s="19">
        <f t="shared" si="24"/>
        <v>-30</v>
      </c>
      <c r="E23" s="19">
        <f t="shared" si="25"/>
        <v>-12</v>
      </c>
      <c r="F23" s="19">
        <v>5</v>
      </c>
      <c r="G23" s="19">
        <v>-5</v>
      </c>
      <c r="H23" s="19">
        <v>17</v>
      </c>
      <c r="I23" s="19">
        <v>0</v>
      </c>
      <c r="J23" s="30">
        <f t="shared" si="3"/>
        <v>-9.3278814209046743</v>
      </c>
      <c r="K23" s="30">
        <v>3.8866172587102819</v>
      </c>
      <c r="L23" s="30">
        <v>13.214498679614957</v>
      </c>
      <c r="M23" s="19">
        <f t="shared" si="26"/>
        <v>20</v>
      </c>
      <c r="N23" s="19">
        <f t="shared" si="28"/>
        <v>98</v>
      </c>
      <c r="O23" s="19">
        <v>-30</v>
      </c>
      <c r="P23" s="19">
        <v>81</v>
      </c>
      <c r="Q23" s="19">
        <v>17</v>
      </c>
      <c r="R23" s="19">
        <f t="shared" si="27"/>
        <v>78</v>
      </c>
      <c r="S23" s="24">
        <v>-5</v>
      </c>
      <c r="T23" s="24">
        <v>53</v>
      </c>
      <c r="U23" s="24">
        <v>25</v>
      </c>
      <c r="V23" s="31">
        <v>15.546469034841124</v>
      </c>
    </row>
    <row r="24" spans="1:22" ht="15" customHeight="1" x14ac:dyDescent="0.2">
      <c r="A24" s="7" t="s">
        <v>14</v>
      </c>
      <c r="B24" s="17">
        <f t="shared" si="23"/>
        <v>-4</v>
      </c>
      <c r="C24" s="17">
        <v>17</v>
      </c>
      <c r="D24" s="17">
        <f t="shared" si="24"/>
        <v>5</v>
      </c>
      <c r="E24" s="18">
        <f t="shared" si="25"/>
        <v>1</v>
      </c>
      <c r="F24" s="17">
        <v>2</v>
      </c>
      <c r="G24" s="17">
        <v>1</v>
      </c>
      <c r="H24" s="17">
        <v>1</v>
      </c>
      <c r="I24" s="23">
        <v>-9</v>
      </c>
      <c r="J24" s="38">
        <f t="shared" si="3"/>
        <v>2.3688992731048804</v>
      </c>
      <c r="K24" s="38">
        <v>4.7377985462097607</v>
      </c>
      <c r="L24" s="38">
        <v>2.3688992731048804</v>
      </c>
      <c r="M24" s="18">
        <f t="shared" si="26"/>
        <v>-5</v>
      </c>
      <c r="N24" s="17">
        <f t="shared" si="28"/>
        <v>19</v>
      </c>
      <c r="O24" s="17">
        <v>2</v>
      </c>
      <c r="P24" s="17">
        <v>6</v>
      </c>
      <c r="Q24" s="17">
        <v>13</v>
      </c>
      <c r="R24" s="17">
        <f t="shared" si="27"/>
        <v>24</v>
      </c>
      <c r="S24" s="17">
        <v>7</v>
      </c>
      <c r="T24" s="17">
        <v>10</v>
      </c>
      <c r="U24" s="17">
        <v>14</v>
      </c>
      <c r="V24" s="28">
        <v>-11.844496365524407</v>
      </c>
    </row>
    <row r="25" spans="1:22" ht="15" customHeight="1" x14ac:dyDescent="0.2">
      <c r="A25" s="5" t="s">
        <v>13</v>
      </c>
      <c r="B25" s="18">
        <f t="shared" si="23"/>
        <v>-3</v>
      </c>
      <c r="C25" s="18">
        <v>-1</v>
      </c>
      <c r="D25" s="18">
        <f t="shared" si="24"/>
        <v>4</v>
      </c>
      <c r="E25" s="18">
        <f t="shared" si="25"/>
        <v>-4</v>
      </c>
      <c r="F25" s="18">
        <v>0</v>
      </c>
      <c r="G25" s="18">
        <v>0</v>
      </c>
      <c r="H25" s="18">
        <v>4</v>
      </c>
      <c r="I25" s="18">
        <v>2</v>
      </c>
      <c r="J25" s="25">
        <f t="shared" si="3"/>
        <v>-36.563986977210121</v>
      </c>
      <c r="K25" s="25">
        <v>0</v>
      </c>
      <c r="L25" s="25">
        <v>36.563986977210121</v>
      </c>
      <c r="M25" s="18">
        <f t="shared" si="26"/>
        <v>1</v>
      </c>
      <c r="N25" s="18">
        <f t="shared" si="28"/>
        <v>6</v>
      </c>
      <c r="O25" s="18">
        <v>5</v>
      </c>
      <c r="P25" s="18">
        <v>2</v>
      </c>
      <c r="Q25" s="18">
        <v>4</v>
      </c>
      <c r="R25" s="18">
        <f t="shared" si="27"/>
        <v>5</v>
      </c>
      <c r="S25" s="22">
        <v>-1</v>
      </c>
      <c r="T25" s="22">
        <v>1</v>
      </c>
      <c r="U25" s="22">
        <v>4</v>
      </c>
      <c r="V25" s="29">
        <v>9.1409967443025266</v>
      </c>
    </row>
    <row r="26" spans="1:22" ht="15" customHeight="1" x14ac:dyDescent="0.2">
      <c r="A26" s="3" t="s">
        <v>12</v>
      </c>
      <c r="B26" s="20">
        <f t="shared" si="23"/>
        <v>-2</v>
      </c>
      <c r="C26" s="20">
        <v>26</v>
      </c>
      <c r="D26" s="20">
        <f t="shared" si="24"/>
        <v>-6</v>
      </c>
      <c r="E26" s="20">
        <f t="shared" si="25"/>
        <v>-4</v>
      </c>
      <c r="F26" s="20">
        <v>0</v>
      </c>
      <c r="G26" s="20">
        <v>-1</v>
      </c>
      <c r="H26" s="20">
        <v>4</v>
      </c>
      <c r="I26" s="20">
        <v>-3</v>
      </c>
      <c r="J26" s="26">
        <f t="shared" si="3"/>
        <v>-16.525183927560835</v>
      </c>
      <c r="K26" s="26">
        <v>0</v>
      </c>
      <c r="L26" s="26">
        <v>16.525183927560835</v>
      </c>
      <c r="M26" s="20">
        <f t="shared" si="26"/>
        <v>2</v>
      </c>
      <c r="N26" s="20">
        <f t="shared" si="28"/>
        <v>14</v>
      </c>
      <c r="O26" s="20">
        <v>-2</v>
      </c>
      <c r="P26" s="20">
        <v>8</v>
      </c>
      <c r="Q26" s="20">
        <v>6</v>
      </c>
      <c r="R26" s="20">
        <f t="shared" si="27"/>
        <v>12</v>
      </c>
      <c r="S26" s="20">
        <v>6</v>
      </c>
      <c r="T26" s="20">
        <v>6</v>
      </c>
      <c r="U26" s="20">
        <v>6</v>
      </c>
      <c r="V26" s="26">
        <v>8.262591963780423</v>
      </c>
    </row>
    <row r="27" spans="1:22" ht="15" customHeight="1" x14ac:dyDescent="0.2">
      <c r="A27" s="1" t="s">
        <v>11</v>
      </c>
      <c r="B27" s="19">
        <f t="shared" si="23"/>
        <v>-38</v>
      </c>
      <c r="C27" s="19">
        <v>-15</v>
      </c>
      <c r="D27" s="19">
        <f t="shared" si="24"/>
        <v>-23</v>
      </c>
      <c r="E27" s="19">
        <f t="shared" si="25"/>
        <v>-9</v>
      </c>
      <c r="F27" s="19">
        <v>4</v>
      </c>
      <c r="G27" s="19">
        <v>1</v>
      </c>
      <c r="H27" s="19">
        <v>13</v>
      </c>
      <c r="I27" s="19">
        <v>2</v>
      </c>
      <c r="J27" s="30">
        <f t="shared" si="3"/>
        <v>-14.605842336934776</v>
      </c>
      <c r="K27" s="30">
        <v>6.4914854830821209</v>
      </c>
      <c r="L27" s="30">
        <v>21.097327820016897</v>
      </c>
      <c r="M27" s="19">
        <f t="shared" si="26"/>
        <v>-29</v>
      </c>
      <c r="N27" s="19">
        <f t="shared" si="28"/>
        <v>18</v>
      </c>
      <c r="O27" s="24">
        <v>-10</v>
      </c>
      <c r="P27" s="24">
        <v>10</v>
      </c>
      <c r="Q27" s="24">
        <v>8</v>
      </c>
      <c r="R27" s="24">
        <f t="shared" si="27"/>
        <v>47</v>
      </c>
      <c r="S27" s="24">
        <v>12</v>
      </c>
      <c r="T27" s="24">
        <v>25</v>
      </c>
      <c r="U27" s="24">
        <v>22</v>
      </c>
      <c r="V27" s="31">
        <v>-47.063269752345384</v>
      </c>
    </row>
    <row r="28" spans="1:22" ht="15" customHeight="1" x14ac:dyDescent="0.2">
      <c r="A28" s="5" t="s">
        <v>10</v>
      </c>
      <c r="B28" s="18">
        <f t="shared" si="23"/>
        <v>-1</v>
      </c>
      <c r="C28" s="18">
        <v>12</v>
      </c>
      <c r="D28" s="18">
        <f t="shared" si="24"/>
        <v>0</v>
      </c>
      <c r="E28" s="18">
        <f t="shared" si="25"/>
        <v>-3</v>
      </c>
      <c r="F28" s="18">
        <v>1</v>
      </c>
      <c r="G28" s="18">
        <v>-3</v>
      </c>
      <c r="H28" s="18">
        <v>4</v>
      </c>
      <c r="I28" s="18">
        <v>-1</v>
      </c>
      <c r="J28" s="25">
        <f t="shared" si="3"/>
        <v>-12.852112676056338</v>
      </c>
      <c r="K28" s="25">
        <v>4.284037558685446</v>
      </c>
      <c r="L28" s="25">
        <v>17.136150234741784</v>
      </c>
      <c r="M28" s="18">
        <f t="shared" si="26"/>
        <v>2</v>
      </c>
      <c r="N28" s="18">
        <f t="shared" si="28"/>
        <v>7</v>
      </c>
      <c r="O28" s="18">
        <v>-5</v>
      </c>
      <c r="P28" s="18">
        <v>6</v>
      </c>
      <c r="Q28" s="18">
        <v>1</v>
      </c>
      <c r="R28" s="18">
        <f t="shared" si="27"/>
        <v>5</v>
      </c>
      <c r="S28" s="18">
        <v>-7</v>
      </c>
      <c r="T28" s="18">
        <v>2</v>
      </c>
      <c r="U28" s="18">
        <v>3</v>
      </c>
      <c r="V28" s="25">
        <v>8.5680751173708956</v>
      </c>
    </row>
    <row r="29" spans="1:22" ht="15" customHeight="1" x14ac:dyDescent="0.2">
      <c r="A29" s="3" t="s">
        <v>9</v>
      </c>
      <c r="B29" s="20">
        <f t="shared" si="23"/>
        <v>-7</v>
      </c>
      <c r="C29" s="20">
        <v>18</v>
      </c>
      <c r="D29" s="20">
        <f t="shared" si="24"/>
        <v>-8</v>
      </c>
      <c r="E29" s="20">
        <f>F29-H29</f>
        <v>-4</v>
      </c>
      <c r="F29" s="20">
        <v>6</v>
      </c>
      <c r="G29" s="20">
        <v>3</v>
      </c>
      <c r="H29" s="20">
        <v>10</v>
      </c>
      <c r="I29" s="20">
        <v>8</v>
      </c>
      <c r="J29" s="26">
        <f t="shared" si="3"/>
        <v>-6.3833508219657222</v>
      </c>
      <c r="K29" s="26">
        <v>9.5750262329485825</v>
      </c>
      <c r="L29" s="26">
        <v>15.958377054914305</v>
      </c>
      <c r="M29" s="20">
        <f t="shared" si="26"/>
        <v>-3</v>
      </c>
      <c r="N29" s="20">
        <f t="shared" si="28"/>
        <v>26</v>
      </c>
      <c r="O29" s="20">
        <v>-10</v>
      </c>
      <c r="P29" s="20">
        <v>10</v>
      </c>
      <c r="Q29" s="20">
        <v>16</v>
      </c>
      <c r="R29" s="20">
        <f t="shared" si="27"/>
        <v>29</v>
      </c>
      <c r="S29" s="20">
        <v>-7</v>
      </c>
      <c r="T29" s="20">
        <v>8</v>
      </c>
      <c r="U29" s="20">
        <v>21</v>
      </c>
      <c r="V29" s="26">
        <v>-4.7875131164742797</v>
      </c>
    </row>
    <row r="30" spans="1:22" ht="15" customHeight="1" x14ac:dyDescent="0.2">
      <c r="A30" s="3" t="s">
        <v>8</v>
      </c>
      <c r="B30" s="20">
        <f t="shared" si="23"/>
        <v>-21</v>
      </c>
      <c r="C30" s="20">
        <v>3</v>
      </c>
      <c r="D30" s="20">
        <f t="shared" si="24"/>
        <v>-28</v>
      </c>
      <c r="E30" s="20">
        <f t="shared" si="25"/>
        <v>-5</v>
      </c>
      <c r="F30" s="20">
        <v>4</v>
      </c>
      <c r="G30" s="20">
        <v>0</v>
      </c>
      <c r="H30" s="20">
        <v>9</v>
      </c>
      <c r="I30" s="20">
        <v>3</v>
      </c>
      <c r="J30" s="26">
        <f t="shared" si="3"/>
        <v>-8.0086010180796929</v>
      </c>
      <c r="K30" s="26">
        <v>6.4068808144637526</v>
      </c>
      <c r="L30" s="26">
        <v>14.415481832543446</v>
      </c>
      <c r="M30" s="20">
        <f t="shared" si="26"/>
        <v>-16</v>
      </c>
      <c r="N30" s="20">
        <f t="shared" si="28"/>
        <v>23</v>
      </c>
      <c r="O30" s="20">
        <v>-5</v>
      </c>
      <c r="P30" s="20">
        <v>8</v>
      </c>
      <c r="Q30" s="20">
        <v>15</v>
      </c>
      <c r="R30" s="20">
        <f t="shared" si="27"/>
        <v>39</v>
      </c>
      <c r="S30" s="20">
        <v>20</v>
      </c>
      <c r="T30" s="20">
        <v>12</v>
      </c>
      <c r="U30" s="20">
        <v>27</v>
      </c>
      <c r="V30" s="26">
        <v>-25.627523257855003</v>
      </c>
    </row>
    <row r="31" spans="1:22" ht="15" customHeight="1" x14ac:dyDescent="0.2">
      <c r="A31" s="1" t="s">
        <v>7</v>
      </c>
      <c r="B31" s="19">
        <f t="shared" si="23"/>
        <v>14</v>
      </c>
      <c r="C31" s="19">
        <v>31</v>
      </c>
      <c r="D31" s="19">
        <f t="shared" si="24"/>
        <v>8</v>
      </c>
      <c r="E31" s="19">
        <f t="shared" si="25"/>
        <v>-3</v>
      </c>
      <c r="F31" s="19">
        <v>3</v>
      </c>
      <c r="G31" s="19">
        <v>-1</v>
      </c>
      <c r="H31" s="19">
        <v>6</v>
      </c>
      <c r="I31" s="19">
        <v>-2</v>
      </c>
      <c r="J31" s="30">
        <f t="shared" si="3"/>
        <v>-5.3779283925151029</v>
      </c>
      <c r="K31" s="30">
        <v>5.3779283925151029</v>
      </c>
      <c r="L31" s="30">
        <v>10.755856785030206</v>
      </c>
      <c r="M31" s="19">
        <f t="shared" si="26"/>
        <v>17</v>
      </c>
      <c r="N31" s="19">
        <f t="shared" si="28"/>
        <v>36</v>
      </c>
      <c r="O31" s="19">
        <v>1</v>
      </c>
      <c r="P31" s="19">
        <v>15</v>
      </c>
      <c r="Q31" s="19">
        <v>21</v>
      </c>
      <c r="R31" s="19">
        <f t="shared" si="27"/>
        <v>19</v>
      </c>
      <c r="S31" s="19">
        <v>-6</v>
      </c>
      <c r="T31" s="19">
        <v>5</v>
      </c>
      <c r="U31" s="19">
        <v>14</v>
      </c>
      <c r="V31" s="30">
        <v>30.474927557585573</v>
      </c>
    </row>
    <row r="32" spans="1:22" ht="15" customHeight="1" x14ac:dyDescent="0.2">
      <c r="A32" s="5" t="s">
        <v>6</v>
      </c>
      <c r="B32" s="18">
        <f t="shared" si="23"/>
        <v>4</v>
      </c>
      <c r="C32" s="18">
        <v>11</v>
      </c>
      <c r="D32" s="18">
        <f t="shared" si="24"/>
        <v>-3</v>
      </c>
      <c r="E32" s="18">
        <f t="shared" si="25"/>
        <v>4</v>
      </c>
      <c r="F32" s="18">
        <v>5</v>
      </c>
      <c r="G32" s="18">
        <v>2</v>
      </c>
      <c r="H32" s="18">
        <v>1</v>
      </c>
      <c r="I32" s="18">
        <v>0</v>
      </c>
      <c r="J32" s="25">
        <f t="shared" si="3"/>
        <v>29.674796747967481</v>
      </c>
      <c r="K32" s="25">
        <v>37.09349593495935</v>
      </c>
      <c r="L32" s="25">
        <v>7.4186991869918701</v>
      </c>
      <c r="M32" s="18">
        <f t="shared" si="26"/>
        <v>0</v>
      </c>
      <c r="N32" s="18">
        <f t="shared" si="28"/>
        <v>12</v>
      </c>
      <c r="O32" s="22">
        <v>3</v>
      </c>
      <c r="P32" s="22">
        <v>3</v>
      </c>
      <c r="Q32" s="22">
        <v>9</v>
      </c>
      <c r="R32" s="22">
        <f t="shared" si="27"/>
        <v>12</v>
      </c>
      <c r="S32" s="22">
        <v>8</v>
      </c>
      <c r="T32" s="22">
        <v>1</v>
      </c>
      <c r="U32" s="22">
        <v>11</v>
      </c>
      <c r="V32" s="29">
        <v>0</v>
      </c>
    </row>
    <row r="33" spans="1:22" ht="15" customHeight="1" x14ac:dyDescent="0.2">
      <c r="A33" s="3" t="s">
        <v>5</v>
      </c>
      <c r="B33" s="20">
        <f t="shared" si="23"/>
        <v>-9</v>
      </c>
      <c r="C33" s="20">
        <v>35</v>
      </c>
      <c r="D33" s="20">
        <f t="shared" si="24"/>
        <v>-18</v>
      </c>
      <c r="E33" s="20">
        <f t="shared" si="25"/>
        <v>-7</v>
      </c>
      <c r="F33" s="20">
        <v>3</v>
      </c>
      <c r="G33" s="20">
        <v>-3</v>
      </c>
      <c r="H33" s="20">
        <v>10</v>
      </c>
      <c r="I33" s="20">
        <v>-2</v>
      </c>
      <c r="J33" s="26">
        <f t="shared" si="3"/>
        <v>-11.66826505914052</v>
      </c>
      <c r="K33" s="26">
        <v>5.0006850253459376</v>
      </c>
      <c r="L33" s="26">
        <v>16.668950084486458</v>
      </c>
      <c r="M33" s="20">
        <f t="shared" si="26"/>
        <v>-2</v>
      </c>
      <c r="N33" s="20">
        <f t="shared" si="28"/>
        <v>24</v>
      </c>
      <c r="O33" s="20">
        <v>-7</v>
      </c>
      <c r="P33" s="20">
        <v>3</v>
      </c>
      <c r="Q33" s="20">
        <v>21</v>
      </c>
      <c r="R33" s="20">
        <f t="shared" si="27"/>
        <v>26</v>
      </c>
      <c r="S33" s="20">
        <v>10</v>
      </c>
      <c r="T33" s="20">
        <v>10</v>
      </c>
      <c r="U33" s="20">
        <v>16</v>
      </c>
      <c r="V33" s="26">
        <v>-3.3337900168972965</v>
      </c>
    </row>
    <row r="34" spans="1:22" ht="15" customHeight="1" x14ac:dyDescent="0.2">
      <c r="A34" s="3" t="s">
        <v>4</v>
      </c>
      <c r="B34" s="20">
        <f t="shared" si="23"/>
        <v>-7</v>
      </c>
      <c r="C34" s="20">
        <v>5</v>
      </c>
      <c r="D34" s="20">
        <f t="shared" si="24"/>
        <v>-4</v>
      </c>
      <c r="E34" s="20">
        <f t="shared" si="25"/>
        <v>-2</v>
      </c>
      <c r="F34" s="20">
        <v>3</v>
      </c>
      <c r="G34" s="20">
        <v>-3</v>
      </c>
      <c r="H34" s="20">
        <v>5</v>
      </c>
      <c r="I34" s="20">
        <v>3</v>
      </c>
      <c r="J34" s="26">
        <f t="shared" si="3"/>
        <v>-4.960924226979273</v>
      </c>
      <c r="K34" s="26">
        <v>7.4413863404689096</v>
      </c>
      <c r="L34" s="26">
        <v>12.402310567448183</v>
      </c>
      <c r="M34" s="20">
        <f t="shared" si="26"/>
        <v>-5</v>
      </c>
      <c r="N34" s="20">
        <f t="shared" si="28"/>
        <v>15</v>
      </c>
      <c r="O34" s="20">
        <v>5</v>
      </c>
      <c r="P34" s="20">
        <v>10</v>
      </c>
      <c r="Q34" s="20">
        <v>5</v>
      </c>
      <c r="R34" s="20">
        <f t="shared" si="27"/>
        <v>20</v>
      </c>
      <c r="S34" s="20">
        <v>3</v>
      </c>
      <c r="T34" s="20">
        <v>13</v>
      </c>
      <c r="U34" s="20">
        <v>7</v>
      </c>
      <c r="V34" s="26">
        <v>-12.402310567448183</v>
      </c>
    </row>
    <row r="35" spans="1:22" ht="15" customHeight="1" x14ac:dyDescent="0.2">
      <c r="A35" s="1" t="s">
        <v>3</v>
      </c>
      <c r="B35" s="19">
        <f t="shared" si="23"/>
        <v>-3</v>
      </c>
      <c r="C35" s="19">
        <v>-1</v>
      </c>
      <c r="D35" s="19">
        <f t="shared" si="24"/>
        <v>-4</v>
      </c>
      <c r="E35" s="19">
        <f t="shared" si="25"/>
        <v>-2</v>
      </c>
      <c r="F35" s="19">
        <v>3</v>
      </c>
      <c r="G35" s="19">
        <v>0</v>
      </c>
      <c r="H35" s="19">
        <v>5</v>
      </c>
      <c r="I35" s="19">
        <v>0</v>
      </c>
      <c r="J35" s="30">
        <f t="shared" si="3"/>
        <v>-4.8424543946931999</v>
      </c>
      <c r="K35" s="30">
        <v>7.2636815920398012</v>
      </c>
      <c r="L35" s="30">
        <v>12.106135986733001</v>
      </c>
      <c r="M35" s="19">
        <f>N35-R35</f>
        <v>-1</v>
      </c>
      <c r="N35" s="19">
        <f t="shared" si="28"/>
        <v>17</v>
      </c>
      <c r="O35" s="24">
        <v>-2</v>
      </c>
      <c r="P35" s="24">
        <v>6</v>
      </c>
      <c r="Q35" s="24">
        <v>11</v>
      </c>
      <c r="R35" s="24">
        <f t="shared" si="27"/>
        <v>18</v>
      </c>
      <c r="S35" s="24">
        <v>2</v>
      </c>
      <c r="T35" s="24">
        <v>8</v>
      </c>
      <c r="U35" s="24">
        <v>10</v>
      </c>
      <c r="V35" s="31">
        <v>-2.4212271973466102</v>
      </c>
    </row>
    <row r="36" spans="1:22" ht="15" customHeight="1" x14ac:dyDescent="0.2">
      <c r="A36" s="5" t="s">
        <v>2</v>
      </c>
      <c r="B36" s="18">
        <f t="shared" si="23"/>
        <v>12</v>
      </c>
      <c r="C36" s="18">
        <v>15</v>
      </c>
      <c r="D36" s="18">
        <f t="shared" si="24"/>
        <v>11</v>
      </c>
      <c r="E36" s="18">
        <f t="shared" si="25"/>
        <v>-2</v>
      </c>
      <c r="F36" s="18">
        <v>0</v>
      </c>
      <c r="G36" s="18">
        <v>-2</v>
      </c>
      <c r="H36" s="18">
        <v>2</v>
      </c>
      <c r="I36" s="18">
        <v>-7</v>
      </c>
      <c r="J36" s="25">
        <f t="shared" si="3"/>
        <v>-12.314439946018894</v>
      </c>
      <c r="K36" s="25">
        <v>0</v>
      </c>
      <c r="L36" s="25">
        <v>12.314439946018894</v>
      </c>
      <c r="M36" s="18">
        <f t="shared" si="26"/>
        <v>14</v>
      </c>
      <c r="N36" s="18">
        <f t="shared" si="28"/>
        <v>20</v>
      </c>
      <c r="O36" s="18">
        <v>8</v>
      </c>
      <c r="P36" s="18">
        <v>7</v>
      </c>
      <c r="Q36" s="18">
        <v>13</v>
      </c>
      <c r="R36" s="18">
        <f t="shared" si="27"/>
        <v>6</v>
      </c>
      <c r="S36" s="18">
        <v>2</v>
      </c>
      <c r="T36" s="18">
        <v>3</v>
      </c>
      <c r="U36" s="18">
        <v>3</v>
      </c>
      <c r="V36" s="25">
        <v>86.201079622132255</v>
      </c>
    </row>
    <row r="37" spans="1:22" ht="15" customHeight="1" x14ac:dyDescent="0.2">
      <c r="A37" s="3" t="s">
        <v>1</v>
      </c>
      <c r="B37" s="20">
        <f t="shared" si="23"/>
        <v>1</v>
      </c>
      <c r="C37" s="20">
        <v>5</v>
      </c>
      <c r="D37" s="20">
        <f t="shared" si="24"/>
        <v>5</v>
      </c>
      <c r="E37" s="20">
        <f t="shared" si="25"/>
        <v>-1</v>
      </c>
      <c r="F37" s="20">
        <v>0</v>
      </c>
      <c r="G37" s="20">
        <v>-1</v>
      </c>
      <c r="H37" s="20">
        <v>1</v>
      </c>
      <c r="I37" s="20">
        <v>-3</v>
      </c>
      <c r="J37" s="26">
        <f t="shared" si="3"/>
        <v>-9.3302658486707557</v>
      </c>
      <c r="K37" s="26">
        <v>0</v>
      </c>
      <c r="L37" s="26">
        <v>9.3302658486707557</v>
      </c>
      <c r="M37" s="20">
        <f t="shared" si="26"/>
        <v>2</v>
      </c>
      <c r="N37" s="20">
        <f t="shared" si="28"/>
        <v>18</v>
      </c>
      <c r="O37" s="20">
        <v>9</v>
      </c>
      <c r="P37" s="20">
        <v>8</v>
      </c>
      <c r="Q37" s="20">
        <v>10</v>
      </c>
      <c r="R37" s="20">
        <f t="shared" si="27"/>
        <v>16</v>
      </c>
      <c r="S37" s="20">
        <v>6</v>
      </c>
      <c r="T37" s="20">
        <v>3</v>
      </c>
      <c r="U37" s="20">
        <v>13</v>
      </c>
      <c r="V37" s="26">
        <v>18.660531697341526</v>
      </c>
    </row>
    <row r="38" spans="1:22" ht="15" customHeight="1" x14ac:dyDescent="0.2">
      <c r="A38" s="1" t="s">
        <v>0</v>
      </c>
      <c r="B38" s="19">
        <f t="shared" si="23"/>
        <v>0</v>
      </c>
      <c r="C38" s="19">
        <v>14</v>
      </c>
      <c r="D38" s="19">
        <f t="shared" si="24"/>
        <v>1</v>
      </c>
      <c r="E38" s="19">
        <f t="shared" si="25"/>
        <v>-1</v>
      </c>
      <c r="F38" s="19">
        <v>0</v>
      </c>
      <c r="G38" s="19">
        <v>0</v>
      </c>
      <c r="H38" s="19">
        <v>1</v>
      </c>
      <c r="I38" s="19">
        <v>-1</v>
      </c>
      <c r="J38" s="30">
        <f t="shared" si="3"/>
        <v>-10.038503850385037</v>
      </c>
      <c r="K38" s="30">
        <v>0</v>
      </c>
      <c r="L38" s="30">
        <v>10.038503850385037</v>
      </c>
      <c r="M38" s="19">
        <f t="shared" si="26"/>
        <v>1</v>
      </c>
      <c r="N38" s="19">
        <f t="shared" si="28"/>
        <v>3</v>
      </c>
      <c r="O38" s="19">
        <v>-2</v>
      </c>
      <c r="P38" s="19">
        <v>0</v>
      </c>
      <c r="Q38" s="19">
        <v>3</v>
      </c>
      <c r="R38" s="19">
        <f t="shared" si="27"/>
        <v>2</v>
      </c>
      <c r="S38" s="19">
        <v>-2</v>
      </c>
      <c r="T38" s="19">
        <v>1</v>
      </c>
      <c r="U38" s="19">
        <v>1</v>
      </c>
      <c r="V38" s="30">
        <v>10.038503850385041</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50</v>
      </c>
      <c r="H6" s="14"/>
      <c r="I6" s="39" t="s">
        <v>50</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I9" si="0">B10+B11</f>
        <v>-10</v>
      </c>
      <c r="C9" s="17">
        <f t="shared" si="0"/>
        <v>837</v>
      </c>
      <c r="D9" s="17">
        <f t="shared" si="0"/>
        <v>-19</v>
      </c>
      <c r="E9" s="17">
        <f t="shared" si="0"/>
        <v>-160</v>
      </c>
      <c r="F9" s="17">
        <f t="shared" si="0"/>
        <v>154</v>
      </c>
      <c r="G9" s="17">
        <f t="shared" si="0"/>
        <v>-1</v>
      </c>
      <c r="H9" s="17">
        <f t="shared" si="0"/>
        <v>314</v>
      </c>
      <c r="I9" s="17">
        <f t="shared" si="0"/>
        <v>-19</v>
      </c>
      <c r="J9" s="28">
        <f>K9-L9</f>
        <v>-6.7764356412666373</v>
      </c>
      <c r="K9" s="28">
        <v>6.5223193047191383</v>
      </c>
      <c r="L9" s="28">
        <v>13.298754945985776</v>
      </c>
      <c r="M9" s="17">
        <f t="shared" ref="M9:U9" si="1">M10+M11</f>
        <v>150</v>
      </c>
      <c r="N9" s="17">
        <f t="shared" si="1"/>
        <v>1156</v>
      </c>
      <c r="O9" s="17">
        <f t="shared" si="1"/>
        <v>33</v>
      </c>
      <c r="P9" s="17">
        <f t="shared" si="1"/>
        <v>693</v>
      </c>
      <c r="Q9" s="17">
        <f t="shared" si="1"/>
        <v>463</v>
      </c>
      <c r="R9" s="17">
        <f>R10+R11</f>
        <v>1006</v>
      </c>
      <c r="S9" s="17">
        <f t="shared" si="1"/>
        <v>70</v>
      </c>
      <c r="T9" s="17">
        <f t="shared" si="1"/>
        <v>543</v>
      </c>
      <c r="U9" s="17">
        <f t="shared" si="1"/>
        <v>463</v>
      </c>
      <c r="V9" s="28">
        <v>6.35290841368748</v>
      </c>
    </row>
    <row r="10" spans="1:22" ht="15" customHeight="1" x14ac:dyDescent="0.2">
      <c r="A10" s="6" t="s">
        <v>28</v>
      </c>
      <c r="B10" s="18">
        <f t="shared" ref="B10:I10" si="2">B20+B21+B22+B23</f>
        <v>82</v>
      </c>
      <c r="C10" s="18">
        <f t="shared" si="2"/>
        <v>774</v>
      </c>
      <c r="D10" s="18">
        <f t="shared" si="2"/>
        <v>4</v>
      </c>
      <c r="E10" s="18">
        <f t="shared" si="2"/>
        <v>-99</v>
      </c>
      <c r="F10" s="18">
        <f t="shared" si="2"/>
        <v>110</v>
      </c>
      <c r="G10" s="18">
        <f t="shared" si="2"/>
        <v>-20</v>
      </c>
      <c r="H10" s="18">
        <f t="shared" si="2"/>
        <v>209</v>
      </c>
      <c r="I10" s="18">
        <f t="shared" si="2"/>
        <v>-35</v>
      </c>
      <c r="J10" s="25">
        <f t="shared" ref="J10:J38" si="3">K10-L10</f>
        <v>-5.5948830857556935</v>
      </c>
      <c r="K10" s="25">
        <v>6.2165367619507688</v>
      </c>
      <c r="L10" s="25">
        <v>11.811419847706462</v>
      </c>
      <c r="M10" s="18">
        <f t="shared" ref="M10:U10" si="4">M20+M21+M22+M23</f>
        <v>181</v>
      </c>
      <c r="N10" s="18">
        <f t="shared" si="4"/>
        <v>939</v>
      </c>
      <c r="O10" s="18">
        <f t="shared" si="4"/>
        <v>57</v>
      </c>
      <c r="P10" s="18">
        <f t="shared" si="4"/>
        <v>615</v>
      </c>
      <c r="Q10" s="18">
        <f t="shared" si="4"/>
        <v>324</v>
      </c>
      <c r="R10" s="18">
        <f t="shared" si="4"/>
        <v>758</v>
      </c>
      <c r="S10" s="18">
        <f t="shared" si="4"/>
        <v>68</v>
      </c>
      <c r="T10" s="18">
        <f t="shared" si="4"/>
        <v>455</v>
      </c>
      <c r="U10" s="18">
        <f t="shared" si="4"/>
        <v>303</v>
      </c>
      <c r="V10" s="25">
        <v>10.229028671937179</v>
      </c>
    </row>
    <row r="11" spans="1:22" ht="15" customHeight="1" x14ac:dyDescent="0.2">
      <c r="A11" s="2" t="s">
        <v>27</v>
      </c>
      <c r="B11" s="19">
        <f t="shared" ref="B11:I11" si="5">B12+B13+B14+B15+B16</f>
        <v>-92</v>
      </c>
      <c r="C11" s="19">
        <f t="shared" si="5"/>
        <v>63</v>
      </c>
      <c r="D11" s="19">
        <f t="shared" si="5"/>
        <v>-23</v>
      </c>
      <c r="E11" s="19">
        <f t="shared" si="5"/>
        <v>-61</v>
      </c>
      <c r="F11" s="19">
        <f t="shared" si="5"/>
        <v>44</v>
      </c>
      <c r="G11" s="19">
        <f t="shared" si="5"/>
        <v>19</v>
      </c>
      <c r="H11" s="19">
        <f t="shared" si="5"/>
        <v>105</v>
      </c>
      <c r="I11" s="19">
        <f t="shared" si="5"/>
        <v>16</v>
      </c>
      <c r="J11" s="30">
        <f t="shared" si="3"/>
        <v>-10.310161517374231</v>
      </c>
      <c r="K11" s="30">
        <v>7.4368378158109198</v>
      </c>
      <c r="L11" s="30">
        <v>17.746999333185151</v>
      </c>
      <c r="M11" s="19">
        <f t="shared" ref="M11:U11" si="6">M12+M13+M14+M15+M16</f>
        <v>-31</v>
      </c>
      <c r="N11" s="19">
        <f t="shared" si="6"/>
        <v>217</v>
      </c>
      <c r="O11" s="19">
        <f t="shared" si="6"/>
        <v>-24</v>
      </c>
      <c r="P11" s="19">
        <f t="shared" si="6"/>
        <v>78</v>
      </c>
      <c r="Q11" s="19">
        <f t="shared" si="6"/>
        <v>139</v>
      </c>
      <c r="R11" s="19">
        <f t="shared" si="6"/>
        <v>248</v>
      </c>
      <c r="S11" s="19">
        <f t="shared" si="6"/>
        <v>2</v>
      </c>
      <c r="T11" s="19">
        <f t="shared" si="6"/>
        <v>88</v>
      </c>
      <c r="U11" s="19">
        <f t="shared" si="6"/>
        <v>160</v>
      </c>
      <c r="V11" s="30">
        <v>-5.2395902793213267</v>
      </c>
    </row>
    <row r="12" spans="1:22" ht="15" customHeight="1" x14ac:dyDescent="0.2">
      <c r="A12" s="6" t="s">
        <v>26</v>
      </c>
      <c r="B12" s="18">
        <f t="shared" ref="B12:I12" si="7">B24</f>
        <v>3</v>
      </c>
      <c r="C12" s="18">
        <f t="shared" si="7"/>
        <v>13</v>
      </c>
      <c r="D12" s="18">
        <f t="shared" si="7"/>
        <v>12</v>
      </c>
      <c r="E12" s="18">
        <f t="shared" si="7"/>
        <v>-2</v>
      </c>
      <c r="F12" s="18">
        <f t="shared" si="7"/>
        <v>2</v>
      </c>
      <c r="G12" s="18">
        <f t="shared" si="7"/>
        <v>0</v>
      </c>
      <c r="H12" s="18">
        <f t="shared" si="7"/>
        <v>4</v>
      </c>
      <c r="I12" s="18">
        <f t="shared" si="7"/>
        <v>-11</v>
      </c>
      <c r="J12" s="25">
        <f t="shared" si="3"/>
        <v>-4.3725666367175799</v>
      </c>
      <c r="K12" s="25">
        <v>4.3725666367175799</v>
      </c>
      <c r="L12" s="25">
        <v>8.7451332734351599</v>
      </c>
      <c r="M12" s="18">
        <f t="shared" ref="M12:U12" si="8">M24</f>
        <v>5</v>
      </c>
      <c r="N12" s="18">
        <f t="shared" si="8"/>
        <v>28</v>
      </c>
      <c r="O12" s="18">
        <f t="shared" si="8"/>
        <v>10</v>
      </c>
      <c r="P12" s="18">
        <f t="shared" si="8"/>
        <v>9</v>
      </c>
      <c r="Q12" s="18">
        <f t="shared" si="8"/>
        <v>19</v>
      </c>
      <c r="R12" s="18">
        <f t="shared" si="8"/>
        <v>23</v>
      </c>
      <c r="S12" s="18">
        <f t="shared" si="8"/>
        <v>9</v>
      </c>
      <c r="T12" s="18">
        <f t="shared" si="8"/>
        <v>11</v>
      </c>
      <c r="U12" s="18">
        <f t="shared" si="8"/>
        <v>12</v>
      </c>
      <c r="V12" s="25">
        <v>10.931416591793941</v>
      </c>
    </row>
    <row r="13" spans="1:22" ht="15" customHeight="1" x14ac:dyDescent="0.2">
      <c r="A13" s="4" t="s">
        <v>25</v>
      </c>
      <c r="B13" s="20">
        <f t="shared" ref="B13:I13" si="9">B25+B26+B27</f>
        <v>-12</v>
      </c>
      <c r="C13" s="20">
        <f t="shared" si="9"/>
        <v>31</v>
      </c>
      <c r="D13" s="20">
        <f t="shared" si="9"/>
        <v>8</v>
      </c>
      <c r="E13" s="20">
        <f t="shared" si="9"/>
        <v>-11</v>
      </c>
      <c r="F13" s="20">
        <f t="shared" si="9"/>
        <v>10</v>
      </c>
      <c r="G13" s="20">
        <f t="shared" si="9"/>
        <v>4</v>
      </c>
      <c r="H13" s="20">
        <f t="shared" si="9"/>
        <v>21</v>
      </c>
      <c r="I13" s="20">
        <f t="shared" si="9"/>
        <v>6</v>
      </c>
      <c r="J13" s="26">
        <f t="shared" si="3"/>
        <v>-10.213945915693607</v>
      </c>
      <c r="K13" s="26">
        <v>9.2854053779032775</v>
      </c>
      <c r="L13" s="26">
        <v>19.499351293596884</v>
      </c>
      <c r="M13" s="20">
        <f t="shared" ref="M13:U13" si="10">M25+M26+M27</f>
        <v>-1</v>
      </c>
      <c r="N13" s="20">
        <f t="shared" si="10"/>
        <v>40</v>
      </c>
      <c r="O13" s="20">
        <f t="shared" si="10"/>
        <v>2</v>
      </c>
      <c r="P13" s="20">
        <f t="shared" si="10"/>
        <v>13</v>
      </c>
      <c r="Q13" s="20">
        <f t="shared" si="10"/>
        <v>27</v>
      </c>
      <c r="R13" s="20">
        <f t="shared" si="10"/>
        <v>41</v>
      </c>
      <c r="S13" s="20">
        <f t="shared" si="10"/>
        <v>-8</v>
      </c>
      <c r="T13" s="20">
        <f t="shared" si="10"/>
        <v>19</v>
      </c>
      <c r="U13" s="20">
        <f t="shared" si="10"/>
        <v>22</v>
      </c>
      <c r="V13" s="26">
        <v>-0.92854053779033308</v>
      </c>
    </row>
    <row r="14" spans="1:22" ht="15" customHeight="1" x14ac:dyDescent="0.2">
      <c r="A14" s="4" t="s">
        <v>24</v>
      </c>
      <c r="B14" s="20">
        <f t="shared" ref="B14:I14" si="11">B28+B29+B30+B31</f>
        <v>-43</v>
      </c>
      <c r="C14" s="20">
        <f t="shared" si="11"/>
        <v>19</v>
      </c>
      <c r="D14" s="20">
        <f t="shared" si="11"/>
        <v>-30</v>
      </c>
      <c r="E14" s="20">
        <f t="shared" si="11"/>
        <v>-18</v>
      </c>
      <c r="F14" s="20">
        <f t="shared" si="11"/>
        <v>21</v>
      </c>
      <c r="G14" s="20">
        <f t="shared" si="11"/>
        <v>12</v>
      </c>
      <c r="H14" s="20">
        <f t="shared" si="11"/>
        <v>39</v>
      </c>
      <c r="I14" s="20">
        <f t="shared" si="11"/>
        <v>11</v>
      </c>
      <c r="J14" s="26">
        <f t="shared" si="3"/>
        <v>-7.9807587187055873</v>
      </c>
      <c r="K14" s="26">
        <v>9.310885171823184</v>
      </c>
      <c r="L14" s="26">
        <v>17.291643890528771</v>
      </c>
      <c r="M14" s="20">
        <f t="shared" ref="M14:U14" si="12">M28+M29+M30+M31</f>
        <v>-25</v>
      </c>
      <c r="N14" s="20">
        <f t="shared" si="12"/>
        <v>77</v>
      </c>
      <c r="O14" s="20">
        <f t="shared" si="12"/>
        <v>-29</v>
      </c>
      <c r="P14" s="20">
        <f t="shared" si="12"/>
        <v>29</v>
      </c>
      <c r="Q14" s="20">
        <f t="shared" si="12"/>
        <v>48</v>
      </c>
      <c r="R14" s="20">
        <f t="shared" si="12"/>
        <v>102</v>
      </c>
      <c r="S14" s="20">
        <f t="shared" si="12"/>
        <v>2</v>
      </c>
      <c r="T14" s="20">
        <f t="shared" si="12"/>
        <v>32</v>
      </c>
      <c r="U14" s="20">
        <f t="shared" si="12"/>
        <v>70</v>
      </c>
      <c r="V14" s="26">
        <v>-11.084387109313312</v>
      </c>
    </row>
    <row r="15" spans="1:22" ht="15" customHeight="1" x14ac:dyDescent="0.2">
      <c r="A15" s="4" t="s">
        <v>23</v>
      </c>
      <c r="B15" s="20">
        <f t="shared" ref="B15:I15" si="13">B32+B33+B34+B35</f>
        <v>-31</v>
      </c>
      <c r="C15" s="20">
        <f t="shared" si="13"/>
        <v>-3</v>
      </c>
      <c r="D15" s="20">
        <f t="shared" si="13"/>
        <v>-5</v>
      </c>
      <c r="E15" s="20">
        <f t="shared" si="13"/>
        <v>-17</v>
      </c>
      <c r="F15" s="20">
        <f t="shared" si="13"/>
        <v>11</v>
      </c>
      <c r="G15" s="20">
        <f t="shared" si="13"/>
        <v>3</v>
      </c>
      <c r="H15" s="20">
        <f t="shared" si="13"/>
        <v>28</v>
      </c>
      <c r="I15" s="20">
        <f t="shared" si="13"/>
        <v>3</v>
      </c>
      <c r="J15" s="26">
        <f t="shared" si="3"/>
        <v>-9.9693128323773728</v>
      </c>
      <c r="K15" s="26">
        <v>6.4507318327147694</v>
      </c>
      <c r="L15" s="26">
        <v>16.420044665092142</v>
      </c>
      <c r="M15" s="20">
        <f t="shared" ref="M15:U15" si="14">M32+M33+M34+M35</f>
        <v>-14</v>
      </c>
      <c r="N15" s="20">
        <f t="shared" si="14"/>
        <v>52</v>
      </c>
      <c r="O15" s="20">
        <f t="shared" si="14"/>
        <v>-11</v>
      </c>
      <c r="P15" s="20">
        <f t="shared" si="14"/>
        <v>18</v>
      </c>
      <c r="Q15" s="20">
        <f t="shared" si="14"/>
        <v>34</v>
      </c>
      <c r="R15" s="20">
        <f t="shared" si="14"/>
        <v>66</v>
      </c>
      <c r="S15" s="20">
        <f t="shared" si="14"/>
        <v>-6</v>
      </c>
      <c r="T15" s="20">
        <f t="shared" si="14"/>
        <v>21</v>
      </c>
      <c r="U15" s="20">
        <f t="shared" si="14"/>
        <v>45</v>
      </c>
      <c r="V15" s="26">
        <v>-8.2100223325460711</v>
      </c>
    </row>
    <row r="16" spans="1:22" ht="15" customHeight="1" x14ac:dyDescent="0.2">
      <c r="A16" s="2" t="s">
        <v>22</v>
      </c>
      <c r="B16" s="19">
        <f t="shared" ref="B16:I16" si="15">B36+B37+B38</f>
        <v>-9</v>
      </c>
      <c r="C16" s="19">
        <f t="shared" si="15"/>
        <v>3</v>
      </c>
      <c r="D16" s="19">
        <f t="shared" si="15"/>
        <v>-8</v>
      </c>
      <c r="E16" s="19">
        <f t="shared" si="15"/>
        <v>-13</v>
      </c>
      <c r="F16" s="19">
        <f t="shared" si="15"/>
        <v>0</v>
      </c>
      <c r="G16" s="19">
        <f t="shared" si="15"/>
        <v>0</v>
      </c>
      <c r="H16" s="19">
        <f t="shared" si="15"/>
        <v>13</v>
      </c>
      <c r="I16" s="19">
        <f t="shared" si="15"/>
        <v>7</v>
      </c>
      <c r="J16" s="30">
        <f t="shared" si="3"/>
        <v>-30.843733749349976</v>
      </c>
      <c r="K16" s="30">
        <v>0</v>
      </c>
      <c r="L16" s="30">
        <v>30.843733749349976</v>
      </c>
      <c r="M16" s="19">
        <f t="shared" ref="M16:U16" si="16">M36+M37+M38</f>
        <v>4</v>
      </c>
      <c r="N16" s="19">
        <f t="shared" si="16"/>
        <v>20</v>
      </c>
      <c r="O16" s="19">
        <f t="shared" si="16"/>
        <v>4</v>
      </c>
      <c r="P16" s="19">
        <f t="shared" si="16"/>
        <v>9</v>
      </c>
      <c r="Q16" s="19">
        <f t="shared" si="16"/>
        <v>11</v>
      </c>
      <c r="R16" s="19">
        <f t="shared" si="16"/>
        <v>16</v>
      </c>
      <c r="S16" s="19">
        <f t="shared" si="16"/>
        <v>5</v>
      </c>
      <c r="T16" s="19">
        <f t="shared" si="16"/>
        <v>5</v>
      </c>
      <c r="U16" s="19">
        <f t="shared" si="16"/>
        <v>11</v>
      </c>
      <c r="V16" s="30">
        <v>9.490379615184608</v>
      </c>
    </row>
    <row r="17" spans="1:22" ht="15" customHeight="1" x14ac:dyDescent="0.2">
      <c r="A17" s="6" t="s">
        <v>21</v>
      </c>
      <c r="B17" s="18">
        <f t="shared" ref="B17:I17" si="17">B12+B13+B20</f>
        <v>15</v>
      </c>
      <c r="C17" s="18">
        <f t="shared" si="17"/>
        <v>329</v>
      </c>
      <c r="D17" s="18">
        <f t="shared" si="17"/>
        <v>36</v>
      </c>
      <c r="E17" s="18">
        <f t="shared" si="17"/>
        <v>-67</v>
      </c>
      <c r="F17" s="18">
        <f t="shared" si="17"/>
        <v>57</v>
      </c>
      <c r="G17" s="18">
        <f t="shared" si="17"/>
        <v>-13</v>
      </c>
      <c r="H17" s="18">
        <f t="shared" si="17"/>
        <v>124</v>
      </c>
      <c r="I17" s="18">
        <f t="shared" si="17"/>
        <v>-9</v>
      </c>
      <c r="J17" s="25">
        <f t="shared" si="3"/>
        <v>-7.0667140574295146</v>
      </c>
      <c r="K17" s="25">
        <v>6.0119806160221234</v>
      </c>
      <c r="L17" s="25">
        <v>13.078694673451638</v>
      </c>
      <c r="M17" s="18">
        <f t="shared" ref="M17:U17" si="18">M12+M13+M20</f>
        <v>82</v>
      </c>
      <c r="N17" s="18">
        <f t="shared" si="18"/>
        <v>465</v>
      </c>
      <c r="O17" s="18">
        <f t="shared" si="18"/>
        <v>23</v>
      </c>
      <c r="P17" s="18">
        <f t="shared" si="18"/>
        <v>295</v>
      </c>
      <c r="Q17" s="18">
        <f t="shared" si="18"/>
        <v>170</v>
      </c>
      <c r="R17" s="18">
        <f t="shared" si="18"/>
        <v>383</v>
      </c>
      <c r="S17" s="18">
        <f t="shared" si="18"/>
        <v>-17</v>
      </c>
      <c r="T17" s="18">
        <f t="shared" si="18"/>
        <v>244</v>
      </c>
      <c r="U17" s="18">
        <f t="shared" si="18"/>
        <v>139</v>
      </c>
      <c r="V17" s="25">
        <v>8.6488142195405899</v>
      </c>
    </row>
    <row r="18" spans="1:22" ht="15" customHeight="1" x14ac:dyDescent="0.2">
      <c r="A18" s="4" t="s">
        <v>20</v>
      </c>
      <c r="B18" s="20">
        <f t="shared" ref="B18:I18" si="19">B14+B22</f>
        <v>-50</v>
      </c>
      <c r="C18" s="20">
        <f t="shared" si="19"/>
        <v>102</v>
      </c>
      <c r="D18" s="20">
        <f t="shared" si="19"/>
        <v>-15</v>
      </c>
      <c r="E18" s="20">
        <f t="shared" si="19"/>
        <v>-37</v>
      </c>
      <c r="F18" s="20">
        <f t="shared" si="19"/>
        <v>32</v>
      </c>
      <c r="G18" s="20">
        <f t="shared" si="19"/>
        <v>14</v>
      </c>
      <c r="H18" s="20">
        <f t="shared" si="19"/>
        <v>69</v>
      </c>
      <c r="I18" s="20">
        <f t="shared" si="19"/>
        <v>0</v>
      </c>
      <c r="J18" s="26">
        <f t="shared" si="3"/>
        <v>-8.6824306948516163</v>
      </c>
      <c r="K18" s="26">
        <v>7.5091292496013988</v>
      </c>
      <c r="L18" s="26">
        <v>16.191559944453015</v>
      </c>
      <c r="M18" s="20">
        <f t="shared" ref="M18:U18" si="20">M14+M22</f>
        <v>-13</v>
      </c>
      <c r="N18" s="20">
        <f t="shared" si="20"/>
        <v>178</v>
      </c>
      <c r="O18" s="20">
        <f t="shared" si="20"/>
        <v>-43</v>
      </c>
      <c r="P18" s="20">
        <f t="shared" si="20"/>
        <v>85</v>
      </c>
      <c r="Q18" s="20">
        <f t="shared" si="20"/>
        <v>93</v>
      </c>
      <c r="R18" s="20">
        <f t="shared" si="20"/>
        <v>191</v>
      </c>
      <c r="S18" s="20">
        <f t="shared" si="20"/>
        <v>-14</v>
      </c>
      <c r="T18" s="20">
        <f t="shared" si="20"/>
        <v>66</v>
      </c>
      <c r="U18" s="20">
        <f t="shared" si="20"/>
        <v>125</v>
      </c>
      <c r="V18" s="26">
        <v>-3.0505837576505499</v>
      </c>
    </row>
    <row r="19" spans="1:22" ht="15" customHeight="1" x14ac:dyDescent="0.2">
      <c r="A19" s="2" t="s">
        <v>19</v>
      </c>
      <c r="B19" s="19">
        <f t="shared" ref="B19:I19" si="21">B15+B16+B21+B23</f>
        <v>25</v>
      </c>
      <c r="C19" s="19">
        <f t="shared" si="21"/>
        <v>406</v>
      </c>
      <c r="D19" s="19">
        <f t="shared" si="21"/>
        <v>-40</v>
      </c>
      <c r="E19" s="19">
        <f t="shared" si="21"/>
        <v>-56</v>
      </c>
      <c r="F19" s="19">
        <f t="shared" si="21"/>
        <v>65</v>
      </c>
      <c r="G19" s="19">
        <f t="shared" si="21"/>
        <v>-2</v>
      </c>
      <c r="H19" s="19">
        <f t="shared" si="21"/>
        <v>121</v>
      </c>
      <c r="I19" s="19">
        <f t="shared" si="21"/>
        <v>-10</v>
      </c>
      <c r="J19" s="30">
        <f t="shared" si="3"/>
        <v>-5.6745149316920545</v>
      </c>
      <c r="K19" s="30">
        <v>6.5864905457139917</v>
      </c>
      <c r="L19" s="30">
        <v>12.261005477406046</v>
      </c>
      <c r="M19" s="19">
        <f t="shared" ref="M19:U19" si="22">M15+M16+M21+M23</f>
        <v>81</v>
      </c>
      <c r="N19" s="19">
        <f t="shared" si="22"/>
        <v>513</v>
      </c>
      <c r="O19" s="19">
        <f t="shared" si="22"/>
        <v>53</v>
      </c>
      <c r="P19" s="19">
        <f t="shared" si="22"/>
        <v>313</v>
      </c>
      <c r="Q19" s="19">
        <f t="shared" si="22"/>
        <v>200</v>
      </c>
      <c r="R19" s="19">
        <f t="shared" si="22"/>
        <v>432</v>
      </c>
      <c r="S19" s="19">
        <f t="shared" si="22"/>
        <v>101</v>
      </c>
      <c r="T19" s="19">
        <f t="shared" si="22"/>
        <v>233</v>
      </c>
      <c r="U19" s="19">
        <f t="shared" si="22"/>
        <v>199</v>
      </c>
      <c r="V19" s="30">
        <v>8.207780526197439</v>
      </c>
    </row>
    <row r="20" spans="1:22" ht="15" customHeight="1" x14ac:dyDescent="0.2">
      <c r="A20" s="5" t="s">
        <v>18</v>
      </c>
      <c r="B20" s="18">
        <f>E20+M20</f>
        <v>24</v>
      </c>
      <c r="C20" s="18">
        <v>285</v>
      </c>
      <c r="D20" s="18">
        <f>G20-I20+O20-S20</f>
        <v>16</v>
      </c>
      <c r="E20" s="18">
        <f>F20-H20</f>
        <v>-54</v>
      </c>
      <c r="F20" s="18">
        <v>45</v>
      </c>
      <c r="G20" s="18">
        <v>-17</v>
      </c>
      <c r="H20" s="18">
        <v>99</v>
      </c>
      <c r="I20" s="18">
        <v>-4</v>
      </c>
      <c r="J20" s="25">
        <f t="shared" si="3"/>
        <v>-6.7952629673682576</v>
      </c>
      <c r="K20" s="25">
        <v>5.6627191394735483</v>
      </c>
      <c r="L20" s="25">
        <v>12.457982106841806</v>
      </c>
      <c r="M20" s="18">
        <f>N20-R20</f>
        <v>78</v>
      </c>
      <c r="N20" s="18">
        <f>SUM(P20:Q20)</f>
        <v>397</v>
      </c>
      <c r="O20" s="22">
        <v>11</v>
      </c>
      <c r="P20" s="22">
        <v>273</v>
      </c>
      <c r="Q20" s="22">
        <v>124</v>
      </c>
      <c r="R20" s="22">
        <f>SUM(T20:U20)</f>
        <v>319</v>
      </c>
      <c r="S20" s="22">
        <v>-18</v>
      </c>
      <c r="T20" s="22">
        <v>214</v>
      </c>
      <c r="U20" s="22">
        <v>105</v>
      </c>
      <c r="V20" s="29">
        <v>9.8153798417541438</v>
      </c>
    </row>
    <row r="21" spans="1:22" ht="15" customHeight="1" x14ac:dyDescent="0.2">
      <c r="A21" s="3" t="s">
        <v>17</v>
      </c>
      <c r="B21" s="20">
        <f t="shared" ref="B21:B38" si="23">E21+M21</f>
        <v>65</v>
      </c>
      <c r="C21" s="20">
        <v>355</v>
      </c>
      <c r="D21" s="20">
        <f t="shared" ref="D21:D38" si="24">G21-I21+O21-S21</f>
        <v>-8</v>
      </c>
      <c r="E21" s="20">
        <f t="shared" ref="E21:E38" si="25">F21-H21</f>
        <v>-22</v>
      </c>
      <c r="F21" s="20">
        <v>43</v>
      </c>
      <c r="G21" s="20">
        <v>-9</v>
      </c>
      <c r="H21" s="20">
        <v>65</v>
      </c>
      <c r="I21" s="20">
        <v>-21</v>
      </c>
      <c r="J21" s="26">
        <f t="shared" si="3"/>
        <v>-3.4606848104811769</v>
      </c>
      <c r="K21" s="26">
        <v>6.7640657659404821</v>
      </c>
      <c r="L21" s="26">
        <v>10.224750576421659</v>
      </c>
      <c r="M21" s="20">
        <f t="shared" ref="M21:M38" si="26">N21-R21</f>
        <v>87</v>
      </c>
      <c r="N21" s="20">
        <f>SUM(P21:Q21)</f>
        <v>368</v>
      </c>
      <c r="O21" s="20">
        <v>66</v>
      </c>
      <c r="P21" s="20">
        <v>232</v>
      </c>
      <c r="Q21" s="20">
        <v>136</v>
      </c>
      <c r="R21" s="20">
        <f t="shared" ref="R21:R38" si="27">SUM(T21:U21)</f>
        <v>281</v>
      </c>
      <c r="S21" s="20">
        <v>86</v>
      </c>
      <c r="T21" s="20">
        <v>166</v>
      </c>
      <c r="U21" s="20">
        <v>115</v>
      </c>
      <c r="V21" s="26">
        <v>13.685435386902846</v>
      </c>
    </row>
    <row r="22" spans="1:22" ht="15" customHeight="1" x14ac:dyDescent="0.2">
      <c r="A22" s="3" t="s">
        <v>16</v>
      </c>
      <c r="B22" s="20">
        <f t="shared" si="23"/>
        <v>-7</v>
      </c>
      <c r="C22" s="20">
        <v>83</v>
      </c>
      <c r="D22" s="20">
        <f t="shared" si="24"/>
        <v>15</v>
      </c>
      <c r="E22" s="20">
        <f t="shared" si="25"/>
        <v>-19</v>
      </c>
      <c r="F22" s="20">
        <v>11</v>
      </c>
      <c r="G22" s="20">
        <v>2</v>
      </c>
      <c r="H22" s="20">
        <v>30</v>
      </c>
      <c r="I22" s="20">
        <v>-11</v>
      </c>
      <c r="J22" s="26">
        <f t="shared" si="3"/>
        <v>-9.4713265320058468</v>
      </c>
      <c r="K22" s="26">
        <v>5.4833995711612777</v>
      </c>
      <c r="L22" s="26">
        <v>14.954726103167124</v>
      </c>
      <c r="M22" s="20">
        <f t="shared" si="26"/>
        <v>12</v>
      </c>
      <c r="N22" s="20">
        <f t="shared" ref="N22:N38" si="28">SUM(P22:Q22)</f>
        <v>101</v>
      </c>
      <c r="O22" s="20">
        <v>-14</v>
      </c>
      <c r="P22" s="20">
        <v>56</v>
      </c>
      <c r="Q22" s="20">
        <v>45</v>
      </c>
      <c r="R22" s="20">
        <f t="shared" si="27"/>
        <v>89</v>
      </c>
      <c r="S22" s="20">
        <v>-16</v>
      </c>
      <c r="T22" s="20">
        <v>34</v>
      </c>
      <c r="U22" s="20">
        <v>55</v>
      </c>
      <c r="V22" s="26">
        <v>5.9818904412668417</v>
      </c>
    </row>
    <row r="23" spans="1:22" ht="15" customHeight="1" x14ac:dyDescent="0.2">
      <c r="A23" s="1" t="s">
        <v>15</v>
      </c>
      <c r="B23" s="19">
        <f t="shared" si="23"/>
        <v>0</v>
      </c>
      <c r="C23" s="19">
        <v>51</v>
      </c>
      <c r="D23" s="19">
        <f t="shared" si="24"/>
        <v>-19</v>
      </c>
      <c r="E23" s="19">
        <f t="shared" si="25"/>
        <v>-4</v>
      </c>
      <c r="F23" s="19">
        <v>11</v>
      </c>
      <c r="G23" s="19">
        <v>4</v>
      </c>
      <c r="H23" s="19">
        <v>15</v>
      </c>
      <c r="I23" s="19">
        <v>1</v>
      </c>
      <c r="J23" s="30">
        <f t="shared" si="3"/>
        <v>-2.8884008942172628</v>
      </c>
      <c r="K23" s="30">
        <v>7.9431024590974726</v>
      </c>
      <c r="L23" s="30">
        <v>10.831503353314735</v>
      </c>
      <c r="M23" s="19">
        <f t="shared" si="26"/>
        <v>4</v>
      </c>
      <c r="N23" s="19">
        <f t="shared" si="28"/>
        <v>73</v>
      </c>
      <c r="O23" s="19">
        <v>-6</v>
      </c>
      <c r="P23" s="19">
        <v>54</v>
      </c>
      <c r="Q23" s="19">
        <v>19</v>
      </c>
      <c r="R23" s="19">
        <f t="shared" si="27"/>
        <v>69</v>
      </c>
      <c r="S23" s="24">
        <v>16</v>
      </c>
      <c r="T23" s="24">
        <v>41</v>
      </c>
      <c r="U23" s="24">
        <v>28</v>
      </c>
      <c r="V23" s="31">
        <v>2.8884008942172628</v>
      </c>
    </row>
    <row r="24" spans="1:22" ht="15" customHeight="1" x14ac:dyDescent="0.2">
      <c r="A24" s="7" t="s">
        <v>14</v>
      </c>
      <c r="B24" s="17">
        <f t="shared" si="23"/>
        <v>3</v>
      </c>
      <c r="C24" s="17">
        <v>13</v>
      </c>
      <c r="D24" s="17">
        <f t="shared" si="24"/>
        <v>12</v>
      </c>
      <c r="E24" s="18">
        <f t="shared" si="25"/>
        <v>-2</v>
      </c>
      <c r="F24" s="17">
        <v>2</v>
      </c>
      <c r="G24" s="17">
        <v>0</v>
      </c>
      <c r="H24" s="17">
        <v>4</v>
      </c>
      <c r="I24" s="23">
        <v>-11</v>
      </c>
      <c r="J24" s="38">
        <f t="shared" si="3"/>
        <v>-4.3725666367175799</v>
      </c>
      <c r="K24" s="38">
        <v>4.3725666367175799</v>
      </c>
      <c r="L24" s="38">
        <v>8.7451332734351599</v>
      </c>
      <c r="M24" s="18">
        <f t="shared" si="26"/>
        <v>5</v>
      </c>
      <c r="N24" s="17">
        <f t="shared" si="28"/>
        <v>28</v>
      </c>
      <c r="O24" s="17">
        <v>10</v>
      </c>
      <c r="P24" s="17">
        <v>9</v>
      </c>
      <c r="Q24" s="17">
        <v>19</v>
      </c>
      <c r="R24" s="17">
        <f t="shared" si="27"/>
        <v>23</v>
      </c>
      <c r="S24" s="17">
        <v>9</v>
      </c>
      <c r="T24" s="17">
        <v>11</v>
      </c>
      <c r="U24" s="17">
        <v>12</v>
      </c>
      <c r="V24" s="28">
        <v>10.931416591793941</v>
      </c>
    </row>
    <row r="25" spans="1:22" ht="15" customHeight="1" x14ac:dyDescent="0.2">
      <c r="A25" s="5" t="s">
        <v>13</v>
      </c>
      <c r="B25" s="18">
        <f t="shared" si="23"/>
        <v>-5</v>
      </c>
      <c r="C25" s="18">
        <v>7</v>
      </c>
      <c r="D25" s="18">
        <f t="shared" si="24"/>
        <v>4</v>
      </c>
      <c r="E25" s="18">
        <f t="shared" si="25"/>
        <v>-4</v>
      </c>
      <c r="F25" s="18">
        <v>0</v>
      </c>
      <c r="G25" s="18">
        <v>0</v>
      </c>
      <c r="H25" s="18">
        <v>4</v>
      </c>
      <c r="I25" s="18">
        <v>1</v>
      </c>
      <c r="J25" s="25">
        <f t="shared" si="3"/>
        <v>-32.971996386630529</v>
      </c>
      <c r="K25" s="25">
        <v>0</v>
      </c>
      <c r="L25" s="25">
        <v>32.971996386630529</v>
      </c>
      <c r="M25" s="18">
        <f t="shared" si="26"/>
        <v>-1</v>
      </c>
      <c r="N25" s="18">
        <f t="shared" si="28"/>
        <v>2</v>
      </c>
      <c r="O25" s="18">
        <v>1</v>
      </c>
      <c r="P25" s="18">
        <v>0</v>
      </c>
      <c r="Q25" s="18">
        <v>2</v>
      </c>
      <c r="R25" s="18">
        <f t="shared" si="27"/>
        <v>3</v>
      </c>
      <c r="S25" s="22">
        <v>-4</v>
      </c>
      <c r="T25" s="22">
        <v>3</v>
      </c>
      <c r="U25" s="22">
        <v>0</v>
      </c>
      <c r="V25" s="29">
        <v>-8.2429990966576341</v>
      </c>
    </row>
    <row r="26" spans="1:22" ht="15" customHeight="1" x14ac:dyDescent="0.2">
      <c r="A26" s="3" t="s">
        <v>12</v>
      </c>
      <c r="B26" s="20">
        <f t="shared" si="23"/>
        <v>7</v>
      </c>
      <c r="C26" s="20">
        <v>30</v>
      </c>
      <c r="D26" s="20">
        <f t="shared" si="24"/>
        <v>1</v>
      </c>
      <c r="E26" s="20">
        <f t="shared" si="25"/>
        <v>0</v>
      </c>
      <c r="F26" s="20">
        <v>7</v>
      </c>
      <c r="G26" s="20">
        <v>5</v>
      </c>
      <c r="H26" s="20">
        <v>7</v>
      </c>
      <c r="I26" s="20">
        <v>3</v>
      </c>
      <c r="J26" s="26">
        <f t="shared" si="3"/>
        <v>0</v>
      </c>
      <c r="K26" s="26">
        <v>25.23456790123457</v>
      </c>
      <c r="L26" s="26">
        <v>25.23456790123457</v>
      </c>
      <c r="M26" s="20">
        <f t="shared" si="26"/>
        <v>7</v>
      </c>
      <c r="N26" s="20">
        <f t="shared" si="28"/>
        <v>19</v>
      </c>
      <c r="O26" s="20">
        <v>4</v>
      </c>
      <c r="P26" s="20">
        <v>9</v>
      </c>
      <c r="Q26" s="20">
        <v>10</v>
      </c>
      <c r="R26" s="20">
        <f t="shared" si="27"/>
        <v>12</v>
      </c>
      <c r="S26" s="20">
        <v>5</v>
      </c>
      <c r="T26" s="20">
        <v>5</v>
      </c>
      <c r="U26" s="20">
        <v>7</v>
      </c>
      <c r="V26" s="26">
        <v>25.234567901234563</v>
      </c>
    </row>
    <row r="27" spans="1:22" ht="15" customHeight="1" x14ac:dyDescent="0.2">
      <c r="A27" s="1" t="s">
        <v>11</v>
      </c>
      <c r="B27" s="19">
        <f t="shared" si="23"/>
        <v>-14</v>
      </c>
      <c r="C27" s="19">
        <v>-6</v>
      </c>
      <c r="D27" s="19">
        <f t="shared" si="24"/>
        <v>3</v>
      </c>
      <c r="E27" s="19">
        <f t="shared" si="25"/>
        <v>-7</v>
      </c>
      <c r="F27" s="19">
        <v>3</v>
      </c>
      <c r="G27" s="19">
        <v>-1</v>
      </c>
      <c r="H27" s="19">
        <v>10</v>
      </c>
      <c r="I27" s="19">
        <v>2</v>
      </c>
      <c r="J27" s="30">
        <f t="shared" si="3"/>
        <v>-10.320730328001293</v>
      </c>
      <c r="K27" s="30">
        <v>4.4231701405719823</v>
      </c>
      <c r="L27" s="30">
        <v>14.743900468573274</v>
      </c>
      <c r="M27" s="19">
        <f t="shared" si="26"/>
        <v>-7</v>
      </c>
      <c r="N27" s="19">
        <f t="shared" si="28"/>
        <v>19</v>
      </c>
      <c r="O27" s="24">
        <v>-3</v>
      </c>
      <c r="P27" s="24">
        <v>4</v>
      </c>
      <c r="Q27" s="24">
        <v>15</v>
      </c>
      <c r="R27" s="24">
        <f t="shared" si="27"/>
        <v>26</v>
      </c>
      <c r="S27" s="24">
        <v>-9</v>
      </c>
      <c r="T27" s="24">
        <v>11</v>
      </c>
      <c r="U27" s="24">
        <v>15</v>
      </c>
      <c r="V27" s="31">
        <v>-10.320730328001297</v>
      </c>
    </row>
    <row r="28" spans="1:22" ht="15" customHeight="1" x14ac:dyDescent="0.2">
      <c r="A28" s="5" t="s">
        <v>10</v>
      </c>
      <c r="B28" s="18">
        <f t="shared" si="23"/>
        <v>-11</v>
      </c>
      <c r="C28" s="18">
        <v>-5</v>
      </c>
      <c r="D28" s="18">
        <f t="shared" si="24"/>
        <v>-5</v>
      </c>
      <c r="E28" s="18">
        <f t="shared" si="25"/>
        <v>-5</v>
      </c>
      <c r="F28" s="18">
        <v>1</v>
      </c>
      <c r="G28" s="18">
        <v>1</v>
      </c>
      <c r="H28" s="18">
        <v>6</v>
      </c>
      <c r="I28" s="18">
        <v>2</v>
      </c>
      <c r="J28" s="25">
        <f t="shared" si="3"/>
        <v>-19.441781186747626</v>
      </c>
      <c r="K28" s="25">
        <v>3.8883562373495257</v>
      </c>
      <c r="L28" s="25">
        <v>23.330137424097153</v>
      </c>
      <c r="M28" s="18">
        <f t="shared" si="26"/>
        <v>-6</v>
      </c>
      <c r="N28" s="18">
        <f t="shared" si="28"/>
        <v>7</v>
      </c>
      <c r="O28" s="18">
        <v>-6</v>
      </c>
      <c r="P28" s="18">
        <v>7</v>
      </c>
      <c r="Q28" s="18">
        <v>0</v>
      </c>
      <c r="R28" s="18">
        <f t="shared" si="27"/>
        <v>13</v>
      </c>
      <c r="S28" s="18">
        <v>-2</v>
      </c>
      <c r="T28" s="18">
        <v>6</v>
      </c>
      <c r="U28" s="18">
        <v>7</v>
      </c>
      <c r="V28" s="25">
        <v>-23.330137424097163</v>
      </c>
    </row>
    <row r="29" spans="1:22" ht="15" customHeight="1" x14ac:dyDescent="0.2">
      <c r="A29" s="3" t="s">
        <v>9</v>
      </c>
      <c r="B29" s="20">
        <f t="shared" si="23"/>
        <v>-2</v>
      </c>
      <c r="C29" s="20">
        <v>-1</v>
      </c>
      <c r="D29" s="20">
        <f t="shared" si="24"/>
        <v>3</v>
      </c>
      <c r="E29" s="20">
        <f t="shared" si="25"/>
        <v>0</v>
      </c>
      <c r="F29" s="20">
        <v>8</v>
      </c>
      <c r="G29" s="20">
        <v>4</v>
      </c>
      <c r="H29" s="20">
        <v>8</v>
      </c>
      <c r="I29" s="20">
        <v>-3</v>
      </c>
      <c r="J29" s="26">
        <f t="shared" si="3"/>
        <v>0</v>
      </c>
      <c r="K29" s="26">
        <v>11.613570377441038</v>
      </c>
      <c r="L29" s="26">
        <v>11.613570377441038</v>
      </c>
      <c r="M29" s="20">
        <f t="shared" si="26"/>
        <v>-2</v>
      </c>
      <c r="N29" s="20">
        <f t="shared" si="28"/>
        <v>23</v>
      </c>
      <c r="O29" s="20">
        <v>-17</v>
      </c>
      <c r="P29" s="20">
        <v>8</v>
      </c>
      <c r="Q29" s="20">
        <v>15</v>
      </c>
      <c r="R29" s="20">
        <f t="shared" si="27"/>
        <v>25</v>
      </c>
      <c r="S29" s="20">
        <v>-13</v>
      </c>
      <c r="T29" s="20">
        <v>9</v>
      </c>
      <c r="U29" s="20">
        <v>16</v>
      </c>
      <c r="V29" s="26">
        <v>-2.9033925943602554</v>
      </c>
    </row>
    <row r="30" spans="1:22" ht="15" customHeight="1" x14ac:dyDescent="0.2">
      <c r="A30" s="3" t="s">
        <v>8</v>
      </c>
      <c r="B30" s="20">
        <f t="shared" si="23"/>
        <v>-32</v>
      </c>
      <c r="C30" s="20">
        <v>12</v>
      </c>
      <c r="D30" s="20">
        <f t="shared" si="24"/>
        <v>-26</v>
      </c>
      <c r="E30" s="20">
        <f t="shared" si="25"/>
        <v>-8</v>
      </c>
      <c r="F30" s="20">
        <v>6</v>
      </c>
      <c r="G30" s="20">
        <v>3</v>
      </c>
      <c r="H30" s="20">
        <v>14</v>
      </c>
      <c r="I30" s="20">
        <v>6</v>
      </c>
      <c r="J30" s="26">
        <f t="shared" si="3"/>
        <v>-11.401350981999922</v>
      </c>
      <c r="K30" s="26">
        <v>8.5510132364999407</v>
      </c>
      <c r="L30" s="26">
        <v>19.952364218499863</v>
      </c>
      <c r="M30" s="20">
        <f t="shared" si="26"/>
        <v>-24</v>
      </c>
      <c r="N30" s="20">
        <f t="shared" si="28"/>
        <v>19</v>
      </c>
      <c r="O30" s="20">
        <v>-5</v>
      </c>
      <c r="P30" s="20">
        <v>8</v>
      </c>
      <c r="Q30" s="20">
        <v>11</v>
      </c>
      <c r="R30" s="20">
        <f t="shared" si="27"/>
        <v>43</v>
      </c>
      <c r="S30" s="20">
        <v>18</v>
      </c>
      <c r="T30" s="20">
        <v>13</v>
      </c>
      <c r="U30" s="20">
        <v>30</v>
      </c>
      <c r="V30" s="26">
        <v>-34.204052945999756</v>
      </c>
    </row>
    <row r="31" spans="1:22" ht="15" customHeight="1" x14ac:dyDescent="0.2">
      <c r="A31" s="1" t="s">
        <v>7</v>
      </c>
      <c r="B31" s="19">
        <f t="shared" si="23"/>
        <v>2</v>
      </c>
      <c r="C31" s="19">
        <v>13</v>
      </c>
      <c r="D31" s="19">
        <f t="shared" si="24"/>
        <v>-2</v>
      </c>
      <c r="E31" s="19">
        <f t="shared" si="25"/>
        <v>-5</v>
      </c>
      <c r="F31" s="19">
        <v>6</v>
      </c>
      <c r="G31" s="19">
        <v>4</v>
      </c>
      <c r="H31" s="19">
        <v>11</v>
      </c>
      <c r="I31" s="19">
        <v>6</v>
      </c>
      <c r="J31" s="30">
        <f t="shared" si="3"/>
        <v>-8.2273915787575476</v>
      </c>
      <c r="K31" s="30">
        <v>9.872869894509062</v>
      </c>
      <c r="L31" s="30">
        <v>18.10026147326661</v>
      </c>
      <c r="M31" s="19">
        <f t="shared" si="26"/>
        <v>7</v>
      </c>
      <c r="N31" s="19">
        <f t="shared" si="28"/>
        <v>28</v>
      </c>
      <c r="O31" s="19">
        <v>-1</v>
      </c>
      <c r="P31" s="19">
        <v>6</v>
      </c>
      <c r="Q31" s="19">
        <v>22</v>
      </c>
      <c r="R31" s="19">
        <f t="shared" si="27"/>
        <v>21</v>
      </c>
      <c r="S31" s="19">
        <v>-1</v>
      </c>
      <c r="T31" s="19">
        <v>4</v>
      </c>
      <c r="U31" s="19">
        <v>17</v>
      </c>
      <c r="V31" s="30">
        <v>11.518348210260584</v>
      </c>
    </row>
    <row r="32" spans="1:22" ht="15" customHeight="1" x14ac:dyDescent="0.2">
      <c r="A32" s="5" t="s">
        <v>6</v>
      </c>
      <c r="B32" s="18">
        <f t="shared" si="23"/>
        <v>-7</v>
      </c>
      <c r="C32" s="18">
        <v>-9</v>
      </c>
      <c r="D32" s="18">
        <f t="shared" si="24"/>
        <v>-6</v>
      </c>
      <c r="E32" s="18">
        <f t="shared" si="25"/>
        <v>-1</v>
      </c>
      <c r="F32" s="18">
        <v>1</v>
      </c>
      <c r="G32" s="18">
        <v>-1</v>
      </c>
      <c r="H32" s="18">
        <v>2</v>
      </c>
      <c r="I32" s="18">
        <v>1</v>
      </c>
      <c r="J32" s="25">
        <f t="shared" si="3"/>
        <v>-6.5062388591800353</v>
      </c>
      <c r="K32" s="25">
        <v>6.5062388591800353</v>
      </c>
      <c r="L32" s="25">
        <v>13.012477718360071</v>
      </c>
      <c r="M32" s="18">
        <f t="shared" si="26"/>
        <v>-6</v>
      </c>
      <c r="N32" s="18">
        <f t="shared" si="28"/>
        <v>8</v>
      </c>
      <c r="O32" s="22">
        <v>1</v>
      </c>
      <c r="P32" s="22">
        <v>3</v>
      </c>
      <c r="Q32" s="22">
        <v>5</v>
      </c>
      <c r="R32" s="22">
        <f t="shared" si="27"/>
        <v>14</v>
      </c>
      <c r="S32" s="22">
        <v>5</v>
      </c>
      <c r="T32" s="22">
        <v>0</v>
      </c>
      <c r="U32" s="22">
        <v>14</v>
      </c>
      <c r="V32" s="29">
        <v>-39.037433155080222</v>
      </c>
    </row>
    <row r="33" spans="1:22" ht="15" customHeight="1" x14ac:dyDescent="0.2">
      <c r="A33" s="3" t="s">
        <v>5</v>
      </c>
      <c r="B33" s="20">
        <f t="shared" si="23"/>
        <v>-9</v>
      </c>
      <c r="C33" s="20">
        <v>15</v>
      </c>
      <c r="D33" s="20">
        <f t="shared" si="24"/>
        <v>3</v>
      </c>
      <c r="E33" s="20">
        <f>F33-H33</f>
        <v>-9</v>
      </c>
      <c r="F33" s="20">
        <v>2</v>
      </c>
      <c r="G33" s="20">
        <v>0</v>
      </c>
      <c r="H33" s="20">
        <v>11</v>
      </c>
      <c r="I33" s="20">
        <v>-2</v>
      </c>
      <c r="J33" s="26">
        <f t="shared" si="3"/>
        <v>-13.830996589617278</v>
      </c>
      <c r="K33" s="26">
        <v>3.0735547976927289</v>
      </c>
      <c r="L33" s="26">
        <v>16.904551387310008</v>
      </c>
      <c r="M33" s="20">
        <f>N33-R33</f>
        <v>0</v>
      </c>
      <c r="N33" s="20">
        <f t="shared" si="28"/>
        <v>26</v>
      </c>
      <c r="O33" s="20">
        <v>0</v>
      </c>
      <c r="P33" s="20">
        <v>7</v>
      </c>
      <c r="Q33" s="20">
        <v>19</v>
      </c>
      <c r="R33" s="20">
        <f t="shared" si="27"/>
        <v>26</v>
      </c>
      <c r="S33" s="20">
        <v>-1</v>
      </c>
      <c r="T33" s="20">
        <v>11</v>
      </c>
      <c r="U33" s="20">
        <v>15</v>
      </c>
      <c r="V33" s="26">
        <v>0</v>
      </c>
    </row>
    <row r="34" spans="1:22" ht="15" customHeight="1" x14ac:dyDescent="0.2">
      <c r="A34" s="3" t="s">
        <v>4</v>
      </c>
      <c r="B34" s="20">
        <f t="shared" si="23"/>
        <v>-9</v>
      </c>
      <c r="C34" s="20">
        <v>-1</v>
      </c>
      <c r="D34" s="20">
        <f t="shared" si="24"/>
        <v>7</v>
      </c>
      <c r="E34" s="20">
        <f t="shared" si="25"/>
        <v>-5</v>
      </c>
      <c r="F34" s="20">
        <v>2</v>
      </c>
      <c r="G34" s="20">
        <v>0</v>
      </c>
      <c r="H34" s="20">
        <v>7</v>
      </c>
      <c r="I34" s="20">
        <v>0</v>
      </c>
      <c r="J34" s="26">
        <f t="shared" si="3"/>
        <v>-11.379224342187305</v>
      </c>
      <c r="K34" s="26">
        <v>4.5516897368749216</v>
      </c>
      <c r="L34" s="26">
        <v>15.930914079062227</v>
      </c>
      <c r="M34" s="20">
        <f t="shared" si="26"/>
        <v>-4</v>
      </c>
      <c r="N34" s="20">
        <f t="shared" si="28"/>
        <v>8</v>
      </c>
      <c r="O34" s="20">
        <v>-1</v>
      </c>
      <c r="P34" s="20">
        <v>4</v>
      </c>
      <c r="Q34" s="20">
        <v>4</v>
      </c>
      <c r="R34" s="20">
        <f t="shared" si="27"/>
        <v>12</v>
      </c>
      <c r="S34" s="20">
        <v>-8</v>
      </c>
      <c r="T34" s="20">
        <v>3</v>
      </c>
      <c r="U34" s="20">
        <v>9</v>
      </c>
      <c r="V34" s="26">
        <v>-9.1033794737498468</v>
      </c>
    </row>
    <row r="35" spans="1:22" ht="15" customHeight="1" x14ac:dyDescent="0.2">
      <c r="A35" s="1" t="s">
        <v>3</v>
      </c>
      <c r="B35" s="19">
        <f t="shared" si="23"/>
        <v>-6</v>
      </c>
      <c r="C35" s="19">
        <v>-8</v>
      </c>
      <c r="D35" s="19">
        <f t="shared" si="24"/>
        <v>-9</v>
      </c>
      <c r="E35" s="19">
        <f t="shared" si="25"/>
        <v>-2</v>
      </c>
      <c r="F35" s="19">
        <v>6</v>
      </c>
      <c r="G35" s="19">
        <v>4</v>
      </c>
      <c r="H35" s="19">
        <v>8</v>
      </c>
      <c r="I35" s="19">
        <v>4</v>
      </c>
      <c r="J35" s="30">
        <f t="shared" si="3"/>
        <v>-4.3344020900130644</v>
      </c>
      <c r="K35" s="30">
        <v>13.003206270039186</v>
      </c>
      <c r="L35" s="30">
        <v>17.337608360052251</v>
      </c>
      <c r="M35" s="19">
        <f t="shared" si="26"/>
        <v>-4</v>
      </c>
      <c r="N35" s="19">
        <f t="shared" si="28"/>
        <v>10</v>
      </c>
      <c r="O35" s="24">
        <v>-11</v>
      </c>
      <c r="P35" s="24">
        <v>4</v>
      </c>
      <c r="Q35" s="24">
        <v>6</v>
      </c>
      <c r="R35" s="24">
        <f t="shared" si="27"/>
        <v>14</v>
      </c>
      <c r="S35" s="24">
        <v>-2</v>
      </c>
      <c r="T35" s="24">
        <v>7</v>
      </c>
      <c r="U35" s="24">
        <v>7</v>
      </c>
      <c r="V35" s="31">
        <v>-8.6688041800261253</v>
      </c>
    </row>
    <row r="36" spans="1:22" ht="15" customHeight="1" x14ac:dyDescent="0.2">
      <c r="A36" s="5" t="s">
        <v>2</v>
      </c>
      <c r="B36" s="18">
        <f t="shared" si="23"/>
        <v>-7</v>
      </c>
      <c r="C36" s="18">
        <v>0</v>
      </c>
      <c r="D36" s="18">
        <f t="shared" si="24"/>
        <v>-6</v>
      </c>
      <c r="E36" s="18">
        <f t="shared" si="25"/>
        <v>-8</v>
      </c>
      <c r="F36" s="18">
        <v>0</v>
      </c>
      <c r="G36" s="18">
        <v>0</v>
      </c>
      <c r="H36" s="18">
        <v>8</v>
      </c>
      <c r="I36" s="18">
        <v>4</v>
      </c>
      <c r="J36" s="25">
        <f t="shared" si="3"/>
        <v>-44.936903662665436</v>
      </c>
      <c r="K36" s="25">
        <v>0</v>
      </c>
      <c r="L36" s="25">
        <v>44.936903662665436</v>
      </c>
      <c r="M36" s="18">
        <f t="shared" si="26"/>
        <v>1</v>
      </c>
      <c r="N36" s="18">
        <f t="shared" si="28"/>
        <v>6</v>
      </c>
      <c r="O36" s="18">
        <v>-2</v>
      </c>
      <c r="P36" s="18">
        <v>3</v>
      </c>
      <c r="Q36" s="18">
        <v>3</v>
      </c>
      <c r="R36" s="18">
        <f t="shared" si="27"/>
        <v>5</v>
      </c>
      <c r="S36" s="18">
        <v>0</v>
      </c>
      <c r="T36" s="18">
        <v>2</v>
      </c>
      <c r="U36" s="18">
        <v>3</v>
      </c>
      <c r="V36" s="25">
        <v>5.6171129578331751</v>
      </c>
    </row>
    <row r="37" spans="1:22" ht="15" customHeight="1" x14ac:dyDescent="0.2">
      <c r="A37" s="3" t="s">
        <v>1</v>
      </c>
      <c r="B37" s="20">
        <f t="shared" si="23"/>
        <v>2</v>
      </c>
      <c r="C37" s="20">
        <v>11</v>
      </c>
      <c r="D37" s="20">
        <f t="shared" si="24"/>
        <v>0</v>
      </c>
      <c r="E37" s="20">
        <f t="shared" si="25"/>
        <v>-3</v>
      </c>
      <c r="F37" s="20">
        <v>0</v>
      </c>
      <c r="G37" s="20">
        <v>0</v>
      </c>
      <c r="H37" s="20">
        <v>3</v>
      </c>
      <c r="I37" s="20">
        <v>2</v>
      </c>
      <c r="J37" s="26">
        <f t="shared" si="3"/>
        <v>-23.457583547557839</v>
      </c>
      <c r="K37" s="26">
        <v>0</v>
      </c>
      <c r="L37" s="26">
        <v>23.457583547557839</v>
      </c>
      <c r="M37" s="20">
        <f t="shared" si="26"/>
        <v>5</v>
      </c>
      <c r="N37" s="20">
        <f t="shared" si="28"/>
        <v>12</v>
      </c>
      <c r="O37" s="20">
        <v>6</v>
      </c>
      <c r="P37" s="20">
        <v>6</v>
      </c>
      <c r="Q37" s="20">
        <v>6</v>
      </c>
      <c r="R37" s="20">
        <f t="shared" si="27"/>
        <v>7</v>
      </c>
      <c r="S37" s="20">
        <v>4</v>
      </c>
      <c r="T37" s="20">
        <v>2</v>
      </c>
      <c r="U37" s="20">
        <v>5</v>
      </c>
      <c r="V37" s="26">
        <v>39.095972579263055</v>
      </c>
    </row>
    <row r="38" spans="1:22" ht="15" customHeight="1" x14ac:dyDescent="0.2">
      <c r="A38" s="1" t="s">
        <v>0</v>
      </c>
      <c r="B38" s="19">
        <f t="shared" si="23"/>
        <v>-4</v>
      </c>
      <c r="C38" s="19">
        <v>-8</v>
      </c>
      <c r="D38" s="19">
        <f t="shared" si="24"/>
        <v>-2</v>
      </c>
      <c r="E38" s="19">
        <f t="shared" si="25"/>
        <v>-2</v>
      </c>
      <c r="F38" s="19">
        <v>0</v>
      </c>
      <c r="G38" s="19">
        <v>0</v>
      </c>
      <c r="H38" s="19">
        <v>2</v>
      </c>
      <c r="I38" s="19">
        <v>1</v>
      </c>
      <c r="J38" s="30">
        <f t="shared" si="3"/>
        <v>-17.306780464675203</v>
      </c>
      <c r="K38" s="30">
        <v>0</v>
      </c>
      <c r="L38" s="30">
        <v>17.306780464675203</v>
      </c>
      <c r="M38" s="19">
        <f t="shared" si="26"/>
        <v>-2</v>
      </c>
      <c r="N38" s="19">
        <f t="shared" si="28"/>
        <v>2</v>
      </c>
      <c r="O38" s="19">
        <v>0</v>
      </c>
      <c r="P38" s="19">
        <v>0</v>
      </c>
      <c r="Q38" s="19">
        <v>2</v>
      </c>
      <c r="R38" s="19">
        <f t="shared" si="27"/>
        <v>4</v>
      </c>
      <c r="S38" s="19">
        <v>1</v>
      </c>
      <c r="T38" s="19">
        <v>1</v>
      </c>
      <c r="U38" s="19">
        <v>3</v>
      </c>
      <c r="V38" s="30">
        <v>-17.306780464675203</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2024-10-28T04:46:26Z</dcterms:modified>
</cp:coreProperties>
</file>