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255" windowWidth="7680" windowHeight="8325" activeTab="11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7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<sst xmlns="http://schemas.openxmlformats.org/spreadsheetml/2006/main" count="474" uniqueCount="122">
  <si>
    <t>日</t>
  </si>
  <si>
    <t>計</t>
  </si>
  <si>
    <t>前年計</t>
  </si>
  <si>
    <t>対前年比</t>
  </si>
  <si>
    <t>前年累計</t>
  </si>
  <si>
    <t>数量（kg)</t>
  </si>
  <si>
    <t>金額(円 ）</t>
  </si>
  <si>
    <t>まき網</t>
  </si>
  <si>
    <t>いかつり</t>
  </si>
  <si>
    <t>ベニズワイガニ</t>
  </si>
  <si>
    <t>活魚</t>
  </si>
  <si>
    <t>輸入魚（その他）</t>
  </si>
  <si>
    <t>その他</t>
  </si>
  <si>
    <t>数量(kg)</t>
  </si>
  <si>
    <t>金額(円 ）</t>
  </si>
  <si>
    <t>前年</t>
  </si>
  <si>
    <t>対前年累計比</t>
  </si>
  <si>
    <t>２　業態別取扱状況</t>
  </si>
  <si>
    <t>１　日別取扱状況</t>
  </si>
  <si>
    <t>対前年比</t>
  </si>
  <si>
    <t>前年計</t>
  </si>
  <si>
    <t>1月</t>
  </si>
  <si>
    <t>累計　　　　　（1～２月）</t>
  </si>
  <si>
    <t>前年</t>
  </si>
  <si>
    <t>計</t>
  </si>
  <si>
    <t>前年計</t>
  </si>
  <si>
    <t>移入魚</t>
  </si>
  <si>
    <t>沖合底びき網</t>
  </si>
  <si>
    <t>　　　　累計（１～２月）</t>
  </si>
  <si>
    <t>ま　き　網</t>
  </si>
  <si>
    <t>活　　魚</t>
  </si>
  <si>
    <t>移　入　魚</t>
  </si>
  <si>
    <t>そ　の　他</t>
  </si>
  <si>
    <t>２月</t>
  </si>
  <si>
    <t>１　日別取扱状況</t>
  </si>
  <si>
    <t>２　業態別取扱状況</t>
  </si>
  <si>
    <t>日</t>
  </si>
  <si>
    <t>数量（kg)</t>
  </si>
  <si>
    <t>金額(円 ）</t>
  </si>
  <si>
    <t>数量(kg)</t>
  </si>
  <si>
    <t>まき網</t>
  </si>
  <si>
    <t>いかつり</t>
  </si>
  <si>
    <t>ベニズワイガニ</t>
  </si>
  <si>
    <t>活魚</t>
  </si>
  <si>
    <t>輸入魚（その他）</t>
  </si>
  <si>
    <t>その他</t>
  </si>
  <si>
    <t>対前年比</t>
  </si>
  <si>
    <t>対前年比</t>
  </si>
  <si>
    <t>前年累計</t>
  </si>
  <si>
    <t>対前年累計比</t>
  </si>
  <si>
    <t>累計　　　　　（1～３月）</t>
  </si>
  <si>
    <t>３月</t>
  </si>
  <si>
    <t>　　　　累計（１～３月）</t>
  </si>
  <si>
    <t>いかつり</t>
  </si>
  <si>
    <t>ベニズワイガニ</t>
  </si>
  <si>
    <t>４月</t>
  </si>
  <si>
    <t>　　　　累計（１～４月）</t>
  </si>
  <si>
    <t>累計　　　　　（1～4月）</t>
  </si>
  <si>
    <t>いかつり</t>
  </si>
  <si>
    <t>ベニズワイガニ</t>
  </si>
  <si>
    <t>５月</t>
  </si>
  <si>
    <t>　　　　累計（１～５月）</t>
  </si>
  <si>
    <t>累計　　　　　（1～5月）</t>
  </si>
  <si>
    <t>いかつり</t>
  </si>
  <si>
    <t>ベニズワイガニ</t>
  </si>
  <si>
    <t>累計　　　　　（1～６月）</t>
  </si>
  <si>
    <t>　　　　累計（１～６月）</t>
  </si>
  <si>
    <t>６月</t>
  </si>
  <si>
    <t>いかつり</t>
  </si>
  <si>
    <t>ベニズワイガニ</t>
  </si>
  <si>
    <t>7月</t>
  </si>
  <si>
    <t>　　　　累計（１～7月）</t>
  </si>
  <si>
    <t>累計　　　　　（1～7月）</t>
  </si>
  <si>
    <t>いかつり</t>
  </si>
  <si>
    <t>ベニズワイガニ</t>
  </si>
  <si>
    <t>累計　　　　　（1～８月）</t>
  </si>
  <si>
    <t>８月</t>
  </si>
  <si>
    <t>　　　　累計（１～８月）</t>
  </si>
  <si>
    <t>いかつり</t>
  </si>
  <si>
    <t>ベニズワイガニ</t>
  </si>
  <si>
    <t>９月</t>
  </si>
  <si>
    <t>　　　　累計（１～９月）</t>
  </si>
  <si>
    <t>累計　　　　　（1～9月）</t>
  </si>
  <si>
    <t>いかつり</t>
  </si>
  <si>
    <t>ベニズワイガニ</t>
  </si>
  <si>
    <t>１０月</t>
  </si>
  <si>
    <t>　　　　累計（１～１０月）</t>
  </si>
  <si>
    <t>累計　　　　　（1～１０月）</t>
  </si>
  <si>
    <t>いかつり</t>
  </si>
  <si>
    <t>ベニズワイガニ</t>
  </si>
  <si>
    <t>１１月</t>
  </si>
  <si>
    <t>　　　　累計（１～１１月）</t>
  </si>
  <si>
    <t>累計　　　　　（1～１１月）</t>
  </si>
  <si>
    <t>１２月</t>
  </si>
  <si>
    <t>　　　　累計（１～１２月）</t>
  </si>
  <si>
    <t>累計　　　　　（1～１２月）</t>
  </si>
  <si>
    <t>輸入（ベニズワイガニ）</t>
  </si>
  <si>
    <t>輸入（その他）</t>
  </si>
  <si>
    <t>鳥取県営境港水産物地方卸売市場水産物取扱高報告書(平成１８年１月分）</t>
  </si>
  <si>
    <t>鳥取県営境港水産物地方卸売市場水産物取扱高報告書(平成１8年２月分）</t>
  </si>
  <si>
    <t>鳥取県営境港水産物地方卸売市場水産物取扱高報告書(平成１８年３月分）</t>
  </si>
  <si>
    <t>鳥取県営境港水産物地方卸売市場水産物取扱高報告書(平成1８年４月分）</t>
  </si>
  <si>
    <t>鳥取県営境港水産物地方卸売市場水産物取扱高報告書(平成１８年5月分）</t>
  </si>
  <si>
    <t>鳥取県営境港水産物地方卸売市場水産物取扱高報告書(平成１８年６月分）</t>
  </si>
  <si>
    <t>鳥取県営境港水産物地方卸売市場水産物取扱高報告書(平成１８年８月分）</t>
  </si>
  <si>
    <t>鳥取県営境港水産物地方卸売市場水産物取扱高報告書(平成１８年１２月分）</t>
  </si>
  <si>
    <t>鳥取県営境港水産物地方卸売市場水産物取扱高報告書(平成１８年１１月分）</t>
  </si>
  <si>
    <t>鳥取県営境港水産物地方卸売市場水産物取扱高報告書(平成１８年１０月分）</t>
  </si>
  <si>
    <t>鳥取県営境港水産物地方卸売市場水産物取扱高報告書(平成１８年９月分）</t>
  </si>
  <si>
    <t>輸入（ベニズワイガニ）</t>
  </si>
  <si>
    <t>概況</t>
  </si>
  <si>
    <t>特にまき網といかつりの不漁が目立っている。</t>
  </si>
  <si>
    <t>天候が悪く、取扱数量、金額とも前年同期を大きく下回っている。</t>
  </si>
  <si>
    <t>まき網では取扱数量で前年同期の５％、金額で１７％、いかつりでは１．２％、１．７％となっている。</t>
  </si>
  <si>
    <t>しけで漁に出られなかったのに加え、漁場に魚がいないと状況が続いたことによる。</t>
  </si>
  <si>
    <t>前月は天候の悪化等により前年同月を取扱数量、金額とも大きく下回ったが</t>
  </si>
  <si>
    <t>（取扱数量２２％、金額６５％）、今月はまき網の復調もあり、前年同期とぼぼ</t>
  </si>
  <si>
    <t>同様の数量となっている。</t>
  </si>
  <si>
    <t>ただ、いかつりについては、前月同様、不漁となっている。</t>
  </si>
  <si>
    <t>鳥取県境港水産事務所</t>
  </si>
  <si>
    <t>鳥取県営境港水産物地方卸売市場水産物取扱高報告書(平成１８年７月分）</t>
  </si>
  <si>
    <t>境港水産事務所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</si>
</sst>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#,#00;0;"/>
    <numFmt numFmtId="180" formatCode="#,##0;[Red]#,##0"/>
    <numFmt numFmtId="181" formatCode="#,##0;.0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ＦＡ クリアレター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8" fontId="0" fillId="0" borderId="2" xfId="0" applyNumberFormat="1" applyBorder="1" applyAlignment="1">
      <alignment wrapText="1"/>
    </xf>
    <xf numFmtId="178" fontId="0" fillId="0" borderId="2" xfId="0" applyNumberFormat="1" applyBorder="1" applyAlignment="1">
      <alignment/>
    </xf>
    <xf numFmtId="178" fontId="0" fillId="0" borderId="7" xfId="0" applyNumberFormat="1" applyBorder="1" applyAlignment="1">
      <alignment wrapText="1"/>
    </xf>
    <xf numFmtId="178" fontId="0" fillId="0" borderId="7" xfId="0" applyNumberFormat="1" applyBorder="1" applyAlignment="1">
      <alignment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4" xfId="0" applyFont="1" applyBorder="1" applyAlignment="1">
      <alignment horizontal="left" wrapText="1"/>
    </xf>
    <xf numFmtId="178" fontId="0" fillId="0" borderId="2" xfId="0" applyNumberFormat="1" applyFont="1" applyBorder="1" applyAlignment="1">
      <alignment/>
    </xf>
    <xf numFmtId="176" fontId="0" fillId="0" borderId="0" xfId="0" applyNumberFormat="1" applyAlignment="1">
      <alignment/>
    </xf>
    <xf numFmtId="0" fontId="0" fillId="0" borderId="8" xfId="0" applyBorder="1" applyAlignment="1">
      <alignment horizontal="left"/>
    </xf>
    <xf numFmtId="9" fontId="0" fillId="0" borderId="3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9" fontId="0" fillId="0" borderId="0" xfId="0" applyNumberFormat="1" applyAlignment="1">
      <alignment/>
    </xf>
    <xf numFmtId="179" fontId="7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/>
    </xf>
    <xf numFmtId="179" fontId="7" fillId="0" borderId="1" xfId="0" applyNumberFormat="1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0" applyNumberFormat="1" applyBorder="1" applyAlignment="1">
      <alignment/>
    </xf>
    <xf numFmtId="38" fontId="0" fillId="0" borderId="0" xfId="17" applyBorder="1" applyAlignment="1">
      <alignment/>
    </xf>
    <xf numFmtId="9" fontId="0" fillId="0" borderId="0" xfId="0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179" fontId="0" fillId="0" borderId="16" xfId="0" applyNumberFormat="1" applyFont="1" applyBorder="1" applyAlignment="1">
      <alignment vertical="center"/>
    </xf>
    <xf numFmtId="179" fontId="0" fillId="0" borderId="2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6" fontId="0" fillId="0" borderId="2" xfId="0" applyNumberFormat="1" applyBorder="1" applyAlignment="1">
      <alignment horizontal="right"/>
    </xf>
    <xf numFmtId="178" fontId="0" fillId="0" borderId="7" xfId="0" applyNumberFormat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178" fontId="0" fillId="0" borderId="2" xfId="0" applyNumberFormat="1" applyFont="1" applyBorder="1" applyAlignment="1">
      <alignment horizontal="right"/>
    </xf>
    <xf numFmtId="179" fontId="0" fillId="0" borderId="16" xfId="0" applyNumberFormat="1" applyFont="1" applyBorder="1" applyAlignment="1">
      <alignment vertical="center"/>
    </xf>
    <xf numFmtId="179" fontId="0" fillId="0" borderId="2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6" fontId="0" fillId="0" borderId="16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2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7" xfId="0" applyNumberFormat="1" applyBorder="1" applyAlignment="1">
      <alignment/>
    </xf>
    <xf numFmtId="178" fontId="0" fillId="0" borderId="16" xfId="0" applyNumberFormat="1" applyFont="1" applyBorder="1" applyAlignment="1">
      <alignment/>
    </xf>
    <xf numFmtId="179" fontId="0" fillId="0" borderId="1" xfId="0" applyNumberFormat="1" applyFont="1" applyBorder="1" applyAlignment="1">
      <alignment vertical="center"/>
    </xf>
    <xf numFmtId="178" fontId="0" fillId="0" borderId="0" xfId="0" applyNumberFormat="1" applyBorder="1" applyAlignment="1">
      <alignment/>
    </xf>
    <xf numFmtId="178" fontId="0" fillId="0" borderId="16" xfId="0" applyNumberFormat="1" applyFont="1" applyBorder="1" applyAlignment="1">
      <alignment/>
    </xf>
    <xf numFmtId="179" fontId="0" fillId="0" borderId="1" xfId="0" applyNumberFormat="1" applyFont="1" applyBorder="1" applyAlignment="1">
      <alignment vertical="center"/>
    </xf>
    <xf numFmtId="0" fontId="0" fillId="0" borderId="19" xfId="0" applyBorder="1" applyAlignment="1">
      <alignment vertical="top" wrapText="1"/>
    </xf>
    <xf numFmtId="178" fontId="0" fillId="0" borderId="3" xfId="0" applyNumberForma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21" xfId="0" applyNumberFormat="1" applyBorder="1" applyAlignment="1">
      <alignment/>
    </xf>
    <xf numFmtId="9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8" fontId="0" fillId="0" borderId="2" xfId="0" applyNumberFormat="1" applyFont="1" applyBorder="1" applyAlignment="1">
      <alignment/>
    </xf>
    <xf numFmtId="178" fontId="0" fillId="0" borderId="22" xfId="0" applyNumberFormat="1" applyBorder="1" applyAlignment="1">
      <alignment horizontal="right"/>
    </xf>
    <xf numFmtId="178" fontId="0" fillId="0" borderId="23" xfId="0" applyNumberFormat="1" applyBorder="1" applyAlignment="1">
      <alignment horizontal="right"/>
    </xf>
    <xf numFmtId="178" fontId="0" fillId="0" borderId="24" xfId="0" applyNumberFormat="1" applyBorder="1" applyAlignment="1">
      <alignment horizontal="right"/>
    </xf>
    <xf numFmtId="178" fontId="0" fillId="0" borderId="22" xfId="0" applyNumberFormat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24" xfId="0" applyNumberFormat="1" applyBorder="1" applyAlignment="1">
      <alignment/>
    </xf>
    <xf numFmtId="178" fontId="0" fillId="0" borderId="22" xfId="0" applyNumberFormat="1" applyBorder="1" applyAlignment="1">
      <alignment wrapText="1"/>
    </xf>
    <xf numFmtId="176" fontId="0" fillId="0" borderId="22" xfId="0" applyNumberFormat="1" applyBorder="1" applyAlignment="1">
      <alignment/>
    </xf>
    <xf numFmtId="178" fontId="0" fillId="0" borderId="22" xfId="0" applyNumberFormat="1" applyFont="1" applyBorder="1" applyAlignment="1">
      <alignment/>
    </xf>
    <xf numFmtId="178" fontId="0" fillId="0" borderId="24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176" fontId="0" fillId="0" borderId="22" xfId="0" applyNumberFormat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22" xfId="0" applyNumberFormat="1" applyFont="1" applyBorder="1" applyAlignment="1">
      <alignment/>
    </xf>
    <xf numFmtId="178" fontId="0" fillId="0" borderId="23" xfId="0" applyNumberFormat="1" applyFon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178" fontId="0" fillId="0" borderId="22" xfId="0" applyNumberFormat="1" applyFont="1" applyBorder="1" applyAlignment="1">
      <alignment horizontal="right"/>
    </xf>
    <xf numFmtId="178" fontId="0" fillId="0" borderId="23" xfId="0" applyNumberFormat="1" applyFont="1" applyBorder="1" applyAlignment="1">
      <alignment horizontal="right"/>
    </xf>
    <xf numFmtId="178" fontId="0" fillId="0" borderId="25" xfId="0" applyNumberFormat="1" applyBorder="1" applyAlignment="1">
      <alignment/>
    </xf>
    <xf numFmtId="178" fontId="0" fillId="0" borderId="26" xfId="0" applyNumberFormat="1" applyBorder="1" applyAlignment="1">
      <alignment/>
    </xf>
    <xf numFmtId="178" fontId="0" fillId="0" borderId="22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176" fontId="0" fillId="0" borderId="24" xfId="0" applyNumberFormat="1" applyFill="1" applyBorder="1" applyAlignment="1">
      <alignment/>
    </xf>
    <xf numFmtId="178" fontId="0" fillId="0" borderId="25" xfId="0" applyNumberFormat="1" applyBorder="1" applyAlignment="1">
      <alignment/>
    </xf>
    <xf numFmtId="178" fontId="0" fillId="0" borderId="25" xfId="0" applyNumberFormat="1" applyBorder="1" applyAlignment="1">
      <alignment horizontal="right"/>
    </xf>
    <xf numFmtId="178" fontId="0" fillId="0" borderId="25" xfId="0" applyNumberFormat="1" applyFont="1" applyBorder="1" applyAlignment="1">
      <alignment horizontal="right"/>
    </xf>
    <xf numFmtId="178" fontId="0" fillId="0" borderId="25" xfId="0" applyNumberFormat="1" applyFont="1" applyBorder="1" applyAlignment="1">
      <alignment horizontal="right"/>
    </xf>
    <xf numFmtId="178" fontId="0" fillId="0" borderId="25" xfId="0" applyNumberFormat="1" applyFont="1" applyBorder="1" applyAlignment="1">
      <alignment/>
    </xf>
    <xf numFmtId="178" fontId="0" fillId="0" borderId="27" xfId="0" applyNumberForma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20" xfId="0" applyNumberFormat="1" applyFont="1" applyBorder="1" applyAlignment="1">
      <alignment/>
    </xf>
    <xf numFmtId="178" fontId="0" fillId="0" borderId="7" xfId="0" applyNumberFormat="1" applyFont="1" applyBorder="1" applyAlignment="1">
      <alignment/>
    </xf>
    <xf numFmtId="178" fontId="0" fillId="0" borderId="25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0" xfId="0" applyFont="1" applyBorder="1" applyAlignment="1">
      <alignment horizontal="left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4">
      <selection activeCell="G34" sqref="G34"/>
    </sheetView>
  </sheetViews>
  <sheetFormatPr defaultColWidth="9.00390625" defaultRowHeight="13.5"/>
  <cols>
    <col min="2" max="2" width="13.625" style="0" customWidth="1"/>
    <col min="3" max="3" width="13.625" style="0" bestFit="1" customWidth="1"/>
    <col min="4" max="4" width="1.00390625" style="0" customWidth="1"/>
    <col min="5" max="5" width="2.875" style="0" customWidth="1"/>
    <col min="6" max="6" width="18.625" style="0" customWidth="1"/>
    <col min="7" max="8" width="13.625" style="0" customWidth="1"/>
    <col min="9" max="9" width="13.375" style="0" customWidth="1"/>
    <col min="10" max="10" width="13.875" style="0" customWidth="1"/>
  </cols>
  <sheetData>
    <row r="1" spans="1:8" ht="17.25">
      <c r="A1" s="121" t="s">
        <v>98</v>
      </c>
      <c r="B1" s="121"/>
      <c r="C1" s="121"/>
      <c r="D1" s="121"/>
      <c r="E1" s="121"/>
      <c r="F1" s="121"/>
      <c r="G1" s="121"/>
      <c r="H1" s="121"/>
    </row>
    <row r="2" ht="13.5">
      <c r="J2" s="31"/>
    </row>
    <row r="3" spans="1:7" ht="14.25">
      <c r="A3" s="122" t="s">
        <v>18</v>
      </c>
      <c r="B3" s="122"/>
      <c r="E3" s="125" t="s">
        <v>17</v>
      </c>
      <c r="F3" s="125"/>
      <c r="G3" s="125"/>
    </row>
    <row r="4" spans="1:10" ht="13.5">
      <c r="A4" s="1" t="s">
        <v>0</v>
      </c>
      <c r="B4" s="9" t="s">
        <v>5</v>
      </c>
      <c r="C4" s="1" t="s">
        <v>6</v>
      </c>
      <c r="E4" s="46"/>
      <c r="F4" s="43"/>
      <c r="G4" s="119" t="s">
        <v>21</v>
      </c>
      <c r="H4" s="120"/>
      <c r="I4" s="36"/>
      <c r="J4" s="36"/>
    </row>
    <row r="5" spans="1:10" ht="13.5">
      <c r="A5" s="11">
        <v>1</v>
      </c>
      <c r="B5" s="33"/>
      <c r="C5" s="3"/>
      <c r="E5" s="47"/>
      <c r="F5" s="44"/>
      <c r="G5" s="1" t="s">
        <v>13</v>
      </c>
      <c r="H5" s="1" t="s">
        <v>14</v>
      </c>
      <c r="I5" s="37"/>
      <c r="J5" s="37"/>
    </row>
    <row r="6" spans="1:9" ht="13.5">
      <c r="A6" s="11">
        <v>2</v>
      </c>
      <c r="B6" s="33"/>
      <c r="C6" s="3"/>
      <c r="E6" s="117" t="s">
        <v>29</v>
      </c>
      <c r="F6" s="118"/>
      <c r="G6" s="13">
        <v>6631489</v>
      </c>
      <c r="H6" s="78">
        <v>496736134</v>
      </c>
      <c r="I6" s="38"/>
    </row>
    <row r="7" spans="1:9" ht="13.5">
      <c r="A7" s="2">
        <v>3</v>
      </c>
      <c r="B7" s="3"/>
      <c r="C7" s="3"/>
      <c r="E7" s="42"/>
      <c r="F7" s="45" t="s">
        <v>15</v>
      </c>
      <c r="G7" s="86">
        <v>5269011</v>
      </c>
      <c r="H7" s="87">
        <v>398852828</v>
      </c>
      <c r="I7" s="38"/>
    </row>
    <row r="8" spans="1:9" ht="13.5">
      <c r="A8" s="2">
        <v>4</v>
      </c>
      <c r="B8" s="3"/>
      <c r="C8" s="3"/>
      <c r="E8" s="117" t="s">
        <v>8</v>
      </c>
      <c r="F8" s="118"/>
      <c r="G8" s="84">
        <v>106419</v>
      </c>
      <c r="H8" s="84">
        <v>52789850</v>
      </c>
      <c r="I8" s="38"/>
    </row>
    <row r="9" spans="1:9" ht="13.5">
      <c r="A9" s="2">
        <v>5</v>
      </c>
      <c r="B9" s="3">
        <v>35425</v>
      </c>
      <c r="C9" s="3">
        <v>12737123</v>
      </c>
      <c r="E9" s="42"/>
      <c r="F9" s="45" t="s">
        <v>15</v>
      </c>
      <c r="G9" s="85">
        <v>36205</v>
      </c>
      <c r="H9" s="85">
        <v>17187812</v>
      </c>
      <c r="I9" s="38"/>
    </row>
    <row r="10" spans="1:9" ht="13.5">
      <c r="A10" s="2">
        <v>6</v>
      </c>
      <c r="B10" s="3">
        <v>393931</v>
      </c>
      <c r="C10" s="3">
        <v>23953639</v>
      </c>
      <c r="E10" s="117" t="s">
        <v>9</v>
      </c>
      <c r="F10" s="118"/>
      <c r="G10" s="65">
        <v>1061988</v>
      </c>
      <c r="H10" s="65">
        <v>241134461</v>
      </c>
      <c r="I10" s="39"/>
    </row>
    <row r="11" spans="1:9" ht="13.5">
      <c r="A11" s="2">
        <v>7</v>
      </c>
      <c r="B11" s="3">
        <v>1064000</v>
      </c>
      <c r="C11" s="3">
        <v>61232405</v>
      </c>
      <c r="E11" s="42"/>
      <c r="F11" s="45" t="s">
        <v>15</v>
      </c>
      <c r="G11" s="83">
        <v>691819</v>
      </c>
      <c r="H11" s="83">
        <v>234196935</v>
      </c>
      <c r="I11" s="38"/>
    </row>
    <row r="12" spans="1:9" ht="13.5">
      <c r="A12" s="2">
        <v>8</v>
      </c>
      <c r="B12" s="3">
        <v>107140</v>
      </c>
      <c r="C12" s="3">
        <v>47673168</v>
      </c>
      <c r="E12" s="117" t="s">
        <v>30</v>
      </c>
      <c r="F12" s="118"/>
      <c r="G12" s="84">
        <v>16658</v>
      </c>
      <c r="H12" s="84">
        <v>13344303</v>
      </c>
      <c r="I12" s="38"/>
    </row>
    <row r="13" spans="1:9" ht="13.5">
      <c r="A13" s="2">
        <v>9</v>
      </c>
      <c r="B13" s="3"/>
      <c r="C13" s="3"/>
      <c r="E13" s="42"/>
      <c r="F13" s="45" t="s">
        <v>15</v>
      </c>
      <c r="G13" s="85">
        <v>14610</v>
      </c>
      <c r="H13" s="85">
        <v>12276666</v>
      </c>
      <c r="I13" s="38"/>
    </row>
    <row r="14" spans="1:9" ht="13.5">
      <c r="A14" s="2">
        <v>10</v>
      </c>
      <c r="B14" s="3">
        <v>887836</v>
      </c>
      <c r="C14" s="3">
        <v>91504387</v>
      </c>
      <c r="E14" s="117" t="s">
        <v>96</v>
      </c>
      <c r="F14" s="118"/>
      <c r="G14" s="65">
        <v>70410</v>
      </c>
      <c r="H14" s="79">
        <v>9867060</v>
      </c>
      <c r="I14" s="38"/>
    </row>
    <row r="15" spans="1:9" ht="13.5">
      <c r="A15" s="2">
        <v>11</v>
      </c>
      <c r="B15" s="103">
        <v>843446</v>
      </c>
      <c r="C15" s="3">
        <v>80925317</v>
      </c>
      <c r="E15" s="42"/>
      <c r="F15" s="45" t="s">
        <v>15</v>
      </c>
      <c r="G15" s="83">
        <v>192810</v>
      </c>
      <c r="H15" s="88">
        <v>42840000</v>
      </c>
      <c r="I15" s="38"/>
    </row>
    <row r="16" spans="1:9" ht="13.5">
      <c r="A16" s="2">
        <v>12</v>
      </c>
      <c r="B16" s="3">
        <v>880167</v>
      </c>
      <c r="C16" s="3">
        <v>134490012</v>
      </c>
      <c r="E16" s="117" t="s">
        <v>11</v>
      </c>
      <c r="F16" s="118"/>
      <c r="G16" s="65"/>
      <c r="H16" s="65"/>
      <c r="I16" s="38"/>
    </row>
    <row r="17" spans="1:9" ht="13.5">
      <c r="A17" s="2">
        <v>13</v>
      </c>
      <c r="B17" s="3">
        <v>275685</v>
      </c>
      <c r="C17" s="3">
        <v>51821305</v>
      </c>
      <c r="E17" s="42"/>
      <c r="F17" s="45" t="s">
        <v>15</v>
      </c>
      <c r="G17" s="67">
        <v>0</v>
      </c>
      <c r="H17" s="67">
        <v>0</v>
      </c>
      <c r="I17" s="38"/>
    </row>
    <row r="18" spans="1:9" ht="13.5">
      <c r="A18" s="2">
        <v>14</v>
      </c>
      <c r="B18" s="3">
        <v>125287</v>
      </c>
      <c r="C18" s="3">
        <v>34640835</v>
      </c>
      <c r="E18" s="123" t="s">
        <v>27</v>
      </c>
      <c r="F18" s="124"/>
      <c r="G18" s="84">
        <v>317076</v>
      </c>
      <c r="H18" s="84">
        <v>244474141</v>
      </c>
      <c r="I18" s="38"/>
    </row>
    <row r="19" spans="1:9" ht="13.5">
      <c r="A19" s="2">
        <v>15</v>
      </c>
      <c r="B19" s="3"/>
      <c r="C19" s="3"/>
      <c r="E19" s="42"/>
      <c r="F19" s="45" t="s">
        <v>23</v>
      </c>
      <c r="G19" s="85">
        <v>324607</v>
      </c>
      <c r="H19" s="85">
        <v>254984245</v>
      </c>
      <c r="I19" s="38"/>
    </row>
    <row r="20" spans="1:9" ht="13.5">
      <c r="A20" s="2">
        <v>16</v>
      </c>
      <c r="B20" s="114">
        <v>349916</v>
      </c>
      <c r="C20" s="3">
        <v>54693471</v>
      </c>
      <c r="E20" s="117" t="s">
        <v>31</v>
      </c>
      <c r="F20" s="118"/>
      <c r="G20" s="65">
        <v>4578</v>
      </c>
      <c r="H20" s="65">
        <v>2858195</v>
      </c>
      <c r="I20" s="38"/>
    </row>
    <row r="21" spans="1:9" ht="13.5">
      <c r="A21" s="2">
        <v>17</v>
      </c>
      <c r="B21" s="3">
        <v>562992</v>
      </c>
      <c r="C21" s="3">
        <v>89980861</v>
      </c>
      <c r="E21" s="42"/>
      <c r="F21" s="45" t="s">
        <v>23</v>
      </c>
      <c r="G21" s="83">
        <v>10445</v>
      </c>
      <c r="H21" s="83">
        <v>4831570</v>
      </c>
      <c r="I21" s="38"/>
    </row>
    <row r="22" spans="1:9" ht="13.5">
      <c r="A22" s="2">
        <v>18</v>
      </c>
      <c r="B22" s="3">
        <v>289274</v>
      </c>
      <c r="C22" s="3">
        <v>57231262</v>
      </c>
      <c r="E22" s="117" t="s">
        <v>32</v>
      </c>
      <c r="F22" s="118"/>
      <c r="G22" s="84">
        <v>704471</v>
      </c>
      <c r="H22" s="90">
        <v>332091993</v>
      </c>
      <c r="I22" s="40"/>
    </row>
    <row r="23" spans="1:9" ht="13.5">
      <c r="A23" s="2">
        <v>19</v>
      </c>
      <c r="B23" s="3">
        <v>153158</v>
      </c>
      <c r="C23" s="115">
        <v>45032710</v>
      </c>
      <c r="E23" s="42"/>
      <c r="F23" s="45" t="s">
        <v>15</v>
      </c>
      <c r="G23" s="85">
        <v>328114</v>
      </c>
      <c r="H23" s="89">
        <v>225978216</v>
      </c>
      <c r="I23" s="36"/>
    </row>
    <row r="24" spans="1:9" ht="13.5">
      <c r="A24" s="2">
        <v>20</v>
      </c>
      <c r="B24" s="3">
        <v>102746</v>
      </c>
      <c r="C24" s="3">
        <v>36558108</v>
      </c>
      <c r="E24" s="117" t="s">
        <v>24</v>
      </c>
      <c r="F24" s="118"/>
      <c r="G24" s="65">
        <f>G6+G8+G10+G12+G14+G16+G18+G20+G22</f>
        <v>8913089</v>
      </c>
      <c r="H24" s="65">
        <f>H6+H8+H10+H12+H14+H16+H18+H20+H22</f>
        <v>1393296137</v>
      </c>
      <c r="I24" s="36"/>
    </row>
    <row r="25" spans="1:9" ht="13.5">
      <c r="A25" s="2">
        <v>21</v>
      </c>
      <c r="B25" s="3">
        <v>197529</v>
      </c>
      <c r="C25" s="3">
        <v>54072107</v>
      </c>
      <c r="E25" s="42"/>
      <c r="F25" s="45" t="s">
        <v>25</v>
      </c>
      <c r="G25" s="76">
        <f>G7+G9+G11+G13+G15+G17+G19+G21+G23</f>
        <v>6867621</v>
      </c>
      <c r="H25" s="76">
        <f>H7+H9+H11+H13+H15+H17+H19+H21+H23</f>
        <v>1191148272</v>
      </c>
      <c r="I25" s="36"/>
    </row>
    <row r="26" spans="1:9" ht="13.5">
      <c r="A26" s="2">
        <v>22</v>
      </c>
      <c r="B26" s="3"/>
      <c r="C26" s="3"/>
      <c r="E26" s="119" t="s">
        <v>19</v>
      </c>
      <c r="F26" s="120"/>
      <c r="G26" s="77">
        <f>G24/G25</f>
        <v>1.2978422950247255</v>
      </c>
      <c r="H26" s="77">
        <f>H24/H25</f>
        <v>1.169708397981876</v>
      </c>
      <c r="I26" s="36"/>
    </row>
    <row r="27" spans="1:8" ht="13.5" customHeight="1">
      <c r="A27" s="2">
        <v>23</v>
      </c>
      <c r="B27" s="115">
        <v>550740</v>
      </c>
      <c r="C27" s="115">
        <v>79822675</v>
      </c>
      <c r="E27" s="48"/>
      <c r="F27" s="73"/>
      <c r="G27" s="73"/>
      <c r="H27" s="73"/>
    </row>
    <row r="28" spans="1:8" ht="13.5">
      <c r="A28" s="2">
        <v>24</v>
      </c>
      <c r="B28" s="3">
        <v>207894</v>
      </c>
      <c r="C28" s="3">
        <v>37311320</v>
      </c>
      <c r="F28" s="50"/>
      <c r="G28" s="50"/>
      <c r="H28" s="50"/>
    </row>
    <row r="29" spans="1:8" ht="13.5">
      <c r="A29" s="2">
        <v>25</v>
      </c>
      <c r="B29" s="3">
        <v>444331</v>
      </c>
      <c r="C29" s="3">
        <v>71035788</v>
      </c>
      <c r="F29" s="50"/>
      <c r="G29" s="50"/>
      <c r="H29" s="50"/>
    </row>
    <row r="30" spans="1:8" ht="13.5">
      <c r="A30" s="2">
        <v>26</v>
      </c>
      <c r="B30" s="3">
        <v>283700</v>
      </c>
      <c r="C30" s="3">
        <v>58880891</v>
      </c>
      <c r="F30" s="50"/>
      <c r="G30" s="50"/>
      <c r="H30" s="50"/>
    </row>
    <row r="31" spans="1:8" ht="13.5">
      <c r="A31" s="2">
        <v>27</v>
      </c>
      <c r="B31" s="3">
        <v>355424</v>
      </c>
      <c r="C31" s="3">
        <v>77850360</v>
      </c>
      <c r="F31" s="50"/>
      <c r="G31" s="50"/>
      <c r="H31" s="50"/>
    </row>
    <row r="32" spans="1:3" ht="13.5">
      <c r="A32" s="2">
        <v>28</v>
      </c>
      <c r="B32" s="115">
        <v>209490</v>
      </c>
      <c r="C32" s="3">
        <v>51143127</v>
      </c>
    </row>
    <row r="33" spans="1:8" ht="13.5">
      <c r="A33" s="2">
        <v>29</v>
      </c>
      <c r="B33" s="3"/>
      <c r="C33" s="3"/>
      <c r="F33" s="49"/>
      <c r="G33" s="49"/>
      <c r="H33" s="49"/>
    </row>
    <row r="34" spans="1:8" ht="13.5">
      <c r="A34" s="2">
        <v>30</v>
      </c>
      <c r="B34" s="115">
        <v>265676</v>
      </c>
      <c r="C34" s="3">
        <v>56622131</v>
      </c>
      <c r="F34" s="49"/>
      <c r="G34" s="49"/>
      <c r="H34" s="49"/>
    </row>
    <row r="35" spans="1:3" ht="14.25" thickBot="1">
      <c r="A35" s="5">
        <v>31</v>
      </c>
      <c r="B35" s="116">
        <v>327302</v>
      </c>
      <c r="C35" s="6">
        <v>84083135</v>
      </c>
    </row>
    <row r="36" spans="1:6" ht="14.25" thickBot="1">
      <c r="A36" s="17" t="s">
        <v>1</v>
      </c>
      <c r="B36" s="8">
        <f>SUM(B5:B35)</f>
        <v>8913089</v>
      </c>
      <c r="C36" s="8">
        <f>SUM(C5:C35)</f>
        <v>1393296137</v>
      </c>
      <c r="F36" s="25"/>
    </row>
    <row r="37" spans="1:7" ht="13.5">
      <c r="A37" s="18" t="s">
        <v>20</v>
      </c>
      <c r="B37" s="7">
        <v>6867621</v>
      </c>
      <c r="C37" s="7">
        <v>1191148272</v>
      </c>
      <c r="G37" s="32"/>
    </row>
    <row r="38" spans="1:5" ht="13.5">
      <c r="A38" s="41" t="s">
        <v>3</v>
      </c>
      <c r="B38" s="4">
        <f>B36/B37</f>
        <v>1.2978422950247255</v>
      </c>
      <c r="C38" s="4">
        <f>C36/C37</f>
        <v>1.169708397981876</v>
      </c>
      <c r="D38" s="30"/>
      <c r="E38" s="30"/>
    </row>
  </sheetData>
  <mergeCells count="15">
    <mergeCell ref="E24:F24"/>
    <mergeCell ref="E26:F26"/>
    <mergeCell ref="A1:H1"/>
    <mergeCell ref="A3:B3"/>
    <mergeCell ref="G4:H4"/>
    <mergeCell ref="E16:F16"/>
    <mergeCell ref="E18:F18"/>
    <mergeCell ref="E20:F20"/>
    <mergeCell ref="E22:F22"/>
    <mergeCell ref="E3:G3"/>
    <mergeCell ref="E14:F14"/>
    <mergeCell ref="E6:F6"/>
    <mergeCell ref="E8:F8"/>
    <mergeCell ref="E10:F10"/>
    <mergeCell ref="E12:F12"/>
  </mergeCells>
  <printOptions/>
  <pageMargins left="0.8661417322834646" right="0.7480314960629921" top="0.984251968503937" bottom="0.984251968503937" header="0.5511811023622047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6">
      <selection activeCell="F32" sqref="F32:J37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4.25390625" style="0" customWidth="1"/>
  </cols>
  <sheetData>
    <row r="1" ht="17.25">
      <c r="A1" s="21" t="s">
        <v>107</v>
      </c>
    </row>
    <row r="3" spans="1:7" ht="14.25">
      <c r="A3" s="22" t="s">
        <v>34</v>
      </c>
      <c r="E3" s="125" t="s">
        <v>35</v>
      </c>
      <c r="F3" s="125"/>
      <c r="G3" s="125"/>
    </row>
    <row r="4" spans="1:11" ht="13.5">
      <c r="A4" s="1" t="s">
        <v>36</v>
      </c>
      <c r="B4" s="1" t="s">
        <v>37</v>
      </c>
      <c r="C4" s="1" t="s">
        <v>38</v>
      </c>
      <c r="E4" s="46"/>
      <c r="F4" s="43"/>
      <c r="G4" s="11"/>
      <c r="H4" s="34" t="s">
        <v>85</v>
      </c>
      <c r="I4" s="11" t="s">
        <v>86</v>
      </c>
      <c r="J4" s="12"/>
      <c r="K4" s="36"/>
    </row>
    <row r="5" spans="1:11" ht="13.5">
      <c r="A5" s="11">
        <v>1</v>
      </c>
      <c r="B5" s="59"/>
      <c r="C5" s="60"/>
      <c r="E5" s="47"/>
      <c r="F5" s="44"/>
      <c r="G5" s="9" t="s">
        <v>39</v>
      </c>
      <c r="H5" s="35" t="s">
        <v>38</v>
      </c>
      <c r="I5" s="9" t="s">
        <v>39</v>
      </c>
      <c r="J5" s="1" t="s">
        <v>38</v>
      </c>
      <c r="K5" s="36"/>
    </row>
    <row r="6" spans="1:11" ht="13.5">
      <c r="A6" s="11">
        <v>2</v>
      </c>
      <c r="B6" s="59">
        <v>746048</v>
      </c>
      <c r="C6" s="60">
        <v>96639277</v>
      </c>
      <c r="E6" s="117" t="s">
        <v>40</v>
      </c>
      <c r="F6" s="118"/>
      <c r="G6" s="65">
        <v>12877544</v>
      </c>
      <c r="H6" s="63">
        <v>988811553</v>
      </c>
      <c r="I6" s="65">
        <f>'９月'!I6+'10月'!G6</f>
        <v>51321239</v>
      </c>
      <c r="J6" s="65">
        <f>'９月'!J6+'10月'!H6</f>
        <v>6798633497</v>
      </c>
      <c r="K6" s="36"/>
    </row>
    <row r="7" spans="1:12" ht="13.5">
      <c r="A7" s="11">
        <v>3</v>
      </c>
      <c r="B7" s="59">
        <v>307096</v>
      </c>
      <c r="C7" s="60">
        <v>43369782</v>
      </c>
      <c r="E7" s="42"/>
      <c r="F7" s="45" t="s">
        <v>23</v>
      </c>
      <c r="G7" s="83">
        <v>8045821</v>
      </c>
      <c r="H7" s="87">
        <v>591151786</v>
      </c>
      <c r="I7" s="83">
        <f>'９月'!I7+'10月'!G7</f>
        <v>51575774</v>
      </c>
      <c r="J7" s="83">
        <f>'９月'!J7+'10月'!H7</f>
        <v>6487070929</v>
      </c>
      <c r="K7" s="36"/>
      <c r="L7" s="32"/>
    </row>
    <row r="8" spans="1:11" ht="13.5">
      <c r="A8" s="11">
        <v>4</v>
      </c>
      <c r="B8" s="59">
        <v>444435</v>
      </c>
      <c r="C8" s="60">
        <v>42641553</v>
      </c>
      <c r="E8" s="117" t="s">
        <v>83</v>
      </c>
      <c r="F8" s="118"/>
      <c r="G8" s="84">
        <v>308706</v>
      </c>
      <c r="H8" s="84">
        <v>114305927</v>
      </c>
      <c r="I8" s="65">
        <f>'９月'!I8+'10月'!G8</f>
        <v>824372</v>
      </c>
      <c r="J8" s="65">
        <f>'９月'!J8+'10月'!H8</f>
        <v>355108962</v>
      </c>
      <c r="K8" s="36"/>
    </row>
    <row r="9" spans="1:11" ht="13.5">
      <c r="A9" s="11">
        <v>5</v>
      </c>
      <c r="B9" s="59">
        <v>457810</v>
      </c>
      <c r="C9" s="60">
        <v>72086403</v>
      </c>
      <c r="E9" s="42"/>
      <c r="F9" s="45" t="s">
        <v>23</v>
      </c>
      <c r="G9" s="99">
        <v>87115</v>
      </c>
      <c r="H9" s="99">
        <v>53515905</v>
      </c>
      <c r="I9" s="83">
        <f>'９月'!I9+'10月'!G9</f>
        <v>1390546</v>
      </c>
      <c r="J9" s="83">
        <f>'９月'!J9+'10月'!H9</f>
        <v>639287960</v>
      </c>
      <c r="K9" s="36"/>
    </row>
    <row r="10" spans="1:11" ht="13.5">
      <c r="A10" s="11">
        <v>6</v>
      </c>
      <c r="B10" s="59">
        <v>142959</v>
      </c>
      <c r="C10" s="60">
        <v>43720309</v>
      </c>
      <c r="E10" s="117" t="s">
        <v>84</v>
      </c>
      <c r="F10" s="118"/>
      <c r="G10" s="65">
        <v>1325674</v>
      </c>
      <c r="H10" s="66">
        <v>282757650</v>
      </c>
      <c r="I10" s="65">
        <f>'９月'!I10+'10月'!G10</f>
        <v>8343385</v>
      </c>
      <c r="J10" s="65">
        <f>'９月'!J10+'10月'!H10</f>
        <v>1882251242</v>
      </c>
      <c r="K10" s="36"/>
    </row>
    <row r="11" spans="1:11" ht="13.5">
      <c r="A11" s="11">
        <v>7</v>
      </c>
      <c r="B11" s="59">
        <v>39021</v>
      </c>
      <c r="C11" s="60">
        <v>16973068</v>
      </c>
      <c r="E11" s="42"/>
      <c r="F11" s="45" t="s">
        <v>23</v>
      </c>
      <c r="G11" s="83">
        <v>1332887</v>
      </c>
      <c r="H11" s="83">
        <v>246982303</v>
      </c>
      <c r="I11" s="83">
        <f>'９月'!I11+'10月'!G11</f>
        <v>9215299</v>
      </c>
      <c r="J11" s="83">
        <f>'９月'!J11+'10月'!H11</f>
        <v>2063503840</v>
      </c>
      <c r="K11" s="36"/>
    </row>
    <row r="12" spans="1:11" ht="13.5">
      <c r="A12" s="11">
        <v>8</v>
      </c>
      <c r="B12" s="59"/>
      <c r="C12" s="60"/>
      <c r="E12" s="117" t="s">
        <v>43</v>
      </c>
      <c r="F12" s="118"/>
      <c r="G12" s="84">
        <v>12130</v>
      </c>
      <c r="H12" s="84">
        <v>11657378</v>
      </c>
      <c r="I12" s="65">
        <f>'９月'!I12+'10月'!G12</f>
        <v>142841</v>
      </c>
      <c r="J12" s="65">
        <f>'９月'!J12+'10月'!H12</f>
        <v>121312272</v>
      </c>
      <c r="K12" s="32"/>
    </row>
    <row r="13" spans="1:11" ht="13.5">
      <c r="A13" s="11">
        <v>9</v>
      </c>
      <c r="B13" s="59">
        <v>44002</v>
      </c>
      <c r="C13" s="60">
        <v>14944697</v>
      </c>
      <c r="E13" s="42"/>
      <c r="F13" s="45" t="s">
        <v>23</v>
      </c>
      <c r="G13" s="99">
        <v>9290</v>
      </c>
      <c r="H13" s="99">
        <v>6501098</v>
      </c>
      <c r="I13" s="83">
        <f>'９月'!I13+'10月'!G13</f>
        <v>120403</v>
      </c>
      <c r="J13" s="83">
        <f>'９月'!J13+'10月'!H13</f>
        <v>83799323</v>
      </c>
      <c r="K13" s="36"/>
    </row>
    <row r="14" spans="1:11" ht="13.5">
      <c r="A14" s="11">
        <v>10</v>
      </c>
      <c r="B14" s="59">
        <v>204955</v>
      </c>
      <c r="C14" s="60">
        <v>53287900</v>
      </c>
      <c r="E14" s="126" t="s">
        <v>96</v>
      </c>
      <c r="F14" s="127"/>
      <c r="G14" s="65"/>
      <c r="H14" s="68"/>
      <c r="I14" s="65">
        <f>'９月'!I14+'10月'!G14</f>
        <v>264960</v>
      </c>
      <c r="J14" s="65">
        <f>'９月'!J14+'10月'!H14</f>
        <v>41529495</v>
      </c>
      <c r="K14" s="36"/>
    </row>
    <row r="15" spans="1:11" ht="13.5">
      <c r="A15" s="11">
        <v>11</v>
      </c>
      <c r="B15" s="59">
        <v>204583</v>
      </c>
      <c r="C15" s="60">
        <v>41392356</v>
      </c>
      <c r="E15" s="42"/>
      <c r="F15" s="45" t="s">
        <v>23</v>
      </c>
      <c r="G15" s="83">
        <v>102540</v>
      </c>
      <c r="H15" s="88">
        <v>18110085</v>
      </c>
      <c r="I15" s="83">
        <f>'９月'!I15+'10月'!G15</f>
        <v>892500</v>
      </c>
      <c r="J15" s="83">
        <f>'９月'!J15+'10月'!H15</f>
        <v>172371780</v>
      </c>
      <c r="K15" s="36"/>
    </row>
    <row r="16" spans="1:11" ht="13.5">
      <c r="A16" s="11">
        <v>12</v>
      </c>
      <c r="B16" s="59">
        <v>473909</v>
      </c>
      <c r="C16" s="60">
        <v>102422195</v>
      </c>
      <c r="E16" s="117" t="s">
        <v>44</v>
      </c>
      <c r="F16" s="118"/>
      <c r="G16" s="65"/>
      <c r="H16" s="65"/>
      <c r="I16" s="65">
        <f>'９月'!I16+'10月'!G16</f>
        <v>0</v>
      </c>
      <c r="J16" s="65">
        <f>'９月'!J16+'10月'!H16</f>
        <v>0</v>
      </c>
      <c r="K16" s="36"/>
    </row>
    <row r="17" spans="1:11" ht="13.5">
      <c r="A17" s="11">
        <v>13</v>
      </c>
      <c r="B17" s="59">
        <v>866405</v>
      </c>
      <c r="C17" s="60">
        <v>92503941</v>
      </c>
      <c r="E17" s="42"/>
      <c r="F17" s="45" t="s">
        <v>23</v>
      </c>
      <c r="G17" s="67">
        <v>0</v>
      </c>
      <c r="H17" s="67">
        <v>0</v>
      </c>
      <c r="I17" s="83">
        <f>'９月'!I17+'10月'!G17</f>
        <v>0</v>
      </c>
      <c r="J17" s="83">
        <f>'９月'!J17+'10月'!H17</f>
        <v>0</v>
      </c>
      <c r="K17" s="36"/>
    </row>
    <row r="18" spans="1:11" ht="13.5">
      <c r="A18" s="11">
        <v>14</v>
      </c>
      <c r="B18" s="59">
        <v>607543</v>
      </c>
      <c r="C18" s="60">
        <v>84827469</v>
      </c>
      <c r="E18" s="123" t="s">
        <v>27</v>
      </c>
      <c r="F18" s="124"/>
      <c r="G18" s="84">
        <v>248718</v>
      </c>
      <c r="H18" s="84">
        <v>154109932</v>
      </c>
      <c r="I18" s="65">
        <f>'９月'!I18+'10月'!G18</f>
        <v>2042664</v>
      </c>
      <c r="J18" s="65">
        <f>'９月'!J18+'10月'!H18</f>
        <v>1192869306</v>
      </c>
      <c r="K18" s="36"/>
    </row>
    <row r="19" spans="1:11" ht="13.5">
      <c r="A19" s="11">
        <v>15</v>
      </c>
      <c r="B19" s="59"/>
      <c r="C19" s="60"/>
      <c r="E19" s="42"/>
      <c r="F19" s="45" t="s">
        <v>23</v>
      </c>
      <c r="G19" s="99">
        <v>191876</v>
      </c>
      <c r="H19" s="99">
        <v>129534515</v>
      </c>
      <c r="I19" s="83">
        <f>'９月'!I19+'10月'!G19</f>
        <v>1988911</v>
      </c>
      <c r="J19" s="83">
        <f>'９月'!J19+'10月'!H19</f>
        <v>1294077224</v>
      </c>
      <c r="K19" s="36"/>
    </row>
    <row r="20" spans="1:11" ht="13.5">
      <c r="A20" s="11">
        <v>16</v>
      </c>
      <c r="B20" s="59">
        <v>325572</v>
      </c>
      <c r="C20" s="60">
        <v>57122123</v>
      </c>
      <c r="E20" s="117" t="s">
        <v>26</v>
      </c>
      <c r="F20" s="118"/>
      <c r="G20" s="65">
        <v>9096</v>
      </c>
      <c r="H20" s="66">
        <v>3243524</v>
      </c>
      <c r="I20" s="65">
        <f>'９月'!I20+'10月'!G20</f>
        <v>321711</v>
      </c>
      <c r="J20" s="65">
        <f>'９月'!J20+'10月'!H20</f>
        <v>87322088</v>
      </c>
      <c r="K20" s="36"/>
    </row>
    <row r="21" spans="1:11" ht="13.5">
      <c r="A21" s="11">
        <v>17</v>
      </c>
      <c r="B21" s="59">
        <v>1034670</v>
      </c>
      <c r="C21" s="60">
        <v>98969053</v>
      </c>
      <c r="E21" s="42"/>
      <c r="F21" s="45" t="s">
        <v>23</v>
      </c>
      <c r="G21" s="83">
        <v>13900</v>
      </c>
      <c r="H21" s="83">
        <v>5358821</v>
      </c>
      <c r="I21" s="83">
        <f>'９月'!I21+'10月'!G21</f>
        <v>211109</v>
      </c>
      <c r="J21" s="83">
        <f>'９月'!J21+'10月'!H21</f>
        <v>74840110</v>
      </c>
      <c r="K21" s="36"/>
    </row>
    <row r="22" spans="1:11" ht="13.5">
      <c r="A22" s="11">
        <v>18</v>
      </c>
      <c r="B22" s="59">
        <v>422769</v>
      </c>
      <c r="C22" s="60">
        <v>48746962</v>
      </c>
      <c r="E22" s="117" t="s">
        <v>45</v>
      </c>
      <c r="F22" s="118"/>
      <c r="G22" s="84">
        <v>626651</v>
      </c>
      <c r="H22" s="90">
        <v>280565957</v>
      </c>
      <c r="I22" s="65">
        <f>'９月'!I22+'10月'!G22</f>
        <v>8756766</v>
      </c>
      <c r="J22" s="65">
        <f>'９月'!J22+'10月'!H22</f>
        <v>3727122113</v>
      </c>
      <c r="K22" s="36"/>
    </row>
    <row r="23" spans="1:11" ht="13.5">
      <c r="A23" s="11">
        <v>19</v>
      </c>
      <c r="B23" s="59">
        <v>652060</v>
      </c>
      <c r="C23" s="60">
        <v>55387718</v>
      </c>
      <c r="E23" s="42"/>
      <c r="F23" s="45" t="s">
        <v>23</v>
      </c>
      <c r="G23" s="99">
        <v>531745</v>
      </c>
      <c r="H23" s="108">
        <v>297853534</v>
      </c>
      <c r="I23" s="83">
        <f>'９月'!I23+'10月'!G23</f>
        <v>9329839</v>
      </c>
      <c r="J23" s="83">
        <f>'９月'!J23+'10月'!H23</f>
        <v>3180300027</v>
      </c>
      <c r="K23" s="36"/>
    </row>
    <row r="24" spans="1:11" ht="13.5">
      <c r="A24" s="11">
        <v>20</v>
      </c>
      <c r="B24" s="59">
        <v>805027</v>
      </c>
      <c r="C24" s="60">
        <v>86972589</v>
      </c>
      <c r="E24" s="117" t="s">
        <v>24</v>
      </c>
      <c r="F24" s="118"/>
      <c r="G24" s="65">
        <f aca="true" t="shared" si="0" ref="G24:J25">G6+G8+G10+G12+G14+G16+G18+G20+G22</f>
        <v>15408519</v>
      </c>
      <c r="H24" s="65">
        <f t="shared" si="0"/>
        <v>1835451921</v>
      </c>
      <c r="I24" s="65">
        <f t="shared" si="0"/>
        <v>72017938</v>
      </c>
      <c r="J24" s="65">
        <f t="shared" si="0"/>
        <v>14206148975</v>
      </c>
      <c r="K24" s="36"/>
    </row>
    <row r="25" spans="1:11" ht="13.5">
      <c r="A25" s="11">
        <v>21</v>
      </c>
      <c r="B25" s="59">
        <v>573204</v>
      </c>
      <c r="C25" s="60">
        <v>75590212</v>
      </c>
      <c r="E25" s="42"/>
      <c r="F25" s="45" t="s">
        <v>25</v>
      </c>
      <c r="G25" s="67">
        <f t="shared" si="0"/>
        <v>10315174</v>
      </c>
      <c r="H25" s="67">
        <f t="shared" si="0"/>
        <v>1349008047</v>
      </c>
      <c r="I25" s="67">
        <f t="shared" si="0"/>
        <v>74724381</v>
      </c>
      <c r="J25" s="67">
        <f t="shared" si="0"/>
        <v>13995251193</v>
      </c>
      <c r="K25" s="36"/>
    </row>
    <row r="26" spans="1:11" ht="13.5">
      <c r="A26" s="11">
        <v>22</v>
      </c>
      <c r="B26" s="59"/>
      <c r="C26" s="69"/>
      <c r="E26" s="119" t="s">
        <v>46</v>
      </c>
      <c r="F26" s="120"/>
      <c r="G26" s="4">
        <f>G24/G25</f>
        <v>1.493772087606084</v>
      </c>
      <c r="H26" s="4">
        <f>H24/H25</f>
        <v>1.3605937526331153</v>
      </c>
      <c r="I26" s="4">
        <f>I24/I25</f>
        <v>0.9637809913741541</v>
      </c>
      <c r="J26" s="4">
        <f>J24/J25</f>
        <v>1.0150692387790428</v>
      </c>
      <c r="K26" s="36"/>
    </row>
    <row r="27" spans="1:10" ht="13.5" customHeight="1">
      <c r="A27" s="11">
        <v>23</v>
      </c>
      <c r="B27" s="59">
        <v>878516</v>
      </c>
      <c r="C27" s="60">
        <v>143190171</v>
      </c>
      <c r="E27" s="48"/>
      <c r="F27" s="73"/>
      <c r="G27" s="73"/>
      <c r="H27" s="73"/>
      <c r="I27" s="73"/>
      <c r="J27" s="73"/>
    </row>
    <row r="28" spans="1:10" ht="13.5">
      <c r="A28" s="11">
        <v>24</v>
      </c>
      <c r="B28" s="59">
        <v>1186620</v>
      </c>
      <c r="C28" s="60">
        <v>79211481</v>
      </c>
      <c r="F28" s="50"/>
      <c r="G28" s="50"/>
      <c r="H28" s="50"/>
      <c r="I28" s="50"/>
      <c r="J28" s="50"/>
    </row>
    <row r="29" spans="1:10" ht="13.5">
      <c r="A29" s="11">
        <v>25</v>
      </c>
      <c r="B29" s="59">
        <v>36031</v>
      </c>
      <c r="C29" s="60">
        <v>12223730</v>
      </c>
      <c r="F29" s="50"/>
      <c r="G29" s="50"/>
      <c r="H29" s="50"/>
      <c r="I29" s="50"/>
      <c r="J29" s="50"/>
    </row>
    <row r="30" spans="1:10" ht="13.5">
      <c r="A30" s="11">
        <v>26</v>
      </c>
      <c r="B30" s="59">
        <v>301162</v>
      </c>
      <c r="C30" s="60">
        <v>43266746</v>
      </c>
      <c r="F30" s="50"/>
      <c r="G30" s="50"/>
      <c r="H30" s="50"/>
      <c r="I30" s="50"/>
      <c r="J30" s="50"/>
    </row>
    <row r="31" spans="1:10" ht="13.5">
      <c r="A31" s="11">
        <v>27</v>
      </c>
      <c r="B31" s="59">
        <v>685431</v>
      </c>
      <c r="C31" s="60">
        <v>68518143</v>
      </c>
      <c r="F31" s="50"/>
      <c r="G31" s="50"/>
      <c r="H31" s="50"/>
      <c r="I31" s="70"/>
      <c r="J31" s="50"/>
    </row>
    <row r="32" spans="1:10" ht="13.5">
      <c r="A32" s="11">
        <v>28</v>
      </c>
      <c r="B32" s="59">
        <v>924504</v>
      </c>
      <c r="C32" s="60">
        <v>96203280</v>
      </c>
      <c r="F32" s="50"/>
      <c r="G32" s="50"/>
      <c r="H32" s="50"/>
      <c r="I32" s="50"/>
      <c r="J32" s="50"/>
    </row>
    <row r="33" spans="1:10" ht="13.5">
      <c r="A33" s="11">
        <v>29</v>
      </c>
      <c r="B33" s="59"/>
      <c r="C33" s="60"/>
      <c r="F33" s="50"/>
      <c r="G33" s="50"/>
      <c r="H33" s="50"/>
      <c r="I33" s="50"/>
      <c r="J33" s="50"/>
    </row>
    <row r="34" spans="1:3" ht="13.5">
      <c r="A34" s="11">
        <v>30</v>
      </c>
      <c r="B34" s="59">
        <v>1555974</v>
      </c>
      <c r="C34" s="60">
        <v>137547515</v>
      </c>
    </row>
    <row r="35" spans="1:3" ht="14.25" thickBot="1">
      <c r="A35" s="11">
        <v>31</v>
      </c>
      <c r="B35" s="61">
        <v>1488213</v>
      </c>
      <c r="C35" s="62">
        <v>127693248</v>
      </c>
    </row>
    <row r="36" spans="1:3" ht="14.25" thickBot="1">
      <c r="A36" s="17" t="s">
        <v>24</v>
      </c>
      <c r="B36" s="8">
        <f>SUM(B5:B35)</f>
        <v>15408519</v>
      </c>
      <c r="C36" s="8">
        <f>SUM(C5:C35)</f>
        <v>1835451921</v>
      </c>
    </row>
    <row r="37" spans="1:3" ht="13.5">
      <c r="A37" s="18" t="s">
        <v>25</v>
      </c>
      <c r="B37" s="7">
        <v>10315174</v>
      </c>
      <c r="C37" s="7">
        <v>1349008047</v>
      </c>
    </row>
    <row r="38" spans="1:5" ht="14.25" thickBot="1">
      <c r="A38" s="19" t="s">
        <v>47</v>
      </c>
      <c r="B38" s="4">
        <f>B36/B37</f>
        <v>1.493772087606084</v>
      </c>
      <c r="C38" s="4">
        <f>C36/C37</f>
        <v>1.3605937526331153</v>
      </c>
      <c r="E38" s="30"/>
    </row>
    <row r="39" spans="1:4" ht="24.75" thickBot="1">
      <c r="A39" s="23" t="s">
        <v>87</v>
      </c>
      <c r="B39" s="8">
        <f>'９月'!B39+'10月'!B36</f>
        <v>72017938</v>
      </c>
      <c r="C39" s="8">
        <f>'９月'!C39+'10月'!C36</f>
        <v>14206148975</v>
      </c>
      <c r="D39">
        <v>5886778368</v>
      </c>
    </row>
    <row r="40" spans="1:7" ht="13.5">
      <c r="A40" s="26" t="s">
        <v>48</v>
      </c>
      <c r="B40" s="28">
        <f>'９月'!B40+'10月'!B37</f>
        <v>74724381</v>
      </c>
      <c r="C40" s="28">
        <f>'９月'!C40+'10月'!C37</f>
        <v>13995251193</v>
      </c>
      <c r="D40">
        <v>6504490169</v>
      </c>
      <c r="G40" s="32"/>
    </row>
    <row r="41" spans="1:3" ht="13.5">
      <c r="A41" s="20" t="s">
        <v>49</v>
      </c>
      <c r="B41" s="27">
        <f>B39/B40</f>
        <v>0.9637809913741541</v>
      </c>
      <c r="C41" s="27">
        <f>C39/C40</f>
        <v>1.0150692387790428</v>
      </c>
    </row>
    <row r="42" ht="13.5">
      <c r="F42" s="32"/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36" right="0.17" top="1" bottom="1" header="0.512" footer="0.512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4">
      <selection activeCell="F31" sqref="F31:J35"/>
    </sheetView>
  </sheetViews>
  <sheetFormatPr defaultColWidth="9.00390625" defaultRowHeight="13.5"/>
  <cols>
    <col min="1" max="1" width="7.875" style="0" customWidth="1"/>
    <col min="2" max="2" width="11.7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1.25390625" style="0" customWidth="1"/>
    <col min="7" max="7" width="10.00390625" style="0" customWidth="1"/>
    <col min="8" max="8" width="12.625" style="0" customWidth="1"/>
    <col min="9" max="9" width="12.75390625" style="0" customWidth="1"/>
    <col min="10" max="10" width="14.25390625" style="0" customWidth="1"/>
  </cols>
  <sheetData>
    <row r="1" ht="17.25">
      <c r="A1" s="21" t="s">
        <v>106</v>
      </c>
    </row>
    <row r="3" spans="1:7" ht="14.25">
      <c r="A3" s="22" t="s">
        <v>34</v>
      </c>
      <c r="E3" s="125" t="s">
        <v>35</v>
      </c>
      <c r="F3" s="125"/>
      <c r="G3" s="125"/>
    </row>
    <row r="4" spans="1:11" ht="13.5">
      <c r="A4" s="1" t="s">
        <v>36</v>
      </c>
      <c r="B4" s="1" t="s">
        <v>37</v>
      </c>
      <c r="C4" s="1" t="s">
        <v>38</v>
      </c>
      <c r="E4" s="46"/>
      <c r="F4" s="43"/>
      <c r="G4" s="11"/>
      <c r="H4" s="34" t="s">
        <v>90</v>
      </c>
      <c r="I4" s="11" t="s">
        <v>91</v>
      </c>
      <c r="J4" s="12"/>
      <c r="K4" s="36"/>
    </row>
    <row r="5" spans="1:11" ht="13.5">
      <c r="A5" s="11">
        <v>1</v>
      </c>
      <c r="B5" s="59">
        <v>878095</v>
      </c>
      <c r="C5" s="60">
        <v>102093604</v>
      </c>
      <c r="E5" s="47"/>
      <c r="F5" s="44"/>
      <c r="G5" s="9" t="s">
        <v>39</v>
      </c>
      <c r="H5" s="35" t="s">
        <v>38</v>
      </c>
      <c r="I5" s="9" t="s">
        <v>39</v>
      </c>
      <c r="J5" s="1" t="s">
        <v>38</v>
      </c>
      <c r="K5" s="36"/>
    </row>
    <row r="6" spans="1:11" ht="13.5">
      <c r="A6" s="11">
        <v>2</v>
      </c>
      <c r="B6" s="59">
        <v>972092</v>
      </c>
      <c r="C6" s="60">
        <v>62860103</v>
      </c>
      <c r="E6" s="117" t="s">
        <v>40</v>
      </c>
      <c r="F6" s="118"/>
      <c r="G6" s="65">
        <v>12996276</v>
      </c>
      <c r="H6" s="63">
        <v>1029617046</v>
      </c>
      <c r="I6" s="65">
        <f>'10月'!I6+'11月'!G6</f>
        <v>64317515</v>
      </c>
      <c r="J6" s="65">
        <f>'10月'!J6+'11月'!H6</f>
        <v>7828250543</v>
      </c>
      <c r="K6" s="36"/>
    </row>
    <row r="7" spans="1:12" ht="13.5">
      <c r="A7" s="11">
        <v>3</v>
      </c>
      <c r="B7" s="59">
        <v>661699</v>
      </c>
      <c r="C7" s="60">
        <v>46220971</v>
      </c>
      <c r="E7" s="42"/>
      <c r="F7" s="45" t="s">
        <v>23</v>
      </c>
      <c r="G7" s="83">
        <v>10531454</v>
      </c>
      <c r="H7" s="87">
        <v>719214210</v>
      </c>
      <c r="I7" s="83">
        <f>'10月'!I7+'11月'!G7</f>
        <v>62107228</v>
      </c>
      <c r="J7" s="83">
        <f>'10月'!J7+'11月'!H7</f>
        <v>7206285139</v>
      </c>
      <c r="K7" s="36"/>
      <c r="L7" s="32"/>
    </row>
    <row r="8" spans="1:11" ht="13.5">
      <c r="A8" s="11">
        <v>4</v>
      </c>
      <c r="B8" s="59">
        <v>1129684</v>
      </c>
      <c r="C8" s="60">
        <v>98734133</v>
      </c>
      <c r="E8" s="117" t="s">
        <v>88</v>
      </c>
      <c r="F8" s="118"/>
      <c r="G8" s="84">
        <v>653748</v>
      </c>
      <c r="H8" s="84">
        <v>249148406</v>
      </c>
      <c r="I8" s="65">
        <f>'10月'!I8+'11月'!G8</f>
        <v>1478120</v>
      </c>
      <c r="J8" s="65">
        <f>'10月'!J8+'11月'!H8</f>
        <v>604257368</v>
      </c>
      <c r="K8" s="36"/>
    </row>
    <row r="9" spans="1:11" ht="13.5">
      <c r="A9" s="11">
        <v>5</v>
      </c>
      <c r="B9" s="59"/>
      <c r="C9" s="60"/>
      <c r="E9" s="42"/>
      <c r="F9" s="45" t="s">
        <v>23</v>
      </c>
      <c r="G9" s="99">
        <v>452473</v>
      </c>
      <c r="H9" s="99">
        <v>162461681</v>
      </c>
      <c r="I9" s="83">
        <f>'10月'!I9+'11月'!G9</f>
        <v>1843019</v>
      </c>
      <c r="J9" s="83">
        <f>'10月'!J9+'11月'!H9</f>
        <v>801749641</v>
      </c>
      <c r="K9" s="36"/>
    </row>
    <row r="10" spans="1:11" ht="13.5">
      <c r="A10" s="11">
        <v>6</v>
      </c>
      <c r="B10" s="59">
        <v>326405</v>
      </c>
      <c r="C10" s="60">
        <v>66312338</v>
      </c>
      <c r="E10" s="117" t="s">
        <v>89</v>
      </c>
      <c r="F10" s="118"/>
      <c r="G10" s="65">
        <v>1317856</v>
      </c>
      <c r="H10" s="66">
        <v>306302524</v>
      </c>
      <c r="I10" s="65">
        <f>'10月'!I10+'11月'!G10</f>
        <v>9661241</v>
      </c>
      <c r="J10" s="65">
        <f>'10月'!J10+'11月'!H10</f>
        <v>2188553766</v>
      </c>
      <c r="K10" s="36"/>
    </row>
    <row r="11" spans="1:11" ht="13.5">
      <c r="A11" s="11">
        <v>7</v>
      </c>
      <c r="B11" s="59">
        <v>159229</v>
      </c>
      <c r="C11" s="60">
        <v>121524313</v>
      </c>
      <c r="E11" s="42"/>
      <c r="F11" s="45" t="s">
        <v>23</v>
      </c>
      <c r="G11" s="83">
        <v>1048079</v>
      </c>
      <c r="H11" s="83">
        <v>268530865</v>
      </c>
      <c r="I11" s="83">
        <f>'10月'!I11+'11月'!G11</f>
        <v>10263378</v>
      </c>
      <c r="J11" s="83">
        <f>'10月'!J11+'11月'!H11</f>
        <v>2332034705</v>
      </c>
      <c r="K11" s="36"/>
    </row>
    <row r="12" spans="1:11" ht="13.5">
      <c r="A12" s="11">
        <v>8</v>
      </c>
      <c r="B12" s="59">
        <v>134549</v>
      </c>
      <c r="C12" s="60">
        <v>34936832</v>
      </c>
      <c r="E12" s="117" t="s">
        <v>43</v>
      </c>
      <c r="F12" s="118"/>
      <c r="G12" s="84">
        <v>10458</v>
      </c>
      <c r="H12" s="84">
        <v>10063529</v>
      </c>
      <c r="I12" s="65">
        <f>'10月'!I12+'11月'!G12</f>
        <v>153299</v>
      </c>
      <c r="J12" s="65">
        <f>'10月'!J12+'11月'!H12</f>
        <v>131375801</v>
      </c>
      <c r="K12" s="32"/>
    </row>
    <row r="13" spans="1:11" ht="13.5">
      <c r="A13" s="11">
        <v>9</v>
      </c>
      <c r="B13" s="59">
        <v>141409</v>
      </c>
      <c r="C13" s="60">
        <v>90007061</v>
      </c>
      <c r="E13" s="42"/>
      <c r="F13" s="45" t="s">
        <v>23</v>
      </c>
      <c r="G13" s="99">
        <v>16175</v>
      </c>
      <c r="H13" s="99">
        <v>9325941</v>
      </c>
      <c r="I13" s="83">
        <f>'10月'!I13+'11月'!G13</f>
        <v>136578</v>
      </c>
      <c r="J13" s="83">
        <f>'10月'!J13+'11月'!H13</f>
        <v>93125264</v>
      </c>
      <c r="K13" s="36"/>
    </row>
    <row r="14" spans="1:11" ht="13.5">
      <c r="A14" s="11">
        <v>10</v>
      </c>
      <c r="B14" s="59">
        <v>401790</v>
      </c>
      <c r="C14" s="60">
        <v>63772976</v>
      </c>
      <c r="E14" s="126" t="s">
        <v>96</v>
      </c>
      <c r="F14" s="127"/>
      <c r="G14" s="65"/>
      <c r="H14" s="68"/>
      <c r="I14" s="65">
        <f>'10月'!I14+'11月'!G14</f>
        <v>264960</v>
      </c>
      <c r="J14" s="65">
        <f>'10月'!J14+'11月'!H14</f>
        <v>41529495</v>
      </c>
      <c r="K14" s="36"/>
    </row>
    <row r="15" spans="1:11" ht="13.5">
      <c r="A15" s="11">
        <v>11</v>
      </c>
      <c r="B15" s="59">
        <v>608114</v>
      </c>
      <c r="C15" s="60">
        <v>228840369</v>
      </c>
      <c r="E15" s="42"/>
      <c r="F15" s="45" t="s">
        <v>23</v>
      </c>
      <c r="G15" s="83">
        <v>41730</v>
      </c>
      <c r="H15" s="88">
        <v>7077315</v>
      </c>
      <c r="I15" s="83">
        <f>'10月'!I15+'11月'!G15</f>
        <v>934230</v>
      </c>
      <c r="J15" s="83">
        <f>'10月'!J15+'11月'!H15</f>
        <v>179449095</v>
      </c>
      <c r="K15" s="36"/>
    </row>
    <row r="16" spans="1:11" ht="13.5">
      <c r="A16" s="11">
        <v>12</v>
      </c>
      <c r="B16" s="59"/>
      <c r="C16" s="60"/>
      <c r="E16" s="117" t="s">
        <v>44</v>
      </c>
      <c r="F16" s="118"/>
      <c r="G16" s="65"/>
      <c r="H16" s="65"/>
      <c r="I16" s="65">
        <f>'10月'!I16+'11月'!G16</f>
        <v>0</v>
      </c>
      <c r="J16" s="65">
        <f>'10月'!J16+'11月'!H16</f>
        <v>0</v>
      </c>
      <c r="K16" s="36"/>
    </row>
    <row r="17" spans="1:11" ht="13.5">
      <c r="A17" s="11">
        <v>13</v>
      </c>
      <c r="B17" s="59">
        <v>701299</v>
      </c>
      <c r="C17" s="60">
        <v>124365625</v>
      </c>
      <c r="E17" s="42"/>
      <c r="F17" s="45" t="s">
        <v>23</v>
      </c>
      <c r="G17" s="67">
        <v>0</v>
      </c>
      <c r="H17" s="67">
        <v>0</v>
      </c>
      <c r="I17" s="83">
        <f>'10月'!I17+'11月'!G17</f>
        <v>0</v>
      </c>
      <c r="J17" s="83">
        <f>'10月'!J17+'11月'!H17</f>
        <v>0</v>
      </c>
      <c r="K17" s="36"/>
    </row>
    <row r="18" spans="1:11" ht="13.5">
      <c r="A18" s="11">
        <v>14</v>
      </c>
      <c r="B18" s="59">
        <v>639737</v>
      </c>
      <c r="C18" s="60">
        <v>100374386</v>
      </c>
      <c r="E18" s="123" t="s">
        <v>27</v>
      </c>
      <c r="F18" s="124"/>
      <c r="G18" s="84">
        <v>363051</v>
      </c>
      <c r="H18" s="84">
        <v>559254616</v>
      </c>
      <c r="I18" s="65">
        <f>'10月'!I18+'11月'!G18</f>
        <v>2405715</v>
      </c>
      <c r="J18" s="65">
        <f>'10月'!J18+'11月'!H18</f>
        <v>1752123922</v>
      </c>
      <c r="K18" s="36"/>
    </row>
    <row r="19" spans="1:11" ht="13.5">
      <c r="A19" s="11">
        <v>15</v>
      </c>
      <c r="B19" s="59">
        <v>352101</v>
      </c>
      <c r="C19" s="60">
        <v>98863140</v>
      </c>
      <c r="E19" s="42"/>
      <c r="F19" s="45" t="s">
        <v>23</v>
      </c>
      <c r="G19" s="99">
        <v>392998</v>
      </c>
      <c r="H19" s="99">
        <v>578961535</v>
      </c>
      <c r="I19" s="83">
        <f>'10月'!I19+'11月'!G19</f>
        <v>2381909</v>
      </c>
      <c r="J19" s="83">
        <f>'10月'!J19+'11月'!H19</f>
        <v>1873038759</v>
      </c>
      <c r="K19" s="36"/>
    </row>
    <row r="20" spans="1:11" ht="13.5">
      <c r="A20" s="11">
        <v>16</v>
      </c>
      <c r="B20" s="59">
        <v>72083</v>
      </c>
      <c r="C20" s="60">
        <v>37498115</v>
      </c>
      <c r="E20" s="117" t="s">
        <v>26</v>
      </c>
      <c r="F20" s="118"/>
      <c r="G20" s="65">
        <v>16582</v>
      </c>
      <c r="H20" s="66">
        <v>5726078</v>
      </c>
      <c r="I20" s="65">
        <f>'10月'!I20+'11月'!G20</f>
        <v>338293</v>
      </c>
      <c r="J20" s="65">
        <f>'10月'!J20+'11月'!H20</f>
        <v>93048166</v>
      </c>
      <c r="K20" s="36"/>
    </row>
    <row r="21" spans="1:11" ht="13.5">
      <c r="A21" s="11">
        <v>17</v>
      </c>
      <c r="B21" s="59">
        <v>563452</v>
      </c>
      <c r="C21" s="60">
        <v>116189350</v>
      </c>
      <c r="E21" s="42"/>
      <c r="F21" s="45" t="s">
        <v>23</v>
      </c>
      <c r="G21" s="83">
        <v>12618</v>
      </c>
      <c r="H21" s="83">
        <v>6179918</v>
      </c>
      <c r="I21" s="83">
        <f>'10月'!I21+'11月'!G21</f>
        <v>223727</v>
      </c>
      <c r="J21" s="83">
        <f>'10月'!J21+'11月'!H21</f>
        <v>81020028</v>
      </c>
      <c r="K21" s="36"/>
    </row>
    <row r="22" spans="1:11" ht="13.5">
      <c r="A22" s="11">
        <v>18</v>
      </c>
      <c r="B22" s="59">
        <v>768499</v>
      </c>
      <c r="C22" s="60">
        <v>126549370</v>
      </c>
      <c r="E22" s="117" t="s">
        <v>45</v>
      </c>
      <c r="F22" s="118"/>
      <c r="G22" s="84">
        <v>557412</v>
      </c>
      <c r="H22" s="90">
        <v>298126688</v>
      </c>
      <c r="I22" s="65">
        <f>'10月'!I22+'11月'!G22</f>
        <v>9314178</v>
      </c>
      <c r="J22" s="65">
        <f>'10月'!J22+'11月'!H22</f>
        <v>4025248801</v>
      </c>
      <c r="K22" s="36"/>
    </row>
    <row r="23" spans="1:11" ht="13.5">
      <c r="A23" s="11">
        <v>19</v>
      </c>
      <c r="B23" s="59"/>
      <c r="C23" s="60"/>
      <c r="E23" s="42"/>
      <c r="F23" s="45" t="s">
        <v>23</v>
      </c>
      <c r="G23" s="99">
        <v>781215</v>
      </c>
      <c r="H23" s="108">
        <v>283993220</v>
      </c>
      <c r="I23" s="83">
        <f>'10月'!I23+'11月'!G23</f>
        <v>10111054</v>
      </c>
      <c r="J23" s="83">
        <f>'10月'!J23+'11月'!H23</f>
        <v>3464293247</v>
      </c>
      <c r="K23" s="36"/>
    </row>
    <row r="24" spans="1:11" ht="13.5">
      <c r="A24" s="11">
        <v>20</v>
      </c>
      <c r="B24" s="59">
        <v>949864</v>
      </c>
      <c r="C24" s="60">
        <v>139598410</v>
      </c>
      <c r="E24" s="117" t="s">
        <v>24</v>
      </c>
      <c r="F24" s="118"/>
      <c r="G24" s="65">
        <f aca="true" t="shared" si="0" ref="G24:J25">G6+G8+G10+G12+G14+G16+G18+G20+G22</f>
        <v>15915383</v>
      </c>
      <c r="H24" s="65">
        <f t="shared" si="0"/>
        <v>2458238887</v>
      </c>
      <c r="I24" s="65">
        <f t="shared" si="0"/>
        <v>87933321</v>
      </c>
      <c r="J24" s="65">
        <f t="shared" si="0"/>
        <v>16664387862</v>
      </c>
      <c r="K24" s="36"/>
    </row>
    <row r="25" spans="1:11" ht="13.5">
      <c r="A25" s="11">
        <v>21</v>
      </c>
      <c r="B25" s="59">
        <v>932892</v>
      </c>
      <c r="C25" s="60">
        <v>84260988</v>
      </c>
      <c r="E25" s="42"/>
      <c r="F25" s="45" t="s">
        <v>25</v>
      </c>
      <c r="G25" s="67">
        <f t="shared" si="0"/>
        <v>13276742</v>
      </c>
      <c r="H25" s="67">
        <f t="shared" si="0"/>
        <v>2035744685</v>
      </c>
      <c r="I25" s="67">
        <f t="shared" si="0"/>
        <v>88001123</v>
      </c>
      <c r="J25" s="67">
        <f t="shared" si="0"/>
        <v>16030995878</v>
      </c>
      <c r="K25" s="36"/>
    </row>
    <row r="26" spans="1:11" ht="13.5">
      <c r="A26" s="11">
        <v>22</v>
      </c>
      <c r="B26" s="59">
        <v>1195503</v>
      </c>
      <c r="C26" s="69">
        <v>84453975</v>
      </c>
      <c r="E26" s="119" t="s">
        <v>46</v>
      </c>
      <c r="F26" s="120"/>
      <c r="G26" s="4">
        <f>G24/G25</f>
        <v>1.1987416039266259</v>
      </c>
      <c r="H26" s="4">
        <f>H24/H25</f>
        <v>1.207537912348768</v>
      </c>
      <c r="I26" s="4">
        <f>I24/I25</f>
        <v>0.9992295325594879</v>
      </c>
      <c r="J26" s="4">
        <f>J24/J25</f>
        <v>1.0395104576671514</v>
      </c>
      <c r="K26" s="36"/>
    </row>
    <row r="27" spans="1:10" ht="13.5" customHeight="1">
      <c r="A27" s="11">
        <v>23</v>
      </c>
      <c r="B27" s="59">
        <v>1391110</v>
      </c>
      <c r="C27" s="60">
        <v>91460331</v>
      </c>
      <c r="E27" s="48"/>
      <c r="F27" s="73"/>
      <c r="G27" s="73"/>
      <c r="H27" s="73"/>
      <c r="I27" s="73"/>
      <c r="J27" s="73"/>
    </row>
    <row r="28" spans="1:10" ht="13.5">
      <c r="A28" s="11">
        <v>24</v>
      </c>
      <c r="B28" s="59">
        <v>344552</v>
      </c>
      <c r="C28" s="60">
        <v>108091373</v>
      </c>
      <c r="F28" s="50"/>
      <c r="G28" s="50"/>
      <c r="H28" s="50"/>
      <c r="I28" s="50"/>
      <c r="J28" s="50"/>
    </row>
    <row r="29" spans="1:10" ht="13.5">
      <c r="A29" s="11">
        <v>25</v>
      </c>
      <c r="B29" s="59">
        <v>306733</v>
      </c>
      <c r="C29" s="60">
        <v>74137642</v>
      </c>
      <c r="F29" s="50"/>
      <c r="G29" s="50"/>
      <c r="H29" s="50"/>
      <c r="I29" s="50"/>
      <c r="J29" s="50"/>
    </row>
    <row r="30" spans="1:10" ht="13.5">
      <c r="A30" s="11">
        <v>26</v>
      </c>
      <c r="B30" s="59"/>
      <c r="C30" s="60"/>
      <c r="F30" s="50"/>
      <c r="G30" s="50"/>
      <c r="H30" s="50"/>
      <c r="I30" s="50"/>
      <c r="J30" s="50"/>
    </row>
    <row r="31" spans="1:10" ht="13.5">
      <c r="A31" s="11">
        <v>27</v>
      </c>
      <c r="B31" s="59">
        <v>900364</v>
      </c>
      <c r="C31" s="60">
        <v>109938196</v>
      </c>
      <c r="F31" s="50"/>
      <c r="G31" s="50"/>
      <c r="H31" s="50"/>
      <c r="I31" s="50"/>
      <c r="J31" s="50"/>
    </row>
    <row r="32" spans="1:10" ht="13.5">
      <c r="A32" s="11">
        <v>28</v>
      </c>
      <c r="B32" s="59">
        <v>151889</v>
      </c>
      <c r="C32" s="60">
        <v>57422896</v>
      </c>
      <c r="F32" s="50"/>
      <c r="G32" s="50"/>
      <c r="H32" s="50"/>
      <c r="I32" s="50"/>
      <c r="J32" s="50"/>
    </row>
    <row r="33" spans="1:3" ht="13.5">
      <c r="A33" s="11">
        <v>29</v>
      </c>
      <c r="B33" s="59">
        <v>498744</v>
      </c>
      <c r="C33" s="60">
        <v>94345710</v>
      </c>
    </row>
    <row r="34" spans="1:3" ht="13.5">
      <c r="A34" s="11">
        <v>30</v>
      </c>
      <c r="B34" s="59">
        <v>733495</v>
      </c>
      <c r="C34" s="60">
        <v>95386680</v>
      </c>
    </row>
    <row r="35" spans="1:3" ht="14.25" thickBot="1">
      <c r="A35" s="11">
        <v>31</v>
      </c>
      <c r="B35" s="61"/>
      <c r="C35" s="62"/>
    </row>
    <row r="36" spans="1:3" ht="14.25" thickBot="1">
      <c r="A36" s="17" t="s">
        <v>24</v>
      </c>
      <c r="B36" s="8">
        <f>SUM(B5:B35)</f>
        <v>15915383</v>
      </c>
      <c r="C36" s="8">
        <f>SUM(C5:C35)</f>
        <v>2458238887</v>
      </c>
    </row>
    <row r="37" spans="1:7" ht="13.5">
      <c r="A37" s="18" t="s">
        <v>25</v>
      </c>
      <c r="B37" s="7">
        <v>13276742</v>
      </c>
      <c r="C37" s="7">
        <v>2035744685</v>
      </c>
      <c r="G37" s="32"/>
    </row>
    <row r="38" spans="1:5" ht="14.25" thickBot="1">
      <c r="A38" s="19" t="s">
        <v>47</v>
      </c>
      <c r="B38" s="4">
        <f>B36/B37</f>
        <v>1.1987416039266259</v>
      </c>
      <c r="C38" s="4">
        <f>C36/C37</f>
        <v>1.207537912348768</v>
      </c>
      <c r="E38" s="30"/>
    </row>
    <row r="39" spans="1:7" ht="36.75" thickBot="1">
      <c r="A39" s="23" t="s">
        <v>92</v>
      </c>
      <c r="B39" s="8">
        <f>'10月'!B39+'11月'!B36</f>
        <v>87933321</v>
      </c>
      <c r="C39" s="8">
        <f>'10月'!C39+'11月'!C36</f>
        <v>16664387862</v>
      </c>
      <c r="D39">
        <v>5886778368</v>
      </c>
      <c r="G39" s="32"/>
    </row>
    <row r="40" spans="1:7" ht="13.5">
      <c r="A40" s="26" t="s">
        <v>48</v>
      </c>
      <c r="B40" s="28">
        <f>'10月'!B40+'11月'!B37</f>
        <v>88001123</v>
      </c>
      <c r="C40" s="28">
        <f>'10月'!C40+'11月'!C37</f>
        <v>16030995878</v>
      </c>
      <c r="D40">
        <v>6504490169</v>
      </c>
      <c r="G40" s="32"/>
    </row>
    <row r="41" spans="1:3" ht="13.5">
      <c r="A41" s="20" t="s">
        <v>49</v>
      </c>
      <c r="B41" s="27">
        <f>B39/B40</f>
        <v>0.9992295325594879</v>
      </c>
      <c r="C41" s="27">
        <f>C39/C40</f>
        <v>1.0395104576671514</v>
      </c>
    </row>
    <row r="42" ht="13.5">
      <c r="F42" s="32"/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36" right="0.17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1">
      <selection activeCell="F37" sqref="F37"/>
    </sheetView>
  </sheetViews>
  <sheetFormatPr defaultColWidth="9.00390625" defaultRowHeight="13.5"/>
  <cols>
    <col min="1" max="1" width="7.875" style="0" customWidth="1"/>
    <col min="2" max="2" width="11.7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1.25390625" style="0" customWidth="1"/>
    <col min="7" max="7" width="10.00390625" style="0" customWidth="1"/>
    <col min="8" max="8" width="12.625" style="0" customWidth="1"/>
    <col min="9" max="9" width="12.75390625" style="0" customWidth="1"/>
    <col min="10" max="10" width="14.25390625" style="0" customWidth="1"/>
  </cols>
  <sheetData>
    <row r="1" ht="17.25">
      <c r="A1" s="21" t="s">
        <v>105</v>
      </c>
    </row>
    <row r="3" spans="1:7" ht="14.25">
      <c r="A3" s="22" t="s">
        <v>34</v>
      </c>
      <c r="E3" s="125" t="s">
        <v>35</v>
      </c>
      <c r="F3" s="125"/>
      <c r="G3" s="125"/>
    </row>
    <row r="4" spans="1:11" ht="13.5">
      <c r="A4" s="1" t="s">
        <v>36</v>
      </c>
      <c r="B4" s="1" t="s">
        <v>37</v>
      </c>
      <c r="C4" s="1" t="s">
        <v>38</v>
      </c>
      <c r="E4" s="46"/>
      <c r="F4" s="43"/>
      <c r="G4" s="11"/>
      <c r="H4" s="34" t="s">
        <v>93</v>
      </c>
      <c r="I4" s="11" t="s">
        <v>94</v>
      </c>
      <c r="J4" s="12"/>
      <c r="K4" s="36"/>
    </row>
    <row r="5" spans="1:11" ht="13.5">
      <c r="A5" s="11">
        <v>1</v>
      </c>
      <c r="B5" s="51">
        <v>748460</v>
      </c>
      <c r="C5" s="52">
        <v>108353321</v>
      </c>
      <c r="E5" s="47"/>
      <c r="F5" s="44"/>
      <c r="G5" s="9" t="s">
        <v>39</v>
      </c>
      <c r="H5" s="35" t="s">
        <v>38</v>
      </c>
      <c r="I5" s="9" t="s">
        <v>39</v>
      </c>
      <c r="J5" s="1" t="s">
        <v>38</v>
      </c>
      <c r="K5" s="36"/>
    </row>
    <row r="6" spans="1:11" ht="13.5">
      <c r="A6" s="11">
        <v>2</v>
      </c>
      <c r="B6" s="51">
        <v>407020</v>
      </c>
      <c r="C6" s="52">
        <v>107288913</v>
      </c>
      <c r="E6" s="117" t="s">
        <v>40</v>
      </c>
      <c r="F6" s="118"/>
      <c r="G6" s="65">
        <v>12108550</v>
      </c>
      <c r="H6" s="63">
        <v>916502275</v>
      </c>
      <c r="I6" s="65">
        <f>'11月'!I6+'12月'!G6</f>
        <v>76426065</v>
      </c>
      <c r="J6" s="65">
        <f>'11月'!J6+'12月'!H6</f>
        <v>8744752818</v>
      </c>
      <c r="K6" s="36"/>
    </row>
    <row r="7" spans="1:12" ht="13.5">
      <c r="A7" s="11">
        <v>3</v>
      </c>
      <c r="B7" s="51"/>
      <c r="C7" s="52"/>
      <c r="E7" s="42"/>
      <c r="F7" s="45" t="s">
        <v>23</v>
      </c>
      <c r="G7" s="83">
        <v>5580868</v>
      </c>
      <c r="H7" s="87">
        <v>632440461</v>
      </c>
      <c r="I7" s="83">
        <f>'11月'!I7+'12月'!G7</f>
        <v>67688096</v>
      </c>
      <c r="J7" s="83">
        <f>'11月'!J7+'12月'!H7</f>
        <v>7838725600</v>
      </c>
      <c r="K7" s="36"/>
      <c r="L7" s="32"/>
    </row>
    <row r="8" spans="1:11" ht="13.5">
      <c r="A8" s="11">
        <v>4</v>
      </c>
      <c r="B8" s="51">
        <v>191952</v>
      </c>
      <c r="C8" s="52">
        <v>80399748</v>
      </c>
      <c r="E8" s="117" t="s">
        <v>41</v>
      </c>
      <c r="F8" s="118"/>
      <c r="G8" s="84">
        <v>652083</v>
      </c>
      <c r="H8" s="84">
        <v>243434956</v>
      </c>
      <c r="I8" s="65">
        <f>'11月'!I8+'12月'!G8</f>
        <v>2130203</v>
      </c>
      <c r="J8" s="65">
        <f>'11月'!J8+'12月'!H8</f>
        <v>847692324</v>
      </c>
      <c r="K8" s="36"/>
    </row>
    <row r="9" spans="1:11" ht="13.5">
      <c r="A9" s="11">
        <v>5</v>
      </c>
      <c r="B9" s="51">
        <v>216935</v>
      </c>
      <c r="C9" s="52">
        <v>53310033</v>
      </c>
      <c r="E9" s="42"/>
      <c r="F9" s="45" t="s">
        <v>23</v>
      </c>
      <c r="G9" s="99">
        <v>172868</v>
      </c>
      <c r="H9" s="99">
        <v>58356568</v>
      </c>
      <c r="I9" s="83">
        <f>'11月'!I9+'12月'!G9</f>
        <v>2015887</v>
      </c>
      <c r="J9" s="83">
        <f>'11月'!J9+'12月'!H9</f>
        <v>860106209</v>
      </c>
      <c r="K9" s="36"/>
    </row>
    <row r="10" spans="1:11" ht="13.5">
      <c r="A10" s="11">
        <v>6</v>
      </c>
      <c r="B10" s="51">
        <v>879451</v>
      </c>
      <c r="C10" s="52">
        <v>125342106</v>
      </c>
      <c r="E10" s="117" t="s">
        <v>42</v>
      </c>
      <c r="F10" s="118"/>
      <c r="G10" s="65">
        <v>1290884</v>
      </c>
      <c r="H10" s="66">
        <v>328659211</v>
      </c>
      <c r="I10" s="65">
        <f>'11月'!I10+'12月'!G10</f>
        <v>10952125</v>
      </c>
      <c r="J10" s="65">
        <f>'11月'!J10+'12月'!H10</f>
        <v>2517212977</v>
      </c>
      <c r="K10" s="36"/>
    </row>
    <row r="11" spans="1:11" ht="13.5">
      <c r="A11" s="11">
        <v>7</v>
      </c>
      <c r="B11" s="51">
        <v>639532</v>
      </c>
      <c r="C11" s="52">
        <v>147471951</v>
      </c>
      <c r="E11" s="42"/>
      <c r="F11" s="45" t="s">
        <v>23</v>
      </c>
      <c r="G11" s="83">
        <v>896151</v>
      </c>
      <c r="H11" s="83">
        <v>387059212</v>
      </c>
      <c r="I11" s="83">
        <f>'11月'!I11+'12月'!G11</f>
        <v>11159529</v>
      </c>
      <c r="J11" s="83">
        <f>'11月'!J11+'12月'!H11</f>
        <v>2719093917</v>
      </c>
      <c r="K11" s="36"/>
    </row>
    <row r="12" spans="1:11" ht="13.5">
      <c r="A12" s="11">
        <v>8</v>
      </c>
      <c r="B12" s="51">
        <v>446365</v>
      </c>
      <c r="C12" s="52">
        <v>93169334</v>
      </c>
      <c r="E12" s="117" t="s">
        <v>43</v>
      </c>
      <c r="F12" s="118"/>
      <c r="G12" s="84">
        <v>18178</v>
      </c>
      <c r="H12" s="84">
        <v>19412859</v>
      </c>
      <c r="I12" s="65">
        <f>'11月'!I12+'12月'!G12</f>
        <v>171477</v>
      </c>
      <c r="J12" s="65">
        <f>'11月'!J12+'12月'!H12</f>
        <v>150788660</v>
      </c>
      <c r="K12" s="32"/>
    </row>
    <row r="13" spans="1:11" ht="13.5">
      <c r="A13" s="11">
        <v>9</v>
      </c>
      <c r="B13" s="51">
        <v>117141</v>
      </c>
      <c r="C13" s="52">
        <v>61486587</v>
      </c>
      <c r="E13" s="42"/>
      <c r="F13" s="45" t="s">
        <v>23</v>
      </c>
      <c r="G13" s="99">
        <v>5153</v>
      </c>
      <c r="H13" s="99">
        <v>5445334</v>
      </c>
      <c r="I13" s="83">
        <f>'11月'!I13+'12月'!G13</f>
        <v>141731</v>
      </c>
      <c r="J13" s="83">
        <f>'11月'!J13+'12月'!H13</f>
        <v>98570598</v>
      </c>
      <c r="K13" s="36"/>
    </row>
    <row r="14" spans="1:11" ht="13.5">
      <c r="A14" s="11">
        <v>10</v>
      </c>
      <c r="B14" s="51"/>
      <c r="C14" s="52"/>
      <c r="E14" s="126" t="s">
        <v>96</v>
      </c>
      <c r="F14" s="127"/>
      <c r="G14" s="65"/>
      <c r="H14" s="71"/>
      <c r="I14" s="65">
        <f>'11月'!I14+'12月'!G14</f>
        <v>264960</v>
      </c>
      <c r="J14" s="65">
        <f>'11月'!J14+'12月'!H14</f>
        <v>41529495</v>
      </c>
      <c r="K14" s="36"/>
    </row>
    <row r="15" spans="1:11" ht="13.5">
      <c r="A15" s="11">
        <v>11</v>
      </c>
      <c r="B15" s="51">
        <v>327993</v>
      </c>
      <c r="C15" s="52">
        <v>61580430</v>
      </c>
      <c r="E15" s="42"/>
      <c r="F15" s="45" t="s">
        <v>23</v>
      </c>
      <c r="G15" s="83">
        <v>17370</v>
      </c>
      <c r="H15" s="101">
        <v>2971437</v>
      </c>
      <c r="I15" s="83">
        <f>'11月'!I15+'12月'!G15</f>
        <v>951600</v>
      </c>
      <c r="J15" s="83">
        <f>'11月'!J15+'12月'!H15</f>
        <v>182420532</v>
      </c>
      <c r="K15" s="36"/>
    </row>
    <row r="16" spans="1:11" ht="13.5">
      <c r="A16" s="11">
        <v>12</v>
      </c>
      <c r="B16" s="51">
        <v>882506</v>
      </c>
      <c r="C16" s="52">
        <v>113230707</v>
      </c>
      <c r="E16" s="117" t="s">
        <v>44</v>
      </c>
      <c r="F16" s="118"/>
      <c r="G16" s="65"/>
      <c r="H16" s="65"/>
      <c r="I16" s="65">
        <f>'11月'!I16+'12月'!G16</f>
        <v>0</v>
      </c>
      <c r="J16" s="65">
        <f>'11月'!J16+'12月'!H16</f>
        <v>0</v>
      </c>
      <c r="K16" s="36"/>
    </row>
    <row r="17" spans="1:11" ht="13.5">
      <c r="A17" s="11">
        <v>13</v>
      </c>
      <c r="B17" s="51">
        <v>826967</v>
      </c>
      <c r="C17" s="52">
        <v>126111411</v>
      </c>
      <c r="E17" s="42"/>
      <c r="F17" s="45" t="s">
        <v>23</v>
      </c>
      <c r="G17" s="67">
        <v>0</v>
      </c>
      <c r="H17" s="67">
        <v>0</v>
      </c>
      <c r="I17" s="83">
        <f>'11月'!I17+'12月'!G17</f>
        <v>0</v>
      </c>
      <c r="J17" s="83">
        <f>'11月'!J17+'12月'!H17</f>
        <v>0</v>
      </c>
      <c r="K17" s="36"/>
    </row>
    <row r="18" spans="1:11" ht="13.5">
      <c r="A18" s="11">
        <v>14</v>
      </c>
      <c r="B18" s="51">
        <v>1429019</v>
      </c>
      <c r="C18" s="52">
        <v>147254742</v>
      </c>
      <c r="E18" s="128" t="s">
        <v>27</v>
      </c>
      <c r="F18" s="129"/>
      <c r="G18" s="84">
        <v>260330</v>
      </c>
      <c r="H18" s="84">
        <v>416124467</v>
      </c>
      <c r="I18" s="65">
        <f>'11月'!I18+'12月'!G18</f>
        <v>2666045</v>
      </c>
      <c r="J18" s="65">
        <f>'11月'!J18+'12月'!H18</f>
        <v>2168248389</v>
      </c>
      <c r="K18" s="36"/>
    </row>
    <row r="19" spans="1:11" ht="13.5">
      <c r="A19" s="11">
        <v>15</v>
      </c>
      <c r="B19" s="51">
        <v>888628</v>
      </c>
      <c r="C19" s="52">
        <v>100789782</v>
      </c>
      <c r="E19" s="42"/>
      <c r="F19" s="45" t="s">
        <v>23</v>
      </c>
      <c r="G19" s="99">
        <v>286631</v>
      </c>
      <c r="H19" s="99">
        <v>485464514</v>
      </c>
      <c r="I19" s="83">
        <f>'11月'!I19+'12月'!G19</f>
        <v>2668540</v>
      </c>
      <c r="J19" s="83">
        <f>'11月'!J19+'12月'!H19</f>
        <v>2358503273</v>
      </c>
      <c r="K19" s="36"/>
    </row>
    <row r="20" spans="1:11" ht="13.5">
      <c r="A20" s="11">
        <v>16</v>
      </c>
      <c r="B20" s="51">
        <v>1207541</v>
      </c>
      <c r="C20" s="52">
        <v>116236749</v>
      </c>
      <c r="E20" s="117" t="s">
        <v>26</v>
      </c>
      <c r="F20" s="118"/>
      <c r="G20" s="65">
        <v>12670</v>
      </c>
      <c r="H20" s="66">
        <v>5121026</v>
      </c>
      <c r="I20" s="65">
        <f>'11月'!I20+'12月'!G20</f>
        <v>350963</v>
      </c>
      <c r="J20" s="65">
        <f>'11月'!J20+'12月'!H20</f>
        <v>98169192</v>
      </c>
      <c r="K20" s="36"/>
    </row>
    <row r="21" spans="1:11" ht="13.5">
      <c r="A21" s="11">
        <v>17</v>
      </c>
      <c r="B21" s="51"/>
      <c r="C21" s="52"/>
      <c r="E21" s="42"/>
      <c r="F21" s="45" t="s">
        <v>23</v>
      </c>
      <c r="G21" s="83">
        <v>6440</v>
      </c>
      <c r="H21" s="83">
        <v>4881794</v>
      </c>
      <c r="I21" s="83">
        <f>'11月'!I21+'12月'!G21</f>
        <v>230167</v>
      </c>
      <c r="J21" s="83">
        <f>'11月'!J21+'12月'!H21</f>
        <v>85901822</v>
      </c>
      <c r="K21" s="36"/>
    </row>
    <row r="22" spans="1:11" ht="13.5">
      <c r="A22" s="11">
        <v>18</v>
      </c>
      <c r="B22" s="51">
        <v>1453063</v>
      </c>
      <c r="C22" s="52">
        <v>152944458</v>
      </c>
      <c r="E22" s="117" t="s">
        <v>45</v>
      </c>
      <c r="F22" s="118"/>
      <c r="G22" s="84">
        <v>870692</v>
      </c>
      <c r="H22" s="102">
        <v>515220297</v>
      </c>
      <c r="I22" s="65">
        <f>'11月'!I22+'12月'!G22</f>
        <v>10184870</v>
      </c>
      <c r="J22" s="65">
        <f>'11月'!J22+'12月'!H22</f>
        <v>4540469098</v>
      </c>
      <c r="K22" s="36"/>
    </row>
    <row r="23" spans="1:11" ht="13.5">
      <c r="A23" s="11">
        <v>19</v>
      </c>
      <c r="B23" s="51">
        <v>198221</v>
      </c>
      <c r="C23" s="52">
        <v>49772766</v>
      </c>
      <c r="E23" s="42"/>
      <c r="F23" s="45" t="s">
        <v>23</v>
      </c>
      <c r="G23" s="99">
        <v>720747</v>
      </c>
      <c r="H23" s="113">
        <v>359664886</v>
      </c>
      <c r="I23" s="83">
        <f>'11月'!I23+'12月'!G23</f>
        <v>10831801</v>
      </c>
      <c r="J23" s="83">
        <f>'11月'!J23+'12月'!H23</f>
        <v>3823958133</v>
      </c>
      <c r="K23" s="36"/>
    </row>
    <row r="24" spans="1:11" ht="13.5">
      <c r="A24" s="11">
        <v>20</v>
      </c>
      <c r="B24" s="51">
        <v>641442</v>
      </c>
      <c r="C24" s="52">
        <v>74417499</v>
      </c>
      <c r="E24" s="117" t="s">
        <v>24</v>
      </c>
      <c r="F24" s="118"/>
      <c r="G24" s="65">
        <f aca="true" t="shared" si="0" ref="G24:J25">G6+G8+G10+G12+G14+G16+G18+G20+G22</f>
        <v>15213387</v>
      </c>
      <c r="H24" s="65">
        <f t="shared" si="0"/>
        <v>2444475091</v>
      </c>
      <c r="I24" s="65">
        <f t="shared" si="0"/>
        <v>103146708</v>
      </c>
      <c r="J24" s="65">
        <f t="shared" si="0"/>
        <v>19108862953</v>
      </c>
      <c r="K24" s="36"/>
    </row>
    <row r="25" spans="1:11" ht="13.5">
      <c r="A25" s="11">
        <v>21</v>
      </c>
      <c r="B25" s="51">
        <v>1489609</v>
      </c>
      <c r="C25" s="52">
        <v>177651316</v>
      </c>
      <c r="E25" s="42"/>
      <c r="F25" s="45" t="s">
        <v>25</v>
      </c>
      <c r="G25" s="67">
        <f t="shared" si="0"/>
        <v>7686228</v>
      </c>
      <c r="H25" s="67">
        <f t="shared" si="0"/>
        <v>1936284206</v>
      </c>
      <c r="I25" s="67">
        <f t="shared" si="0"/>
        <v>95687351</v>
      </c>
      <c r="J25" s="67">
        <f t="shared" si="0"/>
        <v>17967280084</v>
      </c>
      <c r="K25" s="36"/>
    </row>
    <row r="26" spans="1:11" ht="13.5">
      <c r="A26" s="11">
        <v>22</v>
      </c>
      <c r="B26" s="51">
        <v>664213</v>
      </c>
      <c r="C26" s="72">
        <v>89359268</v>
      </c>
      <c r="E26" s="119" t="s">
        <v>46</v>
      </c>
      <c r="F26" s="120"/>
      <c r="G26" s="27">
        <f>G24/G25</f>
        <v>1.9793046732415431</v>
      </c>
      <c r="H26" s="27">
        <f>H24/H25</f>
        <v>1.2624567630233514</v>
      </c>
      <c r="I26" s="4">
        <f>I24/I25</f>
        <v>1.0779555178614988</v>
      </c>
      <c r="J26" s="4">
        <f>J24/J25</f>
        <v>1.0635367659246648</v>
      </c>
      <c r="K26" s="36"/>
    </row>
    <row r="27" spans="1:10" ht="13.5" customHeight="1">
      <c r="A27" s="11">
        <v>23</v>
      </c>
      <c r="B27" s="51"/>
      <c r="C27" s="52"/>
      <c r="E27" s="48"/>
      <c r="F27" s="73"/>
      <c r="G27" s="73"/>
      <c r="H27" s="73"/>
      <c r="I27" s="73"/>
      <c r="J27" s="73"/>
    </row>
    <row r="28" spans="1:10" ht="13.5">
      <c r="A28" s="11">
        <v>24</v>
      </c>
      <c r="B28" s="51">
        <v>354722</v>
      </c>
      <c r="C28" s="52">
        <v>62290071</v>
      </c>
      <c r="F28" s="50"/>
      <c r="G28" s="50"/>
      <c r="H28" s="50"/>
      <c r="I28" s="50"/>
      <c r="J28" s="50"/>
    </row>
    <row r="29" spans="1:10" ht="13.5">
      <c r="A29" s="11">
        <v>25</v>
      </c>
      <c r="B29" s="51">
        <v>273887</v>
      </c>
      <c r="C29" s="52">
        <v>81066433</v>
      </c>
      <c r="F29" s="50"/>
      <c r="G29" s="50"/>
      <c r="H29" s="50"/>
      <c r="I29" s="50"/>
      <c r="J29" s="50"/>
    </row>
    <row r="30" spans="1:10" ht="13.5">
      <c r="A30" s="11">
        <v>26</v>
      </c>
      <c r="B30" s="51">
        <v>350764</v>
      </c>
      <c r="C30" s="52">
        <v>87399715</v>
      </c>
      <c r="F30" s="50"/>
      <c r="G30" s="50"/>
      <c r="H30" s="50"/>
      <c r="I30" s="50"/>
      <c r="J30" s="50"/>
    </row>
    <row r="31" spans="1:10" ht="13.5">
      <c r="A31" s="11">
        <v>27</v>
      </c>
      <c r="B31" s="51">
        <v>434308</v>
      </c>
      <c r="C31" s="52">
        <v>108460314</v>
      </c>
      <c r="F31" s="50"/>
      <c r="G31" s="50"/>
      <c r="H31" s="50"/>
      <c r="I31" s="50"/>
      <c r="J31" s="50"/>
    </row>
    <row r="32" spans="1:10" ht="13.5">
      <c r="A32" s="11">
        <v>28</v>
      </c>
      <c r="B32" s="51">
        <v>89648</v>
      </c>
      <c r="C32" s="52">
        <v>62771153</v>
      </c>
      <c r="F32" s="50"/>
      <c r="G32" s="50"/>
      <c r="H32" s="50"/>
      <c r="I32" s="50"/>
      <c r="J32" s="50"/>
    </row>
    <row r="33" spans="1:3" ht="13.5">
      <c r="A33" s="11">
        <v>29</v>
      </c>
      <c r="B33" s="51">
        <v>28616</v>
      </c>
      <c r="C33" s="52">
        <v>30198578</v>
      </c>
    </row>
    <row r="34" spans="1:3" ht="13.5">
      <c r="A34" s="11">
        <v>30</v>
      </c>
      <c r="B34" s="51">
        <v>25384</v>
      </c>
      <c r="C34" s="52">
        <v>26117706</v>
      </c>
    </row>
    <row r="35" spans="1:3" ht="14.25" thickBot="1">
      <c r="A35" s="11">
        <v>31</v>
      </c>
      <c r="B35" s="53"/>
      <c r="C35" s="54"/>
    </row>
    <row r="36" spans="1:6" ht="14.25" thickBot="1">
      <c r="A36" s="17" t="s">
        <v>24</v>
      </c>
      <c r="B36" s="8">
        <f>SUM(B5:B35)</f>
        <v>15213387</v>
      </c>
      <c r="C36" s="8">
        <f>SUM(C5:C35)</f>
        <v>2444475091</v>
      </c>
      <c r="F36" s="25"/>
    </row>
    <row r="37" spans="1:7" ht="13.5">
      <c r="A37" s="18" t="s">
        <v>25</v>
      </c>
      <c r="B37" s="7">
        <v>7686228</v>
      </c>
      <c r="C37" s="7">
        <v>1936284206</v>
      </c>
      <c r="G37" s="32"/>
    </row>
    <row r="38" spans="1:5" ht="14.25" thickBot="1">
      <c r="A38" s="19" t="s">
        <v>47</v>
      </c>
      <c r="B38" s="4">
        <f>B36/B37</f>
        <v>1.9793046732415431</v>
      </c>
      <c r="C38" s="4">
        <f>C36/C37</f>
        <v>1.2624567630233514</v>
      </c>
      <c r="E38" s="30"/>
    </row>
    <row r="39" spans="1:7" ht="36.75" thickBot="1">
      <c r="A39" s="23" t="s">
        <v>95</v>
      </c>
      <c r="B39" s="8">
        <f>'11月'!B39+'12月'!B36</f>
        <v>103146708</v>
      </c>
      <c r="C39" s="8">
        <f>'11月'!C39+'12月'!C36</f>
        <v>19108862953</v>
      </c>
      <c r="D39">
        <v>5886778368</v>
      </c>
      <c r="G39" s="32"/>
    </row>
    <row r="40" spans="1:7" ht="13.5">
      <c r="A40" s="26" t="s">
        <v>48</v>
      </c>
      <c r="B40" s="28">
        <f>'11月'!B40+'12月'!B37</f>
        <v>95687351</v>
      </c>
      <c r="C40" s="28">
        <f>'11月'!C40+'12月'!C37</f>
        <v>17967280084</v>
      </c>
      <c r="D40">
        <v>6504490169</v>
      </c>
      <c r="G40" s="32"/>
    </row>
    <row r="41" spans="1:3" ht="13.5">
      <c r="A41" s="20" t="s">
        <v>49</v>
      </c>
      <c r="B41" s="27">
        <f>B39/B40</f>
        <v>1.0779555178614988</v>
      </c>
      <c r="C41" s="27">
        <f>C39/C40</f>
        <v>1.0635367659246648</v>
      </c>
    </row>
    <row r="42" ht="13.5">
      <c r="F42" s="32"/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36" right="0.17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6">
      <selection activeCell="G36" sqref="G36"/>
    </sheetView>
  </sheetViews>
  <sheetFormatPr defaultColWidth="9.00390625" defaultRowHeight="13.5"/>
  <cols>
    <col min="2" max="2" width="11.00390625" style="0" bestFit="1" customWidth="1"/>
    <col min="3" max="3" width="13.62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21" t="s">
        <v>99</v>
      </c>
    </row>
    <row r="3" spans="1:7" ht="14.25">
      <c r="A3" s="22" t="s">
        <v>18</v>
      </c>
      <c r="E3" s="125" t="s">
        <v>17</v>
      </c>
      <c r="F3" s="125"/>
      <c r="G3" s="125"/>
    </row>
    <row r="4" spans="1:10" ht="13.5">
      <c r="A4" s="1" t="s">
        <v>0</v>
      </c>
      <c r="B4" s="1" t="s">
        <v>5</v>
      </c>
      <c r="C4" s="1" t="s">
        <v>6</v>
      </c>
      <c r="E4" s="46"/>
      <c r="F4" s="43"/>
      <c r="G4" s="11"/>
      <c r="H4" s="34" t="s">
        <v>33</v>
      </c>
      <c r="I4" s="11" t="s">
        <v>28</v>
      </c>
      <c r="J4" s="12"/>
    </row>
    <row r="5" spans="1:10" ht="13.5">
      <c r="A5" s="2">
        <v>1</v>
      </c>
      <c r="B5" s="3">
        <v>110216</v>
      </c>
      <c r="C5" s="3">
        <v>34771337</v>
      </c>
      <c r="E5" s="47"/>
      <c r="F5" s="44"/>
      <c r="G5" s="1" t="s">
        <v>13</v>
      </c>
      <c r="H5" s="35" t="s">
        <v>14</v>
      </c>
      <c r="I5" s="1" t="s">
        <v>13</v>
      </c>
      <c r="J5" s="1" t="s">
        <v>14</v>
      </c>
    </row>
    <row r="6" spans="1:10" ht="13.5">
      <c r="A6" s="2">
        <v>2</v>
      </c>
      <c r="B6" s="3">
        <v>97715</v>
      </c>
      <c r="C6" s="3">
        <v>30205128</v>
      </c>
      <c r="E6" s="117" t="s">
        <v>7</v>
      </c>
      <c r="F6" s="118"/>
      <c r="G6" s="13">
        <v>2686796</v>
      </c>
      <c r="H6" s="6">
        <v>165166730</v>
      </c>
      <c r="I6" s="13">
        <f>'１月'!G6+'２月'!G6</f>
        <v>9318285</v>
      </c>
      <c r="J6" s="6">
        <f>'１月'!H6+'２月'!H6</f>
        <v>661902864</v>
      </c>
    </row>
    <row r="7" spans="1:10" ht="13.5">
      <c r="A7" s="2">
        <v>3</v>
      </c>
      <c r="B7" s="3">
        <v>165210</v>
      </c>
      <c r="C7" s="3">
        <v>51002783</v>
      </c>
      <c r="E7" s="42"/>
      <c r="F7" s="45" t="s">
        <v>15</v>
      </c>
      <c r="G7" s="86">
        <v>3552827</v>
      </c>
      <c r="H7" s="91">
        <v>228570747</v>
      </c>
      <c r="I7" s="15">
        <f>'１月'!G7+'２月'!G7</f>
        <v>8821838</v>
      </c>
      <c r="J7" s="16">
        <f>'１月'!H7+'２月'!H7</f>
        <v>627423575</v>
      </c>
    </row>
    <row r="8" spans="1:10" ht="13.5">
      <c r="A8" s="2">
        <v>4</v>
      </c>
      <c r="B8" s="3">
        <v>65371</v>
      </c>
      <c r="C8" s="3">
        <v>31186541</v>
      </c>
      <c r="E8" s="117" t="s">
        <v>8</v>
      </c>
      <c r="F8" s="118"/>
      <c r="G8" s="92">
        <v>62313</v>
      </c>
      <c r="H8" s="92">
        <v>30377984</v>
      </c>
      <c r="I8" s="14">
        <f>'１月'!G8+'２月'!G8</f>
        <v>168732</v>
      </c>
      <c r="J8" s="14">
        <f>'１月'!H8+'２月'!H8</f>
        <v>83167834</v>
      </c>
    </row>
    <row r="9" spans="1:10" ht="13.5">
      <c r="A9" s="2">
        <v>5</v>
      </c>
      <c r="B9" s="3">
        <v>0</v>
      </c>
      <c r="C9" s="3">
        <v>0</v>
      </c>
      <c r="E9" s="42"/>
      <c r="F9" s="45" t="s">
        <v>15</v>
      </c>
      <c r="G9" s="104">
        <v>99482</v>
      </c>
      <c r="H9" s="104">
        <v>38866285</v>
      </c>
      <c r="I9" s="16">
        <f>'１月'!G9+'２月'!G9</f>
        <v>135687</v>
      </c>
      <c r="J9" s="16">
        <f>'１月'!H9+'２月'!H9</f>
        <v>56054097</v>
      </c>
    </row>
    <row r="10" spans="1:10" ht="13.5">
      <c r="A10" s="2">
        <v>6</v>
      </c>
      <c r="B10" s="3">
        <v>328846</v>
      </c>
      <c r="C10" s="3">
        <v>78460505</v>
      </c>
      <c r="E10" s="117" t="s">
        <v>9</v>
      </c>
      <c r="F10" s="118"/>
      <c r="G10" s="14">
        <v>1202808</v>
      </c>
      <c r="H10" s="14">
        <v>276823702</v>
      </c>
      <c r="I10" s="14">
        <f>'１月'!G10+'２月'!G10</f>
        <v>2264796</v>
      </c>
      <c r="J10" s="14">
        <f>'１月'!H10+'２月'!H10</f>
        <v>517958163</v>
      </c>
    </row>
    <row r="11" spans="1:10" ht="13.5">
      <c r="A11" s="2">
        <v>7</v>
      </c>
      <c r="B11" s="3">
        <v>206590</v>
      </c>
      <c r="C11" s="3">
        <v>56653464</v>
      </c>
      <c r="E11" s="42"/>
      <c r="F11" s="45" t="s">
        <v>15</v>
      </c>
      <c r="G11" s="93">
        <v>1074781</v>
      </c>
      <c r="H11" s="93">
        <v>262570350</v>
      </c>
      <c r="I11" s="16">
        <f>'１月'!G11+'２月'!G11</f>
        <v>1766600</v>
      </c>
      <c r="J11" s="16">
        <f>'１月'!H11+'２月'!H11</f>
        <v>496767285</v>
      </c>
    </row>
    <row r="12" spans="1:10" ht="13.5">
      <c r="A12" s="2">
        <v>8</v>
      </c>
      <c r="B12" s="3">
        <v>48516</v>
      </c>
      <c r="C12" s="3">
        <v>31732273</v>
      </c>
      <c r="E12" s="117" t="s">
        <v>10</v>
      </c>
      <c r="F12" s="118"/>
      <c r="G12" s="92">
        <v>18014</v>
      </c>
      <c r="H12" s="92">
        <v>12653438</v>
      </c>
      <c r="I12" s="14">
        <f>'１月'!G12+'２月'!G12</f>
        <v>34672</v>
      </c>
      <c r="J12" s="14">
        <f>'１月'!H12+'２月'!H12</f>
        <v>25997741</v>
      </c>
    </row>
    <row r="13" spans="1:10" ht="13.5">
      <c r="A13" s="2">
        <v>9</v>
      </c>
      <c r="B13" s="3">
        <v>134136</v>
      </c>
      <c r="C13" s="3">
        <v>44040144</v>
      </c>
      <c r="E13" s="42"/>
      <c r="F13" s="45" t="s">
        <v>15</v>
      </c>
      <c r="G13" s="104">
        <v>13723</v>
      </c>
      <c r="H13" s="104">
        <v>10804770</v>
      </c>
      <c r="I13" s="16">
        <f>'１月'!G13+'２月'!G13</f>
        <v>28333</v>
      </c>
      <c r="J13" s="16">
        <f>'１月'!H13+'２月'!H13</f>
        <v>23081436</v>
      </c>
    </row>
    <row r="14" spans="1:10" ht="13.5">
      <c r="A14" s="2">
        <v>10</v>
      </c>
      <c r="B14" s="3">
        <v>80640</v>
      </c>
      <c r="C14" s="3">
        <v>24509320</v>
      </c>
      <c r="E14" s="126" t="s">
        <v>96</v>
      </c>
      <c r="F14" s="127"/>
      <c r="G14" s="14">
        <v>28080</v>
      </c>
      <c r="H14" s="24">
        <v>3323880</v>
      </c>
      <c r="I14" s="14">
        <f>'１月'!G14+'２月'!G14</f>
        <v>98490</v>
      </c>
      <c r="J14" s="24">
        <f>'１月'!H14+'２月'!H14</f>
        <v>13190940</v>
      </c>
    </row>
    <row r="15" spans="1:10" ht="13.5">
      <c r="A15" s="2">
        <v>11</v>
      </c>
      <c r="B15" s="3">
        <v>109171</v>
      </c>
      <c r="C15" s="3">
        <v>11850005</v>
      </c>
      <c r="E15" s="42"/>
      <c r="F15" s="45" t="s">
        <v>15</v>
      </c>
      <c r="G15" s="93">
        <v>231270</v>
      </c>
      <c r="H15" s="94">
        <v>43994265</v>
      </c>
      <c r="I15" s="16">
        <f>'１月'!G15+'２月'!G15</f>
        <v>424080</v>
      </c>
      <c r="J15" s="16">
        <f>'１月'!H15+'２月'!H15</f>
        <v>86834265</v>
      </c>
    </row>
    <row r="16" spans="1:10" ht="13.5">
      <c r="A16" s="2">
        <v>12</v>
      </c>
      <c r="B16" s="3">
        <v>0</v>
      </c>
      <c r="C16" s="3">
        <v>0</v>
      </c>
      <c r="E16" s="117" t="s">
        <v>97</v>
      </c>
      <c r="F16" s="118"/>
      <c r="G16" s="14">
        <v>0</v>
      </c>
      <c r="H16" s="14">
        <v>0</v>
      </c>
      <c r="I16" s="14">
        <f>'１月'!G16+'２月'!G16</f>
        <v>0</v>
      </c>
      <c r="J16" s="14">
        <f>'１月'!H16+'２月'!H16</f>
        <v>0</v>
      </c>
    </row>
    <row r="17" spans="1:10" ht="13.5">
      <c r="A17" s="2">
        <v>13</v>
      </c>
      <c r="B17" s="3">
        <v>147276</v>
      </c>
      <c r="C17" s="3">
        <v>55602269</v>
      </c>
      <c r="E17" s="42"/>
      <c r="F17" s="45" t="s">
        <v>15</v>
      </c>
      <c r="G17" s="16">
        <v>0</v>
      </c>
      <c r="H17" s="16">
        <v>0</v>
      </c>
      <c r="I17" s="16">
        <f>'１月'!G17+'２月'!G17</f>
        <v>0</v>
      </c>
      <c r="J17" s="16">
        <f>'１月'!H17+'２月'!H17</f>
        <v>0</v>
      </c>
    </row>
    <row r="18" spans="1:10" ht="13.5">
      <c r="A18" s="2">
        <v>14</v>
      </c>
      <c r="B18" s="3">
        <v>109808</v>
      </c>
      <c r="C18" s="3">
        <v>37055444</v>
      </c>
      <c r="E18" s="123" t="s">
        <v>27</v>
      </c>
      <c r="F18" s="124"/>
      <c r="G18" s="81">
        <v>372863</v>
      </c>
      <c r="H18" s="81">
        <v>238631466</v>
      </c>
      <c r="I18" s="14">
        <f>'１月'!G18+'２月'!G18</f>
        <v>689939</v>
      </c>
      <c r="J18" s="14">
        <f>'１月'!H18+'２月'!H18</f>
        <v>483105607</v>
      </c>
    </row>
    <row r="19" spans="1:10" ht="13.5">
      <c r="A19" s="2">
        <v>15</v>
      </c>
      <c r="B19" s="3">
        <v>44919</v>
      </c>
      <c r="C19" s="3">
        <v>23095453</v>
      </c>
      <c r="E19" s="42"/>
      <c r="F19" s="45" t="s">
        <v>23</v>
      </c>
      <c r="G19" s="105">
        <v>325563</v>
      </c>
      <c r="H19" s="105">
        <v>255546295</v>
      </c>
      <c r="I19" s="16">
        <f>'１月'!G19+'２月'!G19</f>
        <v>650170</v>
      </c>
      <c r="J19" s="16">
        <f>'１月'!H19+'２月'!H19</f>
        <v>510530540</v>
      </c>
    </row>
    <row r="20" spans="1:10" ht="13.5">
      <c r="A20" s="2">
        <v>16</v>
      </c>
      <c r="B20" s="3">
        <v>76015</v>
      </c>
      <c r="C20" s="3">
        <v>32634386</v>
      </c>
      <c r="E20" s="117" t="s">
        <v>26</v>
      </c>
      <c r="F20" s="118"/>
      <c r="G20" s="57">
        <v>3087</v>
      </c>
      <c r="H20" s="57">
        <v>3213778</v>
      </c>
      <c r="I20" s="75">
        <f>'１月'!G20+'２月'!G20</f>
        <v>7665</v>
      </c>
      <c r="J20" s="75">
        <f>'１月'!H20+'２月'!H20</f>
        <v>6071973</v>
      </c>
    </row>
    <row r="21" spans="1:10" ht="13.5">
      <c r="A21" s="2">
        <v>17</v>
      </c>
      <c r="B21" s="3">
        <v>137531</v>
      </c>
      <c r="C21" s="3">
        <v>59026982</v>
      </c>
      <c r="E21" s="42"/>
      <c r="F21" s="45" t="s">
        <v>23</v>
      </c>
      <c r="G21" s="80">
        <v>9557</v>
      </c>
      <c r="H21" s="80">
        <v>5340714</v>
      </c>
      <c r="I21" s="74">
        <f>'１月'!G21+'２月'!G21</f>
        <v>20002</v>
      </c>
      <c r="J21" s="74">
        <f>'１月'!H21+'２月'!H21</f>
        <v>10172284</v>
      </c>
    </row>
    <row r="22" spans="1:10" ht="13.5">
      <c r="A22" s="2">
        <v>18</v>
      </c>
      <c r="B22" s="3">
        <v>92947</v>
      </c>
      <c r="C22" s="3">
        <v>32115579</v>
      </c>
      <c r="E22" s="117" t="s">
        <v>12</v>
      </c>
      <c r="F22" s="118"/>
      <c r="G22" s="81">
        <v>697751</v>
      </c>
      <c r="H22" s="95">
        <v>327657507</v>
      </c>
      <c r="I22" s="14">
        <f>'１月'!G22+'２月'!G22</f>
        <v>1402222</v>
      </c>
      <c r="J22" s="24">
        <f>'１月'!H22+'２月'!H22</f>
        <v>659749500</v>
      </c>
    </row>
    <row r="23" spans="1:10" ht="13.5">
      <c r="A23" s="2">
        <v>19</v>
      </c>
      <c r="B23" s="3">
        <v>0</v>
      </c>
      <c r="C23" s="3">
        <v>0</v>
      </c>
      <c r="E23" s="42"/>
      <c r="F23" s="45" t="s">
        <v>15</v>
      </c>
      <c r="G23" s="105">
        <v>386496</v>
      </c>
      <c r="H23" s="106">
        <v>235239393</v>
      </c>
      <c r="I23" s="16">
        <f>'１月'!G23+'２月'!G23</f>
        <v>714610</v>
      </c>
      <c r="J23" s="16">
        <f>'１月'!H23+'２月'!H23</f>
        <v>461217609</v>
      </c>
    </row>
    <row r="24" spans="1:10" ht="13.5">
      <c r="A24" s="2">
        <v>20</v>
      </c>
      <c r="B24" s="3">
        <v>175332</v>
      </c>
      <c r="C24" s="3">
        <v>60598489</v>
      </c>
      <c r="E24" s="117" t="s">
        <v>24</v>
      </c>
      <c r="F24" s="118"/>
      <c r="G24" s="14">
        <f aca="true" t="shared" si="0" ref="G24:J25">G6+G8+G10+G12+G14+G16+G18+G20+G22</f>
        <v>5071712</v>
      </c>
      <c r="H24" s="14">
        <f t="shared" si="0"/>
        <v>1057848485</v>
      </c>
      <c r="I24" s="14">
        <f t="shared" si="0"/>
        <v>13984801</v>
      </c>
      <c r="J24" s="14">
        <f t="shared" si="0"/>
        <v>2451144622</v>
      </c>
    </row>
    <row r="25" spans="1:10" ht="13.5">
      <c r="A25" s="2">
        <v>21</v>
      </c>
      <c r="B25" s="3">
        <v>179929</v>
      </c>
      <c r="C25" s="3">
        <v>32865605</v>
      </c>
      <c r="E25" s="42"/>
      <c r="F25" s="45" t="s">
        <v>25</v>
      </c>
      <c r="G25" s="16">
        <f t="shared" si="0"/>
        <v>5693699</v>
      </c>
      <c r="H25" s="16">
        <f t="shared" si="0"/>
        <v>1080932819</v>
      </c>
      <c r="I25" s="16">
        <f t="shared" si="0"/>
        <v>12561320</v>
      </c>
      <c r="J25" s="16">
        <f t="shared" si="0"/>
        <v>2272081091</v>
      </c>
    </row>
    <row r="26" spans="1:10" ht="13.5">
      <c r="A26" s="2">
        <v>22</v>
      </c>
      <c r="B26" s="3">
        <v>602484</v>
      </c>
      <c r="C26" s="3">
        <v>71235627</v>
      </c>
      <c r="E26" s="119" t="s">
        <v>19</v>
      </c>
      <c r="F26" s="120"/>
      <c r="G26" s="4">
        <f>G24/G25</f>
        <v>0.8907587141505021</v>
      </c>
      <c r="H26" s="4">
        <f>H24/H25</f>
        <v>0.9786440622449081</v>
      </c>
      <c r="I26" s="4">
        <f>I24/I25</f>
        <v>1.1133225648259897</v>
      </c>
      <c r="J26" s="4">
        <f>J24/J25</f>
        <v>1.0788103609986868</v>
      </c>
    </row>
    <row r="27" spans="1:10" ht="13.5" customHeight="1">
      <c r="A27" s="2">
        <v>23</v>
      </c>
      <c r="B27" s="3">
        <v>871423</v>
      </c>
      <c r="C27" s="3">
        <v>70939362</v>
      </c>
      <c r="E27" s="48"/>
      <c r="F27" s="73"/>
      <c r="G27" s="73"/>
      <c r="H27" s="73"/>
      <c r="I27" s="73"/>
      <c r="J27" s="73"/>
    </row>
    <row r="28" spans="1:10" ht="13.5">
      <c r="A28" s="2">
        <v>24</v>
      </c>
      <c r="B28" s="3">
        <v>606769</v>
      </c>
      <c r="C28" s="3">
        <v>59407879</v>
      </c>
      <c r="F28" s="50"/>
      <c r="G28" s="50"/>
      <c r="H28" s="50"/>
      <c r="I28" s="50"/>
      <c r="J28" s="50"/>
    </row>
    <row r="29" spans="1:10" ht="13.5">
      <c r="A29" s="2">
        <v>25</v>
      </c>
      <c r="B29" s="3">
        <v>392870</v>
      </c>
      <c r="C29" s="3">
        <v>63278645</v>
      </c>
      <c r="F29" s="50"/>
      <c r="G29" s="50"/>
      <c r="H29" s="50"/>
      <c r="I29" s="50"/>
      <c r="J29" s="50"/>
    </row>
    <row r="30" spans="1:10" ht="13.5">
      <c r="A30" s="2">
        <v>26</v>
      </c>
      <c r="B30" s="3">
        <v>0</v>
      </c>
      <c r="C30" s="3">
        <v>0</v>
      </c>
      <c r="F30" s="50"/>
      <c r="G30" s="50"/>
      <c r="H30" s="50"/>
      <c r="I30" s="50"/>
      <c r="J30" s="50"/>
    </row>
    <row r="31" spans="1:10" ht="13.5">
      <c r="A31" s="2">
        <v>27</v>
      </c>
      <c r="B31" s="3">
        <v>186836</v>
      </c>
      <c r="C31" s="3">
        <v>41362261</v>
      </c>
      <c r="F31" s="50"/>
      <c r="G31" s="50"/>
      <c r="H31" s="50"/>
      <c r="I31" s="50"/>
      <c r="J31" s="50"/>
    </row>
    <row r="32" spans="1:3" ht="13.5">
      <c r="A32" s="2">
        <v>28</v>
      </c>
      <c r="B32" s="3">
        <v>101162</v>
      </c>
      <c r="C32" s="3">
        <v>24219004</v>
      </c>
    </row>
    <row r="33" spans="1:8" ht="13.5">
      <c r="A33" s="2"/>
      <c r="B33" s="3">
        <v>0</v>
      </c>
      <c r="C33" s="3">
        <v>0</v>
      </c>
      <c r="F33" s="49"/>
      <c r="G33" s="49"/>
      <c r="H33" s="49"/>
    </row>
    <row r="34" spans="1:8" ht="13.5">
      <c r="A34" s="2"/>
      <c r="B34" s="3">
        <v>0</v>
      </c>
      <c r="C34" s="3">
        <v>0</v>
      </c>
      <c r="F34" s="49"/>
      <c r="G34" s="49"/>
      <c r="H34" s="49"/>
    </row>
    <row r="35" spans="1:3" ht="14.25" thickBot="1">
      <c r="A35" s="5"/>
      <c r="B35" s="6">
        <v>0</v>
      </c>
      <c r="C35" s="6">
        <v>0</v>
      </c>
    </row>
    <row r="36" spans="1:6" ht="14.25" thickBot="1">
      <c r="A36" s="17" t="s">
        <v>1</v>
      </c>
      <c r="B36" s="8">
        <f>SUM(B5:B35)</f>
        <v>5071712</v>
      </c>
      <c r="C36" s="8">
        <f>SUM(C5:C35)</f>
        <v>1057848485</v>
      </c>
      <c r="F36" s="25"/>
    </row>
    <row r="37" spans="1:7" ht="13.5">
      <c r="A37" s="18" t="s">
        <v>2</v>
      </c>
      <c r="B37" s="7">
        <v>5693699</v>
      </c>
      <c r="C37" s="7">
        <v>1080932819</v>
      </c>
      <c r="G37" s="32"/>
    </row>
    <row r="38" spans="1:5" ht="14.25" thickBot="1">
      <c r="A38" s="19" t="s">
        <v>3</v>
      </c>
      <c r="B38" s="10">
        <f>B36/B37</f>
        <v>0.8907587141505021</v>
      </c>
      <c r="C38" s="10">
        <f>C36/C37</f>
        <v>0.9786440622449081</v>
      </c>
      <c r="E38" s="30"/>
    </row>
    <row r="39" spans="1:3" ht="24.75" thickBot="1">
      <c r="A39" s="23" t="s">
        <v>22</v>
      </c>
      <c r="B39" s="8">
        <f>'１月'!B36+'２月'!B36</f>
        <v>13984801</v>
      </c>
      <c r="C39" s="29">
        <f>'１月'!C36+'２月'!C36</f>
        <v>2451144622</v>
      </c>
    </row>
    <row r="40" spans="1:3" ht="13.5">
      <c r="A40" s="26" t="s">
        <v>4</v>
      </c>
      <c r="B40" s="28">
        <f>'１月'!B37+'２月'!B37</f>
        <v>12561320</v>
      </c>
      <c r="C40" s="28">
        <f>'１月'!C37+'２月'!C37</f>
        <v>2272081091</v>
      </c>
    </row>
    <row r="41" spans="1:3" ht="13.5">
      <c r="A41" s="20" t="s">
        <v>16</v>
      </c>
      <c r="B41" s="27">
        <f>B39/B40</f>
        <v>1.1133225648259897</v>
      </c>
      <c r="C41" s="27">
        <f>C39/C40</f>
        <v>1.0788103609986868</v>
      </c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36" right="0.17" top="1" bottom="1" header="0.512" footer="0.51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1">
      <selection activeCell="F40" sqref="F40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21" t="s">
        <v>100</v>
      </c>
    </row>
    <row r="3" spans="1:7" ht="14.25">
      <c r="A3" s="22" t="s">
        <v>34</v>
      </c>
      <c r="E3" s="125" t="s">
        <v>35</v>
      </c>
      <c r="F3" s="125"/>
      <c r="G3" s="125"/>
    </row>
    <row r="4" spans="1:10" ht="13.5">
      <c r="A4" s="1" t="s">
        <v>36</v>
      </c>
      <c r="B4" s="1" t="s">
        <v>37</v>
      </c>
      <c r="C4" s="1" t="s">
        <v>38</v>
      </c>
      <c r="E4" s="46"/>
      <c r="F4" s="43"/>
      <c r="G4" s="11"/>
      <c r="H4" s="34" t="s">
        <v>51</v>
      </c>
      <c r="I4" s="11" t="s">
        <v>52</v>
      </c>
      <c r="J4" s="12"/>
    </row>
    <row r="5" spans="1:10" ht="13.5">
      <c r="A5" s="11">
        <v>1</v>
      </c>
      <c r="B5" s="51">
        <v>35028</v>
      </c>
      <c r="C5" s="52">
        <v>16478258</v>
      </c>
      <c r="E5" s="47"/>
      <c r="F5" s="44"/>
      <c r="G5" s="1" t="s">
        <v>39</v>
      </c>
      <c r="H5" s="35" t="s">
        <v>38</v>
      </c>
      <c r="I5" s="1" t="s">
        <v>39</v>
      </c>
      <c r="J5" s="1" t="s">
        <v>38</v>
      </c>
    </row>
    <row r="6" spans="1:10" ht="13.5">
      <c r="A6" s="11">
        <v>2</v>
      </c>
      <c r="B6" s="51">
        <v>73034</v>
      </c>
      <c r="C6" s="52">
        <v>25601307</v>
      </c>
      <c r="E6" s="117" t="s">
        <v>40</v>
      </c>
      <c r="F6" s="118"/>
      <c r="G6" s="57">
        <v>412866</v>
      </c>
      <c r="H6" s="55">
        <v>61554144</v>
      </c>
      <c r="I6" s="57">
        <f>'２月'!I6+'３月'!G6</f>
        <v>9731151</v>
      </c>
      <c r="J6" s="57">
        <f>'２月'!J6+'３月'!H6</f>
        <v>723457008</v>
      </c>
    </row>
    <row r="7" spans="1:10" ht="13.5">
      <c r="A7" s="11">
        <v>3</v>
      </c>
      <c r="B7" s="51">
        <v>62549</v>
      </c>
      <c r="C7" s="52">
        <v>29399139</v>
      </c>
      <c r="E7" s="42"/>
      <c r="F7" s="45" t="s">
        <v>23</v>
      </c>
      <c r="G7" s="80">
        <v>8230978</v>
      </c>
      <c r="H7" s="96">
        <v>360220466</v>
      </c>
      <c r="I7" s="80">
        <f>'２月'!I7+'３月'!G7</f>
        <v>17052816</v>
      </c>
      <c r="J7" s="80">
        <f>'２月'!J7+'３月'!H7</f>
        <v>987644041</v>
      </c>
    </row>
    <row r="8" spans="1:10" ht="13.5">
      <c r="A8" s="11">
        <v>4</v>
      </c>
      <c r="B8" s="51">
        <v>132387</v>
      </c>
      <c r="C8" s="52">
        <v>35444582</v>
      </c>
      <c r="E8" s="117" t="s">
        <v>41</v>
      </c>
      <c r="F8" s="118"/>
      <c r="G8" s="81">
        <v>1170</v>
      </c>
      <c r="H8" s="81">
        <v>834708</v>
      </c>
      <c r="I8" s="81">
        <f>'２月'!I8+'３月'!G8</f>
        <v>169902</v>
      </c>
      <c r="J8" s="81">
        <f>'２月'!J8+'３月'!H8</f>
        <v>84002542</v>
      </c>
    </row>
    <row r="9" spans="1:10" ht="13.5">
      <c r="A9" s="11">
        <v>5</v>
      </c>
      <c r="B9" s="51"/>
      <c r="C9" s="52"/>
      <c r="E9" s="42"/>
      <c r="F9" s="45" t="s">
        <v>23</v>
      </c>
      <c r="G9" s="105">
        <v>99353</v>
      </c>
      <c r="H9" s="105">
        <v>50375115</v>
      </c>
      <c r="I9" s="82">
        <f>'２月'!I9+'３月'!G9</f>
        <v>235040</v>
      </c>
      <c r="J9" s="82">
        <f>'２月'!J9+'３月'!H9</f>
        <v>106429212</v>
      </c>
    </row>
    <row r="10" spans="1:10" ht="13.5">
      <c r="A10" s="11">
        <v>6</v>
      </c>
      <c r="B10" s="51">
        <v>70779</v>
      </c>
      <c r="C10" s="52">
        <v>37622840</v>
      </c>
      <c r="E10" s="117" t="s">
        <v>42</v>
      </c>
      <c r="F10" s="118"/>
      <c r="G10" s="57">
        <v>1130150</v>
      </c>
      <c r="H10" s="57">
        <v>285543763</v>
      </c>
      <c r="I10" s="57">
        <f>'２月'!I10+'３月'!G10</f>
        <v>3394946</v>
      </c>
      <c r="J10" s="57">
        <f>'２月'!J10+'３月'!H10</f>
        <v>803501926</v>
      </c>
    </row>
    <row r="11" spans="1:10" ht="13.5">
      <c r="A11" s="11">
        <v>7</v>
      </c>
      <c r="B11" s="51">
        <v>118519</v>
      </c>
      <c r="C11" s="52">
        <v>30773206</v>
      </c>
      <c r="E11" s="42"/>
      <c r="F11" s="45" t="s">
        <v>23</v>
      </c>
      <c r="G11" s="80">
        <v>1289093</v>
      </c>
      <c r="H11" s="80">
        <v>331863452</v>
      </c>
      <c r="I11" s="80">
        <f>'２月'!I11+'３月'!G11</f>
        <v>3055693</v>
      </c>
      <c r="J11" s="80">
        <f>'２月'!J11+'３月'!H11</f>
        <v>828630737</v>
      </c>
    </row>
    <row r="12" spans="1:10" ht="13.5">
      <c r="A12" s="11">
        <v>8</v>
      </c>
      <c r="B12" s="51">
        <v>97591</v>
      </c>
      <c r="C12" s="52">
        <v>30941360</v>
      </c>
      <c r="E12" s="117" t="s">
        <v>43</v>
      </c>
      <c r="F12" s="118"/>
      <c r="G12" s="81">
        <v>14776</v>
      </c>
      <c r="H12" s="81">
        <v>11959813</v>
      </c>
      <c r="I12" s="81">
        <f>'２月'!I12+'３月'!G12</f>
        <v>49448</v>
      </c>
      <c r="J12" s="81">
        <f>'２月'!J12+'３月'!H12</f>
        <v>37957554</v>
      </c>
    </row>
    <row r="13" spans="1:10" ht="13.5">
      <c r="A13" s="11">
        <v>9</v>
      </c>
      <c r="B13" s="51">
        <v>57511</v>
      </c>
      <c r="C13" s="52">
        <v>25059872</v>
      </c>
      <c r="E13" s="42"/>
      <c r="F13" s="45" t="s">
        <v>23</v>
      </c>
      <c r="G13" s="105">
        <v>9762</v>
      </c>
      <c r="H13" s="105">
        <v>8778829</v>
      </c>
      <c r="I13" s="82">
        <f>'２月'!I13+'３月'!G13</f>
        <v>38095</v>
      </c>
      <c r="J13" s="82">
        <f>'２月'!J13+'３月'!H13</f>
        <v>31860265</v>
      </c>
    </row>
    <row r="14" spans="1:10" ht="13.5">
      <c r="A14" s="11">
        <v>10</v>
      </c>
      <c r="B14" s="51">
        <v>72850</v>
      </c>
      <c r="C14" s="52">
        <v>40075582</v>
      </c>
      <c r="E14" s="126" t="s">
        <v>96</v>
      </c>
      <c r="F14" s="127"/>
      <c r="G14" s="57"/>
      <c r="H14" s="58"/>
      <c r="I14" s="57">
        <f>'２月'!I14+'３月'!G14</f>
        <v>98490</v>
      </c>
      <c r="J14" s="57">
        <f>'２月'!J14+'３月'!H14</f>
        <v>13190940</v>
      </c>
    </row>
    <row r="15" spans="1:10" ht="13.5">
      <c r="A15" s="11">
        <v>11</v>
      </c>
      <c r="B15" s="51">
        <v>123856</v>
      </c>
      <c r="C15" s="52">
        <v>33516186</v>
      </c>
      <c r="E15" s="42"/>
      <c r="F15" s="45" t="s">
        <v>23</v>
      </c>
      <c r="G15" s="80">
        <v>138180</v>
      </c>
      <c r="H15" s="97">
        <v>25151280</v>
      </c>
      <c r="I15" s="80">
        <f>'２月'!I15+'３月'!G15</f>
        <v>562260</v>
      </c>
      <c r="J15" s="80">
        <f>'２月'!J15+'３月'!H15</f>
        <v>111985545</v>
      </c>
    </row>
    <row r="16" spans="1:10" ht="13.5">
      <c r="A16" s="11">
        <v>12</v>
      </c>
      <c r="B16" s="51"/>
      <c r="C16" s="52"/>
      <c r="E16" s="117" t="s">
        <v>44</v>
      </c>
      <c r="F16" s="118"/>
      <c r="G16" s="57"/>
      <c r="H16" s="57"/>
      <c r="I16" s="81">
        <f>'２月'!I16+'３月'!G16</f>
        <v>0</v>
      </c>
      <c r="J16" s="81">
        <f>'２月'!J16+'３月'!H16</f>
        <v>0</v>
      </c>
    </row>
    <row r="17" spans="1:10" ht="13.5">
      <c r="A17" s="11">
        <v>13</v>
      </c>
      <c r="B17" s="51">
        <v>112734</v>
      </c>
      <c r="C17" s="52">
        <v>35503908</v>
      </c>
      <c r="E17" s="42"/>
      <c r="F17" s="45" t="s">
        <v>23</v>
      </c>
      <c r="G17" s="56">
        <v>0</v>
      </c>
      <c r="H17" s="56">
        <v>0</v>
      </c>
      <c r="I17" s="82">
        <f>'２月'!I17+'３月'!G17</f>
        <v>0</v>
      </c>
      <c r="J17" s="82">
        <f>'２月'!J17+'３月'!H17</f>
        <v>0</v>
      </c>
    </row>
    <row r="18" spans="1:10" ht="13.5">
      <c r="A18" s="11">
        <v>14</v>
      </c>
      <c r="B18" s="51">
        <v>52223</v>
      </c>
      <c r="C18" s="52">
        <v>16163643</v>
      </c>
      <c r="E18" s="128" t="s">
        <v>27</v>
      </c>
      <c r="F18" s="129"/>
      <c r="G18" s="81">
        <v>233010</v>
      </c>
      <c r="H18" s="81">
        <v>158651268</v>
      </c>
      <c r="I18" s="81">
        <f>'２月'!I18+'３月'!G18</f>
        <v>922949</v>
      </c>
      <c r="J18" s="81">
        <f>'２月'!J18+'３月'!H18</f>
        <v>641756875</v>
      </c>
    </row>
    <row r="19" spans="1:10" ht="13.5">
      <c r="A19" s="11">
        <v>15</v>
      </c>
      <c r="B19" s="51">
        <v>51207</v>
      </c>
      <c r="C19" s="52">
        <v>17438476</v>
      </c>
      <c r="E19" s="42"/>
      <c r="F19" s="45" t="s">
        <v>23</v>
      </c>
      <c r="G19" s="105">
        <v>333221</v>
      </c>
      <c r="H19" s="105">
        <v>220226901</v>
      </c>
      <c r="I19" s="82">
        <f>'２月'!I19+'３月'!G19</f>
        <v>983391</v>
      </c>
      <c r="J19" s="82">
        <f>'２月'!J19+'３月'!H19</f>
        <v>730757441</v>
      </c>
    </row>
    <row r="20" spans="1:10" ht="13.5">
      <c r="A20" s="11">
        <v>16</v>
      </c>
      <c r="B20" s="51">
        <v>49413</v>
      </c>
      <c r="C20" s="52">
        <v>26576246</v>
      </c>
      <c r="E20" s="117" t="s">
        <v>26</v>
      </c>
      <c r="F20" s="118"/>
      <c r="G20" s="57">
        <v>10713</v>
      </c>
      <c r="H20" s="57">
        <v>6484432</v>
      </c>
      <c r="I20" s="81">
        <f>'２月'!I20+'３月'!G20</f>
        <v>18378</v>
      </c>
      <c r="J20" s="81">
        <f>'２月'!J20+'３月'!H20</f>
        <v>12556405</v>
      </c>
    </row>
    <row r="21" spans="1:10" ht="13.5">
      <c r="A21" s="11">
        <v>17</v>
      </c>
      <c r="B21" s="51">
        <v>126635</v>
      </c>
      <c r="C21" s="52">
        <v>47312604</v>
      </c>
      <c r="E21" s="42"/>
      <c r="F21" s="45" t="s">
        <v>23</v>
      </c>
      <c r="G21" s="80">
        <v>19235</v>
      </c>
      <c r="H21" s="80">
        <v>7169475</v>
      </c>
      <c r="I21" s="82">
        <f>'２月'!I21+'３月'!G21</f>
        <v>39237</v>
      </c>
      <c r="J21" s="82">
        <f>'２月'!J21+'３月'!H21</f>
        <v>17341759</v>
      </c>
    </row>
    <row r="22" spans="1:10" ht="13.5">
      <c r="A22" s="11">
        <v>18</v>
      </c>
      <c r="B22" s="51">
        <v>49648</v>
      </c>
      <c r="C22" s="52">
        <v>24661341</v>
      </c>
      <c r="E22" s="117" t="s">
        <v>45</v>
      </c>
      <c r="F22" s="118"/>
      <c r="G22" s="81">
        <v>563588</v>
      </c>
      <c r="H22" s="98">
        <v>316045849</v>
      </c>
      <c r="I22" s="57">
        <f>'２月'!I22+'３月'!G22</f>
        <v>1965810</v>
      </c>
      <c r="J22" s="57">
        <f>'２月'!J22+'３月'!H22</f>
        <v>975795349</v>
      </c>
    </row>
    <row r="23" spans="1:10" ht="13.5">
      <c r="A23" s="11">
        <v>19</v>
      </c>
      <c r="B23" s="51">
        <v>50856</v>
      </c>
      <c r="C23" s="52">
        <v>31033318</v>
      </c>
      <c r="E23" s="42"/>
      <c r="F23" s="45" t="s">
        <v>23</v>
      </c>
      <c r="G23" s="105">
        <v>617619</v>
      </c>
      <c r="H23" s="107">
        <v>298565722</v>
      </c>
      <c r="I23" s="80">
        <f>'２月'!I23+'３月'!G23</f>
        <v>1332229</v>
      </c>
      <c r="J23" s="80">
        <f>'２月'!J23+'３月'!H23</f>
        <v>759783331</v>
      </c>
    </row>
    <row r="24" spans="1:10" ht="13.5">
      <c r="A24" s="11">
        <v>20</v>
      </c>
      <c r="B24" s="51">
        <v>70483</v>
      </c>
      <c r="C24" s="52">
        <v>29184396</v>
      </c>
      <c r="E24" s="117" t="s">
        <v>24</v>
      </c>
      <c r="F24" s="118"/>
      <c r="G24" s="57">
        <f aca="true" t="shared" si="0" ref="G24:J25">G6+G8+G10+G12+G14+G16+G18+G20+G22</f>
        <v>2366273</v>
      </c>
      <c r="H24" s="57">
        <f t="shared" si="0"/>
        <v>841073977</v>
      </c>
      <c r="I24" s="65">
        <f t="shared" si="0"/>
        <v>16351074</v>
      </c>
      <c r="J24" s="65">
        <f t="shared" si="0"/>
        <v>3292218599</v>
      </c>
    </row>
    <row r="25" spans="1:10" ht="13.5">
      <c r="A25" s="11">
        <v>21</v>
      </c>
      <c r="B25" s="51"/>
      <c r="C25" s="52"/>
      <c r="E25" s="42"/>
      <c r="F25" s="45" t="s">
        <v>25</v>
      </c>
      <c r="G25" s="56">
        <f t="shared" si="0"/>
        <v>10737441</v>
      </c>
      <c r="H25" s="56">
        <f t="shared" si="0"/>
        <v>1302351240</v>
      </c>
      <c r="I25" s="67">
        <f t="shared" si="0"/>
        <v>23298761</v>
      </c>
      <c r="J25" s="67">
        <f>J7+J9+J11+J13+J15+J17+J19+J21+J23</f>
        <v>3574432331</v>
      </c>
    </row>
    <row r="26" spans="1:10" ht="13.5">
      <c r="A26" s="11">
        <v>22</v>
      </c>
      <c r="B26" s="51">
        <v>208010</v>
      </c>
      <c r="C26" s="52">
        <v>57262891</v>
      </c>
      <c r="E26" s="119" t="s">
        <v>46</v>
      </c>
      <c r="F26" s="120"/>
      <c r="G26" s="4">
        <f>G24/G25</f>
        <v>0.22037587913172235</v>
      </c>
      <c r="H26" s="4">
        <f>H24/H25</f>
        <v>0.6458119370316721</v>
      </c>
      <c r="I26" s="4">
        <f>I24/I25</f>
        <v>0.7018001515187867</v>
      </c>
      <c r="J26" s="4">
        <f>J24/J25</f>
        <v>0.9210465590431121</v>
      </c>
    </row>
    <row r="27" spans="1:10" ht="13.5" customHeight="1">
      <c r="A27" s="11">
        <v>23</v>
      </c>
      <c r="B27" s="51">
        <v>124073</v>
      </c>
      <c r="C27" s="52">
        <v>38252105</v>
      </c>
      <c r="E27" s="48"/>
      <c r="F27" s="73"/>
      <c r="G27" s="73"/>
      <c r="H27" s="73"/>
      <c r="I27" s="73"/>
      <c r="J27" s="73"/>
    </row>
    <row r="28" spans="1:10" ht="13.5">
      <c r="A28" s="11">
        <v>24</v>
      </c>
      <c r="B28" s="51">
        <v>69336</v>
      </c>
      <c r="C28" s="52">
        <v>27081101</v>
      </c>
      <c r="F28" s="50"/>
      <c r="G28" s="50"/>
      <c r="H28" s="50"/>
      <c r="I28" s="50"/>
      <c r="J28" s="50"/>
    </row>
    <row r="29" spans="1:10" ht="13.5">
      <c r="A29" s="11">
        <v>25</v>
      </c>
      <c r="B29" s="51">
        <v>37095</v>
      </c>
      <c r="C29" s="52">
        <v>20639509</v>
      </c>
      <c r="F29" s="50"/>
      <c r="G29" s="50"/>
      <c r="H29" s="50"/>
      <c r="I29" s="50"/>
      <c r="J29" s="50"/>
    </row>
    <row r="30" spans="1:10" ht="13.5">
      <c r="A30" s="11">
        <v>26</v>
      </c>
      <c r="B30" s="51"/>
      <c r="C30" s="52"/>
      <c r="F30" s="50"/>
      <c r="G30" s="50"/>
      <c r="H30" s="50"/>
      <c r="I30" s="50"/>
      <c r="J30" s="50"/>
    </row>
    <row r="31" spans="1:10" ht="13.5">
      <c r="A31" s="11">
        <v>27</v>
      </c>
      <c r="B31" s="51">
        <v>55237</v>
      </c>
      <c r="C31" s="52">
        <v>27750742</v>
      </c>
      <c r="F31" s="50"/>
      <c r="G31" s="50"/>
      <c r="H31" s="50"/>
      <c r="I31" s="50"/>
      <c r="J31" s="50"/>
    </row>
    <row r="32" spans="1:3" ht="13.5">
      <c r="A32" s="11">
        <v>28</v>
      </c>
      <c r="B32" s="51">
        <v>118901</v>
      </c>
      <c r="C32" s="52">
        <v>36447192</v>
      </c>
    </row>
    <row r="33" spans="1:8" ht="13.5">
      <c r="A33" s="11">
        <v>29</v>
      </c>
      <c r="B33" s="51">
        <v>175210</v>
      </c>
      <c r="C33" s="52">
        <v>44095197</v>
      </c>
      <c r="F33" s="49"/>
      <c r="G33" s="49"/>
      <c r="H33" s="49"/>
    </row>
    <row r="34" spans="1:8" ht="13.5">
      <c r="A34" s="11">
        <v>30</v>
      </c>
      <c r="B34" s="51">
        <v>93341</v>
      </c>
      <c r="C34" s="52">
        <v>27371426</v>
      </c>
      <c r="F34" s="49"/>
      <c r="G34" s="49"/>
      <c r="H34" s="49"/>
    </row>
    <row r="35" spans="1:3" ht="14.25" thickBot="1">
      <c r="A35" s="11">
        <v>31</v>
      </c>
      <c r="B35" s="53">
        <v>77767</v>
      </c>
      <c r="C35" s="54">
        <v>29387550</v>
      </c>
    </row>
    <row r="36" spans="1:6" ht="14.25" thickBot="1">
      <c r="A36" s="17" t="s">
        <v>24</v>
      </c>
      <c r="B36" s="8">
        <f>SUM(B5:B35)</f>
        <v>2366273</v>
      </c>
      <c r="C36" s="8">
        <f>SUM(C5:C35)</f>
        <v>841073977</v>
      </c>
      <c r="F36" s="25"/>
    </row>
    <row r="37" spans="1:7" ht="13.5">
      <c r="A37" s="18" t="s">
        <v>25</v>
      </c>
      <c r="B37" s="7">
        <v>10737441</v>
      </c>
      <c r="C37" s="7">
        <v>1302351240</v>
      </c>
      <c r="G37" s="32"/>
    </row>
    <row r="38" spans="1:5" ht="14.25" thickBot="1">
      <c r="A38" s="19" t="s">
        <v>47</v>
      </c>
      <c r="B38" s="10">
        <f>B36/B37</f>
        <v>0.22037587913172235</v>
      </c>
      <c r="C38" s="10">
        <f>C36/C37</f>
        <v>0.6458119370316721</v>
      </c>
      <c r="E38" s="30"/>
    </row>
    <row r="39" spans="1:3" ht="24.75" thickBot="1">
      <c r="A39" s="23" t="s">
        <v>50</v>
      </c>
      <c r="B39" s="8">
        <f>'２月'!B39+'３月'!B36</f>
        <v>16351074</v>
      </c>
      <c r="C39" s="8">
        <f>'２月'!C39+'３月'!C36</f>
        <v>3292218599</v>
      </c>
    </row>
    <row r="40" spans="1:3" ht="13.5">
      <c r="A40" s="26" t="s">
        <v>48</v>
      </c>
      <c r="B40" s="28">
        <f>'２月'!B40+'３月'!B37</f>
        <v>23298761</v>
      </c>
      <c r="C40" s="28">
        <f>'２月'!C40+'３月'!C37</f>
        <v>3574432331</v>
      </c>
    </row>
    <row r="41" spans="1:3" ht="13.5">
      <c r="A41" s="20" t="s">
        <v>49</v>
      </c>
      <c r="B41" s="27">
        <f>B39/B40</f>
        <v>0.7018001515187867</v>
      </c>
      <c r="C41" s="27">
        <f>C39/C40</f>
        <v>0.9210465590431121</v>
      </c>
    </row>
    <row r="42" ht="13.5">
      <c r="F42" t="s">
        <v>110</v>
      </c>
    </row>
    <row r="43" ht="13.5">
      <c r="F43" t="s">
        <v>112</v>
      </c>
    </row>
    <row r="44" ht="13.5">
      <c r="F44" t="s">
        <v>111</v>
      </c>
    </row>
    <row r="45" ht="13.5">
      <c r="F45" t="s">
        <v>113</v>
      </c>
    </row>
    <row r="46" ht="13.5">
      <c r="F46" t="s">
        <v>114</v>
      </c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I24" sqref="I24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21" t="s">
        <v>101</v>
      </c>
    </row>
    <row r="3" spans="1:7" ht="14.25">
      <c r="A3" s="22" t="s">
        <v>34</v>
      </c>
      <c r="E3" s="125" t="s">
        <v>35</v>
      </c>
      <c r="F3" s="125"/>
      <c r="G3" s="125"/>
    </row>
    <row r="4" spans="1:10" ht="13.5">
      <c r="A4" s="1" t="s">
        <v>36</v>
      </c>
      <c r="B4" s="1" t="s">
        <v>37</v>
      </c>
      <c r="C4" s="1" t="s">
        <v>38</v>
      </c>
      <c r="E4" s="46"/>
      <c r="F4" s="43"/>
      <c r="G4" s="11"/>
      <c r="H4" s="34" t="s">
        <v>55</v>
      </c>
      <c r="I4" s="11" t="s">
        <v>56</v>
      </c>
      <c r="J4" s="12"/>
    </row>
    <row r="5" spans="1:10" ht="13.5">
      <c r="A5" s="11">
        <v>1</v>
      </c>
      <c r="B5" s="59">
        <v>127807</v>
      </c>
      <c r="C5" s="60">
        <v>44852691</v>
      </c>
      <c r="E5" s="47"/>
      <c r="F5" s="44"/>
      <c r="G5" s="1" t="s">
        <v>39</v>
      </c>
      <c r="H5" s="35" t="s">
        <v>38</v>
      </c>
      <c r="I5" s="1" t="s">
        <v>39</v>
      </c>
      <c r="J5" s="1" t="s">
        <v>38</v>
      </c>
    </row>
    <row r="6" spans="1:10" ht="13.5">
      <c r="A6" s="11">
        <v>2</v>
      </c>
      <c r="B6" s="59"/>
      <c r="C6" s="60"/>
      <c r="E6" s="117" t="s">
        <v>40</v>
      </c>
      <c r="F6" s="118"/>
      <c r="G6" s="65">
        <v>4855855</v>
      </c>
      <c r="H6" s="78">
        <v>343612035</v>
      </c>
      <c r="I6" s="57">
        <f>'３月'!I6+'４月'!G6</f>
        <v>14587006</v>
      </c>
      <c r="J6" s="57">
        <f>'３月'!J6+'４月'!H6</f>
        <v>1067069043</v>
      </c>
    </row>
    <row r="7" spans="1:10" ht="13.5">
      <c r="A7" s="11">
        <v>3</v>
      </c>
      <c r="B7" s="59">
        <v>86441</v>
      </c>
      <c r="C7" s="60">
        <v>30887642</v>
      </c>
      <c r="E7" s="42"/>
      <c r="F7" s="45" t="s">
        <v>23</v>
      </c>
      <c r="G7" s="83">
        <v>4200817</v>
      </c>
      <c r="H7" s="87">
        <v>283440690</v>
      </c>
      <c r="I7" s="80">
        <f>'３月'!I7+'４月'!G7</f>
        <v>21253633</v>
      </c>
      <c r="J7" s="80">
        <f>'３月'!J7+'４月'!H7</f>
        <v>1271084731</v>
      </c>
    </row>
    <row r="8" spans="1:10" ht="13.5">
      <c r="A8" s="11">
        <v>4</v>
      </c>
      <c r="B8" s="59">
        <v>263654</v>
      </c>
      <c r="C8" s="60">
        <v>42754360</v>
      </c>
      <c r="E8" s="117" t="s">
        <v>53</v>
      </c>
      <c r="F8" s="118"/>
      <c r="G8" s="84">
        <v>144367</v>
      </c>
      <c r="H8" s="84">
        <v>63928657</v>
      </c>
      <c r="I8" s="57">
        <f>'３月'!I8+'４月'!G8</f>
        <v>314269</v>
      </c>
      <c r="J8" s="57">
        <f>'３月'!J8+'４月'!H8</f>
        <v>147931199</v>
      </c>
    </row>
    <row r="9" spans="1:10" ht="13.5">
      <c r="A9" s="11">
        <v>5</v>
      </c>
      <c r="B9" s="59">
        <v>450917</v>
      </c>
      <c r="C9" s="60">
        <v>61844728</v>
      </c>
      <c r="E9" s="42"/>
      <c r="F9" s="45" t="s">
        <v>23</v>
      </c>
      <c r="G9" s="99">
        <v>881156</v>
      </c>
      <c r="H9" s="99">
        <v>412320560</v>
      </c>
      <c r="I9" s="80">
        <f>'３月'!I9+'４月'!G9</f>
        <v>1116196</v>
      </c>
      <c r="J9" s="80">
        <f>'３月'!J9+'４月'!H9</f>
        <v>518749772</v>
      </c>
    </row>
    <row r="10" spans="1:10" ht="13.5">
      <c r="A10" s="11">
        <v>6</v>
      </c>
      <c r="B10" s="59">
        <v>301745</v>
      </c>
      <c r="C10" s="60">
        <v>52654314</v>
      </c>
      <c r="E10" s="117" t="s">
        <v>54</v>
      </c>
      <c r="F10" s="118"/>
      <c r="G10" s="65">
        <v>1227990</v>
      </c>
      <c r="H10" s="65">
        <v>254253405</v>
      </c>
      <c r="I10" s="57">
        <f>'３月'!I10+'４月'!G10</f>
        <v>4622936</v>
      </c>
      <c r="J10" s="57">
        <f>'３月'!J10+'４月'!H10</f>
        <v>1057755331</v>
      </c>
    </row>
    <row r="11" spans="1:10" ht="13.5">
      <c r="A11" s="11">
        <v>7</v>
      </c>
      <c r="B11" s="59">
        <v>392843</v>
      </c>
      <c r="C11" s="60">
        <v>66462149</v>
      </c>
      <c r="E11" s="42"/>
      <c r="F11" s="45" t="s">
        <v>23</v>
      </c>
      <c r="G11" s="83">
        <v>1397160</v>
      </c>
      <c r="H11" s="83">
        <v>293102080</v>
      </c>
      <c r="I11" s="80">
        <f>'３月'!I11+'４月'!G11</f>
        <v>4452853</v>
      </c>
      <c r="J11" s="80">
        <f>'３月'!J11+'４月'!H11</f>
        <v>1121732817</v>
      </c>
    </row>
    <row r="12" spans="1:10" ht="13.5">
      <c r="A12" s="11">
        <v>8</v>
      </c>
      <c r="B12" s="59">
        <v>871053</v>
      </c>
      <c r="C12" s="60">
        <v>65334883</v>
      </c>
      <c r="E12" s="117" t="s">
        <v>43</v>
      </c>
      <c r="F12" s="118"/>
      <c r="G12" s="84">
        <v>9693</v>
      </c>
      <c r="H12" s="84">
        <v>9952530</v>
      </c>
      <c r="I12" s="57">
        <f>'３月'!I12+'４月'!G12</f>
        <v>59141</v>
      </c>
      <c r="J12" s="57">
        <f>'３月'!J12+'４月'!H12</f>
        <v>47910084</v>
      </c>
    </row>
    <row r="13" spans="1:10" ht="13.5">
      <c r="A13" s="11">
        <v>9</v>
      </c>
      <c r="B13" s="59"/>
      <c r="C13" s="60"/>
      <c r="E13" s="42"/>
      <c r="F13" s="45" t="s">
        <v>23</v>
      </c>
      <c r="G13" s="99">
        <v>13744</v>
      </c>
      <c r="H13" s="99">
        <v>10973273</v>
      </c>
      <c r="I13" s="80">
        <f>'３月'!I13+'４月'!G13</f>
        <v>51839</v>
      </c>
      <c r="J13" s="80">
        <f>'３月'!J13+'４月'!H13</f>
        <v>42833538</v>
      </c>
    </row>
    <row r="14" spans="1:10" ht="13.5">
      <c r="A14" s="11">
        <v>10</v>
      </c>
      <c r="B14" s="59">
        <v>310337</v>
      </c>
      <c r="C14" s="60">
        <v>41367074</v>
      </c>
      <c r="E14" s="126" t="s">
        <v>96</v>
      </c>
      <c r="F14" s="127"/>
      <c r="G14" s="65">
        <v>36870</v>
      </c>
      <c r="H14" s="79">
        <v>5981535</v>
      </c>
      <c r="I14" s="57">
        <f>'３月'!I14+'４月'!G14</f>
        <v>135360</v>
      </c>
      <c r="J14" s="57">
        <f>'３月'!J14+'４月'!H14</f>
        <v>19172475</v>
      </c>
    </row>
    <row r="15" spans="1:10" ht="13.5">
      <c r="A15" s="11">
        <v>11</v>
      </c>
      <c r="B15" s="59">
        <v>369046</v>
      </c>
      <c r="C15" s="60">
        <v>42701234</v>
      </c>
      <c r="E15" s="42"/>
      <c r="F15" s="45" t="s">
        <v>23</v>
      </c>
      <c r="G15" s="83">
        <v>24180</v>
      </c>
      <c r="H15" s="88">
        <v>4502400</v>
      </c>
      <c r="I15" s="80">
        <f>'３月'!I15+'４月'!G15</f>
        <v>586440</v>
      </c>
      <c r="J15" s="80">
        <f>'３月'!J15+'４月'!H15</f>
        <v>116487945</v>
      </c>
    </row>
    <row r="16" spans="1:10" ht="13.5">
      <c r="A16" s="11">
        <v>12</v>
      </c>
      <c r="B16" s="59">
        <v>71110</v>
      </c>
      <c r="C16" s="60">
        <v>21510748</v>
      </c>
      <c r="E16" s="117" t="s">
        <v>44</v>
      </c>
      <c r="F16" s="118"/>
      <c r="G16" s="65"/>
      <c r="H16" s="65"/>
      <c r="I16" s="57">
        <f>'３月'!I16+'４月'!G16</f>
        <v>0</v>
      </c>
      <c r="J16" s="57">
        <f>'３月'!J16+'４月'!H16</f>
        <v>0</v>
      </c>
    </row>
    <row r="17" spans="1:10" ht="13.5">
      <c r="A17" s="11">
        <v>13</v>
      </c>
      <c r="B17" s="59">
        <v>268886</v>
      </c>
      <c r="C17" s="60">
        <v>46727674</v>
      </c>
      <c r="E17" s="42"/>
      <c r="F17" s="45" t="s">
        <v>23</v>
      </c>
      <c r="G17" s="67">
        <v>0</v>
      </c>
      <c r="H17" s="67">
        <v>0</v>
      </c>
      <c r="I17" s="80">
        <f>'３月'!I17+'４月'!G17</f>
        <v>0</v>
      </c>
      <c r="J17" s="80">
        <f>'３月'!J17+'４月'!H17</f>
        <v>0</v>
      </c>
    </row>
    <row r="18" spans="1:10" ht="13.5">
      <c r="A18" s="11">
        <v>14</v>
      </c>
      <c r="B18" s="59">
        <v>469080</v>
      </c>
      <c r="C18" s="60">
        <v>54617461</v>
      </c>
      <c r="E18" s="123" t="s">
        <v>27</v>
      </c>
      <c r="F18" s="124"/>
      <c r="G18" s="84">
        <v>230287</v>
      </c>
      <c r="H18" s="84">
        <v>108467729</v>
      </c>
      <c r="I18" s="57">
        <f>'３月'!I18+'４月'!G18</f>
        <v>1153236</v>
      </c>
      <c r="J18" s="57">
        <f>'３月'!J18+'４月'!H18</f>
        <v>750224604</v>
      </c>
    </row>
    <row r="19" spans="1:10" ht="13.5">
      <c r="A19" s="11">
        <v>15</v>
      </c>
      <c r="B19" s="59">
        <v>163524</v>
      </c>
      <c r="C19" s="60">
        <v>32459273</v>
      </c>
      <c r="E19" s="42"/>
      <c r="F19" s="45" t="s">
        <v>23</v>
      </c>
      <c r="G19" s="99">
        <v>265912</v>
      </c>
      <c r="H19" s="99">
        <v>140449893</v>
      </c>
      <c r="I19" s="80">
        <f>'３月'!I19+'４月'!G19</f>
        <v>1249303</v>
      </c>
      <c r="J19" s="80">
        <f>'３月'!J19+'４月'!H19</f>
        <v>871207334</v>
      </c>
    </row>
    <row r="20" spans="1:10" ht="13.5">
      <c r="A20" s="11">
        <v>16</v>
      </c>
      <c r="B20" s="59"/>
      <c r="C20" s="60"/>
      <c r="E20" s="117" t="s">
        <v>26</v>
      </c>
      <c r="F20" s="118"/>
      <c r="G20" s="65">
        <v>21538</v>
      </c>
      <c r="H20" s="65">
        <v>8350372</v>
      </c>
      <c r="I20" s="57">
        <f>'３月'!I20+'４月'!G20</f>
        <v>39916</v>
      </c>
      <c r="J20" s="57">
        <f>'３月'!J20+'４月'!H20</f>
        <v>20906777</v>
      </c>
    </row>
    <row r="21" spans="1:10" ht="13.5">
      <c r="A21" s="11">
        <v>17</v>
      </c>
      <c r="B21" s="59">
        <v>111893</v>
      </c>
      <c r="C21" s="60">
        <v>48162834</v>
      </c>
      <c r="E21" s="42"/>
      <c r="F21" s="45" t="s">
        <v>23</v>
      </c>
      <c r="G21" s="83">
        <v>12992</v>
      </c>
      <c r="H21" s="83">
        <v>7447670</v>
      </c>
      <c r="I21" s="80">
        <f>'３月'!I21+'４月'!G21</f>
        <v>52229</v>
      </c>
      <c r="J21" s="80">
        <f>'３月'!J21+'４月'!H21</f>
        <v>24789429</v>
      </c>
    </row>
    <row r="22" spans="1:10" ht="13.5">
      <c r="A22" s="11">
        <v>18</v>
      </c>
      <c r="B22" s="59">
        <v>275989</v>
      </c>
      <c r="C22" s="60">
        <v>64281212</v>
      </c>
      <c r="E22" s="117" t="s">
        <v>45</v>
      </c>
      <c r="F22" s="118"/>
      <c r="G22" s="84">
        <v>619443</v>
      </c>
      <c r="H22" s="90">
        <v>383582208</v>
      </c>
      <c r="I22" s="57">
        <f>'３月'!I22+'４月'!G22</f>
        <v>2585253</v>
      </c>
      <c r="J22" s="57">
        <f>'３月'!J22+'４月'!H22</f>
        <v>1359377557</v>
      </c>
    </row>
    <row r="23" spans="1:10" ht="13.5">
      <c r="A23" s="11">
        <v>19</v>
      </c>
      <c r="B23" s="59">
        <v>570293</v>
      </c>
      <c r="C23" s="60">
        <v>65725561</v>
      </c>
      <c r="E23" s="42"/>
      <c r="F23" s="45" t="s">
        <v>23</v>
      </c>
      <c r="G23" s="99">
        <v>649189</v>
      </c>
      <c r="H23" s="108">
        <v>340051050</v>
      </c>
      <c r="I23" s="80">
        <f>'３月'!I23+'４月'!G23</f>
        <v>1981418</v>
      </c>
      <c r="J23" s="80">
        <f>'３月'!J23+'４月'!H23</f>
        <v>1099834381</v>
      </c>
    </row>
    <row r="24" spans="1:10" ht="13.5">
      <c r="A24" s="11">
        <v>20</v>
      </c>
      <c r="B24" s="59">
        <v>643632</v>
      </c>
      <c r="C24" s="60">
        <v>58666689</v>
      </c>
      <c r="E24" s="117" t="s">
        <v>24</v>
      </c>
      <c r="F24" s="118"/>
      <c r="G24" s="65">
        <f aca="true" t="shared" si="0" ref="G24:J25">G6+G8+G10+G12+G14+G16+G18+G20+G22</f>
        <v>7146043</v>
      </c>
      <c r="H24" s="65">
        <f t="shared" si="0"/>
        <v>1178128471</v>
      </c>
      <c r="I24" s="65">
        <f t="shared" si="0"/>
        <v>23497117</v>
      </c>
      <c r="J24" s="65">
        <f t="shared" si="0"/>
        <v>4470347070</v>
      </c>
    </row>
    <row r="25" spans="1:10" ht="13.5">
      <c r="A25" s="11">
        <v>21</v>
      </c>
      <c r="B25" s="59">
        <v>43646</v>
      </c>
      <c r="C25" s="60">
        <v>19275137</v>
      </c>
      <c r="E25" s="42"/>
      <c r="F25" s="45" t="s">
        <v>25</v>
      </c>
      <c r="G25" s="67">
        <f t="shared" si="0"/>
        <v>7445150</v>
      </c>
      <c r="H25" s="67">
        <f t="shared" si="0"/>
        <v>1492287616</v>
      </c>
      <c r="I25" s="67">
        <f t="shared" si="0"/>
        <v>30743911</v>
      </c>
      <c r="J25" s="67">
        <f t="shared" si="0"/>
        <v>5066719947</v>
      </c>
    </row>
    <row r="26" spans="1:10" ht="13.5">
      <c r="A26" s="11">
        <v>22</v>
      </c>
      <c r="B26" s="59">
        <v>106659</v>
      </c>
      <c r="C26" s="60">
        <v>31666766</v>
      </c>
      <c r="E26" s="119" t="s">
        <v>46</v>
      </c>
      <c r="F26" s="120"/>
      <c r="G26" s="4">
        <f>G24/G25</f>
        <v>0.9598252553675883</v>
      </c>
      <c r="H26" s="4">
        <f>H24/H25</f>
        <v>0.789478153117636</v>
      </c>
      <c r="I26" s="4">
        <f>I24/I25</f>
        <v>0.7642852270812259</v>
      </c>
      <c r="J26" s="4">
        <f>J24/J25</f>
        <v>0.8822960646654426</v>
      </c>
    </row>
    <row r="27" spans="1:10" ht="13.5" customHeight="1">
      <c r="A27" s="11">
        <v>23</v>
      </c>
      <c r="B27" s="59"/>
      <c r="C27" s="60"/>
      <c r="E27" s="48"/>
      <c r="F27" s="73"/>
      <c r="G27" s="73"/>
      <c r="H27" s="73"/>
      <c r="I27" s="73"/>
      <c r="J27" s="73"/>
    </row>
    <row r="28" spans="1:10" ht="13.5">
      <c r="A28" s="11">
        <v>24</v>
      </c>
      <c r="B28" s="59">
        <v>101482</v>
      </c>
      <c r="C28" s="60">
        <v>40334277</v>
      </c>
      <c r="F28" s="50"/>
      <c r="G28" s="50"/>
      <c r="H28" s="50"/>
      <c r="I28" s="50"/>
      <c r="J28" s="50"/>
    </row>
    <row r="29" spans="1:10" ht="13.5">
      <c r="A29" s="11">
        <v>25</v>
      </c>
      <c r="B29" s="59">
        <v>108670</v>
      </c>
      <c r="C29" s="60">
        <v>36603674</v>
      </c>
      <c r="F29" s="50"/>
      <c r="G29" s="50"/>
      <c r="H29" s="50"/>
      <c r="I29" s="50"/>
      <c r="J29" s="50"/>
    </row>
    <row r="30" spans="1:10" ht="13.5">
      <c r="A30" s="11">
        <v>26</v>
      </c>
      <c r="B30" s="59">
        <v>282910</v>
      </c>
      <c r="C30" s="60">
        <v>56511071</v>
      </c>
      <c r="F30" s="50"/>
      <c r="G30" s="50"/>
      <c r="H30" s="50"/>
      <c r="I30" s="50"/>
      <c r="J30" s="50"/>
    </row>
    <row r="31" spans="1:10" ht="13.5">
      <c r="A31" s="11">
        <v>27</v>
      </c>
      <c r="B31" s="59">
        <v>364819</v>
      </c>
      <c r="C31" s="60">
        <v>75842881</v>
      </c>
      <c r="F31" s="50"/>
      <c r="G31" s="50"/>
      <c r="H31" s="50"/>
      <c r="I31" s="50"/>
      <c r="J31" s="50"/>
    </row>
    <row r="32" spans="1:3" ht="13.5">
      <c r="A32" s="11">
        <v>28</v>
      </c>
      <c r="B32" s="59">
        <v>389607</v>
      </c>
      <c r="C32" s="60">
        <v>76884138</v>
      </c>
    </row>
    <row r="33" spans="1:8" ht="13.5">
      <c r="A33" s="11">
        <v>29</v>
      </c>
      <c r="B33" s="59"/>
      <c r="C33" s="60"/>
      <c r="F33" s="49"/>
      <c r="G33" s="49"/>
      <c r="H33" s="49"/>
    </row>
    <row r="34" spans="1:8" ht="13.5">
      <c r="A34" s="11">
        <v>30</v>
      </c>
      <c r="B34" s="59"/>
      <c r="C34" s="60"/>
      <c r="F34" s="49" t="s">
        <v>110</v>
      </c>
      <c r="G34" s="49"/>
      <c r="H34" s="49"/>
    </row>
    <row r="35" spans="1:6" ht="14.25" thickBot="1">
      <c r="A35" s="11">
        <v>31</v>
      </c>
      <c r="B35" s="61"/>
      <c r="C35" s="62"/>
      <c r="F35" t="s">
        <v>115</v>
      </c>
    </row>
    <row r="36" spans="1:6" ht="14.25" thickBot="1">
      <c r="A36" s="17" t="s">
        <v>24</v>
      </c>
      <c r="B36" s="8">
        <f>SUM(B5:B35)</f>
        <v>7146043</v>
      </c>
      <c r="C36" s="8">
        <f>SUM(C5:C35)</f>
        <v>1178128471</v>
      </c>
      <c r="F36" s="25" t="s">
        <v>116</v>
      </c>
    </row>
    <row r="37" spans="1:7" ht="13.5">
      <c r="A37" s="18" t="s">
        <v>25</v>
      </c>
      <c r="B37" s="7">
        <v>7445150</v>
      </c>
      <c r="C37" s="7">
        <v>1492287616</v>
      </c>
      <c r="F37" t="s">
        <v>117</v>
      </c>
      <c r="G37" s="32"/>
    </row>
    <row r="38" spans="1:6" ht="14.25" thickBot="1">
      <c r="A38" s="19" t="s">
        <v>47</v>
      </c>
      <c r="B38" s="10">
        <f>B36/B37</f>
        <v>0.9598252553675883</v>
      </c>
      <c r="C38" s="10">
        <f>C36/C37</f>
        <v>0.789478153117636</v>
      </c>
      <c r="E38" s="30"/>
      <c r="F38" t="s">
        <v>118</v>
      </c>
    </row>
    <row r="39" spans="1:4" ht="24.75" thickBot="1">
      <c r="A39" s="23" t="s">
        <v>57</v>
      </c>
      <c r="B39" s="8">
        <f>'３月'!B39+'４月'!B36</f>
        <v>23497117</v>
      </c>
      <c r="C39" s="8">
        <f>'３月'!C39+'４月'!C36</f>
        <v>4470347070</v>
      </c>
      <c r="D39">
        <v>5886778368</v>
      </c>
    </row>
    <row r="40" spans="1:3" ht="13.5">
      <c r="A40" s="26" t="s">
        <v>48</v>
      </c>
      <c r="B40" s="28">
        <f>'３月'!B40+'４月'!B37</f>
        <v>30743911</v>
      </c>
      <c r="C40" s="28">
        <f>'３月'!C40+'４月'!C37</f>
        <v>5066719947</v>
      </c>
    </row>
    <row r="41" spans="1:3" ht="13.5">
      <c r="A41" s="20" t="s">
        <v>49</v>
      </c>
      <c r="B41" s="27">
        <f>B39/B40</f>
        <v>0.7642852270812259</v>
      </c>
      <c r="C41" s="27">
        <f>C39/C40</f>
        <v>0.8822960646654426</v>
      </c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0">
      <selection activeCell="F39" sqref="F39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21" t="s">
        <v>102</v>
      </c>
    </row>
    <row r="3" spans="1:7" ht="14.25">
      <c r="A3" s="22" t="s">
        <v>34</v>
      </c>
      <c r="E3" s="125" t="s">
        <v>35</v>
      </c>
      <c r="F3" s="125"/>
      <c r="G3" s="125"/>
    </row>
    <row r="4" spans="1:10" ht="13.5">
      <c r="A4" s="1" t="s">
        <v>36</v>
      </c>
      <c r="B4" s="1" t="s">
        <v>37</v>
      </c>
      <c r="C4" s="1" t="s">
        <v>38</v>
      </c>
      <c r="E4" s="46"/>
      <c r="F4" s="43"/>
      <c r="G4" s="11"/>
      <c r="H4" s="34" t="s">
        <v>60</v>
      </c>
      <c r="I4" s="11" t="s">
        <v>61</v>
      </c>
      <c r="J4" s="12"/>
    </row>
    <row r="5" spans="1:10" ht="13.5">
      <c r="A5" s="11">
        <v>1</v>
      </c>
      <c r="B5" s="59"/>
      <c r="C5" s="60"/>
      <c r="E5" s="47"/>
      <c r="F5" s="44"/>
      <c r="G5" s="1" t="s">
        <v>39</v>
      </c>
      <c r="H5" s="35" t="s">
        <v>38</v>
      </c>
      <c r="I5" s="9" t="s">
        <v>39</v>
      </c>
      <c r="J5" s="1" t="s">
        <v>38</v>
      </c>
    </row>
    <row r="6" spans="1:10" ht="13.5">
      <c r="A6" s="11">
        <v>2</v>
      </c>
      <c r="B6" s="59">
        <v>178721</v>
      </c>
      <c r="C6" s="60">
        <v>60739539</v>
      </c>
      <c r="E6" s="117" t="s">
        <v>40</v>
      </c>
      <c r="F6" s="118"/>
      <c r="G6" s="65">
        <v>7161341</v>
      </c>
      <c r="H6" s="63">
        <v>442056832</v>
      </c>
      <c r="I6" s="65">
        <f>'４月'!I6+'５月'!G6</f>
        <v>21748347</v>
      </c>
      <c r="J6" s="65">
        <f>'４月'!J6+'５月'!H6</f>
        <v>1509125875</v>
      </c>
    </row>
    <row r="7" spans="1:10" ht="13.5">
      <c r="A7" s="11">
        <v>3</v>
      </c>
      <c r="B7" s="59">
        <v>88616</v>
      </c>
      <c r="C7" s="60">
        <v>30049741</v>
      </c>
      <c r="E7" s="42"/>
      <c r="F7" s="45" t="s">
        <v>23</v>
      </c>
      <c r="G7" s="83">
        <v>6392362</v>
      </c>
      <c r="H7" s="87">
        <v>407692348</v>
      </c>
      <c r="I7" s="83">
        <f>'４月'!I7+'５月'!G7</f>
        <v>27645995</v>
      </c>
      <c r="J7" s="83">
        <f>'４月'!J7+'５月'!H7</f>
        <v>1678777079</v>
      </c>
    </row>
    <row r="8" spans="1:10" ht="13.5">
      <c r="A8" s="11">
        <v>4</v>
      </c>
      <c r="B8" s="59">
        <v>198649</v>
      </c>
      <c r="C8" s="60">
        <v>42115627</v>
      </c>
      <c r="E8" s="117" t="s">
        <v>58</v>
      </c>
      <c r="F8" s="118"/>
      <c r="G8" s="84">
        <v>155547</v>
      </c>
      <c r="H8" s="84">
        <v>68960090</v>
      </c>
      <c r="I8" s="65">
        <f>'４月'!I8+'５月'!G8</f>
        <v>469816</v>
      </c>
      <c r="J8" s="65">
        <f>'４月'!J8+'５月'!H8</f>
        <v>216891289</v>
      </c>
    </row>
    <row r="9" spans="1:10" ht="13.5">
      <c r="A9" s="11">
        <v>5</v>
      </c>
      <c r="B9" s="59">
        <v>399945</v>
      </c>
      <c r="C9" s="60">
        <v>69586714</v>
      </c>
      <c r="E9" s="42"/>
      <c r="F9" s="45" t="s">
        <v>23</v>
      </c>
      <c r="G9" s="99">
        <v>59641</v>
      </c>
      <c r="H9" s="99">
        <v>22552614</v>
      </c>
      <c r="I9" s="83">
        <f>'４月'!I9+'５月'!G9</f>
        <v>1175837</v>
      </c>
      <c r="J9" s="83">
        <f>'４月'!J9+'５月'!H9</f>
        <v>541302386</v>
      </c>
    </row>
    <row r="10" spans="1:10" ht="13.5">
      <c r="A10" s="11">
        <v>6</v>
      </c>
      <c r="B10" s="59">
        <v>528761</v>
      </c>
      <c r="C10" s="60">
        <v>74965082</v>
      </c>
      <c r="E10" s="117" t="s">
        <v>59</v>
      </c>
      <c r="F10" s="118"/>
      <c r="G10" s="65">
        <v>1181820</v>
      </c>
      <c r="H10" s="66">
        <v>255730125</v>
      </c>
      <c r="I10" s="65">
        <f>'４月'!I10+'５月'!G10</f>
        <v>5804756</v>
      </c>
      <c r="J10" s="65">
        <f>'４月'!J10+'５月'!H10</f>
        <v>1313485456</v>
      </c>
    </row>
    <row r="11" spans="1:10" ht="13.5">
      <c r="A11" s="11">
        <v>7</v>
      </c>
      <c r="B11" s="59"/>
      <c r="C11" s="60"/>
      <c r="E11" s="42"/>
      <c r="F11" s="45" t="s">
        <v>23</v>
      </c>
      <c r="G11" s="83">
        <v>1200596</v>
      </c>
      <c r="H11" s="83">
        <v>223713270</v>
      </c>
      <c r="I11" s="83">
        <f>'４月'!I11+'５月'!G11</f>
        <v>5653449</v>
      </c>
      <c r="J11" s="83">
        <f>'４月'!J11+'５月'!H11</f>
        <v>1345446087</v>
      </c>
    </row>
    <row r="12" spans="1:10" ht="13.5">
      <c r="A12" s="11">
        <v>8</v>
      </c>
      <c r="B12" s="59">
        <v>375747</v>
      </c>
      <c r="C12" s="60">
        <v>75629647</v>
      </c>
      <c r="E12" s="117" t="s">
        <v>43</v>
      </c>
      <c r="F12" s="118"/>
      <c r="G12" s="84">
        <v>8205</v>
      </c>
      <c r="H12" s="84">
        <v>5574660</v>
      </c>
      <c r="I12" s="65">
        <f>'４月'!I12+'５月'!G12</f>
        <v>67346</v>
      </c>
      <c r="J12" s="65">
        <f>'４月'!J12+'５月'!H12</f>
        <v>53484744</v>
      </c>
    </row>
    <row r="13" spans="1:10" ht="13.5">
      <c r="A13" s="11">
        <v>9</v>
      </c>
      <c r="B13" s="59">
        <v>326791</v>
      </c>
      <c r="C13" s="60">
        <v>40424811</v>
      </c>
      <c r="E13" s="42"/>
      <c r="F13" s="45" t="s">
        <v>23</v>
      </c>
      <c r="G13" s="99">
        <v>11836</v>
      </c>
      <c r="H13" s="99">
        <v>5712246</v>
      </c>
      <c r="I13" s="83">
        <f>'４月'!I13+'５月'!G13</f>
        <v>63675</v>
      </c>
      <c r="J13" s="83">
        <f>'４月'!J13+'５月'!H13</f>
        <v>48545784</v>
      </c>
    </row>
    <row r="14" spans="1:10" ht="13.5">
      <c r="A14" s="11">
        <v>10</v>
      </c>
      <c r="B14" s="59">
        <v>437150</v>
      </c>
      <c r="C14" s="60">
        <v>60887657</v>
      </c>
      <c r="E14" s="126" t="s">
        <v>96</v>
      </c>
      <c r="F14" s="127"/>
      <c r="G14" s="65">
        <v>40770</v>
      </c>
      <c r="H14" s="68">
        <v>5946885</v>
      </c>
      <c r="I14" s="65">
        <f>'４月'!I14+'５月'!G14</f>
        <v>176130</v>
      </c>
      <c r="J14" s="65">
        <f>'４月'!J14+'５月'!H14</f>
        <v>25119360</v>
      </c>
    </row>
    <row r="15" spans="1:10" ht="13.5">
      <c r="A15" s="11">
        <v>11</v>
      </c>
      <c r="B15" s="59">
        <v>81736</v>
      </c>
      <c r="C15" s="60">
        <v>30944789</v>
      </c>
      <c r="E15" s="42"/>
      <c r="F15" s="45" t="s">
        <v>23</v>
      </c>
      <c r="G15" s="83">
        <v>15840</v>
      </c>
      <c r="H15" s="88">
        <v>2151450</v>
      </c>
      <c r="I15" s="83">
        <f>'４月'!I15+'５月'!G15</f>
        <v>602280</v>
      </c>
      <c r="J15" s="83">
        <f>'４月'!J15+'５月'!H15</f>
        <v>118639395</v>
      </c>
    </row>
    <row r="16" spans="1:10" ht="13.5">
      <c r="A16" s="11">
        <v>12</v>
      </c>
      <c r="B16" s="59">
        <v>187703</v>
      </c>
      <c r="C16" s="60">
        <v>42399413</v>
      </c>
      <c r="E16" s="117" t="s">
        <v>44</v>
      </c>
      <c r="F16" s="118"/>
      <c r="G16" s="84"/>
      <c r="H16" s="65"/>
      <c r="I16" s="65">
        <f>'４月'!I16+'５月'!G16</f>
        <v>0</v>
      </c>
      <c r="J16" s="65">
        <f>'４月'!J16+'５月'!H16</f>
        <v>0</v>
      </c>
    </row>
    <row r="17" spans="1:10" ht="13.5">
      <c r="A17" s="11">
        <v>13</v>
      </c>
      <c r="B17" s="59">
        <v>227048</v>
      </c>
      <c r="C17" s="60">
        <v>51659732</v>
      </c>
      <c r="E17" s="42"/>
      <c r="F17" s="45" t="s">
        <v>23</v>
      </c>
      <c r="G17" s="85">
        <v>0</v>
      </c>
      <c r="H17" s="67">
        <v>0</v>
      </c>
      <c r="I17" s="83">
        <f>'４月'!I17+'５月'!G17</f>
        <v>0</v>
      </c>
      <c r="J17" s="83">
        <f>'４月'!J17+'５月'!H17</f>
        <v>0</v>
      </c>
    </row>
    <row r="18" spans="1:10" ht="13.5">
      <c r="A18" s="11">
        <v>14</v>
      </c>
      <c r="B18" s="59"/>
      <c r="C18" s="60"/>
      <c r="E18" s="123" t="s">
        <v>27</v>
      </c>
      <c r="F18" s="124"/>
      <c r="G18" s="84">
        <v>346422</v>
      </c>
      <c r="H18" s="84">
        <v>138278306</v>
      </c>
      <c r="I18" s="65">
        <f>'４月'!I18+'５月'!G18</f>
        <v>1499658</v>
      </c>
      <c r="J18" s="65">
        <f>'４月'!J18+'５月'!H18</f>
        <v>888502910</v>
      </c>
    </row>
    <row r="19" spans="1:10" ht="13.5">
      <c r="A19" s="11">
        <v>15</v>
      </c>
      <c r="B19" s="59">
        <v>282810</v>
      </c>
      <c r="C19" s="60">
        <v>42738533</v>
      </c>
      <c r="E19" s="42"/>
      <c r="F19" s="45" t="s">
        <v>23</v>
      </c>
      <c r="G19" s="99">
        <v>304573</v>
      </c>
      <c r="H19" s="99">
        <v>150232777</v>
      </c>
      <c r="I19" s="83">
        <f>'４月'!I19+'５月'!G19</f>
        <v>1553876</v>
      </c>
      <c r="J19" s="83">
        <f>'４月'!J19+'５月'!H19</f>
        <v>1021440111</v>
      </c>
    </row>
    <row r="20" spans="1:10" ht="13.5">
      <c r="A20" s="11">
        <v>16</v>
      </c>
      <c r="B20" s="59">
        <v>477897</v>
      </c>
      <c r="C20" s="60">
        <v>47566081</v>
      </c>
      <c r="E20" s="117" t="s">
        <v>26</v>
      </c>
      <c r="F20" s="118"/>
      <c r="G20" s="65">
        <v>36755</v>
      </c>
      <c r="H20" s="66">
        <v>11879962</v>
      </c>
      <c r="I20" s="65">
        <f>'４月'!I20+'５月'!G20</f>
        <v>76671</v>
      </c>
      <c r="J20" s="65">
        <f>'４月'!J20+'５月'!H20</f>
        <v>32786739</v>
      </c>
    </row>
    <row r="21" spans="1:10" ht="13.5">
      <c r="A21" s="11">
        <v>17</v>
      </c>
      <c r="B21" s="59">
        <v>942345</v>
      </c>
      <c r="C21" s="60">
        <v>72389413</v>
      </c>
      <c r="E21" s="42"/>
      <c r="F21" s="45" t="s">
        <v>23</v>
      </c>
      <c r="G21" s="109">
        <v>26733</v>
      </c>
      <c r="H21" s="109">
        <v>6406150</v>
      </c>
      <c r="I21" s="83">
        <f>'４月'!I21+'５月'!G21</f>
        <v>78962</v>
      </c>
      <c r="J21" s="83">
        <f>'４月'!J21+'５月'!H21</f>
        <v>31195579</v>
      </c>
    </row>
    <row r="22" spans="1:10" ht="13.5">
      <c r="A22" s="11">
        <v>18</v>
      </c>
      <c r="B22" s="59">
        <v>519874</v>
      </c>
      <c r="C22" s="60">
        <v>43252305</v>
      </c>
      <c r="E22" s="117" t="s">
        <v>45</v>
      </c>
      <c r="F22" s="118"/>
      <c r="G22" s="110">
        <v>849860</v>
      </c>
      <c r="H22" s="111">
        <v>419116184</v>
      </c>
      <c r="I22" s="65">
        <f>'４月'!I22+'５月'!G22</f>
        <v>3435113</v>
      </c>
      <c r="J22" s="65">
        <f>'４月'!J22+'５月'!H22</f>
        <v>1778493741</v>
      </c>
    </row>
    <row r="23" spans="1:10" ht="13.5">
      <c r="A23" s="11">
        <v>19</v>
      </c>
      <c r="B23" s="59">
        <v>965697</v>
      </c>
      <c r="C23" s="69">
        <v>72586640</v>
      </c>
      <c r="E23" s="42"/>
      <c r="F23" s="45" t="s">
        <v>23</v>
      </c>
      <c r="G23" s="99">
        <v>1038057</v>
      </c>
      <c r="H23" s="108">
        <v>345056064</v>
      </c>
      <c r="I23" s="83">
        <f>'４月'!I23+'５月'!G23</f>
        <v>3019475</v>
      </c>
      <c r="J23" s="83">
        <f>'４月'!J23+'５月'!H23</f>
        <v>1444890445</v>
      </c>
    </row>
    <row r="24" spans="1:10" ht="13.5">
      <c r="A24" s="11">
        <v>20</v>
      </c>
      <c r="B24" s="59">
        <v>420023</v>
      </c>
      <c r="C24" s="60">
        <v>52049282</v>
      </c>
      <c r="E24" s="117" t="s">
        <v>24</v>
      </c>
      <c r="F24" s="118"/>
      <c r="G24" s="84">
        <f>G6+G8+G10+G12+G14+G16+G18+G20+G22</f>
        <v>9780720</v>
      </c>
      <c r="H24" s="65">
        <f aca="true" t="shared" si="0" ref="G24:J25">H6+H8+H10+H12+H14+H16+H18+H20+H22</f>
        <v>1347543044</v>
      </c>
      <c r="I24" s="65">
        <f t="shared" si="0"/>
        <v>33277837</v>
      </c>
      <c r="J24" s="65">
        <f t="shared" si="0"/>
        <v>5817890114</v>
      </c>
    </row>
    <row r="25" spans="1:10" ht="13.5">
      <c r="A25" s="11">
        <v>21</v>
      </c>
      <c r="B25" s="59"/>
      <c r="C25" s="60"/>
      <c r="E25" s="42"/>
      <c r="F25" s="45" t="s">
        <v>25</v>
      </c>
      <c r="G25" s="67">
        <f t="shared" si="0"/>
        <v>9049638</v>
      </c>
      <c r="H25" s="67">
        <f t="shared" si="0"/>
        <v>1163516919</v>
      </c>
      <c r="I25" s="67">
        <f t="shared" si="0"/>
        <v>39793549</v>
      </c>
      <c r="J25" s="67">
        <f t="shared" si="0"/>
        <v>6230236866</v>
      </c>
    </row>
    <row r="26" spans="1:10" ht="13.5">
      <c r="A26" s="11">
        <v>22</v>
      </c>
      <c r="B26" s="59">
        <v>502538</v>
      </c>
      <c r="C26" s="60">
        <v>60258132</v>
      </c>
      <c r="E26" s="119" t="s">
        <v>46</v>
      </c>
      <c r="F26" s="120"/>
      <c r="G26" s="4">
        <f>G24/G25</f>
        <v>1.0807857728673789</v>
      </c>
      <c r="H26" s="4">
        <f>H24/H25</f>
        <v>1.1581636863159357</v>
      </c>
      <c r="I26" s="4">
        <f>I24/I25</f>
        <v>0.8362621036892186</v>
      </c>
      <c r="J26" s="4">
        <f>J24/J25</f>
        <v>0.9338152367448047</v>
      </c>
    </row>
    <row r="27" spans="1:10" ht="13.5" customHeight="1">
      <c r="A27" s="11">
        <v>23</v>
      </c>
      <c r="B27" s="59">
        <v>138439</v>
      </c>
      <c r="C27" s="60">
        <v>23442106</v>
      </c>
      <c r="E27" s="48"/>
      <c r="F27" s="73"/>
      <c r="G27" s="73"/>
      <c r="H27" s="73"/>
      <c r="I27" s="73"/>
      <c r="J27" s="73"/>
    </row>
    <row r="28" spans="1:10" ht="13.5">
      <c r="A28" s="11">
        <v>24</v>
      </c>
      <c r="B28" s="59">
        <v>483027</v>
      </c>
      <c r="C28" s="60">
        <v>67098008</v>
      </c>
      <c r="F28" s="50"/>
      <c r="G28" s="50"/>
      <c r="H28" s="50"/>
      <c r="I28" s="50"/>
      <c r="J28" s="50"/>
    </row>
    <row r="29" spans="1:10" ht="13.5">
      <c r="A29" s="11">
        <v>25</v>
      </c>
      <c r="B29" s="59">
        <v>382328</v>
      </c>
      <c r="C29" s="60">
        <v>50181689</v>
      </c>
      <c r="F29" s="50"/>
      <c r="G29" s="50"/>
      <c r="H29" s="50"/>
      <c r="I29" s="50"/>
      <c r="J29" s="50"/>
    </row>
    <row r="30" spans="1:10" ht="13.5">
      <c r="A30" s="11">
        <v>26</v>
      </c>
      <c r="B30" s="59">
        <v>415220</v>
      </c>
      <c r="C30" s="60">
        <v>31988436</v>
      </c>
      <c r="F30" s="50"/>
      <c r="G30" s="50"/>
      <c r="H30" s="50"/>
      <c r="I30" s="50"/>
      <c r="J30" s="50"/>
    </row>
    <row r="31" spans="1:10" ht="13.5">
      <c r="A31" s="11">
        <v>27</v>
      </c>
      <c r="B31" s="59">
        <v>443895</v>
      </c>
      <c r="C31" s="60">
        <v>58545604</v>
      </c>
      <c r="F31" s="50"/>
      <c r="G31" s="50"/>
      <c r="H31" s="50"/>
      <c r="I31" s="50"/>
      <c r="J31" s="50"/>
    </row>
    <row r="32" spans="1:3" ht="13.5">
      <c r="A32" s="11">
        <v>28</v>
      </c>
      <c r="B32" s="59"/>
      <c r="C32" s="60"/>
    </row>
    <row r="33" spans="1:3" ht="13.5">
      <c r="A33" s="11">
        <v>29</v>
      </c>
      <c r="B33" s="59">
        <v>110937</v>
      </c>
      <c r="C33" s="60">
        <v>38197071</v>
      </c>
    </row>
    <row r="34" spans="1:3" ht="13.5">
      <c r="A34" s="11">
        <v>30</v>
      </c>
      <c r="B34" s="59">
        <v>246809</v>
      </c>
      <c r="C34" s="60">
        <v>52381793</v>
      </c>
    </row>
    <row r="35" spans="1:3" ht="14.25" thickBot="1">
      <c r="A35" s="11">
        <v>31</v>
      </c>
      <c r="B35" s="61">
        <v>418014</v>
      </c>
      <c r="C35" s="62">
        <v>55465199</v>
      </c>
    </row>
    <row r="36" spans="1:6" ht="14.25" thickBot="1">
      <c r="A36" s="17" t="s">
        <v>24</v>
      </c>
      <c r="B36" s="8">
        <f>SUM(B5:B35)</f>
        <v>9780720</v>
      </c>
      <c r="C36" s="8">
        <f>SUM(C5:C35)</f>
        <v>1347543044</v>
      </c>
      <c r="F36" s="25"/>
    </row>
    <row r="37" spans="1:7" ht="13.5">
      <c r="A37" s="18" t="s">
        <v>25</v>
      </c>
      <c r="B37" s="7">
        <v>9049638</v>
      </c>
      <c r="C37" s="7">
        <v>1163516919</v>
      </c>
      <c r="G37" s="32"/>
    </row>
    <row r="38" spans="1:5" ht="14.25" thickBot="1">
      <c r="A38" s="19" t="s">
        <v>47</v>
      </c>
      <c r="B38" s="4">
        <f>B36/B37</f>
        <v>1.0807857728673789</v>
      </c>
      <c r="C38" s="4">
        <f>C36/C37</f>
        <v>1.1581636863159357</v>
      </c>
      <c r="E38" s="30"/>
    </row>
    <row r="39" spans="1:4" ht="24.75" thickBot="1">
      <c r="A39" s="23" t="s">
        <v>62</v>
      </c>
      <c r="B39" s="8">
        <f>'４月'!B39+'５月'!B36</f>
        <v>33277837</v>
      </c>
      <c r="C39" s="8">
        <f>'４月'!C39+'５月'!C36</f>
        <v>5817890114</v>
      </c>
      <c r="D39">
        <v>5886778368</v>
      </c>
    </row>
    <row r="40" spans="1:4" ht="13.5">
      <c r="A40" s="26" t="s">
        <v>48</v>
      </c>
      <c r="B40" s="28">
        <f>'４月'!B40+'５月'!B37</f>
        <v>39793549</v>
      </c>
      <c r="C40" s="28">
        <f>'４月'!C40+'５月'!C37</f>
        <v>6230236866</v>
      </c>
      <c r="D40">
        <v>6504490169</v>
      </c>
    </row>
    <row r="41" spans="1:3" ht="13.5">
      <c r="A41" s="20" t="s">
        <v>49</v>
      </c>
      <c r="B41" s="27">
        <f>B39/B40</f>
        <v>0.8362621036892186</v>
      </c>
      <c r="C41" s="27">
        <f>C39/C40</f>
        <v>0.9338152367448047</v>
      </c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5">
      <selection activeCell="F30" sqref="F30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21" t="s">
        <v>103</v>
      </c>
    </row>
    <row r="2" ht="13.5">
      <c r="I2" t="s">
        <v>119</v>
      </c>
    </row>
    <row r="3" spans="1:7" ht="14.25">
      <c r="A3" s="22" t="s">
        <v>34</v>
      </c>
      <c r="E3" s="125" t="s">
        <v>35</v>
      </c>
      <c r="F3" s="125"/>
      <c r="G3" s="125"/>
    </row>
    <row r="4" spans="1:11" ht="13.5">
      <c r="A4" s="1" t="s">
        <v>36</v>
      </c>
      <c r="B4" s="1" t="s">
        <v>37</v>
      </c>
      <c r="C4" s="1" t="s">
        <v>38</v>
      </c>
      <c r="E4" s="46"/>
      <c r="F4" s="43"/>
      <c r="G4" s="11"/>
      <c r="H4" s="34" t="s">
        <v>67</v>
      </c>
      <c r="I4" s="11" t="s">
        <v>66</v>
      </c>
      <c r="J4" s="12"/>
      <c r="K4" s="36"/>
    </row>
    <row r="5" spans="1:11" ht="13.5">
      <c r="A5" s="11">
        <v>1</v>
      </c>
      <c r="B5" s="59">
        <v>293697</v>
      </c>
      <c r="C5" s="60">
        <v>47221112</v>
      </c>
      <c r="E5" s="47"/>
      <c r="F5" s="44"/>
      <c r="G5" s="9" t="s">
        <v>39</v>
      </c>
      <c r="H5" s="35" t="s">
        <v>38</v>
      </c>
      <c r="I5" s="9" t="s">
        <v>39</v>
      </c>
      <c r="J5" s="1" t="s">
        <v>38</v>
      </c>
      <c r="K5" s="36"/>
    </row>
    <row r="6" spans="1:11" ht="13.5">
      <c r="A6" s="11">
        <v>2</v>
      </c>
      <c r="B6" s="59">
        <v>267109</v>
      </c>
      <c r="C6" s="60">
        <v>43746231</v>
      </c>
      <c r="E6" s="117" t="s">
        <v>40</v>
      </c>
      <c r="F6" s="118"/>
      <c r="G6" s="65">
        <v>3481835</v>
      </c>
      <c r="H6" s="63">
        <v>1188187295</v>
      </c>
      <c r="I6" s="65">
        <f>'５月'!I6+'６月'!G6</f>
        <v>25230182</v>
      </c>
      <c r="J6" s="65">
        <f>'５月'!J6+'６月'!H6</f>
        <v>2697313170</v>
      </c>
      <c r="K6" s="36"/>
    </row>
    <row r="7" spans="1:12" ht="13.5">
      <c r="A7" s="11">
        <v>3</v>
      </c>
      <c r="B7" s="59">
        <v>375220</v>
      </c>
      <c r="C7" s="60">
        <v>61069623</v>
      </c>
      <c r="E7" s="42"/>
      <c r="F7" s="45" t="s">
        <v>23</v>
      </c>
      <c r="G7" s="83">
        <v>4775012</v>
      </c>
      <c r="H7" s="87">
        <v>1183836475</v>
      </c>
      <c r="I7" s="83">
        <f>'５月'!I7+'６月'!G7</f>
        <v>32421007</v>
      </c>
      <c r="J7" s="83">
        <f>'５月'!J7+'６月'!H7</f>
        <v>2862613554</v>
      </c>
      <c r="K7" s="36"/>
      <c r="L7" s="32"/>
    </row>
    <row r="8" spans="1:11" ht="13.5">
      <c r="A8" s="11">
        <v>4</v>
      </c>
      <c r="B8" s="59"/>
      <c r="C8" s="60"/>
      <c r="E8" s="117" t="s">
        <v>63</v>
      </c>
      <c r="F8" s="118"/>
      <c r="G8" s="84">
        <v>10098</v>
      </c>
      <c r="H8" s="84">
        <v>3260924</v>
      </c>
      <c r="I8" s="65">
        <f>'５月'!I8+'６月'!G8</f>
        <v>479914</v>
      </c>
      <c r="J8" s="65">
        <f>'５月'!J8+'６月'!H8</f>
        <v>220152213</v>
      </c>
      <c r="K8" s="36"/>
    </row>
    <row r="9" spans="1:11" ht="13.5">
      <c r="A9" s="11">
        <v>5</v>
      </c>
      <c r="B9" s="59">
        <v>189353</v>
      </c>
      <c r="C9" s="60">
        <v>38965746</v>
      </c>
      <c r="E9" s="42"/>
      <c r="F9" s="45" t="s">
        <v>23</v>
      </c>
      <c r="G9" s="99">
        <v>5997</v>
      </c>
      <c r="H9" s="99">
        <v>2350245</v>
      </c>
      <c r="I9" s="83">
        <f>'５月'!I9+'６月'!G9</f>
        <v>1181834</v>
      </c>
      <c r="J9" s="83">
        <f>'５月'!J9+'６月'!H9</f>
        <v>543652631</v>
      </c>
      <c r="K9" s="36"/>
    </row>
    <row r="10" spans="1:11" ht="13.5">
      <c r="A10" s="11">
        <v>6</v>
      </c>
      <c r="B10" s="59">
        <v>489771</v>
      </c>
      <c r="C10" s="60">
        <v>63892608</v>
      </c>
      <c r="E10" s="117" t="s">
        <v>64</v>
      </c>
      <c r="F10" s="118"/>
      <c r="G10" s="65">
        <v>336630</v>
      </c>
      <c r="H10" s="66">
        <v>84608685</v>
      </c>
      <c r="I10" s="65">
        <f>'５月'!I10+'６月'!G10</f>
        <v>6141386</v>
      </c>
      <c r="J10" s="65">
        <f>'５月'!J10+'６月'!H10</f>
        <v>1398094141</v>
      </c>
      <c r="K10" s="36"/>
    </row>
    <row r="11" spans="1:11" ht="13.5">
      <c r="A11" s="11">
        <v>7</v>
      </c>
      <c r="B11" s="59">
        <v>157379</v>
      </c>
      <c r="C11" s="60">
        <v>33660143</v>
      </c>
      <c r="E11" s="42"/>
      <c r="F11" s="45" t="s">
        <v>23</v>
      </c>
      <c r="G11" s="83">
        <v>1301307</v>
      </c>
      <c r="H11" s="83">
        <v>270739250</v>
      </c>
      <c r="I11" s="83">
        <f>'５月'!I11+'６月'!G11</f>
        <v>6954756</v>
      </c>
      <c r="J11" s="83">
        <f>'５月'!J11+'６月'!H11</f>
        <v>1616185337</v>
      </c>
      <c r="K11" s="36"/>
    </row>
    <row r="12" spans="1:11" ht="13.5">
      <c r="A12" s="11">
        <v>8</v>
      </c>
      <c r="B12" s="59">
        <v>167079</v>
      </c>
      <c r="C12" s="60">
        <v>35291986</v>
      </c>
      <c r="E12" s="117" t="s">
        <v>43</v>
      </c>
      <c r="F12" s="118"/>
      <c r="G12" s="84">
        <v>7044</v>
      </c>
      <c r="H12" s="84">
        <v>5012389</v>
      </c>
      <c r="I12" s="65">
        <f>'５月'!I12+'６月'!G12</f>
        <v>74390</v>
      </c>
      <c r="J12" s="65">
        <f>'５月'!J12+'６月'!H12</f>
        <v>58497133</v>
      </c>
      <c r="K12" s="32"/>
    </row>
    <row r="13" spans="1:11" ht="13.5">
      <c r="A13" s="11">
        <v>9</v>
      </c>
      <c r="B13" s="59">
        <v>82348</v>
      </c>
      <c r="C13" s="60">
        <v>18959184</v>
      </c>
      <c r="E13" s="42"/>
      <c r="F13" s="45" t="s">
        <v>23</v>
      </c>
      <c r="G13" s="99">
        <v>8880</v>
      </c>
      <c r="H13" s="99">
        <v>4033740</v>
      </c>
      <c r="I13" s="83">
        <f>'５月'!I13+'６月'!G13</f>
        <v>72555</v>
      </c>
      <c r="J13" s="83">
        <f>'５月'!J13+'６月'!H13</f>
        <v>52579524</v>
      </c>
      <c r="K13" s="36"/>
    </row>
    <row r="14" spans="1:11" ht="13.5">
      <c r="A14" s="11">
        <v>10</v>
      </c>
      <c r="B14" s="59">
        <v>226438</v>
      </c>
      <c r="C14" s="60">
        <v>33493450</v>
      </c>
      <c r="E14" s="126" t="s">
        <v>96</v>
      </c>
      <c r="F14" s="127"/>
      <c r="G14" s="65">
        <v>27630</v>
      </c>
      <c r="H14" s="68">
        <v>5116650</v>
      </c>
      <c r="I14" s="65">
        <f>'５月'!I14+'６月'!G14</f>
        <v>203760</v>
      </c>
      <c r="J14" s="65">
        <f>'５月'!J14+'６月'!H14</f>
        <v>30236010</v>
      </c>
      <c r="K14" s="36"/>
    </row>
    <row r="15" spans="1:11" ht="13.5">
      <c r="A15" s="11">
        <v>11</v>
      </c>
      <c r="B15" s="59"/>
      <c r="C15" s="60"/>
      <c r="E15" s="42"/>
      <c r="F15" s="45" t="s">
        <v>23</v>
      </c>
      <c r="G15" s="83">
        <v>67800</v>
      </c>
      <c r="H15" s="88">
        <v>11923170</v>
      </c>
      <c r="I15" s="83">
        <f>'５月'!I15+'６月'!G15</f>
        <v>670080</v>
      </c>
      <c r="J15" s="83">
        <f>'５月'!J15+'６月'!H15</f>
        <v>130562565</v>
      </c>
      <c r="K15" s="36"/>
    </row>
    <row r="16" spans="1:11" ht="13.5">
      <c r="A16" s="11">
        <v>12</v>
      </c>
      <c r="B16" s="59">
        <v>385454</v>
      </c>
      <c r="C16" s="60">
        <v>96331464</v>
      </c>
      <c r="E16" s="117" t="s">
        <v>44</v>
      </c>
      <c r="F16" s="118"/>
      <c r="G16" s="65"/>
      <c r="H16" s="65"/>
      <c r="I16" s="65">
        <f>'５月'!I16+'６月'!G16</f>
        <v>0</v>
      </c>
      <c r="J16" s="65">
        <f>'５月'!J16+'６月'!H16</f>
        <v>0</v>
      </c>
      <c r="K16" s="36"/>
    </row>
    <row r="17" spans="1:11" ht="13.5">
      <c r="A17" s="11">
        <v>13</v>
      </c>
      <c r="B17" s="59">
        <v>353716</v>
      </c>
      <c r="C17" s="60">
        <v>58354968</v>
      </c>
      <c r="E17" s="42"/>
      <c r="F17" s="45" t="s">
        <v>23</v>
      </c>
      <c r="G17" s="67">
        <v>0</v>
      </c>
      <c r="H17" s="67">
        <v>0</v>
      </c>
      <c r="I17" s="83">
        <f>'５月'!I17+'６月'!G17</f>
        <v>0</v>
      </c>
      <c r="J17" s="83">
        <f>'５月'!J17+'６月'!H17</f>
        <v>0</v>
      </c>
      <c r="K17" s="36"/>
    </row>
    <row r="18" spans="1:11" ht="13.5">
      <c r="A18" s="11">
        <v>14</v>
      </c>
      <c r="B18" s="59">
        <v>180431</v>
      </c>
      <c r="C18" s="60">
        <v>57527181</v>
      </c>
      <c r="E18" s="123" t="s">
        <v>27</v>
      </c>
      <c r="F18" s="124"/>
      <c r="G18" s="84"/>
      <c r="H18" s="84">
        <v>1799581</v>
      </c>
      <c r="I18" s="65">
        <f>'５月'!I18+'６月'!G18</f>
        <v>1499658</v>
      </c>
      <c r="J18" s="65">
        <f>'５月'!J18+'６月'!H18</f>
        <v>890302491</v>
      </c>
      <c r="K18" s="36"/>
    </row>
    <row r="19" spans="1:11" ht="13.5">
      <c r="A19" s="11">
        <v>15</v>
      </c>
      <c r="B19" s="59">
        <v>140131</v>
      </c>
      <c r="C19" s="60">
        <v>34724924</v>
      </c>
      <c r="E19" s="42"/>
      <c r="F19" s="45" t="s">
        <v>23</v>
      </c>
      <c r="G19" s="99">
        <v>156</v>
      </c>
      <c r="H19" s="99">
        <v>84319</v>
      </c>
      <c r="I19" s="83">
        <f>'５月'!I19+'６月'!G19</f>
        <v>1554032</v>
      </c>
      <c r="J19" s="83">
        <f>'５月'!J19+'６月'!H19</f>
        <v>1021524430</v>
      </c>
      <c r="K19" s="36"/>
    </row>
    <row r="20" spans="1:11" ht="13.5">
      <c r="A20" s="11">
        <v>16</v>
      </c>
      <c r="B20" s="59">
        <v>180823</v>
      </c>
      <c r="C20" s="60">
        <v>13891671</v>
      </c>
      <c r="E20" s="117" t="s">
        <v>26</v>
      </c>
      <c r="F20" s="118"/>
      <c r="G20" s="65">
        <v>154824</v>
      </c>
      <c r="H20" s="66">
        <v>22475760</v>
      </c>
      <c r="I20" s="65">
        <f>'５月'!I20+'６月'!G20</f>
        <v>231495</v>
      </c>
      <c r="J20" s="65">
        <f>'５月'!J20+'６月'!H20</f>
        <v>55262499</v>
      </c>
      <c r="K20" s="36"/>
    </row>
    <row r="21" spans="1:11" ht="13.5">
      <c r="A21" s="11">
        <v>17</v>
      </c>
      <c r="B21" s="59">
        <v>147636</v>
      </c>
      <c r="C21" s="60">
        <v>45281986</v>
      </c>
      <c r="E21" s="42"/>
      <c r="F21" s="45" t="s">
        <v>23</v>
      </c>
      <c r="G21" s="83">
        <v>70528</v>
      </c>
      <c r="H21" s="83">
        <v>18512210</v>
      </c>
      <c r="I21" s="83">
        <f>'５月'!I21+'６月'!G21</f>
        <v>149490</v>
      </c>
      <c r="J21" s="83">
        <f>'５月'!J21+'６月'!H21</f>
        <v>49707789</v>
      </c>
      <c r="K21" s="36"/>
    </row>
    <row r="22" spans="1:11" ht="13.5">
      <c r="A22" s="11">
        <v>18</v>
      </c>
      <c r="B22" s="59"/>
      <c r="C22" s="60"/>
      <c r="E22" s="117" t="s">
        <v>45</v>
      </c>
      <c r="F22" s="118"/>
      <c r="G22" s="84">
        <v>2018227</v>
      </c>
      <c r="H22" s="90">
        <v>458491826</v>
      </c>
      <c r="I22" s="65">
        <f>'５月'!I22+'６月'!G22</f>
        <v>5453340</v>
      </c>
      <c r="J22" s="65">
        <f>'５月'!J22+'６月'!H22</f>
        <v>2236985567</v>
      </c>
      <c r="K22" s="36"/>
    </row>
    <row r="23" spans="1:11" ht="13.5">
      <c r="A23" s="11">
        <v>19</v>
      </c>
      <c r="B23" s="59">
        <v>272811</v>
      </c>
      <c r="C23" s="59">
        <v>156396214</v>
      </c>
      <c r="E23" s="42"/>
      <c r="F23" s="45" t="s">
        <v>23</v>
      </c>
      <c r="G23" s="99">
        <v>2865608</v>
      </c>
      <c r="H23" s="108">
        <v>417256967</v>
      </c>
      <c r="I23" s="83">
        <f>'５月'!I23+'６月'!G23</f>
        <v>5885083</v>
      </c>
      <c r="J23" s="83">
        <f>'５月'!J23+'６月'!H23</f>
        <v>1862147412</v>
      </c>
      <c r="K23" s="36"/>
    </row>
    <row r="24" spans="1:11" ht="13.5">
      <c r="A24" s="11">
        <v>20</v>
      </c>
      <c r="B24" s="59">
        <v>138546</v>
      </c>
      <c r="C24" s="60">
        <v>34673729</v>
      </c>
      <c r="E24" s="117" t="s">
        <v>24</v>
      </c>
      <c r="F24" s="118"/>
      <c r="G24" s="65">
        <f aca="true" t="shared" si="0" ref="G24:J25">G6+G8+G10+G12+G14+G16+G18+G20+G22</f>
        <v>6036288</v>
      </c>
      <c r="H24" s="65">
        <f t="shared" si="0"/>
        <v>1768953110</v>
      </c>
      <c r="I24" s="65">
        <f t="shared" si="0"/>
        <v>39314125</v>
      </c>
      <c r="J24" s="65">
        <f t="shared" si="0"/>
        <v>7586843224</v>
      </c>
      <c r="K24" s="36"/>
    </row>
    <row r="25" spans="1:11" ht="13.5">
      <c r="A25" s="11">
        <v>21</v>
      </c>
      <c r="B25" s="59">
        <v>171870</v>
      </c>
      <c r="C25" s="60">
        <v>99296946</v>
      </c>
      <c r="E25" s="42"/>
      <c r="F25" s="45" t="s">
        <v>25</v>
      </c>
      <c r="G25" s="67">
        <f t="shared" si="0"/>
        <v>9095288</v>
      </c>
      <c r="H25" s="67">
        <f t="shared" si="0"/>
        <v>1908736376</v>
      </c>
      <c r="I25" s="67">
        <f t="shared" si="0"/>
        <v>48888837</v>
      </c>
      <c r="J25" s="67">
        <f t="shared" si="0"/>
        <v>8138973242</v>
      </c>
      <c r="K25" s="36"/>
    </row>
    <row r="26" spans="1:11" ht="13.5">
      <c r="A26" s="11">
        <v>22</v>
      </c>
      <c r="B26" s="59">
        <v>86808</v>
      </c>
      <c r="C26" s="60">
        <v>14713782</v>
      </c>
      <c r="E26" s="119" t="s">
        <v>46</v>
      </c>
      <c r="F26" s="120"/>
      <c r="G26" s="4">
        <f>G24/G25</f>
        <v>0.6636720024698504</v>
      </c>
      <c r="H26" s="4">
        <f>H24/H25</f>
        <v>0.9267665939845849</v>
      </c>
      <c r="I26" s="4">
        <f>I24/I25</f>
        <v>0.8041534103173695</v>
      </c>
      <c r="J26" s="4">
        <f>J24/J25</f>
        <v>0.9321622025797047</v>
      </c>
      <c r="K26" s="36"/>
    </row>
    <row r="27" spans="1:10" ht="13.5" customHeight="1">
      <c r="A27" s="11">
        <v>23</v>
      </c>
      <c r="B27" s="59">
        <v>221728</v>
      </c>
      <c r="C27" s="60">
        <v>115752980</v>
      </c>
      <c r="E27" s="48"/>
      <c r="F27" s="73"/>
      <c r="G27" s="73"/>
      <c r="H27" s="73"/>
      <c r="I27" s="73"/>
      <c r="J27" s="73"/>
    </row>
    <row r="28" spans="1:10" ht="13.5">
      <c r="A28" s="11">
        <v>24</v>
      </c>
      <c r="B28" s="59">
        <v>151848</v>
      </c>
      <c r="C28" s="60">
        <v>37145423</v>
      </c>
      <c r="F28" s="50"/>
      <c r="G28" s="50"/>
      <c r="H28" s="50"/>
      <c r="I28" s="50"/>
      <c r="J28" s="50"/>
    </row>
    <row r="29" spans="1:10" ht="13.5">
      <c r="A29" s="11">
        <v>25</v>
      </c>
      <c r="B29" s="59"/>
      <c r="C29" s="60"/>
      <c r="F29" s="50"/>
      <c r="G29" s="50"/>
      <c r="H29" s="50"/>
      <c r="I29" s="50"/>
      <c r="J29" s="50"/>
    </row>
    <row r="30" spans="1:10" ht="13.5">
      <c r="A30" s="11">
        <v>26</v>
      </c>
      <c r="B30" s="59">
        <v>281650</v>
      </c>
      <c r="C30" s="60">
        <v>294167750</v>
      </c>
      <c r="F30" s="50"/>
      <c r="G30" s="50"/>
      <c r="H30" s="50"/>
      <c r="I30" s="50"/>
      <c r="J30" s="50"/>
    </row>
    <row r="31" spans="1:3" ht="13.5">
      <c r="A31" s="11">
        <v>27</v>
      </c>
      <c r="B31" s="59">
        <v>140637</v>
      </c>
      <c r="C31" s="60">
        <v>29546185</v>
      </c>
    </row>
    <row r="32" spans="1:3" ht="13.5">
      <c r="A32" s="11">
        <v>28</v>
      </c>
      <c r="B32" s="59">
        <v>464301</v>
      </c>
      <c r="C32" s="60">
        <v>127983051</v>
      </c>
    </row>
    <row r="33" spans="1:3" ht="13.5">
      <c r="A33" s="11">
        <v>29</v>
      </c>
      <c r="B33" s="59">
        <v>290330</v>
      </c>
      <c r="C33" s="60">
        <v>111941360</v>
      </c>
    </row>
    <row r="34" spans="1:3" ht="13.5">
      <c r="A34" s="11">
        <v>30</v>
      </c>
      <c r="B34" s="59">
        <v>179174</v>
      </c>
      <c r="C34" s="60">
        <v>64923413</v>
      </c>
    </row>
    <row r="35" spans="1:3" ht="14.25" thickBot="1">
      <c r="A35" s="11">
        <v>31</v>
      </c>
      <c r="B35" s="61"/>
      <c r="C35" s="62"/>
    </row>
    <row r="36" spans="1:6" ht="14.25" thickBot="1">
      <c r="A36" s="17" t="s">
        <v>24</v>
      </c>
      <c r="B36" s="8">
        <f>SUM(B5:B35)</f>
        <v>6036288</v>
      </c>
      <c r="C36" s="8">
        <f>SUM(C5:C35)</f>
        <v>1768953110</v>
      </c>
      <c r="F36" s="25"/>
    </row>
    <row r="37" spans="1:7" ht="13.5">
      <c r="A37" s="18" t="s">
        <v>25</v>
      </c>
      <c r="B37" s="7">
        <v>9095288</v>
      </c>
      <c r="C37" s="7">
        <v>1908736376</v>
      </c>
      <c r="G37" s="32"/>
    </row>
    <row r="38" spans="1:5" ht="14.25" thickBot="1">
      <c r="A38" s="19" t="s">
        <v>47</v>
      </c>
      <c r="B38" s="4">
        <f>B36/B37</f>
        <v>0.6636720024698504</v>
      </c>
      <c r="C38" s="4">
        <f>C36/C37</f>
        <v>0.9267665939845849</v>
      </c>
      <c r="E38" s="30"/>
    </row>
    <row r="39" spans="1:4" ht="24.75" thickBot="1">
      <c r="A39" s="23" t="s">
        <v>65</v>
      </c>
      <c r="B39" s="8">
        <f>'５月'!B39+'６月'!B36</f>
        <v>39314125</v>
      </c>
      <c r="C39" s="8">
        <f>'５月'!C39+'６月'!C36</f>
        <v>7586843224</v>
      </c>
      <c r="D39">
        <v>5886778368</v>
      </c>
    </row>
    <row r="40" spans="1:4" ht="13.5">
      <c r="A40" s="26" t="s">
        <v>48</v>
      </c>
      <c r="B40" s="28">
        <f>'５月'!B40+'６月'!B37</f>
        <v>48888837</v>
      </c>
      <c r="C40" s="28">
        <f>'５月'!C40+'６月'!C37</f>
        <v>8138973242</v>
      </c>
      <c r="D40">
        <v>6504490169</v>
      </c>
    </row>
    <row r="41" spans="1:3" ht="13.5">
      <c r="A41" s="20" t="s">
        <v>49</v>
      </c>
      <c r="B41" s="27">
        <f>B39/B40</f>
        <v>0.8041534103173695</v>
      </c>
      <c r="C41" s="27">
        <f>C39/C40</f>
        <v>0.9321622025797047</v>
      </c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8">
      <selection activeCell="F38" sqref="F38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4.25390625" style="0" customWidth="1"/>
  </cols>
  <sheetData>
    <row r="1" ht="17.25">
      <c r="A1" s="21" t="s">
        <v>120</v>
      </c>
    </row>
    <row r="2" ht="13.5">
      <c r="J2" t="s">
        <v>121</v>
      </c>
    </row>
    <row r="3" spans="1:7" ht="14.25">
      <c r="A3" s="22" t="s">
        <v>34</v>
      </c>
      <c r="E3" s="125" t="s">
        <v>35</v>
      </c>
      <c r="F3" s="125"/>
      <c r="G3" s="125"/>
    </row>
    <row r="4" spans="1:11" ht="13.5">
      <c r="A4" s="1" t="s">
        <v>36</v>
      </c>
      <c r="B4" s="1" t="s">
        <v>37</v>
      </c>
      <c r="C4" s="1" t="s">
        <v>38</v>
      </c>
      <c r="E4" s="46"/>
      <c r="F4" s="43"/>
      <c r="G4" s="11"/>
      <c r="H4" s="34" t="s">
        <v>70</v>
      </c>
      <c r="I4" s="11" t="s">
        <v>71</v>
      </c>
      <c r="J4" s="12"/>
      <c r="K4" s="36"/>
    </row>
    <row r="5" spans="1:11" ht="13.5">
      <c r="A5" s="11">
        <v>1</v>
      </c>
      <c r="B5" s="59">
        <v>49402</v>
      </c>
      <c r="C5" s="60">
        <v>17295058</v>
      </c>
      <c r="E5" s="47"/>
      <c r="F5" s="44"/>
      <c r="G5" s="9" t="s">
        <v>39</v>
      </c>
      <c r="H5" s="35" t="s">
        <v>38</v>
      </c>
      <c r="I5" s="9" t="s">
        <v>39</v>
      </c>
      <c r="J5" s="1" t="s">
        <v>38</v>
      </c>
      <c r="K5" s="36"/>
    </row>
    <row r="6" spans="1:11" ht="13.5">
      <c r="A6" s="11">
        <v>2</v>
      </c>
      <c r="B6" s="59"/>
      <c r="C6" s="60"/>
      <c r="E6" s="117" t="s">
        <v>40</v>
      </c>
      <c r="F6" s="118"/>
      <c r="G6" s="65">
        <v>2627270</v>
      </c>
      <c r="H6" s="63">
        <v>1806088211</v>
      </c>
      <c r="I6" s="65">
        <f>'６月'!I6+'7月'!G6</f>
        <v>27857452</v>
      </c>
      <c r="J6" s="65">
        <f>'６月'!J6+'7月'!H6</f>
        <v>4503401381</v>
      </c>
      <c r="K6" s="36"/>
    </row>
    <row r="7" spans="1:12" ht="13.5">
      <c r="A7" s="11">
        <v>3</v>
      </c>
      <c r="B7" s="59">
        <v>145622</v>
      </c>
      <c r="C7" s="60">
        <v>132476536</v>
      </c>
      <c r="E7" s="42"/>
      <c r="F7" s="45" t="s">
        <v>23</v>
      </c>
      <c r="G7" s="83">
        <v>3822553</v>
      </c>
      <c r="H7" s="87">
        <v>2046518112</v>
      </c>
      <c r="I7" s="83">
        <f>'６月'!I7+'7月'!G7</f>
        <v>36243560</v>
      </c>
      <c r="J7" s="83">
        <f>'６月'!J7+'7月'!H7</f>
        <v>4909131666</v>
      </c>
      <c r="K7" s="36"/>
      <c r="L7" s="32"/>
    </row>
    <row r="8" spans="1:11" ht="13.5">
      <c r="A8" s="11">
        <v>4</v>
      </c>
      <c r="B8" s="59">
        <v>167962</v>
      </c>
      <c r="C8" s="60">
        <v>53416604</v>
      </c>
      <c r="E8" s="117" t="s">
        <v>68</v>
      </c>
      <c r="F8" s="118"/>
      <c r="G8" s="84">
        <v>1842</v>
      </c>
      <c r="H8" s="84">
        <v>1105263</v>
      </c>
      <c r="I8" s="65">
        <f>'６月'!I8+'7月'!G8</f>
        <v>481756</v>
      </c>
      <c r="J8" s="65">
        <f>'６月'!J8+'7月'!H8</f>
        <v>221257476</v>
      </c>
      <c r="K8" s="36"/>
    </row>
    <row r="9" spans="1:11" ht="13.5">
      <c r="A9" s="11">
        <v>5</v>
      </c>
      <c r="B9" s="59">
        <v>287572</v>
      </c>
      <c r="C9" s="60">
        <v>99682004</v>
      </c>
      <c r="E9" s="42"/>
      <c r="F9" s="45" t="s">
        <v>23</v>
      </c>
      <c r="G9" s="99">
        <v>4698</v>
      </c>
      <c r="H9" s="99">
        <v>2330445</v>
      </c>
      <c r="I9" s="83">
        <f>'６月'!I9+'7月'!G9</f>
        <v>1186532</v>
      </c>
      <c r="J9" s="83">
        <f>'６月'!J9+'7月'!H9</f>
        <v>545983076</v>
      </c>
      <c r="K9" s="36"/>
    </row>
    <row r="10" spans="1:11" ht="13.5">
      <c r="A10" s="11">
        <v>6</v>
      </c>
      <c r="B10" s="59">
        <v>37670</v>
      </c>
      <c r="C10" s="60">
        <v>15854845</v>
      </c>
      <c r="E10" s="117" t="s">
        <v>69</v>
      </c>
      <c r="F10" s="118"/>
      <c r="G10" s="65">
        <v>40830</v>
      </c>
      <c r="H10" s="66">
        <v>11951100</v>
      </c>
      <c r="I10" s="65">
        <f>'６月'!I10+'7月'!G10</f>
        <v>6182216</v>
      </c>
      <c r="J10" s="65">
        <f>'６月'!J10+'7月'!H10</f>
        <v>1410045241</v>
      </c>
      <c r="K10" s="36"/>
    </row>
    <row r="11" spans="1:11" ht="13.5">
      <c r="A11" s="11">
        <v>7</v>
      </c>
      <c r="B11" s="59">
        <v>102775</v>
      </c>
      <c r="C11" s="60">
        <v>37722419</v>
      </c>
      <c r="E11" s="42"/>
      <c r="F11" s="45" t="s">
        <v>23</v>
      </c>
      <c r="G11" s="83">
        <v>181298</v>
      </c>
      <c r="H11" s="83">
        <v>38654975</v>
      </c>
      <c r="I11" s="83">
        <f>'６月'!I11+'7月'!G11</f>
        <v>7136054</v>
      </c>
      <c r="J11" s="83">
        <f>'６月'!J11+'7月'!H11</f>
        <v>1654840312</v>
      </c>
      <c r="K11" s="36"/>
    </row>
    <row r="12" spans="1:11" ht="13.5">
      <c r="A12" s="11">
        <v>8</v>
      </c>
      <c r="B12" s="59">
        <v>193567</v>
      </c>
      <c r="C12" s="60">
        <v>164516214</v>
      </c>
      <c r="E12" s="117" t="s">
        <v>43</v>
      </c>
      <c r="F12" s="118"/>
      <c r="G12" s="84">
        <v>11174</v>
      </c>
      <c r="H12" s="84">
        <v>7398120</v>
      </c>
      <c r="I12" s="65">
        <f>'６月'!I12+'7月'!G12</f>
        <v>85564</v>
      </c>
      <c r="J12" s="65">
        <f>'６月'!J12+'7月'!H12</f>
        <v>65895253</v>
      </c>
      <c r="K12" s="32"/>
    </row>
    <row r="13" spans="1:11" ht="13.5">
      <c r="A13" s="11">
        <v>9</v>
      </c>
      <c r="B13" s="59"/>
      <c r="C13" s="60"/>
      <c r="E13" s="42"/>
      <c r="F13" s="45" t="s">
        <v>23</v>
      </c>
      <c r="G13" s="99">
        <v>19027</v>
      </c>
      <c r="H13" s="99">
        <v>11225636</v>
      </c>
      <c r="I13" s="83">
        <f>'６月'!I13+'7月'!G13</f>
        <v>91582</v>
      </c>
      <c r="J13" s="83">
        <f>'６月'!J13+'7月'!H13</f>
        <v>63805160</v>
      </c>
      <c r="K13" s="36"/>
    </row>
    <row r="14" spans="1:11" ht="13.5">
      <c r="A14" s="11">
        <v>10</v>
      </c>
      <c r="B14" s="59">
        <v>386307</v>
      </c>
      <c r="C14" s="60">
        <v>369505110</v>
      </c>
      <c r="E14" s="126" t="s">
        <v>96</v>
      </c>
      <c r="F14" s="127"/>
      <c r="G14" s="84">
        <v>29100</v>
      </c>
      <c r="H14" s="90">
        <v>5605990</v>
      </c>
      <c r="I14" s="65">
        <f>'６月'!I14+'7月'!G14</f>
        <v>232860</v>
      </c>
      <c r="J14" s="65">
        <f>'６月'!J14+'7月'!H14</f>
        <v>35842000</v>
      </c>
      <c r="K14" s="36"/>
    </row>
    <row r="15" spans="1:11" ht="13.5">
      <c r="A15" s="11">
        <v>11</v>
      </c>
      <c r="B15" s="59">
        <v>68804</v>
      </c>
      <c r="C15" s="60">
        <v>30815982</v>
      </c>
      <c r="E15" s="42"/>
      <c r="F15" s="45" t="s">
        <v>23</v>
      </c>
      <c r="G15" s="67">
        <v>26580</v>
      </c>
      <c r="H15" s="112">
        <v>5526990</v>
      </c>
      <c r="I15" s="83">
        <f>'６月'!I15+'7月'!G15</f>
        <v>696660</v>
      </c>
      <c r="J15" s="83">
        <f>'６月'!J15+'7月'!H15</f>
        <v>136089555</v>
      </c>
      <c r="K15" s="36"/>
    </row>
    <row r="16" spans="1:11" ht="13.5">
      <c r="A16" s="11">
        <v>12</v>
      </c>
      <c r="B16" s="59">
        <v>45584</v>
      </c>
      <c r="C16" s="60">
        <v>19895805</v>
      </c>
      <c r="E16" s="117" t="s">
        <v>44</v>
      </c>
      <c r="F16" s="118"/>
      <c r="G16" s="65"/>
      <c r="H16" s="65"/>
      <c r="I16" s="65">
        <f>'６月'!I16+'7月'!G16</f>
        <v>0</v>
      </c>
      <c r="J16" s="65">
        <f>'６月'!J16+'7月'!H16</f>
        <v>0</v>
      </c>
      <c r="K16" s="36"/>
    </row>
    <row r="17" spans="1:11" ht="13.5">
      <c r="A17" s="11">
        <v>13</v>
      </c>
      <c r="B17" s="59">
        <v>98917</v>
      </c>
      <c r="C17" s="60">
        <v>84197416</v>
      </c>
      <c r="E17" s="42"/>
      <c r="F17" s="45" t="s">
        <v>23</v>
      </c>
      <c r="G17" s="67">
        <v>0</v>
      </c>
      <c r="H17" s="67">
        <v>0</v>
      </c>
      <c r="I17" s="83">
        <f>'６月'!I17+'7月'!G17</f>
        <v>0</v>
      </c>
      <c r="J17" s="83">
        <f>'６月'!J17+'7月'!H17</f>
        <v>0</v>
      </c>
      <c r="K17" s="36"/>
    </row>
    <row r="18" spans="1:11" ht="13.5">
      <c r="A18" s="11">
        <v>14</v>
      </c>
      <c r="B18" s="59">
        <v>116908</v>
      </c>
      <c r="C18" s="60">
        <v>42736992</v>
      </c>
      <c r="E18" s="123" t="s">
        <v>27</v>
      </c>
      <c r="F18" s="124"/>
      <c r="G18" s="65">
        <v>317</v>
      </c>
      <c r="H18" s="65">
        <v>260253</v>
      </c>
      <c r="I18" s="65">
        <f>'６月'!I18+'7月'!G18</f>
        <v>1499975</v>
      </c>
      <c r="J18" s="65">
        <f>'６月'!J18+'7月'!H18</f>
        <v>890562744</v>
      </c>
      <c r="K18" s="36"/>
    </row>
    <row r="19" spans="1:11" ht="13.5">
      <c r="A19" s="11">
        <v>15</v>
      </c>
      <c r="B19" s="59">
        <v>174950</v>
      </c>
      <c r="C19" s="60">
        <v>120318187</v>
      </c>
      <c r="E19" s="42"/>
      <c r="F19" s="45" t="s">
        <v>23</v>
      </c>
      <c r="G19" s="67">
        <v>0</v>
      </c>
      <c r="H19" s="67">
        <v>0</v>
      </c>
      <c r="I19" s="83">
        <f>'６月'!I19+'7月'!G19</f>
        <v>1554032</v>
      </c>
      <c r="J19" s="83">
        <f>'６月'!J19+'7月'!H19</f>
        <v>1021524430</v>
      </c>
      <c r="K19" s="36"/>
    </row>
    <row r="20" spans="1:11" ht="13.5">
      <c r="A20" s="11">
        <v>16</v>
      </c>
      <c r="B20" s="59"/>
      <c r="C20" s="60"/>
      <c r="E20" s="117" t="s">
        <v>26</v>
      </c>
      <c r="F20" s="118"/>
      <c r="G20" s="65">
        <v>43899</v>
      </c>
      <c r="H20" s="65">
        <v>13384491</v>
      </c>
      <c r="I20" s="65">
        <f>'６月'!I20+'7月'!G20</f>
        <v>275394</v>
      </c>
      <c r="J20" s="65">
        <f>'６月'!J20+'7月'!H20</f>
        <v>68646990</v>
      </c>
      <c r="K20" s="36"/>
    </row>
    <row r="21" spans="1:11" ht="13.5">
      <c r="A21" s="11">
        <v>17</v>
      </c>
      <c r="B21" s="59">
        <v>154992</v>
      </c>
      <c r="C21" s="60">
        <v>207336973</v>
      </c>
      <c r="E21" s="42"/>
      <c r="F21" s="45" t="s">
        <v>23</v>
      </c>
      <c r="G21" s="100">
        <v>27663</v>
      </c>
      <c r="H21" s="100">
        <v>8956241</v>
      </c>
      <c r="I21" s="83">
        <f>'６月'!I21+'7月'!G21</f>
        <v>177153</v>
      </c>
      <c r="J21" s="83">
        <f>'６月'!J21+'7月'!H21</f>
        <v>58664030</v>
      </c>
      <c r="K21" s="36"/>
    </row>
    <row r="22" spans="1:11" ht="13.5">
      <c r="A22" s="11">
        <v>18</v>
      </c>
      <c r="B22" s="59">
        <v>153307</v>
      </c>
      <c r="C22" s="60">
        <v>91537875</v>
      </c>
      <c r="E22" s="117" t="s">
        <v>45</v>
      </c>
      <c r="F22" s="118"/>
      <c r="G22" s="84">
        <v>1215534</v>
      </c>
      <c r="H22" s="90">
        <v>472185533</v>
      </c>
      <c r="I22" s="65">
        <f>'６月'!I22+'7月'!G22</f>
        <v>6668874</v>
      </c>
      <c r="J22" s="65">
        <f>'６月'!J22+'7月'!H22</f>
        <v>2709171100</v>
      </c>
      <c r="K22" s="36"/>
    </row>
    <row r="23" spans="1:11" ht="13.5">
      <c r="A23" s="11">
        <v>19</v>
      </c>
      <c r="B23" s="59">
        <v>48379</v>
      </c>
      <c r="C23" s="59">
        <v>46953994</v>
      </c>
      <c r="E23" s="42"/>
      <c r="F23" s="45" t="s">
        <v>23</v>
      </c>
      <c r="G23" s="99">
        <v>1556986</v>
      </c>
      <c r="H23" s="108">
        <v>447392402</v>
      </c>
      <c r="I23" s="83">
        <f>'６月'!I23+'7月'!G23</f>
        <v>7442069</v>
      </c>
      <c r="J23" s="83">
        <f>'６月'!J23+'7月'!H23</f>
        <v>2309539814</v>
      </c>
      <c r="K23" s="36"/>
    </row>
    <row r="24" spans="1:11" ht="13.5">
      <c r="A24" s="11">
        <v>20</v>
      </c>
      <c r="B24" s="59">
        <v>239417</v>
      </c>
      <c r="C24" s="60">
        <v>124036627</v>
      </c>
      <c r="E24" s="117" t="s">
        <v>24</v>
      </c>
      <c r="F24" s="118"/>
      <c r="G24" s="65">
        <f aca="true" t="shared" si="0" ref="G24:J25">G6+G8+G10+G12+G14+G16+G18+G20+G22</f>
        <v>3969966</v>
      </c>
      <c r="H24" s="65">
        <f t="shared" si="0"/>
        <v>2317978961</v>
      </c>
      <c r="I24" s="65">
        <f t="shared" si="0"/>
        <v>43284091</v>
      </c>
      <c r="J24" s="65">
        <f t="shared" si="0"/>
        <v>9904822185</v>
      </c>
      <c r="K24" s="36"/>
    </row>
    <row r="25" spans="1:11" ht="13.5">
      <c r="A25" s="11">
        <v>21</v>
      </c>
      <c r="B25" s="59">
        <v>77753</v>
      </c>
      <c r="C25" s="60">
        <v>65760108</v>
      </c>
      <c r="E25" s="42"/>
      <c r="F25" s="45" t="s">
        <v>25</v>
      </c>
      <c r="G25" s="67">
        <f t="shared" si="0"/>
        <v>5638805</v>
      </c>
      <c r="H25" s="67">
        <f t="shared" si="0"/>
        <v>2560604801</v>
      </c>
      <c r="I25" s="67">
        <f t="shared" si="0"/>
        <v>54527642</v>
      </c>
      <c r="J25" s="67">
        <f t="shared" si="0"/>
        <v>10699578043</v>
      </c>
      <c r="K25" s="36"/>
    </row>
    <row r="26" spans="1:11" ht="13.5">
      <c r="A26" s="11">
        <v>22</v>
      </c>
      <c r="B26" s="59">
        <v>200354</v>
      </c>
      <c r="C26" s="60">
        <v>82989810</v>
      </c>
      <c r="E26" s="119" t="s">
        <v>46</v>
      </c>
      <c r="F26" s="120"/>
      <c r="G26" s="4">
        <f>G24/G25</f>
        <v>0.7040438532632357</v>
      </c>
      <c r="H26" s="4">
        <f>H24/H25</f>
        <v>0.9052466667619905</v>
      </c>
      <c r="I26" s="4">
        <f>I24/I25</f>
        <v>0.7938008945994767</v>
      </c>
      <c r="J26" s="4">
        <f>J24/J25</f>
        <v>0.9257208223720603</v>
      </c>
      <c r="K26" s="36"/>
    </row>
    <row r="27" spans="1:10" ht="13.5" customHeight="1">
      <c r="A27" s="11">
        <v>23</v>
      </c>
      <c r="B27" s="59"/>
      <c r="C27" s="60"/>
      <c r="E27" s="48"/>
      <c r="F27" s="73"/>
      <c r="G27" s="73"/>
      <c r="H27" s="73"/>
      <c r="I27" s="73"/>
      <c r="J27" s="73"/>
    </row>
    <row r="28" spans="1:10" ht="13.5">
      <c r="A28" s="11">
        <v>24</v>
      </c>
      <c r="B28" s="59">
        <v>274545</v>
      </c>
      <c r="C28" s="60">
        <v>146265065</v>
      </c>
      <c r="F28" s="50"/>
      <c r="G28" s="50"/>
      <c r="H28" s="50"/>
      <c r="I28" s="50"/>
      <c r="J28" s="50"/>
    </row>
    <row r="29" spans="1:10" ht="13.5">
      <c r="A29" s="11">
        <v>25</v>
      </c>
      <c r="B29" s="59">
        <v>253923</v>
      </c>
      <c r="C29" s="60">
        <v>81362900</v>
      </c>
      <c r="F29" s="50"/>
      <c r="G29" s="50"/>
      <c r="H29" s="50"/>
      <c r="I29" s="50"/>
      <c r="J29" s="50"/>
    </row>
    <row r="30" spans="1:10" ht="13.5">
      <c r="A30" s="11">
        <v>26</v>
      </c>
      <c r="B30" s="59">
        <v>173999</v>
      </c>
      <c r="C30" s="60">
        <v>59272207</v>
      </c>
      <c r="F30" s="50"/>
      <c r="G30" s="50"/>
      <c r="H30" s="50"/>
      <c r="I30" s="50"/>
      <c r="J30" s="50"/>
    </row>
    <row r="31" spans="1:10" ht="13.5">
      <c r="A31" s="11">
        <v>27</v>
      </c>
      <c r="B31" s="59">
        <v>108037</v>
      </c>
      <c r="C31" s="60">
        <v>44718019</v>
      </c>
      <c r="F31" s="50"/>
      <c r="G31" s="50"/>
      <c r="H31" s="50"/>
      <c r="I31" s="50"/>
      <c r="J31" s="50"/>
    </row>
    <row r="32" spans="1:3" ht="13.5">
      <c r="A32" s="11">
        <v>28</v>
      </c>
      <c r="B32" s="59">
        <v>180330</v>
      </c>
      <c r="C32" s="60">
        <v>92355783</v>
      </c>
    </row>
    <row r="33" spans="1:3" ht="13.5">
      <c r="A33" s="11">
        <v>29</v>
      </c>
      <c r="B33" s="59">
        <v>43089</v>
      </c>
      <c r="C33" s="60">
        <v>18221929</v>
      </c>
    </row>
    <row r="34" spans="1:3" ht="13.5">
      <c r="A34" s="11">
        <v>30</v>
      </c>
      <c r="B34" s="59"/>
      <c r="C34" s="60"/>
    </row>
    <row r="35" spans="1:3" ht="14.25" thickBot="1">
      <c r="A35" s="11">
        <v>31</v>
      </c>
      <c r="B35" s="61">
        <v>185801</v>
      </c>
      <c r="C35" s="62">
        <v>68733934</v>
      </c>
    </row>
    <row r="36" spans="1:6" ht="14.25" thickBot="1">
      <c r="A36" s="17" t="s">
        <v>24</v>
      </c>
      <c r="B36" s="8">
        <f>SUM(B5:B35)</f>
        <v>3969966</v>
      </c>
      <c r="C36" s="8">
        <f>SUM(C5:C35)</f>
        <v>2317978396</v>
      </c>
      <c r="F36" s="25"/>
    </row>
    <row r="37" spans="1:7" ht="13.5">
      <c r="A37" s="18" t="s">
        <v>25</v>
      </c>
      <c r="B37" s="7">
        <v>5638805</v>
      </c>
      <c r="C37" s="7">
        <v>2560604801</v>
      </c>
      <c r="G37" s="32"/>
    </row>
    <row r="38" spans="1:5" ht="14.25" thickBot="1">
      <c r="A38" s="19" t="s">
        <v>47</v>
      </c>
      <c r="B38" s="4">
        <f>B36/B37</f>
        <v>0.7040438532632357</v>
      </c>
      <c r="C38" s="4">
        <f>C36/C37</f>
        <v>0.9052464461109944</v>
      </c>
      <c r="E38" s="30"/>
    </row>
    <row r="39" spans="1:4" ht="24.75" thickBot="1">
      <c r="A39" s="23" t="s">
        <v>72</v>
      </c>
      <c r="B39" s="8">
        <f>'６月'!B39+'7月'!B36</f>
        <v>43284091</v>
      </c>
      <c r="C39" s="8">
        <f>'６月'!C39+'7月'!C36</f>
        <v>9904821620</v>
      </c>
      <c r="D39">
        <v>5886778368</v>
      </c>
    </row>
    <row r="40" spans="1:7" ht="13.5">
      <c r="A40" s="26" t="s">
        <v>48</v>
      </c>
      <c r="B40" s="28">
        <f>'６月'!B40+'7月'!B37</f>
        <v>54527642</v>
      </c>
      <c r="C40" s="28">
        <f>'６月'!C40+'7月'!C37</f>
        <v>10699578043</v>
      </c>
      <c r="D40">
        <v>6504490169</v>
      </c>
      <c r="G40" s="32"/>
    </row>
    <row r="41" spans="1:3" ht="13.5">
      <c r="A41" s="20" t="s">
        <v>49</v>
      </c>
      <c r="B41" s="27">
        <f>B39/B40</f>
        <v>0.7938008945994767</v>
      </c>
      <c r="C41" s="27">
        <f>C39/C40</f>
        <v>0.9257207695662396</v>
      </c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36" right="0.17" top="1" bottom="1" header="0.512" footer="0.512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4">
      <selection activeCell="F37" sqref="F37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5.00390625" style="0" customWidth="1"/>
    <col min="10" max="10" width="14.125" style="0" customWidth="1"/>
  </cols>
  <sheetData>
    <row r="1" ht="17.25">
      <c r="A1" s="21" t="s">
        <v>104</v>
      </c>
    </row>
    <row r="3" spans="1:7" ht="14.25">
      <c r="A3" s="22" t="s">
        <v>34</v>
      </c>
      <c r="E3" s="125" t="s">
        <v>35</v>
      </c>
      <c r="F3" s="125"/>
      <c r="G3" s="125"/>
    </row>
    <row r="4" spans="1:11" ht="13.5">
      <c r="A4" s="1" t="s">
        <v>36</v>
      </c>
      <c r="B4" s="1" t="s">
        <v>37</v>
      </c>
      <c r="C4" s="1" t="s">
        <v>38</v>
      </c>
      <c r="E4" s="46"/>
      <c r="F4" s="43"/>
      <c r="G4" s="11"/>
      <c r="H4" s="34" t="s">
        <v>76</v>
      </c>
      <c r="I4" s="11" t="s">
        <v>77</v>
      </c>
      <c r="J4" s="12"/>
      <c r="K4" s="36"/>
    </row>
    <row r="5" spans="1:11" ht="13.5">
      <c r="A5" s="11">
        <v>1</v>
      </c>
      <c r="B5" s="59">
        <v>241206</v>
      </c>
      <c r="C5" s="60">
        <v>57685678</v>
      </c>
      <c r="E5" s="47"/>
      <c r="F5" s="44"/>
      <c r="G5" s="9" t="s">
        <v>39</v>
      </c>
      <c r="H5" s="35" t="s">
        <v>38</v>
      </c>
      <c r="I5" s="9" t="s">
        <v>39</v>
      </c>
      <c r="J5" s="1" t="s">
        <v>38</v>
      </c>
      <c r="K5" s="36"/>
    </row>
    <row r="6" spans="1:11" ht="13.5">
      <c r="A6" s="11">
        <v>2</v>
      </c>
      <c r="B6" s="59">
        <v>328823</v>
      </c>
      <c r="C6" s="60">
        <v>40744588</v>
      </c>
      <c r="E6" s="117" t="s">
        <v>40</v>
      </c>
      <c r="F6" s="118"/>
      <c r="G6" s="65">
        <v>5188050</v>
      </c>
      <c r="H6" s="63">
        <v>754236688</v>
      </c>
      <c r="I6" s="65">
        <f>'7月'!I6+'８月'!G6</f>
        <v>33045502</v>
      </c>
      <c r="J6" s="65">
        <f>'7月'!J6+'８月'!H6</f>
        <v>5257638069</v>
      </c>
      <c r="K6" s="36"/>
    </row>
    <row r="7" spans="1:12" ht="13.5">
      <c r="A7" s="11">
        <v>3</v>
      </c>
      <c r="B7" s="59">
        <v>200528</v>
      </c>
      <c r="C7" s="60">
        <v>38853141</v>
      </c>
      <c r="E7" s="42"/>
      <c r="F7" s="45" t="s">
        <v>23</v>
      </c>
      <c r="G7" s="83">
        <v>2859587</v>
      </c>
      <c r="H7" s="87">
        <v>599915383</v>
      </c>
      <c r="I7" s="83">
        <f>'7月'!I7+'８月'!G7</f>
        <v>39103147</v>
      </c>
      <c r="J7" s="83">
        <f>'7月'!J7+'８月'!H7</f>
        <v>5509047049</v>
      </c>
      <c r="K7" s="36"/>
      <c r="L7" s="32"/>
    </row>
    <row r="8" spans="1:11" ht="13.5">
      <c r="A8" s="11">
        <v>4</v>
      </c>
      <c r="B8" s="59">
        <v>259616</v>
      </c>
      <c r="C8" s="60">
        <v>79271955</v>
      </c>
      <c r="E8" s="117" t="s">
        <v>73</v>
      </c>
      <c r="F8" s="118"/>
      <c r="G8" s="84">
        <v>9943</v>
      </c>
      <c r="H8" s="84">
        <v>6360657</v>
      </c>
      <c r="I8" s="65">
        <f>'7月'!I8+'８月'!G8</f>
        <v>491699</v>
      </c>
      <c r="J8" s="65">
        <f>'7月'!J8+'８月'!H8</f>
        <v>227618133</v>
      </c>
      <c r="K8" s="36"/>
    </row>
    <row r="9" spans="1:11" ht="13.5">
      <c r="A9" s="11">
        <v>5</v>
      </c>
      <c r="B9" s="59">
        <v>528157</v>
      </c>
      <c r="C9" s="60">
        <v>108324241</v>
      </c>
      <c r="E9" s="42"/>
      <c r="F9" s="45" t="s">
        <v>23</v>
      </c>
      <c r="G9" s="99">
        <v>44630</v>
      </c>
      <c r="H9" s="99">
        <v>19053189</v>
      </c>
      <c r="I9" s="83">
        <f>'7月'!I9+'８月'!G9</f>
        <v>1231162</v>
      </c>
      <c r="J9" s="83">
        <f>'7月'!J9+'８月'!H9</f>
        <v>565036265</v>
      </c>
      <c r="K9" s="36"/>
    </row>
    <row r="10" spans="1:11" ht="13.5">
      <c r="A10" s="11">
        <v>6</v>
      </c>
      <c r="B10" s="59"/>
      <c r="C10" s="60"/>
      <c r="E10" s="117" t="s">
        <v>74</v>
      </c>
      <c r="F10" s="118"/>
      <c r="G10" s="65"/>
      <c r="H10" s="66"/>
      <c r="I10" s="65">
        <f>'7月'!I10+'８月'!G10</f>
        <v>6182216</v>
      </c>
      <c r="J10" s="65">
        <f>'7月'!J10+'８月'!H10</f>
        <v>1410045241</v>
      </c>
      <c r="K10" s="36"/>
    </row>
    <row r="11" spans="1:11" ht="13.5">
      <c r="A11" s="11">
        <v>7</v>
      </c>
      <c r="B11" s="59">
        <v>322234</v>
      </c>
      <c r="C11" s="60">
        <v>104714941</v>
      </c>
      <c r="E11" s="42"/>
      <c r="F11" s="45" t="s">
        <v>23</v>
      </c>
      <c r="G11" s="67">
        <v>0</v>
      </c>
      <c r="H11" s="64">
        <v>0</v>
      </c>
      <c r="I11" s="83">
        <f>'7月'!I11+'８月'!G11</f>
        <v>7136054</v>
      </c>
      <c r="J11" s="83">
        <f>'7月'!J11+'８月'!H11</f>
        <v>1654840312</v>
      </c>
      <c r="K11" s="36"/>
    </row>
    <row r="12" spans="1:11" ht="13.5">
      <c r="A12" s="11">
        <v>8</v>
      </c>
      <c r="B12" s="59">
        <v>164099</v>
      </c>
      <c r="C12" s="60">
        <v>48366920</v>
      </c>
      <c r="E12" s="117" t="s">
        <v>43</v>
      </c>
      <c r="F12" s="118"/>
      <c r="G12" s="65">
        <v>10160</v>
      </c>
      <c r="H12" s="66">
        <v>7207099</v>
      </c>
      <c r="I12" s="65">
        <f>'7月'!I12+'８月'!G12</f>
        <v>95724</v>
      </c>
      <c r="J12" s="65">
        <f>'7月'!J12+'８月'!H12</f>
        <v>73102352</v>
      </c>
      <c r="K12" s="32"/>
    </row>
    <row r="13" spans="1:11" ht="13.5">
      <c r="A13" s="11">
        <v>9</v>
      </c>
      <c r="B13" s="59">
        <v>228323</v>
      </c>
      <c r="C13" s="60">
        <v>79480145</v>
      </c>
      <c r="E13" s="42"/>
      <c r="F13" s="45" t="s">
        <v>23</v>
      </c>
      <c r="G13" s="83">
        <v>10515</v>
      </c>
      <c r="H13" s="83">
        <v>7139907</v>
      </c>
      <c r="I13" s="83">
        <f>'7月'!I13+'８月'!G13</f>
        <v>102097</v>
      </c>
      <c r="J13" s="83">
        <f>'7月'!J13+'８月'!H13</f>
        <v>70945067</v>
      </c>
      <c r="K13" s="36"/>
    </row>
    <row r="14" spans="1:11" ht="13.5">
      <c r="A14" s="11">
        <v>10</v>
      </c>
      <c r="B14" s="59">
        <v>117096</v>
      </c>
      <c r="C14" s="60">
        <v>29052466</v>
      </c>
      <c r="E14" s="126" t="s">
        <v>96</v>
      </c>
      <c r="F14" s="127"/>
      <c r="G14" s="84">
        <v>15750</v>
      </c>
      <c r="H14" s="90">
        <v>2977275</v>
      </c>
      <c r="I14" s="65">
        <f>'7月'!I14+'８月'!G14</f>
        <v>248610</v>
      </c>
      <c r="J14" s="65">
        <v>38818710</v>
      </c>
      <c r="K14" s="36"/>
    </row>
    <row r="15" spans="1:11" ht="13.5">
      <c r="A15" s="11">
        <v>11</v>
      </c>
      <c r="B15" s="59">
        <v>127741</v>
      </c>
      <c r="C15" s="60">
        <v>39841905</v>
      </c>
      <c r="E15" s="42"/>
      <c r="F15" s="45" t="s">
        <v>23</v>
      </c>
      <c r="G15" s="99">
        <v>24150</v>
      </c>
      <c r="H15" s="108">
        <v>5005875</v>
      </c>
      <c r="I15" s="83">
        <f>'7月'!I15+'８月'!G15</f>
        <v>720810</v>
      </c>
      <c r="J15" s="83">
        <f>'7月'!J15+'８月'!H15</f>
        <v>141095430</v>
      </c>
      <c r="K15" s="36"/>
    </row>
    <row r="16" spans="1:11" ht="13.5">
      <c r="A16" s="11">
        <v>12</v>
      </c>
      <c r="B16" s="59">
        <v>164765</v>
      </c>
      <c r="C16" s="60">
        <v>51403516</v>
      </c>
      <c r="E16" s="117" t="s">
        <v>44</v>
      </c>
      <c r="F16" s="118"/>
      <c r="G16" s="65"/>
      <c r="H16" s="66"/>
      <c r="I16" s="65">
        <f>'7月'!I16+'８月'!G16</f>
        <v>0</v>
      </c>
      <c r="J16" s="65">
        <f>'7月'!J16+'８月'!H16</f>
        <v>0</v>
      </c>
      <c r="K16" s="36"/>
    </row>
    <row r="17" spans="1:11" ht="13.5">
      <c r="A17" s="11">
        <v>13</v>
      </c>
      <c r="B17" s="59"/>
      <c r="C17" s="60"/>
      <c r="E17" s="42"/>
      <c r="F17" s="45" t="s">
        <v>23</v>
      </c>
      <c r="G17" s="67">
        <v>0</v>
      </c>
      <c r="H17" s="64">
        <v>0</v>
      </c>
      <c r="I17" s="83">
        <f>'7月'!I17+'８月'!G17</f>
        <v>0</v>
      </c>
      <c r="J17" s="83">
        <f>'7月'!J17+'８月'!H17</f>
        <v>0</v>
      </c>
      <c r="K17" s="36"/>
    </row>
    <row r="18" spans="1:11" ht="13.5">
      <c r="A18" s="11">
        <v>14</v>
      </c>
      <c r="B18" s="59"/>
      <c r="C18" s="60"/>
      <c r="E18" s="123" t="s">
        <v>27</v>
      </c>
      <c r="F18" s="124"/>
      <c r="G18" s="65"/>
      <c r="H18" s="66"/>
      <c r="I18" s="65">
        <f>'7月'!I18+'８月'!G18</f>
        <v>1499975</v>
      </c>
      <c r="J18" s="65">
        <f>'7月'!J18+'８月'!H18</f>
        <v>890562744</v>
      </c>
      <c r="K18" s="36"/>
    </row>
    <row r="19" spans="1:11" ht="13.5">
      <c r="A19" s="11">
        <v>15</v>
      </c>
      <c r="B19" s="59"/>
      <c r="C19" s="60"/>
      <c r="E19" s="42"/>
      <c r="F19" s="45" t="s">
        <v>23</v>
      </c>
      <c r="G19" s="83">
        <v>19990</v>
      </c>
      <c r="H19" s="83">
        <v>11129129</v>
      </c>
      <c r="I19" s="83">
        <f>'7月'!I19+'８月'!G19</f>
        <v>1574022</v>
      </c>
      <c r="J19" s="83">
        <f>'7月'!J19+'８月'!H19</f>
        <v>1032653559</v>
      </c>
      <c r="K19" s="36"/>
    </row>
    <row r="20" spans="1:11" ht="13.5">
      <c r="A20" s="11">
        <v>16</v>
      </c>
      <c r="B20" s="59"/>
      <c r="C20" s="60"/>
      <c r="E20" s="117" t="s">
        <v>26</v>
      </c>
      <c r="F20" s="118"/>
      <c r="G20" s="84">
        <v>26270</v>
      </c>
      <c r="H20" s="84">
        <v>9411979</v>
      </c>
      <c r="I20" s="65">
        <f>'7月'!I20+'８月'!G20</f>
        <v>301664</v>
      </c>
      <c r="J20" s="65">
        <f>'7月'!J20+'８月'!H20</f>
        <v>78058969</v>
      </c>
      <c r="K20" s="36"/>
    </row>
    <row r="21" spans="1:11" ht="13.5">
      <c r="A21" s="11">
        <v>17</v>
      </c>
      <c r="B21" s="59">
        <v>11320</v>
      </c>
      <c r="C21" s="60">
        <v>11423990</v>
      </c>
      <c r="E21" s="42"/>
      <c r="F21" s="45" t="s">
        <v>23</v>
      </c>
      <c r="G21" s="99">
        <v>10799</v>
      </c>
      <c r="H21" s="99">
        <v>7061879</v>
      </c>
      <c r="I21" s="83">
        <f>'7月'!I21+'８月'!G21</f>
        <v>187952</v>
      </c>
      <c r="J21" s="83">
        <f>'7月'!J21+'８月'!H21</f>
        <v>65725909</v>
      </c>
      <c r="K21" s="36"/>
    </row>
    <row r="22" spans="1:11" ht="13.5">
      <c r="A22" s="11">
        <v>18</v>
      </c>
      <c r="B22" s="59">
        <v>12916</v>
      </c>
      <c r="C22" s="60">
        <v>9971417</v>
      </c>
      <c r="E22" s="117" t="s">
        <v>45</v>
      </c>
      <c r="F22" s="118"/>
      <c r="G22" s="84">
        <v>771158</v>
      </c>
      <c r="H22" s="90">
        <v>415454277</v>
      </c>
      <c r="I22" s="65">
        <f>'7月'!I22+'８月'!G22</f>
        <v>7440032</v>
      </c>
      <c r="J22" s="65">
        <f>'7月'!J22+'８月'!H22</f>
        <v>3124625377</v>
      </c>
      <c r="K22" s="36"/>
    </row>
    <row r="23" spans="1:11" ht="13.5">
      <c r="A23" s="11">
        <v>19</v>
      </c>
      <c r="B23" s="59">
        <v>7705</v>
      </c>
      <c r="C23" s="60">
        <v>7649619</v>
      </c>
      <c r="E23" s="42"/>
      <c r="F23" s="45" t="s">
        <v>23</v>
      </c>
      <c r="G23" s="67">
        <v>653612</v>
      </c>
      <c r="H23" s="112">
        <v>320744965</v>
      </c>
      <c r="I23" s="83">
        <f>'7月'!I23+'８月'!G23</f>
        <v>8095681</v>
      </c>
      <c r="J23" s="83">
        <f>'7月'!J23+'８月'!H23</f>
        <v>2630284779</v>
      </c>
      <c r="K23" s="36"/>
    </row>
    <row r="24" spans="1:11" ht="13.5">
      <c r="A24" s="11">
        <v>20</v>
      </c>
      <c r="B24" s="59"/>
      <c r="C24" s="60"/>
      <c r="E24" s="117" t="s">
        <v>24</v>
      </c>
      <c r="F24" s="118"/>
      <c r="G24" s="65">
        <f aca="true" t="shared" si="0" ref="G24:J25">G6+G8+G10+G12+G14+G16+G18+G20+G22</f>
        <v>6021331</v>
      </c>
      <c r="H24" s="65">
        <f t="shared" si="0"/>
        <v>1195647975</v>
      </c>
      <c r="I24" s="65">
        <f t="shared" si="0"/>
        <v>49305422</v>
      </c>
      <c r="J24" s="65">
        <f t="shared" si="0"/>
        <v>11100469595</v>
      </c>
      <c r="K24" s="36"/>
    </row>
    <row r="25" spans="1:11" ht="13.5">
      <c r="A25" s="11">
        <v>21</v>
      </c>
      <c r="B25" s="59">
        <v>190153</v>
      </c>
      <c r="C25" s="60">
        <v>73368530</v>
      </c>
      <c r="E25" s="42"/>
      <c r="F25" s="45" t="s">
        <v>25</v>
      </c>
      <c r="G25" s="67">
        <f t="shared" si="0"/>
        <v>3623283</v>
      </c>
      <c r="H25" s="67">
        <f t="shared" si="0"/>
        <v>970050327</v>
      </c>
      <c r="I25" s="67">
        <f t="shared" si="0"/>
        <v>58150925</v>
      </c>
      <c r="J25" s="67">
        <f t="shared" si="0"/>
        <v>11669628370</v>
      </c>
      <c r="K25" s="36"/>
    </row>
    <row r="26" spans="1:11" ht="13.5">
      <c r="A26" s="11">
        <v>22</v>
      </c>
      <c r="B26" s="59">
        <v>203209</v>
      </c>
      <c r="C26" s="69">
        <v>29278722</v>
      </c>
      <c r="E26" s="119" t="s">
        <v>46</v>
      </c>
      <c r="F26" s="120"/>
      <c r="G26" s="4">
        <f>G24/G25</f>
        <v>1.6618439685776685</v>
      </c>
      <c r="H26" s="4">
        <f>H24/H25</f>
        <v>1.2325628286706407</v>
      </c>
      <c r="I26" s="4">
        <f>I24/I25</f>
        <v>0.847887148828673</v>
      </c>
      <c r="J26" s="4">
        <f>J24/J25</f>
        <v>0.9512273435833501</v>
      </c>
      <c r="K26" s="36"/>
    </row>
    <row r="27" spans="1:10" ht="13.5" customHeight="1">
      <c r="A27" s="11">
        <v>23</v>
      </c>
      <c r="B27" s="59">
        <v>269889</v>
      </c>
      <c r="C27" s="69">
        <v>43327542</v>
      </c>
      <c r="E27" s="48"/>
      <c r="F27" s="73"/>
      <c r="G27" s="73"/>
      <c r="H27" s="73"/>
      <c r="I27" s="73"/>
      <c r="J27" s="73"/>
    </row>
    <row r="28" spans="1:10" ht="13.5">
      <c r="A28" s="11">
        <v>24</v>
      </c>
      <c r="B28" s="59">
        <v>278623</v>
      </c>
      <c r="C28" s="60">
        <v>31953140</v>
      </c>
      <c r="F28" s="50"/>
      <c r="G28" s="50"/>
      <c r="H28" s="50"/>
      <c r="I28" s="50"/>
      <c r="J28" s="50"/>
    </row>
    <row r="29" spans="1:10" ht="13.5">
      <c r="A29" s="11">
        <v>25</v>
      </c>
      <c r="B29" s="59">
        <v>231864</v>
      </c>
      <c r="C29" s="60">
        <v>92838020</v>
      </c>
      <c r="F29" s="50"/>
      <c r="G29" s="50"/>
      <c r="H29" s="50"/>
      <c r="I29" s="50"/>
      <c r="J29" s="50"/>
    </row>
    <row r="30" spans="1:10" ht="13.5">
      <c r="A30" s="11">
        <v>26</v>
      </c>
      <c r="B30" s="59">
        <v>293516</v>
      </c>
      <c r="C30" s="60">
        <v>33568020</v>
      </c>
      <c r="F30" s="50"/>
      <c r="G30" s="50"/>
      <c r="H30" s="50"/>
      <c r="I30" s="50"/>
      <c r="J30" s="50"/>
    </row>
    <row r="31" spans="1:10" ht="13.5">
      <c r="A31" s="11">
        <v>27</v>
      </c>
      <c r="B31" s="59"/>
      <c r="C31" s="60"/>
      <c r="F31" s="50"/>
      <c r="G31" s="50"/>
      <c r="H31" s="50"/>
      <c r="I31" s="50"/>
      <c r="J31" s="50"/>
    </row>
    <row r="32" spans="1:10" ht="13.5">
      <c r="A32" s="11">
        <v>28</v>
      </c>
      <c r="B32" s="59">
        <v>264474</v>
      </c>
      <c r="C32" s="60">
        <v>39968744</v>
      </c>
      <c r="F32" s="50"/>
      <c r="G32" s="50"/>
      <c r="H32" s="50"/>
      <c r="I32" s="50"/>
      <c r="J32" s="50"/>
    </row>
    <row r="33" spans="1:3" ht="13.5">
      <c r="A33" s="11">
        <v>29</v>
      </c>
      <c r="B33" s="59">
        <v>259366</v>
      </c>
      <c r="C33" s="60">
        <v>25361384</v>
      </c>
    </row>
    <row r="34" spans="1:3" ht="13.5">
      <c r="A34" s="11">
        <v>30</v>
      </c>
      <c r="B34" s="59">
        <v>601520</v>
      </c>
      <c r="C34" s="60">
        <v>56362186</v>
      </c>
    </row>
    <row r="35" spans="1:3" ht="14.25" thickBot="1">
      <c r="A35" s="11">
        <v>31</v>
      </c>
      <c r="B35" s="61">
        <v>714188</v>
      </c>
      <c r="C35" s="62">
        <v>62837165</v>
      </c>
    </row>
    <row r="36" spans="1:3" ht="14.25" thickBot="1">
      <c r="A36" s="17" t="s">
        <v>24</v>
      </c>
      <c r="B36" s="8">
        <f>SUM(B5:B35)</f>
        <v>6021331</v>
      </c>
      <c r="C36" s="8">
        <f>SUM(C5:C35)</f>
        <v>1195647975</v>
      </c>
    </row>
    <row r="37" spans="1:7" ht="13.5">
      <c r="A37" s="18" t="s">
        <v>25</v>
      </c>
      <c r="B37" s="7">
        <v>3623283</v>
      </c>
      <c r="C37" s="7">
        <v>970050327</v>
      </c>
      <c r="G37" s="32"/>
    </row>
    <row r="38" spans="1:5" ht="14.25" thickBot="1">
      <c r="A38" s="19" t="s">
        <v>47</v>
      </c>
      <c r="B38" s="4">
        <f>B36/B37</f>
        <v>1.6618439685776685</v>
      </c>
      <c r="C38" s="4">
        <f>C36/C37</f>
        <v>1.2325628286706407</v>
      </c>
      <c r="E38" s="30"/>
    </row>
    <row r="39" spans="1:4" ht="24.75" thickBot="1">
      <c r="A39" s="23" t="s">
        <v>75</v>
      </c>
      <c r="B39" s="8">
        <f>'7月'!B39+'８月'!B36</f>
        <v>49305422</v>
      </c>
      <c r="C39" s="8">
        <f>'7月'!C39+'８月'!C36</f>
        <v>11100469595</v>
      </c>
      <c r="D39">
        <v>5886778368</v>
      </c>
    </row>
    <row r="40" spans="1:7" ht="13.5">
      <c r="A40" s="26" t="s">
        <v>48</v>
      </c>
      <c r="B40" s="28">
        <f>'7月'!B40+'８月'!B37</f>
        <v>58150925</v>
      </c>
      <c r="C40" s="28">
        <f>'7月'!C40+'８月'!C37</f>
        <v>11669628370</v>
      </c>
      <c r="D40">
        <v>6504490169</v>
      </c>
      <c r="G40" s="32"/>
    </row>
    <row r="41" spans="1:3" ht="13.5">
      <c r="A41" s="20" t="s">
        <v>49</v>
      </c>
      <c r="B41" s="27">
        <f>B39/B40</f>
        <v>0.847887148828673</v>
      </c>
      <c r="C41" s="27">
        <f>C39/C40</f>
        <v>0.9512273435833501</v>
      </c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32" right="0.16" top="1" bottom="1" header="0.512" footer="0.51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6">
      <selection activeCell="F30" sqref="F30:J35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4.25390625" style="0" customWidth="1"/>
  </cols>
  <sheetData>
    <row r="1" ht="17.25">
      <c r="A1" s="21" t="s">
        <v>108</v>
      </c>
    </row>
    <row r="3" spans="1:7" ht="14.25">
      <c r="A3" s="22" t="s">
        <v>34</v>
      </c>
      <c r="E3" s="125" t="s">
        <v>35</v>
      </c>
      <c r="F3" s="125"/>
      <c r="G3" s="125"/>
    </row>
    <row r="4" spans="1:11" ht="13.5">
      <c r="A4" s="1" t="s">
        <v>36</v>
      </c>
      <c r="B4" s="1" t="s">
        <v>37</v>
      </c>
      <c r="C4" s="1" t="s">
        <v>38</v>
      </c>
      <c r="E4" s="46"/>
      <c r="F4" s="43"/>
      <c r="G4" s="11"/>
      <c r="H4" s="34" t="s">
        <v>80</v>
      </c>
      <c r="I4" s="11" t="s">
        <v>81</v>
      </c>
      <c r="J4" s="12"/>
      <c r="K4" s="36"/>
    </row>
    <row r="5" spans="1:11" ht="13.5">
      <c r="A5" s="11">
        <v>1</v>
      </c>
      <c r="B5" s="59">
        <v>547609</v>
      </c>
      <c r="C5" s="60">
        <v>44355657</v>
      </c>
      <c r="E5" s="47"/>
      <c r="F5" s="44"/>
      <c r="G5" s="9" t="s">
        <v>39</v>
      </c>
      <c r="H5" s="35" t="s">
        <v>38</v>
      </c>
      <c r="I5" s="9" t="s">
        <v>39</v>
      </c>
      <c r="J5" s="1" t="s">
        <v>38</v>
      </c>
      <c r="K5" s="36"/>
    </row>
    <row r="6" spans="1:11" ht="13.5">
      <c r="A6" s="11">
        <v>2</v>
      </c>
      <c r="B6" s="59">
        <v>50085</v>
      </c>
      <c r="C6" s="60">
        <v>23484272</v>
      </c>
      <c r="E6" s="117" t="s">
        <v>40</v>
      </c>
      <c r="F6" s="118"/>
      <c r="G6" s="65">
        <v>5398193</v>
      </c>
      <c r="H6" s="63">
        <v>552183875</v>
      </c>
      <c r="I6" s="65">
        <f>'８月'!I6+'９月'!G6</f>
        <v>38443695</v>
      </c>
      <c r="J6" s="65">
        <f>'８月'!J6+'９月'!H6</f>
        <v>5809821944</v>
      </c>
      <c r="K6" s="36"/>
    </row>
    <row r="7" spans="1:12" ht="13.5">
      <c r="A7" s="11">
        <v>3</v>
      </c>
      <c r="B7" s="59"/>
      <c r="C7" s="60"/>
      <c r="E7" s="42"/>
      <c r="F7" s="45" t="s">
        <v>23</v>
      </c>
      <c r="G7" s="83">
        <v>4426806</v>
      </c>
      <c r="H7" s="87">
        <v>386872094</v>
      </c>
      <c r="I7" s="83">
        <f>'８月'!I7+'９月'!G7</f>
        <v>43529953</v>
      </c>
      <c r="J7" s="83">
        <f>'８月'!J7+'９月'!H7</f>
        <v>5895919143</v>
      </c>
      <c r="K7" s="36"/>
      <c r="L7" s="32"/>
    </row>
    <row r="8" spans="1:11" ht="13.5">
      <c r="A8" s="11">
        <v>4</v>
      </c>
      <c r="B8" s="59">
        <v>200056</v>
      </c>
      <c r="C8" s="60">
        <v>46342072</v>
      </c>
      <c r="E8" s="117" t="s">
        <v>78</v>
      </c>
      <c r="F8" s="118"/>
      <c r="G8" s="84">
        <v>23967</v>
      </c>
      <c r="H8" s="84">
        <v>13184902</v>
      </c>
      <c r="I8" s="65">
        <f>'８月'!I8+'９月'!G8</f>
        <v>515666</v>
      </c>
      <c r="J8" s="65">
        <f>'８月'!J8+'９月'!H8</f>
        <v>240803035</v>
      </c>
      <c r="K8" s="36"/>
    </row>
    <row r="9" spans="1:11" ht="13.5">
      <c r="A9" s="11">
        <v>5</v>
      </c>
      <c r="B9" s="59">
        <v>224738</v>
      </c>
      <c r="C9" s="60">
        <v>22426964</v>
      </c>
      <c r="E9" s="42"/>
      <c r="F9" s="45" t="s">
        <v>23</v>
      </c>
      <c r="G9" s="99">
        <v>72269</v>
      </c>
      <c r="H9" s="99">
        <v>20735790</v>
      </c>
      <c r="I9" s="83">
        <f>'８月'!I9+'９月'!G9</f>
        <v>1303431</v>
      </c>
      <c r="J9" s="83">
        <f>'８月'!J9+'９月'!H9</f>
        <v>585772055</v>
      </c>
      <c r="K9" s="36"/>
    </row>
    <row r="10" spans="1:11" ht="13.5">
      <c r="A10" s="11">
        <v>6</v>
      </c>
      <c r="B10" s="59">
        <v>44752</v>
      </c>
      <c r="C10" s="60">
        <v>21011594</v>
      </c>
      <c r="E10" s="117" t="s">
        <v>79</v>
      </c>
      <c r="F10" s="118"/>
      <c r="G10" s="65">
        <v>835495</v>
      </c>
      <c r="H10" s="66">
        <v>189448351</v>
      </c>
      <c r="I10" s="65">
        <f>'８月'!I10+'９月'!G10</f>
        <v>7017711</v>
      </c>
      <c r="J10" s="65">
        <f>'８月'!J10+'９月'!H10</f>
        <v>1599493592</v>
      </c>
      <c r="K10" s="36"/>
    </row>
    <row r="11" spans="1:11" ht="13.5">
      <c r="A11" s="11">
        <v>7</v>
      </c>
      <c r="B11" s="59">
        <v>218558</v>
      </c>
      <c r="C11" s="60">
        <v>33579212</v>
      </c>
      <c r="E11" s="42"/>
      <c r="F11" s="45" t="s">
        <v>23</v>
      </c>
      <c r="G11" s="83">
        <v>746358</v>
      </c>
      <c r="H11" s="83">
        <v>161681225</v>
      </c>
      <c r="I11" s="83">
        <f>'８月'!I11+'９月'!G11</f>
        <v>7882412</v>
      </c>
      <c r="J11" s="83">
        <f>'８月'!J11+'９月'!H11</f>
        <v>1816521537</v>
      </c>
      <c r="K11" s="36"/>
    </row>
    <row r="12" spans="1:11" ht="13.5">
      <c r="A12" s="11">
        <v>8</v>
      </c>
      <c r="B12" s="59">
        <v>116559</v>
      </c>
      <c r="C12" s="60">
        <v>31372110</v>
      </c>
      <c r="E12" s="117" t="s">
        <v>43</v>
      </c>
      <c r="F12" s="118"/>
      <c r="G12" s="84">
        <v>34987</v>
      </c>
      <c r="H12" s="84">
        <v>36552542</v>
      </c>
      <c r="I12" s="65">
        <f>'８月'!I12+'９月'!G12</f>
        <v>130711</v>
      </c>
      <c r="J12" s="65">
        <f>'８月'!J12+'９月'!H12</f>
        <v>109654894</v>
      </c>
      <c r="K12" s="32"/>
    </row>
    <row r="13" spans="1:11" ht="13.5">
      <c r="A13" s="11">
        <v>9</v>
      </c>
      <c r="B13" s="59">
        <v>103507</v>
      </c>
      <c r="C13" s="60">
        <v>26879949</v>
      </c>
      <c r="E13" s="42"/>
      <c r="F13" s="45" t="s">
        <v>23</v>
      </c>
      <c r="G13" s="99">
        <v>9016</v>
      </c>
      <c r="H13" s="99">
        <v>6353158</v>
      </c>
      <c r="I13" s="83">
        <f>'８月'!I13+'９月'!G13</f>
        <v>111113</v>
      </c>
      <c r="J13" s="83">
        <f>'８月'!J13+'９月'!H13</f>
        <v>77298225</v>
      </c>
      <c r="K13" s="36"/>
    </row>
    <row r="14" spans="1:11" ht="13.5">
      <c r="A14" s="11">
        <v>10</v>
      </c>
      <c r="B14" s="59"/>
      <c r="C14" s="60"/>
      <c r="E14" s="126" t="s">
        <v>109</v>
      </c>
      <c r="F14" s="127"/>
      <c r="G14" s="65">
        <v>16350</v>
      </c>
      <c r="H14" s="68">
        <v>2710785</v>
      </c>
      <c r="I14" s="65">
        <f>'８月'!I14+'９月'!G14</f>
        <v>264960</v>
      </c>
      <c r="J14" s="65">
        <f>'８月'!J14+'９月'!H14</f>
        <v>41529495</v>
      </c>
      <c r="K14" s="36"/>
    </row>
    <row r="15" spans="1:11" ht="13.5">
      <c r="A15" s="11">
        <v>11</v>
      </c>
      <c r="B15" s="59">
        <v>308035</v>
      </c>
      <c r="C15" s="60">
        <v>67832277</v>
      </c>
      <c r="E15" s="42"/>
      <c r="F15" s="45" t="s">
        <v>23</v>
      </c>
      <c r="G15" s="83">
        <v>69150</v>
      </c>
      <c r="H15" s="88">
        <v>13166265</v>
      </c>
      <c r="I15" s="83">
        <f>'８月'!I15+'９月'!G15</f>
        <v>789960</v>
      </c>
      <c r="J15" s="83">
        <f>'８月'!J15+'９月'!H15</f>
        <v>154261695</v>
      </c>
      <c r="K15" s="36"/>
    </row>
    <row r="16" spans="1:11" ht="13.5">
      <c r="A16" s="11">
        <v>12</v>
      </c>
      <c r="B16" s="59">
        <v>154288</v>
      </c>
      <c r="C16" s="60">
        <v>45708388</v>
      </c>
      <c r="E16" s="117" t="s">
        <v>44</v>
      </c>
      <c r="F16" s="118"/>
      <c r="G16" s="65"/>
      <c r="H16" s="65"/>
      <c r="I16" s="65">
        <f>'８月'!I16+'９月'!G16</f>
        <v>0</v>
      </c>
      <c r="J16" s="65">
        <f>'８月'!J16+'９月'!H16</f>
        <v>0</v>
      </c>
      <c r="K16" s="36"/>
    </row>
    <row r="17" spans="1:11" ht="13.5">
      <c r="A17" s="11">
        <v>13</v>
      </c>
      <c r="B17" s="59">
        <v>105339</v>
      </c>
      <c r="C17" s="60">
        <v>37253534</v>
      </c>
      <c r="E17" s="42"/>
      <c r="F17" s="45" t="s">
        <v>23</v>
      </c>
      <c r="G17" s="67">
        <v>0</v>
      </c>
      <c r="H17" s="67">
        <v>0</v>
      </c>
      <c r="I17" s="83">
        <f>'８月'!I17+'９月'!G17</f>
        <v>0</v>
      </c>
      <c r="J17" s="83">
        <f>'８月'!J17+'９月'!H17</f>
        <v>0</v>
      </c>
      <c r="K17" s="36"/>
    </row>
    <row r="18" spans="1:11" ht="13.5">
      <c r="A18" s="11">
        <v>14</v>
      </c>
      <c r="B18" s="59">
        <v>236491</v>
      </c>
      <c r="C18" s="60">
        <v>86642579</v>
      </c>
      <c r="E18" s="123" t="s">
        <v>27</v>
      </c>
      <c r="F18" s="124"/>
      <c r="G18" s="84">
        <v>293971</v>
      </c>
      <c r="H18" s="84">
        <v>148196630</v>
      </c>
      <c r="I18" s="65">
        <f>'８月'!I18+'９月'!G18</f>
        <v>1793946</v>
      </c>
      <c r="J18" s="65">
        <f>'８月'!J18+'９月'!H18</f>
        <v>1038759374</v>
      </c>
      <c r="K18" s="36"/>
    </row>
    <row r="19" spans="1:11" ht="13.5">
      <c r="A19" s="11">
        <v>15</v>
      </c>
      <c r="B19" s="59">
        <v>214575</v>
      </c>
      <c r="C19" s="60">
        <v>67298680</v>
      </c>
      <c r="E19" s="42"/>
      <c r="F19" s="45" t="s">
        <v>23</v>
      </c>
      <c r="G19" s="99">
        <v>223013</v>
      </c>
      <c r="H19" s="99">
        <v>131889150</v>
      </c>
      <c r="I19" s="83">
        <f>'８月'!I19+'９月'!G19</f>
        <v>1797035</v>
      </c>
      <c r="J19" s="83">
        <f>'８月'!J19+'９月'!H19</f>
        <v>1164542709</v>
      </c>
      <c r="K19" s="36"/>
    </row>
    <row r="20" spans="1:11" ht="13.5">
      <c r="A20" s="11">
        <v>16</v>
      </c>
      <c r="B20" s="59">
        <v>294689</v>
      </c>
      <c r="C20" s="60">
        <v>63122831</v>
      </c>
      <c r="E20" s="117" t="s">
        <v>26</v>
      </c>
      <c r="F20" s="118"/>
      <c r="G20" s="65">
        <v>10951</v>
      </c>
      <c r="H20" s="66">
        <v>6019595</v>
      </c>
      <c r="I20" s="65">
        <f>'８月'!I20+'９月'!G20</f>
        <v>312615</v>
      </c>
      <c r="J20" s="65">
        <f>'８月'!J20+'９月'!H20</f>
        <v>84078564</v>
      </c>
      <c r="K20" s="36"/>
    </row>
    <row r="21" spans="1:11" ht="13.5">
      <c r="A21" s="11">
        <v>17</v>
      </c>
      <c r="B21" s="59"/>
      <c r="C21" s="60"/>
      <c r="E21" s="42"/>
      <c r="F21" s="45" t="s">
        <v>23</v>
      </c>
      <c r="G21" s="83">
        <v>9257</v>
      </c>
      <c r="H21" s="83">
        <v>3755380</v>
      </c>
      <c r="I21" s="83">
        <f>'８月'!I21+'９月'!G21</f>
        <v>197209</v>
      </c>
      <c r="J21" s="83">
        <f>'８月'!J21+'９月'!H21</f>
        <v>69481289</v>
      </c>
      <c r="K21" s="36"/>
    </row>
    <row r="22" spans="1:11" ht="13.5">
      <c r="A22" s="11">
        <v>18</v>
      </c>
      <c r="B22" s="59">
        <v>291306</v>
      </c>
      <c r="C22" s="60">
        <v>77051991</v>
      </c>
      <c r="E22" s="117" t="s">
        <v>45</v>
      </c>
      <c r="F22" s="118"/>
      <c r="G22" s="84">
        <v>690083</v>
      </c>
      <c r="H22" s="90">
        <v>321930779</v>
      </c>
      <c r="I22" s="65">
        <f>'８月'!I22+'９月'!G22</f>
        <v>8130115</v>
      </c>
      <c r="J22" s="65">
        <f>'８月'!J22+'９月'!H22</f>
        <v>3446556156</v>
      </c>
      <c r="K22" s="36"/>
    </row>
    <row r="23" spans="1:11" ht="13.5">
      <c r="A23" s="11">
        <v>19</v>
      </c>
      <c r="B23" s="59">
        <v>130988</v>
      </c>
      <c r="C23" s="60">
        <v>30608332</v>
      </c>
      <c r="E23" s="42"/>
      <c r="F23" s="45" t="s">
        <v>23</v>
      </c>
      <c r="G23" s="99">
        <v>702413</v>
      </c>
      <c r="H23" s="108">
        <v>252161714</v>
      </c>
      <c r="I23" s="83">
        <f>'８月'!I23+'９月'!G23</f>
        <v>8798094</v>
      </c>
      <c r="J23" s="83">
        <f>'８月'!J23+'９月'!H23</f>
        <v>2882446493</v>
      </c>
      <c r="K23" s="36"/>
    </row>
    <row r="24" spans="1:11" ht="13.5">
      <c r="A24" s="11">
        <v>20</v>
      </c>
      <c r="B24" s="59">
        <v>138016</v>
      </c>
      <c r="C24" s="60">
        <v>29322516</v>
      </c>
      <c r="E24" s="117" t="s">
        <v>24</v>
      </c>
      <c r="F24" s="118"/>
      <c r="G24" s="65">
        <f aca="true" t="shared" si="0" ref="G24:J25">G6+G8+G10+G12+G14+G16+G18+G20+G22</f>
        <v>7303997</v>
      </c>
      <c r="H24" s="65">
        <f t="shared" si="0"/>
        <v>1270227459</v>
      </c>
      <c r="I24" s="65">
        <f t="shared" si="0"/>
        <v>56609419</v>
      </c>
      <c r="J24" s="65">
        <f t="shared" si="0"/>
        <v>12370697054</v>
      </c>
      <c r="K24" s="36"/>
    </row>
    <row r="25" spans="1:11" ht="13.5">
      <c r="A25" s="11">
        <v>21</v>
      </c>
      <c r="B25" s="59">
        <v>203225</v>
      </c>
      <c r="C25" s="60">
        <v>30417438</v>
      </c>
      <c r="E25" s="42"/>
      <c r="F25" s="45" t="s">
        <v>25</v>
      </c>
      <c r="G25" s="67">
        <f t="shared" si="0"/>
        <v>6258282</v>
      </c>
      <c r="H25" s="67">
        <f t="shared" si="0"/>
        <v>976614776</v>
      </c>
      <c r="I25" s="67">
        <f t="shared" si="0"/>
        <v>64409207</v>
      </c>
      <c r="J25" s="67">
        <f t="shared" si="0"/>
        <v>12646243146</v>
      </c>
      <c r="K25" s="36"/>
    </row>
    <row r="26" spans="1:11" ht="13.5">
      <c r="A26" s="11">
        <v>22</v>
      </c>
      <c r="B26" s="59">
        <v>225161</v>
      </c>
      <c r="C26" s="69">
        <v>51536153</v>
      </c>
      <c r="E26" s="119" t="s">
        <v>46</v>
      </c>
      <c r="F26" s="120"/>
      <c r="G26" s="4">
        <f>G24/G25</f>
        <v>1.167092981748026</v>
      </c>
      <c r="H26" s="4">
        <f>H24/H25</f>
        <v>1.3006432937688832</v>
      </c>
      <c r="I26" s="4">
        <f>I24/I25</f>
        <v>0.8789025922955394</v>
      </c>
      <c r="J26" s="4">
        <f>J24/J25</f>
        <v>0.9782112293098559</v>
      </c>
      <c r="K26" s="36"/>
    </row>
    <row r="27" spans="1:10" ht="13.5" customHeight="1">
      <c r="A27" s="11">
        <v>23</v>
      </c>
      <c r="B27" s="59"/>
      <c r="C27" s="60"/>
      <c r="E27" s="48"/>
      <c r="F27" s="73"/>
      <c r="G27" s="73"/>
      <c r="H27" s="73"/>
      <c r="I27" s="73"/>
      <c r="J27" s="73"/>
    </row>
    <row r="28" spans="1:10" ht="13.5">
      <c r="A28" s="11">
        <v>24</v>
      </c>
      <c r="B28" s="59">
        <v>408521</v>
      </c>
      <c r="C28" s="60">
        <v>53938893</v>
      </c>
      <c r="F28" s="50"/>
      <c r="G28" s="50"/>
      <c r="H28" s="50"/>
      <c r="I28" s="50"/>
      <c r="J28" s="50"/>
    </row>
    <row r="29" spans="1:10" ht="13.5">
      <c r="A29" s="11">
        <v>25</v>
      </c>
      <c r="B29" s="59">
        <v>557286</v>
      </c>
      <c r="C29" s="60">
        <v>73477821</v>
      </c>
      <c r="F29" s="50"/>
      <c r="G29" s="50"/>
      <c r="H29" s="50"/>
      <c r="I29" s="50"/>
      <c r="J29" s="50"/>
    </row>
    <row r="30" spans="1:10" ht="13.5">
      <c r="A30" s="11">
        <v>26</v>
      </c>
      <c r="B30" s="59">
        <v>412282</v>
      </c>
      <c r="C30" s="60">
        <v>37943413</v>
      </c>
      <c r="F30" s="50"/>
      <c r="G30" s="50"/>
      <c r="H30" s="50"/>
      <c r="I30" s="50"/>
      <c r="J30" s="50"/>
    </row>
    <row r="31" spans="1:10" ht="13.5">
      <c r="A31" s="11">
        <v>27</v>
      </c>
      <c r="B31" s="59">
        <v>519431</v>
      </c>
      <c r="C31" s="60">
        <v>61022930</v>
      </c>
      <c r="F31" s="50"/>
      <c r="G31" s="50"/>
      <c r="H31" s="50"/>
      <c r="I31" s="50"/>
      <c r="J31" s="50"/>
    </row>
    <row r="32" spans="1:3" ht="13.5">
      <c r="A32" s="11">
        <v>28</v>
      </c>
      <c r="B32" s="59">
        <v>472444</v>
      </c>
      <c r="C32" s="60">
        <v>47272815</v>
      </c>
    </row>
    <row r="33" spans="1:3" ht="13.5">
      <c r="A33" s="11">
        <v>29</v>
      </c>
      <c r="B33" s="59">
        <v>556001</v>
      </c>
      <c r="C33" s="60">
        <v>67362886</v>
      </c>
    </row>
    <row r="34" spans="1:3" ht="13.5">
      <c r="A34" s="11">
        <v>30</v>
      </c>
      <c r="B34" s="59">
        <v>570055</v>
      </c>
      <c r="C34" s="60">
        <v>92962152</v>
      </c>
    </row>
    <row r="35" spans="1:3" ht="14.25" thickBot="1">
      <c r="A35" s="11">
        <v>31</v>
      </c>
      <c r="B35" s="61"/>
      <c r="C35" s="62"/>
    </row>
    <row r="36" spans="1:6" ht="14.25" thickBot="1">
      <c r="A36" s="17" t="s">
        <v>24</v>
      </c>
      <c r="B36" s="8">
        <f>SUM(B5:B35)</f>
        <v>7303997</v>
      </c>
      <c r="C36" s="8">
        <f>SUM(C5:C35)</f>
        <v>1270227459</v>
      </c>
      <c r="F36" s="25"/>
    </row>
    <row r="37" spans="1:7" ht="13.5">
      <c r="A37" s="18" t="s">
        <v>25</v>
      </c>
      <c r="B37" s="7">
        <v>6258282</v>
      </c>
      <c r="C37" s="7">
        <v>976614776</v>
      </c>
      <c r="G37" s="32"/>
    </row>
    <row r="38" spans="1:5" ht="14.25" thickBot="1">
      <c r="A38" s="19" t="s">
        <v>47</v>
      </c>
      <c r="B38" s="4">
        <f>B36/B37</f>
        <v>1.167092981748026</v>
      </c>
      <c r="C38" s="4">
        <f>C36/C37</f>
        <v>1.3006432937688832</v>
      </c>
      <c r="E38" s="30"/>
    </row>
    <row r="39" spans="1:4" ht="24.75" thickBot="1">
      <c r="A39" s="23" t="s">
        <v>82</v>
      </c>
      <c r="B39" s="8">
        <f>'８月'!B39+'９月'!B36</f>
        <v>56609419</v>
      </c>
      <c r="C39" s="8">
        <f>'８月'!C39+'９月'!C36</f>
        <v>12370697054</v>
      </c>
      <c r="D39">
        <v>5886778368</v>
      </c>
    </row>
    <row r="40" spans="1:7" ht="13.5">
      <c r="A40" s="26" t="s">
        <v>48</v>
      </c>
      <c r="B40" s="28">
        <f>'８月'!B40+'９月'!B37</f>
        <v>64409207</v>
      </c>
      <c r="C40" s="28">
        <f>'８月'!C40+'９月'!C37</f>
        <v>12646243146</v>
      </c>
      <c r="D40">
        <v>6504490169</v>
      </c>
      <c r="G40" s="32"/>
    </row>
    <row r="41" spans="1:3" ht="13.5">
      <c r="A41" s="20" t="s">
        <v>49</v>
      </c>
      <c r="B41" s="27">
        <f>B39/B40</f>
        <v>0.8789025922955394</v>
      </c>
      <c r="C41" s="27">
        <f>C39/C40</f>
        <v>0.9782112293098559</v>
      </c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2" right="0.25" top="1" bottom="1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渡辺秀洋</dc:creator>
  <cp:keywords/>
  <dc:description/>
  <cp:lastModifiedBy>鳥取県庁</cp:lastModifiedBy>
  <cp:lastPrinted>2006-12-15T06:41:45Z</cp:lastPrinted>
  <dcterms:created xsi:type="dcterms:W3CDTF">2001-05-17T23:42:10Z</dcterms:created>
  <dcterms:modified xsi:type="dcterms:W3CDTF">2007-01-30T07:30:57Z</dcterms:modified>
  <cp:category/>
  <cp:version/>
  <cp:contentType/>
  <cp:contentStatus/>
</cp:coreProperties>
</file>