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345" windowWidth="7680" windowHeight="8235" firstSheet="1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7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>
    <definedName name="_xlnm.Print_Area" localSheetId="2">'３月'!$A$1:$J$41</definedName>
  </definedNames>
  <calcPr fullCalcOnLoad="1"/>
</workbook>
</file>

<file path=xl/comments1.xml><?xml version="1.0" encoding="utf-8"?>
<comments xmlns="http://schemas.openxmlformats.org/spreadsheetml/2006/main">
  <authors>
    <author>境港水産物市場管理</author>
    <author>FJ-USER</author>
  </authors>
  <commentList>
    <comment ref="B37" authorId="0">
      <text>
        <r>
          <rPr>
            <b/>
            <sz val="9"/>
            <rFont val="ＭＳ Ｐゴシック"/>
            <family val="3"/>
          </rPr>
          <t xml:space="preserve">
上の計をこの前年計の欄に書き写して、日々の欄は空白にする。</t>
        </r>
      </text>
    </comment>
    <comment ref="G7" authorId="0">
      <text>
        <r>
          <rPr>
            <b/>
            <sz val="9"/>
            <rFont val="ＭＳ Ｐゴシック"/>
            <family val="3"/>
          </rPr>
          <t xml:space="preserve">
上の数字をこの前年計の欄に書き写して、上の数字は空欄にする。</t>
        </r>
      </text>
    </comment>
    <comment ref="I28" authorId="1">
      <text>
        <r>
          <rPr>
            <b/>
            <sz val="9"/>
            <rFont val="ＭＳ Ｐゴシック"/>
            <family val="3"/>
          </rPr>
          <t xml:space="preserve">
印刷時は、余白 左２
右２、水平垂直　84％にして専務へ。
保存はしない。</t>
        </r>
      </text>
    </comment>
  </commentList>
</comments>
</file>

<file path=xl/sharedStrings.xml><?xml version="1.0" encoding="utf-8"?>
<sst xmlns="http://schemas.openxmlformats.org/spreadsheetml/2006/main" count="485" uniqueCount="94">
  <si>
    <t>いかつり</t>
  </si>
  <si>
    <t>ベニズワイガニ</t>
  </si>
  <si>
    <t>前年</t>
  </si>
  <si>
    <t>計</t>
  </si>
  <si>
    <t>前年計</t>
  </si>
  <si>
    <t>移入魚</t>
  </si>
  <si>
    <t>沖合底びき網</t>
  </si>
  <si>
    <t>　　　　累計（１～２月）</t>
  </si>
  <si>
    <t>２月</t>
  </si>
  <si>
    <t>１　日別取扱状況</t>
  </si>
  <si>
    <t>２　業態別取扱状況</t>
  </si>
  <si>
    <t>日</t>
  </si>
  <si>
    <t>数量（kg)</t>
  </si>
  <si>
    <t>金額(円 ）</t>
  </si>
  <si>
    <t>数量(kg)</t>
  </si>
  <si>
    <t>まき網</t>
  </si>
  <si>
    <t>いかつり</t>
  </si>
  <si>
    <t>ベニズワイガニ</t>
  </si>
  <si>
    <t>活魚</t>
  </si>
  <si>
    <t>輸入魚（その他）</t>
  </si>
  <si>
    <t>その他</t>
  </si>
  <si>
    <t>対前年比</t>
  </si>
  <si>
    <t>対前年比</t>
  </si>
  <si>
    <t>前年累計</t>
  </si>
  <si>
    <t>対前年累計比</t>
  </si>
  <si>
    <t>累計　　　　　（1～３月）</t>
  </si>
  <si>
    <t>３月</t>
  </si>
  <si>
    <t>　　　　累計（１～３月）</t>
  </si>
  <si>
    <t>いかつり</t>
  </si>
  <si>
    <t>ベニズワイガニ</t>
  </si>
  <si>
    <t>４月</t>
  </si>
  <si>
    <t>　　　　累計（１～４月）</t>
  </si>
  <si>
    <t>累計　　　　　（1～4月）</t>
  </si>
  <si>
    <t>いかつり</t>
  </si>
  <si>
    <t>ベニズワイガニ</t>
  </si>
  <si>
    <t>５月</t>
  </si>
  <si>
    <t>　　　　累計（１～５月）</t>
  </si>
  <si>
    <t>累計　　　　　（1～5月）</t>
  </si>
  <si>
    <t>いかつり</t>
  </si>
  <si>
    <t>ベニズワイガニ</t>
  </si>
  <si>
    <t>　　　　累計（１～６月）</t>
  </si>
  <si>
    <t>６月</t>
  </si>
  <si>
    <t>7月</t>
  </si>
  <si>
    <t>　　　　累計（１～7月）</t>
  </si>
  <si>
    <t>累計　　　　　（1～7月）</t>
  </si>
  <si>
    <t>いかつり</t>
  </si>
  <si>
    <t>ベニズワイガニ</t>
  </si>
  <si>
    <t>累計　　　　　（1～８月）</t>
  </si>
  <si>
    <t>８月</t>
  </si>
  <si>
    <t>　　　　累計（１～８月）</t>
  </si>
  <si>
    <t>いかつり</t>
  </si>
  <si>
    <t>ベニズワイガニ</t>
  </si>
  <si>
    <t>９月</t>
  </si>
  <si>
    <t>　　　　累計（１～９月）</t>
  </si>
  <si>
    <t>累計　　　　　（1～9月）</t>
  </si>
  <si>
    <t>いかつり</t>
  </si>
  <si>
    <t>ベニズワイガニ</t>
  </si>
  <si>
    <t>１０月</t>
  </si>
  <si>
    <t>　　　　累計（１～１０月）</t>
  </si>
  <si>
    <t>いかつり</t>
  </si>
  <si>
    <t>ベニズワイガニ</t>
  </si>
  <si>
    <t>１１月</t>
  </si>
  <si>
    <t>　　　　累計（１～１１月）</t>
  </si>
  <si>
    <t>１２月</t>
  </si>
  <si>
    <t>　　　　累計（１～１２月）</t>
  </si>
  <si>
    <t>輸入（ベニズワイガニ）</t>
  </si>
  <si>
    <t>輸入（その他）</t>
  </si>
  <si>
    <t>輸入（ベニズワイガニ）</t>
  </si>
  <si>
    <t>　</t>
  </si>
  <si>
    <t>　</t>
  </si>
  <si>
    <t>累計　　　　　（1～6月）</t>
  </si>
  <si>
    <t>境港水産物市場管理株式会社</t>
  </si>
  <si>
    <t>境港水産物市場管理株式会社</t>
  </si>
  <si>
    <t>いかつり</t>
  </si>
  <si>
    <t>ベニズワイガニ</t>
  </si>
  <si>
    <t>１月</t>
  </si>
  <si>
    <t>　　　　累計</t>
  </si>
  <si>
    <t>累 計</t>
  </si>
  <si>
    <t>累計
（1～２月）</t>
  </si>
  <si>
    <t>累計
（1～10月）</t>
  </si>
  <si>
    <t>累計
（1～11月）</t>
  </si>
  <si>
    <t>累計
（1～12月）</t>
  </si>
  <si>
    <t>鳥取県営境港水産物地方卸売市場水産物取扱高報告書(令和 ２年 １月分）</t>
  </si>
  <si>
    <t>鳥取県営境港水産物地方卸売市場水産物取扱高報告書(令和 ２年 ２月分）</t>
  </si>
  <si>
    <t>鳥取県営境港水産物地方卸売市場水産物取扱高報告書(令和 ２年 ３月分）</t>
  </si>
  <si>
    <t>鳥取県営境港水産物地方卸売市場水産物取扱高報告書(令和 ２年 ４月分）</t>
  </si>
  <si>
    <t>鳥取県営境港水産物地方卸売市場水産物取扱高報告書(令和 ２年 ５月分）</t>
  </si>
  <si>
    <t>鳥取県営境港水産物地方卸売市場水産物取扱高報告書(令和 ２年 ６月分）</t>
  </si>
  <si>
    <t>鳥取県営境港水産物地方卸売市場水産物取扱高報告書(令和 ２年 ７月分）</t>
  </si>
  <si>
    <t>鳥取県営境港水産物地方卸売市場水産物取扱高報告書(令和 ２年 ８月分）</t>
  </si>
  <si>
    <t>鳥取県営境港水産物地方卸売市場水産物取扱高報告書(令和 ２年 ９月分）</t>
  </si>
  <si>
    <t>鳥取県営境港水産物地方卸売市場水産物取扱高報告書（令和 ２年 １０月分）</t>
  </si>
  <si>
    <t>鳥取県営境港水産物地方卸売市場水産物取扱高報告書(令和 ２年 １１月分）</t>
  </si>
  <si>
    <t>鳥取県営境港水産物地方卸売市場水産物取扱高報告書(令和 ２年 １２月分）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</si>
</sst>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#,#00;0;"/>
    <numFmt numFmtId="180" formatCode="#,##0;[Red]#,##0"/>
    <numFmt numFmtId="181" formatCode="#,##0;.0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9" fontId="0" fillId="0" borderId="10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19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78" fontId="0" fillId="0" borderId="30" xfId="0" applyNumberFormat="1" applyBorder="1" applyAlignment="1">
      <alignment vertical="center"/>
    </xf>
    <xf numFmtId="9" fontId="0" fillId="0" borderId="12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0" fillId="0" borderId="3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0" xfId="0" applyBorder="1" applyAlignment="1">
      <alignment horizontal="left" vertical="center"/>
    </xf>
    <xf numFmtId="176" fontId="0" fillId="0" borderId="3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9" fontId="0" fillId="0" borderId="0" xfId="0" applyNumberFormat="1" applyAlignment="1">
      <alignment vertical="center"/>
    </xf>
    <xf numFmtId="0" fontId="2" fillId="0" borderId="32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176" fontId="0" fillId="0" borderId="33" xfId="0" applyNumberFormat="1" applyBorder="1" applyAlignment="1">
      <alignment vertical="center"/>
    </xf>
    <xf numFmtId="9" fontId="0" fillId="0" borderId="3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Alignment="1">
      <alignment vertical="center" wrapText="1"/>
    </xf>
    <xf numFmtId="178" fontId="0" fillId="0" borderId="11" xfId="0" applyNumberFormat="1" applyBorder="1" applyAlignment="1">
      <alignment horizontal="right" vertical="center"/>
    </xf>
    <xf numFmtId="178" fontId="0" fillId="0" borderId="23" xfId="0" applyNumberFormat="1" applyBorder="1" applyAlignment="1">
      <alignment horizontal="right" vertical="center"/>
    </xf>
    <xf numFmtId="178" fontId="0" fillId="0" borderId="11" xfId="0" applyNumberFormat="1" applyFont="1" applyBorder="1" applyAlignment="1">
      <alignment vertical="center"/>
    </xf>
    <xf numFmtId="9" fontId="0" fillId="0" borderId="11" xfId="0" applyNumberFormat="1" applyBorder="1" applyAlignment="1">
      <alignment vertical="center"/>
    </xf>
    <xf numFmtId="0" fontId="2" fillId="0" borderId="12" xfId="0" applyFont="1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178" fontId="0" fillId="0" borderId="29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178" fontId="0" fillId="0" borderId="11" xfId="0" applyNumberFormat="1" applyFont="1" applyBorder="1" applyAlignment="1">
      <alignment horizontal="right" vertical="center"/>
    </xf>
    <xf numFmtId="178" fontId="0" fillId="0" borderId="23" xfId="0" applyNumberFormat="1" applyFont="1" applyBorder="1" applyAlignment="1">
      <alignment horizontal="right" vertical="center"/>
    </xf>
    <xf numFmtId="178" fontId="0" fillId="0" borderId="25" xfId="0" applyNumberFormat="1" applyBorder="1" applyAlignment="1">
      <alignment horizontal="right" vertical="center"/>
    </xf>
    <xf numFmtId="0" fontId="2" fillId="0" borderId="32" xfId="0" applyFont="1" applyBorder="1" applyAlignment="1">
      <alignment horizontal="left" vertical="center" wrapText="1" shrinkToFit="1"/>
    </xf>
    <xf numFmtId="178" fontId="0" fillId="0" borderId="3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0" fillId="0" borderId="22" xfId="0" applyNumberFormat="1" applyFont="1" applyBorder="1" applyAlignment="1">
      <alignment vertical="center"/>
    </xf>
    <xf numFmtId="178" fontId="0" fillId="0" borderId="22" xfId="0" applyNumberFormat="1" applyBorder="1" applyAlignment="1">
      <alignment horizontal="right" vertical="center"/>
    </xf>
    <xf numFmtId="178" fontId="0" fillId="0" borderId="22" xfId="0" applyNumberFormat="1" applyFon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8" fontId="0" fillId="0" borderId="28" xfId="0" applyNumberForma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8" fontId="0" fillId="0" borderId="35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8" fontId="0" fillId="0" borderId="36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1">
      <selection activeCell="F28" sqref="F28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82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71</v>
      </c>
      <c r="J2" s="5"/>
    </row>
    <row r="3" spans="1:10" ht="19.5" customHeight="1">
      <c r="A3" s="8" t="s">
        <v>9</v>
      </c>
      <c r="B3" s="5"/>
      <c r="C3" s="5"/>
      <c r="D3" s="5"/>
      <c r="E3" s="115" t="s">
        <v>10</v>
      </c>
      <c r="F3" s="115"/>
      <c r="G3" s="115"/>
      <c r="H3" s="5"/>
      <c r="I3" s="5"/>
      <c r="J3" s="5"/>
    </row>
    <row r="4" spans="1:11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75</v>
      </c>
      <c r="I4" s="12" t="s">
        <v>76</v>
      </c>
      <c r="J4" s="14"/>
      <c r="K4" s="2"/>
    </row>
    <row r="5" spans="1:11" ht="19.5" customHeight="1">
      <c r="A5" s="18">
        <v>1</v>
      </c>
      <c r="B5" s="3">
        <v>0</v>
      </c>
      <c r="C5" s="4">
        <v>0</v>
      </c>
      <c r="D5" s="5"/>
      <c r="E5" s="15"/>
      <c r="F5" s="16"/>
      <c r="G5" s="17" t="s">
        <v>14</v>
      </c>
      <c r="H5" s="18" t="s">
        <v>13</v>
      </c>
      <c r="I5" s="17" t="s">
        <v>14</v>
      </c>
      <c r="J5" s="9" t="s">
        <v>13</v>
      </c>
      <c r="K5" s="2"/>
    </row>
    <row r="6" spans="1:11" ht="19.5" customHeight="1">
      <c r="A6" s="18">
        <v>2</v>
      </c>
      <c r="B6" s="3">
        <v>0</v>
      </c>
      <c r="C6" s="4">
        <v>0</v>
      </c>
      <c r="D6" s="5"/>
      <c r="E6" s="111" t="s">
        <v>15</v>
      </c>
      <c r="F6" s="112"/>
      <c r="G6" s="21">
        <v>2948453</v>
      </c>
      <c r="H6" s="53">
        <v>932959090</v>
      </c>
      <c r="I6" s="19">
        <f>G6</f>
        <v>2948453</v>
      </c>
      <c r="J6" s="19">
        <f>H6</f>
        <v>932959090</v>
      </c>
      <c r="K6" s="2"/>
    </row>
    <row r="7" spans="1:12" ht="19.5" customHeight="1">
      <c r="A7" s="18">
        <v>3</v>
      </c>
      <c r="B7" s="3">
        <v>0</v>
      </c>
      <c r="C7" s="4">
        <v>0</v>
      </c>
      <c r="D7" s="5"/>
      <c r="E7" s="22"/>
      <c r="F7" s="23" t="s">
        <v>2</v>
      </c>
      <c r="G7" s="25">
        <v>12759082</v>
      </c>
      <c r="H7" s="54">
        <v>1881843071</v>
      </c>
      <c r="I7" s="29">
        <f>G7</f>
        <v>12759082</v>
      </c>
      <c r="J7" s="29">
        <f>H7</f>
        <v>1881843071</v>
      </c>
      <c r="K7" s="2"/>
      <c r="L7" s="1"/>
    </row>
    <row r="8" spans="1:11" ht="19.5" customHeight="1">
      <c r="A8" s="18">
        <v>4</v>
      </c>
      <c r="B8" s="3">
        <v>0</v>
      </c>
      <c r="C8" s="4">
        <v>0</v>
      </c>
      <c r="D8" s="5"/>
      <c r="E8" s="111" t="s">
        <v>0</v>
      </c>
      <c r="F8" s="112"/>
      <c r="G8" s="19">
        <v>17768</v>
      </c>
      <c r="H8" s="20">
        <v>16963278</v>
      </c>
      <c r="I8" s="19">
        <f>G8</f>
        <v>17768</v>
      </c>
      <c r="J8" s="19">
        <f aca="true" t="shared" si="0" ref="J8:J21">H8</f>
        <v>16963278</v>
      </c>
      <c r="K8" s="2"/>
    </row>
    <row r="9" spans="1:11" ht="19.5" customHeight="1">
      <c r="A9" s="18">
        <v>5</v>
      </c>
      <c r="B9" s="3">
        <v>20041</v>
      </c>
      <c r="C9" s="4">
        <v>13478568</v>
      </c>
      <c r="D9" s="5"/>
      <c r="E9" s="22"/>
      <c r="F9" s="23" t="s">
        <v>2</v>
      </c>
      <c r="G9" s="26">
        <v>97184</v>
      </c>
      <c r="H9" s="26">
        <v>80086847</v>
      </c>
      <c r="I9" s="29">
        <f>G9</f>
        <v>97184</v>
      </c>
      <c r="J9" s="29">
        <f t="shared" si="0"/>
        <v>80086847</v>
      </c>
      <c r="K9" s="2"/>
    </row>
    <row r="10" spans="1:11" ht="19.5" customHeight="1">
      <c r="A10" s="18">
        <v>6</v>
      </c>
      <c r="B10" s="3">
        <v>195854</v>
      </c>
      <c r="C10" s="4">
        <v>83099210</v>
      </c>
      <c r="D10" s="5"/>
      <c r="E10" s="111" t="s">
        <v>1</v>
      </c>
      <c r="F10" s="112"/>
      <c r="G10" s="21">
        <v>414880</v>
      </c>
      <c r="H10" s="53">
        <v>189944762</v>
      </c>
      <c r="I10" s="19">
        <f>G10</f>
        <v>414880</v>
      </c>
      <c r="J10" s="19">
        <f t="shared" si="0"/>
        <v>189944762</v>
      </c>
      <c r="K10" s="2"/>
    </row>
    <row r="11" spans="1:11" ht="19.5" customHeight="1">
      <c r="A11" s="18">
        <v>7</v>
      </c>
      <c r="B11" s="3">
        <v>163830</v>
      </c>
      <c r="C11" s="4">
        <v>82600379</v>
      </c>
      <c r="D11" s="5"/>
      <c r="E11" s="22"/>
      <c r="F11" s="23" t="s">
        <v>2</v>
      </c>
      <c r="G11" s="25">
        <v>515550</v>
      </c>
      <c r="H11" s="25">
        <v>336600145</v>
      </c>
      <c r="I11" s="29">
        <f>G11</f>
        <v>515550</v>
      </c>
      <c r="J11" s="29">
        <f t="shared" si="0"/>
        <v>336600145</v>
      </c>
      <c r="K11" s="2"/>
    </row>
    <row r="12" spans="1:11" ht="19.5" customHeight="1">
      <c r="A12" s="18">
        <v>8</v>
      </c>
      <c r="B12" s="3">
        <v>109986</v>
      </c>
      <c r="C12" s="4">
        <v>82330042</v>
      </c>
      <c r="D12" s="5"/>
      <c r="E12" s="111" t="s">
        <v>18</v>
      </c>
      <c r="F12" s="112"/>
      <c r="G12" s="19">
        <v>4837</v>
      </c>
      <c r="H12" s="20">
        <v>6190298</v>
      </c>
      <c r="I12" s="19">
        <f aca="true" t="shared" si="1" ref="I12:I23">G12</f>
        <v>4837</v>
      </c>
      <c r="J12" s="19">
        <f t="shared" si="0"/>
        <v>6190298</v>
      </c>
      <c r="K12" s="1"/>
    </row>
    <row r="13" spans="1:11" ht="19.5" customHeight="1">
      <c r="A13" s="18">
        <v>9</v>
      </c>
      <c r="B13" s="3">
        <v>27853</v>
      </c>
      <c r="C13" s="4">
        <v>11195218</v>
      </c>
      <c r="D13" s="5"/>
      <c r="E13" s="22"/>
      <c r="F13" s="23" t="s">
        <v>2</v>
      </c>
      <c r="G13" s="26">
        <v>6593</v>
      </c>
      <c r="H13" s="26">
        <v>7186996</v>
      </c>
      <c r="I13" s="29">
        <f t="shared" si="1"/>
        <v>6593</v>
      </c>
      <c r="J13" s="29">
        <f t="shared" si="0"/>
        <v>7186996</v>
      </c>
      <c r="K13" s="2"/>
    </row>
    <row r="14" spans="1:11" ht="19.5" customHeight="1">
      <c r="A14" s="18">
        <v>10</v>
      </c>
      <c r="B14" s="3">
        <v>89667</v>
      </c>
      <c r="C14" s="4">
        <v>57974203</v>
      </c>
      <c r="D14" s="5"/>
      <c r="E14" s="116" t="s">
        <v>65</v>
      </c>
      <c r="F14" s="117"/>
      <c r="G14" s="19"/>
      <c r="H14" s="89"/>
      <c r="I14" s="19">
        <f t="shared" si="1"/>
        <v>0</v>
      </c>
      <c r="J14" s="19">
        <f t="shared" si="0"/>
        <v>0</v>
      </c>
      <c r="K14" s="2"/>
    </row>
    <row r="15" spans="1:11" ht="19.5" customHeight="1">
      <c r="A15" s="18">
        <v>11</v>
      </c>
      <c r="B15" s="3">
        <v>245997</v>
      </c>
      <c r="C15" s="4">
        <v>110076228</v>
      </c>
      <c r="D15" s="5"/>
      <c r="E15" s="22"/>
      <c r="F15" s="23" t="s">
        <v>2</v>
      </c>
      <c r="G15" s="24"/>
      <c r="H15" s="88"/>
      <c r="I15" s="29">
        <f t="shared" si="1"/>
        <v>0</v>
      </c>
      <c r="J15" s="29">
        <f t="shared" si="0"/>
        <v>0</v>
      </c>
      <c r="K15" s="2"/>
    </row>
    <row r="16" spans="1:11" ht="19.5" customHeight="1">
      <c r="A16" s="18">
        <v>12</v>
      </c>
      <c r="B16" s="3">
        <v>0</v>
      </c>
      <c r="C16" s="4">
        <v>0</v>
      </c>
      <c r="D16" s="5"/>
      <c r="E16" s="111" t="s">
        <v>19</v>
      </c>
      <c r="F16" s="112"/>
      <c r="G16" s="21"/>
      <c r="H16" s="21"/>
      <c r="I16" s="19">
        <f t="shared" si="1"/>
        <v>0</v>
      </c>
      <c r="J16" s="19">
        <f t="shared" si="0"/>
        <v>0</v>
      </c>
      <c r="K16" s="2"/>
    </row>
    <row r="17" spans="1:11" ht="19.5" customHeight="1">
      <c r="A17" s="18">
        <v>13</v>
      </c>
      <c r="B17" s="3">
        <v>299830</v>
      </c>
      <c r="C17" s="4">
        <v>136757897</v>
      </c>
      <c r="D17" s="5"/>
      <c r="E17" s="22"/>
      <c r="F17" s="23" t="s">
        <v>2</v>
      </c>
      <c r="G17" s="29"/>
      <c r="H17" s="29"/>
      <c r="I17" s="29">
        <f t="shared" si="1"/>
        <v>0</v>
      </c>
      <c r="J17" s="29">
        <f t="shared" si="0"/>
        <v>0</v>
      </c>
      <c r="K17" s="2"/>
    </row>
    <row r="18" spans="1:11" ht="19.5" customHeight="1">
      <c r="A18" s="18">
        <v>14</v>
      </c>
      <c r="B18" s="3">
        <v>31689</v>
      </c>
      <c r="C18" s="4">
        <v>17282611</v>
      </c>
      <c r="D18" s="5"/>
      <c r="E18" s="113" t="s">
        <v>6</v>
      </c>
      <c r="F18" s="114"/>
      <c r="G18" s="19">
        <v>321205</v>
      </c>
      <c r="H18" s="19">
        <v>314686476</v>
      </c>
      <c r="I18" s="19">
        <f t="shared" si="1"/>
        <v>321205</v>
      </c>
      <c r="J18" s="19">
        <f t="shared" si="0"/>
        <v>314686476</v>
      </c>
      <c r="K18" s="2"/>
    </row>
    <row r="19" spans="1:11" ht="19.5" customHeight="1">
      <c r="A19" s="18">
        <v>15</v>
      </c>
      <c r="B19" s="3">
        <v>70027</v>
      </c>
      <c r="C19" s="4">
        <v>35683868</v>
      </c>
      <c r="D19" s="5"/>
      <c r="E19" s="22"/>
      <c r="F19" s="23" t="s">
        <v>2</v>
      </c>
      <c r="G19" s="26">
        <v>377106</v>
      </c>
      <c r="H19" s="26">
        <v>299665678</v>
      </c>
      <c r="I19" s="29">
        <f t="shared" si="1"/>
        <v>377106</v>
      </c>
      <c r="J19" s="29">
        <f t="shared" si="0"/>
        <v>299665678</v>
      </c>
      <c r="K19" s="2"/>
    </row>
    <row r="20" spans="1:11" ht="19.5" customHeight="1">
      <c r="A20" s="18">
        <v>16</v>
      </c>
      <c r="B20" s="3">
        <v>216361</v>
      </c>
      <c r="C20" s="4">
        <v>88329117</v>
      </c>
      <c r="D20" s="5"/>
      <c r="E20" s="111" t="s">
        <v>5</v>
      </c>
      <c r="F20" s="112"/>
      <c r="G20" s="21">
        <v>13783</v>
      </c>
      <c r="H20" s="53">
        <v>9164808</v>
      </c>
      <c r="I20" s="19">
        <f t="shared" si="1"/>
        <v>13783</v>
      </c>
      <c r="J20" s="19">
        <f t="shared" si="0"/>
        <v>9164808</v>
      </c>
      <c r="K20" s="2"/>
    </row>
    <row r="21" spans="1:11" ht="19.5" customHeight="1">
      <c r="A21" s="18">
        <v>17</v>
      </c>
      <c r="B21" s="3">
        <v>300606</v>
      </c>
      <c r="C21" s="4">
        <v>133103658</v>
      </c>
      <c r="D21" s="5"/>
      <c r="E21" s="22"/>
      <c r="F21" s="23" t="s">
        <v>2</v>
      </c>
      <c r="G21" s="25">
        <v>6324</v>
      </c>
      <c r="H21" s="25">
        <v>4712585</v>
      </c>
      <c r="I21" s="29">
        <f t="shared" si="1"/>
        <v>6324</v>
      </c>
      <c r="J21" s="29">
        <f t="shared" si="0"/>
        <v>4712585</v>
      </c>
      <c r="K21" s="2"/>
    </row>
    <row r="22" spans="1:11" ht="19.5" customHeight="1">
      <c r="A22" s="18">
        <v>18</v>
      </c>
      <c r="B22" s="3">
        <v>158788</v>
      </c>
      <c r="C22" s="4">
        <v>55147524</v>
      </c>
      <c r="D22" s="5"/>
      <c r="E22" s="111" t="s">
        <v>20</v>
      </c>
      <c r="F22" s="112"/>
      <c r="G22" s="19">
        <v>308617</v>
      </c>
      <c r="H22" s="20">
        <v>230938187</v>
      </c>
      <c r="I22" s="19">
        <f t="shared" si="1"/>
        <v>308617</v>
      </c>
      <c r="J22" s="19">
        <f>H22</f>
        <v>230938187</v>
      </c>
      <c r="K22" s="2"/>
    </row>
    <row r="23" spans="1:11" ht="19.5" customHeight="1" thickBot="1">
      <c r="A23" s="18">
        <v>19</v>
      </c>
      <c r="B23" s="3">
        <v>0</v>
      </c>
      <c r="C23" s="4">
        <v>0</v>
      </c>
      <c r="D23" s="5"/>
      <c r="E23" s="31"/>
      <c r="F23" s="32" t="s">
        <v>2</v>
      </c>
      <c r="G23" s="24">
        <v>400948</v>
      </c>
      <c r="H23" s="92">
        <v>320917025</v>
      </c>
      <c r="I23" s="25">
        <f t="shared" si="1"/>
        <v>400948</v>
      </c>
      <c r="J23" s="25">
        <f>H23</f>
        <v>320917025</v>
      </c>
      <c r="K23" s="2"/>
    </row>
    <row r="24" spans="1:11" ht="19.5" customHeight="1" thickBot="1">
      <c r="A24" s="18">
        <v>20</v>
      </c>
      <c r="B24" s="3">
        <v>192378</v>
      </c>
      <c r="C24" s="4">
        <v>70334734</v>
      </c>
      <c r="D24" s="5"/>
      <c r="E24" s="107" t="s">
        <v>3</v>
      </c>
      <c r="F24" s="108"/>
      <c r="G24" s="33">
        <f>G6+G8+G10+G12+G14+G16+G18+G20+G22</f>
        <v>4029543</v>
      </c>
      <c r="H24" s="34">
        <f>H6+H8+H10+H12+H14+H16+H18+H20+H22</f>
        <v>1700846899</v>
      </c>
      <c r="I24" s="98">
        <f aca="true" t="shared" si="2" ref="G24:J25">I6+I8+I10+I12+I14+I16+I18+I20+I22</f>
        <v>4029543</v>
      </c>
      <c r="J24" s="34">
        <f t="shared" si="2"/>
        <v>1700846899</v>
      </c>
      <c r="K24" s="2"/>
    </row>
    <row r="25" spans="1:11" ht="19.5" customHeight="1">
      <c r="A25" s="18">
        <v>21</v>
      </c>
      <c r="B25" s="3">
        <v>42096</v>
      </c>
      <c r="C25" s="4">
        <v>21210321</v>
      </c>
      <c r="D25" s="5"/>
      <c r="E25" s="35"/>
      <c r="F25" s="36" t="s">
        <v>4</v>
      </c>
      <c r="G25" s="37">
        <f t="shared" si="2"/>
        <v>14162787</v>
      </c>
      <c r="H25" s="37">
        <f t="shared" si="2"/>
        <v>2931012347</v>
      </c>
      <c r="I25" s="37">
        <f t="shared" si="2"/>
        <v>14162787</v>
      </c>
      <c r="J25" s="37">
        <f t="shared" si="2"/>
        <v>2931012347</v>
      </c>
      <c r="K25" s="2"/>
    </row>
    <row r="26" spans="1:11" ht="19.5" customHeight="1">
      <c r="A26" s="18">
        <v>22</v>
      </c>
      <c r="B26" s="3">
        <v>360080</v>
      </c>
      <c r="C26" s="4">
        <v>120285441</v>
      </c>
      <c r="D26" s="5"/>
      <c r="E26" s="109" t="s">
        <v>21</v>
      </c>
      <c r="F26" s="110"/>
      <c r="G26" s="52">
        <f>G24/G25</f>
        <v>0.28451624669636</v>
      </c>
      <c r="H26" s="52">
        <f>H24/H25</f>
        <v>0.58029332450301</v>
      </c>
      <c r="I26" s="38">
        <f>I24/I25</f>
        <v>0.28451624669636</v>
      </c>
      <c r="J26" s="38">
        <f>J24/J25</f>
        <v>0.58029332450301</v>
      </c>
      <c r="K26" s="2"/>
    </row>
    <row r="27" spans="1:10" ht="19.5" customHeight="1">
      <c r="A27" s="18">
        <v>23</v>
      </c>
      <c r="B27" s="3">
        <v>337184</v>
      </c>
      <c r="C27" s="4">
        <v>155459852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292627</v>
      </c>
      <c r="C28" s="4">
        <v>87403471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420221</v>
      </c>
      <c r="C29" s="4">
        <v>98305493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0</v>
      </c>
      <c r="C30" s="4">
        <v>0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234678</v>
      </c>
      <c r="C31" s="4">
        <v>88140697</v>
      </c>
      <c r="D31" s="5"/>
      <c r="E31" s="5"/>
      <c r="F31" s="41"/>
      <c r="G31" s="41"/>
      <c r="H31" s="41"/>
      <c r="I31" s="61"/>
      <c r="J31" s="41"/>
    </row>
    <row r="32" spans="1:10" ht="19.5" customHeight="1">
      <c r="A32" s="18">
        <v>28</v>
      </c>
      <c r="B32" s="3">
        <v>55654</v>
      </c>
      <c r="C32" s="4">
        <v>41920136</v>
      </c>
      <c r="D32" s="5"/>
      <c r="E32" s="5"/>
      <c r="F32" s="5"/>
      <c r="G32" s="5"/>
      <c r="H32" s="5"/>
      <c r="I32" s="5"/>
      <c r="J32" s="5"/>
    </row>
    <row r="33" spans="1:10" ht="19.5" customHeight="1">
      <c r="A33" s="18">
        <v>29</v>
      </c>
      <c r="B33" s="3">
        <v>43273</v>
      </c>
      <c r="C33" s="4">
        <v>24150438</v>
      </c>
      <c r="D33" s="5"/>
      <c r="E33" s="5"/>
      <c r="F33" s="62"/>
      <c r="G33" s="62"/>
      <c r="H33" s="62"/>
      <c r="I33" s="5"/>
      <c r="J33" s="5"/>
    </row>
    <row r="34" spans="1:10" ht="19.5" customHeight="1">
      <c r="A34" s="18">
        <v>30</v>
      </c>
      <c r="B34" s="3">
        <v>68027</v>
      </c>
      <c r="C34" s="4">
        <v>52163652</v>
      </c>
      <c r="D34" s="5"/>
      <c r="E34" s="5"/>
      <c r="F34" s="62"/>
      <c r="G34" s="62"/>
      <c r="H34" s="62"/>
      <c r="I34" s="5"/>
      <c r="J34" s="5"/>
    </row>
    <row r="35" spans="1:10" ht="19.5" customHeight="1" thickBot="1">
      <c r="A35" s="18">
        <v>31</v>
      </c>
      <c r="B35" s="3">
        <v>52796</v>
      </c>
      <c r="C35" s="4">
        <v>34414141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8" t="s">
        <v>3</v>
      </c>
      <c r="B36" s="42">
        <f>SUM(B5:B35)</f>
        <v>4029543</v>
      </c>
      <c r="C36" s="42">
        <f>SUM(C5:C35)</f>
        <v>1700846899</v>
      </c>
      <c r="D36" s="5"/>
      <c r="E36" s="5"/>
      <c r="F36" s="43"/>
      <c r="G36" s="5"/>
      <c r="H36" s="5"/>
      <c r="I36" s="5"/>
      <c r="J36" s="5"/>
    </row>
    <row r="37" spans="1:10" ht="19.5" customHeight="1">
      <c r="A37" s="50" t="s">
        <v>4</v>
      </c>
      <c r="B37" s="51">
        <v>14162787</v>
      </c>
      <c r="C37" s="106">
        <v>2931012347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47" t="s">
        <v>22</v>
      </c>
      <c r="B38" s="52">
        <f>B36/B37</f>
        <v>0.28451624669636</v>
      </c>
      <c r="C38" s="38">
        <f>C36/C37</f>
        <v>0.58029332450301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72" t="s">
        <v>77</v>
      </c>
      <c r="B39" s="42">
        <f>B36</f>
        <v>4029543</v>
      </c>
      <c r="C39" s="42">
        <f>C36</f>
        <v>1700846899</v>
      </c>
      <c r="D39" s="5">
        <v>5886778368</v>
      </c>
      <c r="E39" s="5"/>
      <c r="F39" s="5"/>
      <c r="G39" s="46"/>
      <c r="H39" s="5"/>
      <c r="I39" s="5"/>
      <c r="J39" s="5"/>
    </row>
    <row r="40" spans="1:10" ht="19.5" customHeight="1">
      <c r="A40" s="71" t="s">
        <v>23</v>
      </c>
      <c r="B40" s="51">
        <f>B37</f>
        <v>14162787</v>
      </c>
      <c r="C40" s="51">
        <f>C37</f>
        <v>2931012347</v>
      </c>
      <c r="D40" s="5">
        <v>6504490169</v>
      </c>
      <c r="E40" s="5"/>
      <c r="F40" s="5"/>
      <c r="G40" s="46"/>
      <c r="H40" s="5"/>
      <c r="I40" s="5"/>
      <c r="J40" s="5"/>
    </row>
    <row r="41" spans="1:10" ht="19.5" customHeight="1">
      <c r="A41" s="67" t="s">
        <v>24</v>
      </c>
      <c r="B41" s="52">
        <f>B39/B40</f>
        <v>0.28451624669636</v>
      </c>
      <c r="C41" s="52">
        <f>C39/C40</f>
        <v>0.58029332450301</v>
      </c>
      <c r="D41" s="5"/>
      <c r="E41" s="5"/>
      <c r="F41" s="5"/>
      <c r="G41" s="5"/>
      <c r="H41" s="5"/>
      <c r="I41" s="5"/>
      <c r="J41" s="5"/>
    </row>
    <row r="42" ht="13.5">
      <c r="F42" s="1"/>
    </row>
  </sheetData>
  <sheetProtection/>
  <mergeCells count="12">
    <mergeCell ref="E3:G3"/>
    <mergeCell ref="E14:F14"/>
    <mergeCell ref="E6:F6"/>
    <mergeCell ref="E8:F8"/>
    <mergeCell ref="E10:F10"/>
    <mergeCell ref="E12:F12"/>
    <mergeCell ref="E24:F24"/>
    <mergeCell ref="E26:F26"/>
    <mergeCell ref="E22:F22"/>
    <mergeCell ref="E16:F16"/>
    <mergeCell ref="E18:F18"/>
    <mergeCell ref="E20:F20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9">
      <selection activeCell="H37" sqref="H37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91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72</v>
      </c>
      <c r="J2" s="5"/>
    </row>
    <row r="3" spans="1:10" ht="19.5" customHeight="1">
      <c r="A3" s="8" t="s">
        <v>9</v>
      </c>
      <c r="B3" s="5"/>
      <c r="C3" s="5"/>
      <c r="D3" s="5"/>
      <c r="E3" s="115" t="s">
        <v>10</v>
      </c>
      <c r="F3" s="115"/>
      <c r="G3" s="115"/>
      <c r="H3" s="5"/>
      <c r="I3" s="5"/>
      <c r="J3" s="5"/>
    </row>
    <row r="4" spans="1:11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57</v>
      </c>
      <c r="I4" s="12" t="s">
        <v>58</v>
      </c>
      <c r="J4" s="14"/>
      <c r="K4" s="2"/>
    </row>
    <row r="5" spans="1:11" ht="19.5" customHeight="1">
      <c r="A5" s="18">
        <v>1</v>
      </c>
      <c r="B5" s="3">
        <v>566529</v>
      </c>
      <c r="C5" s="4">
        <v>51982711</v>
      </c>
      <c r="D5" s="5"/>
      <c r="E5" s="15"/>
      <c r="F5" s="16"/>
      <c r="G5" s="17" t="s">
        <v>14</v>
      </c>
      <c r="H5" s="18" t="s">
        <v>13</v>
      </c>
      <c r="I5" s="17" t="s">
        <v>14</v>
      </c>
      <c r="J5" s="9" t="s">
        <v>13</v>
      </c>
      <c r="K5" s="2"/>
    </row>
    <row r="6" spans="1:11" ht="19.5" customHeight="1">
      <c r="A6" s="18">
        <v>2</v>
      </c>
      <c r="B6" s="3">
        <v>450926</v>
      </c>
      <c r="C6" s="4">
        <v>79613026</v>
      </c>
      <c r="D6" s="5"/>
      <c r="E6" s="111" t="s">
        <v>15</v>
      </c>
      <c r="F6" s="112"/>
      <c r="G6" s="19">
        <v>5533301</v>
      </c>
      <c r="H6" s="20">
        <v>669780399</v>
      </c>
      <c r="I6" s="21">
        <f>'９月'!I6+'10月'!G6</f>
        <v>76755730</v>
      </c>
      <c r="J6" s="21">
        <f>'９月'!J6+'10月'!H6</f>
        <v>8349057231</v>
      </c>
      <c r="K6" s="2"/>
    </row>
    <row r="7" spans="1:12" ht="19.5" customHeight="1">
      <c r="A7" s="18">
        <v>3</v>
      </c>
      <c r="B7" s="3">
        <v>616830</v>
      </c>
      <c r="C7" s="4">
        <v>71585906</v>
      </c>
      <c r="D7" s="5"/>
      <c r="E7" s="22"/>
      <c r="F7" s="23" t="s">
        <v>2</v>
      </c>
      <c r="G7" s="24">
        <v>5230420</v>
      </c>
      <c r="H7" s="101">
        <v>595034008</v>
      </c>
      <c r="I7" s="25">
        <f>'９月'!I7+'10月'!G7</f>
        <v>64657842</v>
      </c>
      <c r="J7" s="25">
        <f>'９月'!J7+'10月'!H7</f>
        <v>8962029974</v>
      </c>
      <c r="K7" s="2"/>
      <c r="L7" s="1"/>
    </row>
    <row r="8" spans="1:11" ht="19.5" customHeight="1">
      <c r="A8" s="18">
        <v>4</v>
      </c>
      <c r="B8" s="3">
        <v>0</v>
      </c>
      <c r="C8" s="4">
        <v>0</v>
      </c>
      <c r="D8" s="5"/>
      <c r="E8" s="111" t="s">
        <v>55</v>
      </c>
      <c r="F8" s="112"/>
      <c r="G8" s="19">
        <v>205</v>
      </c>
      <c r="H8" s="20">
        <v>149364</v>
      </c>
      <c r="I8" s="21">
        <f>'９月'!I8+'10月'!G8</f>
        <v>141859</v>
      </c>
      <c r="J8" s="21">
        <f>'９月'!J8+'10月'!H8</f>
        <v>122389825</v>
      </c>
      <c r="K8" s="2"/>
    </row>
    <row r="9" spans="1:11" ht="19.5" customHeight="1">
      <c r="A9" s="18">
        <v>5</v>
      </c>
      <c r="B9" s="3">
        <v>58728</v>
      </c>
      <c r="C9" s="4">
        <v>25662397</v>
      </c>
      <c r="D9" s="5"/>
      <c r="E9" s="22"/>
      <c r="F9" s="23" t="s">
        <v>2</v>
      </c>
      <c r="G9" s="26">
        <v>35397</v>
      </c>
      <c r="H9" s="100">
        <v>31475897</v>
      </c>
      <c r="I9" s="25">
        <f>'９月'!I9+'10月'!G9</f>
        <v>523575</v>
      </c>
      <c r="J9" s="25">
        <f>'９月'!J9+'10月'!H9</f>
        <v>438845500</v>
      </c>
      <c r="K9" s="2"/>
    </row>
    <row r="10" spans="1:11" ht="19.5" customHeight="1">
      <c r="A10" s="18">
        <v>6</v>
      </c>
      <c r="B10" s="3">
        <v>148680</v>
      </c>
      <c r="C10" s="4">
        <v>28105307</v>
      </c>
      <c r="D10" s="5"/>
      <c r="E10" s="111" t="s">
        <v>56</v>
      </c>
      <c r="F10" s="112"/>
      <c r="G10" s="19">
        <v>560209</v>
      </c>
      <c r="H10" s="20">
        <v>173480292</v>
      </c>
      <c r="I10" s="21">
        <f>'９月'!I10+'10月'!G10</f>
        <v>3574606</v>
      </c>
      <c r="J10" s="21">
        <f>'９月'!J10+'10月'!H10</f>
        <v>1215094487</v>
      </c>
      <c r="K10" s="2"/>
    </row>
    <row r="11" spans="1:11" ht="19.5" customHeight="1">
      <c r="A11" s="18">
        <v>7</v>
      </c>
      <c r="B11" s="3">
        <v>273515</v>
      </c>
      <c r="C11" s="4">
        <v>91108518</v>
      </c>
      <c r="D11" s="5"/>
      <c r="E11" s="22"/>
      <c r="F11" s="23" t="s">
        <v>2</v>
      </c>
      <c r="G11" s="24">
        <v>461356</v>
      </c>
      <c r="H11" s="101">
        <v>212355806</v>
      </c>
      <c r="I11" s="25">
        <f>'９月'!I11+'10月'!G11</f>
        <v>3737081</v>
      </c>
      <c r="J11" s="25">
        <f>'９月'!J11+'10月'!H11</f>
        <v>2531996372</v>
      </c>
      <c r="K11" s="2"/>
    </row>
    <row r="12" spans="1:11" ht="19.5" customHeight="1">
      <c r="A12" s="18">
        <v>8</v>
      </c>
      <c r="B12" s="3">
        <v>80176</v>
      </c>
      <c r="C12" s="4">
        <v>34828622</v>
      </c>
      <c r="D12" s="5"/>
      <c r="E12" s="111" t="s">
        <v>18</v>
      </c>
      <c r="F12" s="112"/>
      <c r="G12" s="19">
        <v>4788</v>
      </c>
      <c r="H12" s="20">
        <v>5468229</v>
      </c>
      <c r="I12" s="21">
        <f>'９月'!I12+'10月'!G12</f>
        <v>44490</v>
      </c>
      <c r="J12" s="21">
        <f>'９月'!J12+'10月'!H12</f>
        <v>51170675</v>
      </c>
      <c r="K12" s="1"/>
    </row>
    <row r="13" spans="1:11" ht="19.5" customHeight="1">
      <c r="A13" s="18">
        <v>9</v>
      </c>
      <c r="B13" s="3">
        <v>69270</v>
      </c>
      <c r="C13" s="4">
        <v>30992610</v>
      </c>
      <c r="D13" s="5"/>
      <c r="E13" s="22"/>
      <c r="F13" s="23" t="s">
        <v>2</v>
      </c>
      <c r="G13" s="26">
        <v>4180</v>
      </c>
      <c r="H13" s="100">
        <v>5833311</v>
      </c>
      <c r="I13" s="25">
        <f>'９月'!I13+'10月'!G13</f>
        <v>63393</v>
      </c>
      <c r="J13" s="25">
        <f>'９月'!J13+'10月'!H13</f>
        <v>71898727</v>
      </c>
      <c r="K13" s="2"/>
    </row>
    <row r="14" spans="1:11" ht="19.5" customHeight="1">
      <c r="A14" s="18">
        <v>10</v>
      </c>
      <c r="B14" s="3">
        <v>23620</v>
      </c>
      <c r="C14" s="4">
        <v>9096512</v>
      </c>
      <c r="D14" s="5"/>
      <c r="E14" s="116" t="s">
        <v>65</v>
      </c>
      <c r="F14" s="117"/>
      <c r="G14" s="21"/>
      <c r="H14" s="27"/>
      <c r="I14" s="21">
        <f>'９月'!I14+'10月'!G14</f>
        <v>0</v>
      </c>
      <c r="J14" s="21">
        <f>'９月'!J14+'10月'!H14</f>
        <v>0</v>
      </c>
      <c r="K14" s="2"/>
    </row>
    <row r="15" spans="1:11" ht="19.5" customHeight="1">
      <c r="A15" s="18">
        <v>11</v>
      </c>
      <c r="B15" s="3">
        <v>0</v>
      </c>
      <c r="C15" s="4">
        <v>0</v>
      </c>
      <c r="D15" s="5"/>
      <c r="E15" s="22"/>
      <c r="F15" s="23" t="s">
        <v>2</v>
      </c>
      <c r="G15" s="25"/>
      <c r="H15" s="28"/>
      <c r="I15" s="25">
        <f>'９月'!I15+'10月'!G15</f>
        <v>0</v>
      </c>
      <c r="J15" s="25">
        <f>'９月'!J15+'10月'!H15</f>
        <v>0</v>
      </c>
      <c r="K15" s="2"/>
    </row>
    <row r="16" spans="1:11" ht="19.5" customHeight="1">
      <c r="A16" s="18">
        <v>12</v>
      </c>
      <c r="B16" s="3">
        <v>332744</v>
      </c>
      <c r="C16" s="4">
        <v>64790736</v>
      </c>
      <c r="D16" s="5"/>
      <c r="E16" s="111" t="s">
        <v>19</v>
      </c>
      <c r="F16" s="112"/>
      <c r="G16" s="21"/>
      <c r="H16" s="21"/>
      <c r="I16" s="21">
        <f>'９月'!I16+'10月'!G16</f>
        <v>0</v>
      </c>
      <c r="J16" s="21">
        <f>'９月'!J16+'10月'!H16</f>
        <v>0</v>
      </c>
      <c r="K16" s="2"/>
    </row>
    <row r="17" spans="1:11" ht="19.5" customHeight="1">
      <c r="A17" s="18">
        <v>13</v>
      </c>
      <c r="B17" s="3">
        <v>214466</v>
      </c>
      <c r="C17" s="4">
        <v>47299259</v>
      </c>
      <c r="D17" s="5"/>
      <c r="E17" s="22"/>
      <c r="F17" s="23" t="s">
        <v>2</v>
      </c>
      <c r="G17" s="29"/>
      <c r="H17" s="29"/>
      <c r="I17" s="25">
        <f>'９月'!I17+'10月'!G17</f>
        <v>0</v>
      </c>
      <c r="J17" s="25">
        <f>'９月'!J17+'10月'!H17</f>
        <v>0</v>
      </c>
      <c r="K17" s="2"/>
    </row>
    <row r="18" spans="1:11" ht="19.5" customHeight="1">
      <c r="A18" s="18">
        <v>14</v>
      </c>
      <c r="B18" s="3">
        <v>334284</v>
      </c>
      <c r="C18" s="4">
        <v>60068067</v>
      </c>
      <c r="D18" s="5"/>
      <c r="E18" s="113" t="s">
        <v>6</v>
      </c>
      <c r="F18" s="114"/>
      <c r="G18" s="19">
        <v>575908</v>
      </c>
      <c r="H18" s="20">
        <v>290668226</v>
      </c>
      <c r="I18" s="21">
        <f>'９月'!I18+'10月'!G18</f>
        <v>3331186</v>
      </c>
      <c r="J18" s="21">
        <f>'９月'!J18+'10月'!H18</f>
        <v>1961576204</v>
      </c>
      <c r="K18" s="2"/>
    </row>
    <row r="19" spans="1:11" ht="19.5" customHeight="1">
      <c r="A19" s="18">
        <v>15</v>
      </c>
      <c r="B19" s="3">
        <v>142738</v>
      </c>
      <c r="C19" s="4">
        <v>38695029</v>
      </c>
      <c r="D19" s="5"/>
      <c r="E19" s="22"/>
      <c r="F19" s="23" t="s">
        <v>2</v>
      </c>
      <c r="G19" s="26">
        <v>466802</v>
      </c>
      <c r="H19" s="100">
        <v>278885658</v>
      </c>
      <c r="I19" s="25">
        <f>'９月'!I19+'10月'!G19</f>
        <v>3236221</v>
      </c>
      <c r="J19" s="25">
        <f>'９月'!J19+'10月'!H19</f>
        <v>1876254892</v>
      </c>
      <c r="K19" s="2"/>
    </row>
    <row r="20" spans="1:11" ht="19.5" customHeight="1">
      <c r="A20" s="18">
        <v>16</v>
      </c>
      <c r="B20" s="3">
        <v>78603</v>
      </c>
      <c r="C20" s="4">
        <v>27909499</v>
      </c>
      <c r="D20" s="5"/>
      <c r="E20" s="111" t="s">
        <v>5</v>
      </c>
      <c r="F20" s="112"/>
      <c r="G20" s="19">
        <v>3584</v>
      </c>
      <c r="H20" s="20">
        <v>1587048</v>
      </c>
      <c r="I20" s="21">
        <f>'９月'!I20+'10月'!G20</f>
        <v>69297</v>
      </c>
      <c r="J20" s="21">
        <f>'９月'!J20+'10月'!H20</f>
        <v>39025913</v>
      </c>
      <c r="K20" s="2"/>
    </row>
    <row r="21" spans="1:11" ht="19.5" customHeight="1">
      <c r="A21" s="18">
        <v>17</v>
      </c>
      <c r="B21" s="3">
        <v>291966</v>
      </c>
      <c r="C21" s="4">
        <v>38031788</v>
      </c>
      <c r="D21" s="5"/>
      <c r="E21" s="22"/>
      <c r="F21" s="23" t="s">
        <v>2</v>
      </c>
      <c r="G21" s="24">
        <v>2507</v>
      </c>
      <c r="H21" s="101">
        <v>1711253</v>
      </c>
      <c r="I21" s="25">
        <f>'９月'!I21+'10月'!G21</f>
        <v>100098</v>
      </c>
      <c r="J21" s="25">
        <f>'９月'!J21+'10月'!H21</f>
        <v>50285376</v>
      </c>
      <c r="K21" s="2"/>
    </row>
    <row r="22" spans="1:11" ht="19.5" customHeight="1">
      <c r="A22" s="18">
        <v>18</v>
      </c>
      <c r="B22" s="3">
        <v>0</v>
      </c>
      <c r="C22" s="4">
        <v>0</v>
      </c>
      <c r="D22" s="5"/>
      <c r="E22" s="111" t="s">
        <v>20</v>
      </c>
      <c r="F22" s="112"/>
      <c r="G22" s="19">
        <v>456227</v>
      </c>
      <c r="H22" s="20">
        <v>165869506</v>
      </c>
      <c r="I22" s="21">
        <f>'９月'!I22+'10月'!G22</f>
        <v>4454953</v>
      </c>
      <c r="J22" s="21">
        <f>'９月'!J22+'10月'!H22</f>
        <v>2296042090</v>
      </c>
      <c r="K22" s="2"/>
    </row>
    <row r="23" spans="1:11" ht="19.5" customHeight="1" thickBot="1">
      <c r="A23" s="18">
        <v>19</v>
      </c>
      <c r="B23" s="3">
        <v>372587</v>
      </c>
      <c r="C23" s="4">
        <v>74022286</v>
      </c>
      <c r="D23" s="5"/>
      <c r="E23" s="31"/>
      <c r="F23" s="32" t="s">
        <v>2</v>
      </c>
      <c r="G23" s="26">
        <v>287853</v>
      </c>
      <c r="H23" s="100">
        <v>135776712</v>
      </c>
      <c r="I23" s="25">
        <f>'９月'!I23+'10月'!G23</f>
        <v>4815724</v>
      </c>
      <c r="J23" s="25">
        <f>'９月'!J23+'10月'!H23</f>
        <v>2830971598</v>
      </c>
      <c r="K23" s="2"/>
    </row>
    <row r="24" spans="1:11" ht="19.5" customHeight="1" thickBot="1">
      <c r="A24" s="18">
        <v>20</v>
      </c>
      <c r="B24" s="3">
        <v>365832</v>
      </c>
      <c r="C24" s="4">
        <v>53492195</v>
      </c>
      <c r="D24" s="5"/>
      <c r="E24" s="107" t="s">
        <v>3</v>
      </c>
      <c r="F24" s="108"/>
      <c r="G24" s="33">
        <f aca="true" t="shared" si="0" ref="G24:J25">G6+G8+G10+G12+G14+G16+G18+G20+G22</f>
        <v>7134222</v>
      </c>
      <c r="H24" s="34">
        <f t="shared" si="0"/>
        <v>1307003064</v>
      </c>
      <c r="I24" s="98">
        <f t="shared" si="0"/>
        <v>88372121</v>
      </c>
      <c r="J24" s="34">
        <f t="shared" si="0"/>
        <v>14034356425</v>
      </c>
      <c r="K24" s="2"/>
    </row>
    <row r="25" spans="1:11" ht="19.5" customHeight="1">
      <c r="A25" s="18">
        <v>21</v>
      </c>
      <c r="B25" s="3">
        <v>528104</v>
      </c>
      <c r="C25" s="4">
        <v>73580109</v>
      </c>
      <c r="D25" s="5"/>
      <c r="E25" s="35"/>
      <c r="F25" s="36" t="s">
        <v>4</v>
      </c>
      <c r="G25" s="37">
        <f t="shared" si="0"/>
        <v>6488515</v>
      </c>
      <c r="H25" s="37">
        <f t="shared" si="0"/>
        <v>1261072645</v>
      </c>
      <c r="I25" s="37">
        <f t="shared" si="0"/>
        <v>77133934</v>
      </c>
      <c r="J25" s="37">
        <f t="shared" si="0"/>
        <v>16762282439</v>
      </c>
      <c r="K25" s="2"/>
    </row>
    <row r="26" spans="1:11" ht="19.5" customHeight="1">
      <c r="A26" s="18">
        <v>22</v>
      </c>
      <c r="B26" s="3">
        <v>232640</v>
      </c>
      <c r="C26" s="4">
        <v>38242701</v>
      </c>
      <c r="D26" s="5"/>
      <c r="E26" s="109" t="s">
        <v>21</v>
      </c>
      <c r="F26" s="110"/>
      <c r="G26" s="38">
        <f>G24/G25</f>
        <v>1.0995153744732038</v>
      </c>
      <c r="H26" s="38">
        <f>H24/H25</f>
        <v>1.0364217074901343</v>
      </c>
      <c r="I26" s="38">
        <f>I24/I25</f>
        <v>1.145697054684129</v>
      </c>
      <c r="J26" s="38">
        <f>J24/J25</f>
        <v>0.837258080817618</v>
      </c>
      <c r="K26" s="2"/>
    </row>
    <row r="27" spans="1:10" ht="19.5" customHeight="1">
      <c r="A27" s="18">
        <v>23</v>
      </c>
      <c r="B27" s="3">
        <v>525066</v>
      </c>
      <c r="C27" s="4">
        <v>67526479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47430</v>
      </c>
      <c r="C28" s="4">
        <v>20358550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0</v>
      </c>
      <c r="C29" s="4">
        <v>0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177164</v>
      </c>
      <c r="C30" s="4">
        <v>42229885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360518</v>
      </c>
      <c r="C31" s="4">
        <v>55289623</v>
      </c>
      <c r="D31" s="5"/>
      <c r="E31" s="5"/>
      <c r="F31" s="5"/>
      <c r="G31" s="5"/>
      <c r="H31" s="5"/>
      <c r="I31" s="5"/>
      <c r="J31" s="5"/>
    </row>
    <row r="32" spans="1:10" ht="19.5" customHeight="1">
      <c r="A32" s="18">
        <v>28</v>
      </c>
      <c r="B32" s="3">
        <v>275629</v>
      </c>
      <c r="C32" s="4">
        <v>55988070</v>
      </c>
      <c r="D32" s="5"/>
      <c r="E32" s="5"/>
      <c r="F32" s="5"/>
      <c r="G32" s="5"/>
      <c r="H32" s="5"/>
      <c r="I32" s="5"/>
      <c r="J32" s="5"/>
    </row>
    <row r="33" spans="1:10" ht="19.5" customHeight="1">
      <c r="A33" s="18">
        <v>29</v>
      </c>
      <c r="B33" s="3">
        <v>73519</v>
      </c>
      <c r="C33" s="4">
        <v>26472628</v>
      </c>
      <c r="D33" s="5"/>
      <c r="E33" s="5"/>
      <c r="F33" s="5"/>
      <c r="G33" s="5"/>
      <c r="H33" s="5"/>
      <c r="I33" s="5"/>
      <c r="J33" s="5"/>
    </row>
    <row r="34" spans="1:10" ht="19.5" customHeight="1">
      <c r="A34" s="18">
        <v>30</v>
      </c>
      <c r="B34" s="3">
        <v>238608</v>
      </c>
      <c r="C34" s="4">
        <v>49097129</v>
      </c>
      <c r="D34" s="5"/>
      <c r="E34" s="5"/>
      <c r="F34" s="5"/>
      <c r="G34" s="5"/>
      <c r="H34" s="5"/>
      <c r="I34" s="5"/>
      <c r="J34" s="5"/>
    </row>
    <row r="35" spans="1:10" ht="19.5" customHeight="1" thickBot="1">
      <c r="A35" s="18">
        <v>31</v>
      </c>
      <c r="B35" s="3">
        <v>254050</v>
      </c>
      <c r="C35" s="4">
        <v>50933422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8" t="s">
        <v>3</v>
      </c>
      <c r="B36" s="42">
        <f>SUM(B5:B35)</f>
        <v>7134222</v>
      </c>
      <c r="C36" s="42">
        <f>SUM(C5:C35)</f>
        <v>1307003064</v>
      </c>
      <c r="D36" s="5"/>
      <c r="E36" s="5"/>
      <c r="F36" s="5"/>
      <c r="G36" s="5"/>
      <c r="H36" s="5"/>
      <c r="I36" s="5"/>
      <c r="J36" s="5"/>
    </row>
    <row r="37" spans="1:10" ht="19.5" customHeight="1">
      <c r="A37" s="44" t="s">
        <v>4</v>
      </c>
      <c r="B37" s="45">
        <v>6488515</v>
      </c>
      <c r="C37" s="45">
        <v>1261072645</v>
      </c>
      <c r="D37" s="5"/>
      <c r="E37" s="5"/>
      <c r="F37" s="5"/>
      <c r="G37" s="5"/>
      <c r="H37" s="5"/>
      <c r="I37" s="5"/>
      <c r="J37" s="5"/>
    </row>
    <row r="38" spans="1:10" ht="19.5" customHeight="1" thickBot="1">
      <c r="A38" s="47" t="s">
        <v>22</v>
      </c>
      <c r="B38" s="38">
        <f>B36/B37</f>
        <v>1.0995153744732038</v>
      </c>
      <c r="C38" s="38">
        <f>C36/C37</f>
        <v>1.0364217074901343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87" t="s">
        <v>79</v>
      </c>
      <c r="B39" s="42">
        <f>'９月'!B39+'10月'!B36</f>
        <v>88372121</v>
      </c>
      <c r="C39" s="42">
        <f>'９月'!C39+'10月'!C36</f>
        <v>14034356425</v>
      </c>
      <c r="D39" s="5">
        <v>5886778368</v>
      </c>
      <c r="E39" s="5"/>
      <c r="F39" s="5"/>
      <c r="G39" s="5"/>
      <c r="H39" s="5"/>
      <c r="I39" s="5"/>
      <c r="J39" s="5"/>
    </row>
    <row r="40" spans="1:10" ht="19.5" customHeight="1">
      <c r="A40" s="50" t="s">
        <v>23</v>
      </c>
      <c r="B40" s="51">
        <f>'９月'!B40+'10月'!B37</f>
        <v>77133934</v>
      </c>
      <c r="C40" s="51">
        <f>'９月'!C40+'10月'!C37</f>
        <v>16762282439</v>
      </c>
      <c r="D40" s="5">
        <v>6504490169</v>
      </c>
      <c r="E40" s="5"/>
      <c r="F40" s="5"/>
      <c r="G40" s="46"/>
      <c r="H40" s="5"/>
      <c r="I40" s="5"/>
      <c r="J40" s="5"/>
    </row>
    <row r="41" spans="1:10" ht="19.5" customHeight="1">
      <c r="A41" s="67" t="s">
        <v>24</v>
      </c>
      <c r="B41" s="52">
        <f>B39/B40</f>
        <v>1.145697054684129</v>
      </c>
      <c r="C41" s="52">
        <f>C39/C40</f>
        <v>0.837258080817618</v>
      </c>
      <c r="D41" s="5"/>
      <c r="E41" s="5"/>
      <c r="F41" s="5"/>
      <c r="G41" s="5"/>
      <c r="H41" s="5"/>
      <c r="I41" s="5"/>
      <c r="J41" s="5"/>
    </row>
    <row r="42" ht="13.5">
      <c r="F42" s="1"/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92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72</v>
      </c>
      <c r="J2" s="5"/>
    </row>
    <row r="3" spans="1:10" ht="19.5" customHeight="1">
      <c r="A3" s="8" t="s">
        <v>9</v>
      </c>
      <c r="B3" s="5"/>
      <c r="C3" s="5"/>
      <c r="D3" s="5"/>
      <c r="E3" s="115" t="s">
        <v>10</v>
      </c>
      <c r="F3" s="115"/>
      <c r="G3" s="115"/>
      <c r="H3" s="5"/>
      <c r="I3" s="5"/>
      <c r="J3" s="5"/>
    </row>
    <row r="4" spans="1:11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61</v>
      </c>
      <c r="I4" s="12" t="s">
        <v>62</v>
      </c>
      <c r="J4" s="14"/>
      <c r="K4" s="2"/>
    </row>
    <row r="5" spans="1:11" ht="19.5" customHeight="1">
      <c r="A5" s="18">
        <v>1</v>
      </c>
      <c r="B5" s="3">
        <v>0</v>
      </c>
      <c r="C5" s="4">
        <v>0</v>
      </c>
      <c r="D5" s="5"/>
      <c r="E5" s="15"/>
      <c r="F5" s="16"/>
      <c r="G5" s="17" t="s">
        <v>14</v>
      </c>
      <c r="H5" s="18" t="s">
        <v>13</v>
      </c>
      <c r="I5" s="17" t="s">
        <v>14</v>
      </c>
      <c r="J5" s="9" t="s">
        <v>13</v>
      </c>
      <c r="K5" s="2"/>
    </row>
    <row r="6" spans="1:11" ht="19.5" customHeight="1">
      <c r="A6" s="18">
        <v>2</v>
      </c>
      <c r="B6" s="3">
        <v>79984</v>
      </c>
      <c r="C6" s="4">
        <v>44034904</v>
      </c>
      <c r="D6" s="5"/>
      <c r="E6" s="111" t="s">
        <v>15</v>
      </c>
      <c r="F6" s="112"/>
      <c r="G6" s="19">
        <v>3771244</v>
      </c>
      <c r="H6" s="20">
        <v>524661846</v>
      </c>
      <c r="I6" s="21">
        <f>'10月'!I6+'11月'!G6</f>
        <v>80526974</v>
      </c>
      <c r="J6" s="21">
        <f>'10月'!J6+'11月'!H6</f>
        <v>8873719077</v>
      </c>
      <c r="K6" s="2"/>
    </row>
    <row r="7" spans="1:12" ht="19.5" customHeight="1">
      <c r="A7" s="18">
        <v>3</v>
      </c>
      <c r="B7" s="3">
        <v>144996</v>
      </c>
      <c r="C7" s="4">
        <v>42236644</v>
      </c>
      <c r="D7" s="5"/>
      <c r="E7" s="22"/>
      <c r="F7" s="23" t="s">
        <v>2</v>
      </c>
      <c r="G7" s="24">
        <v>2561392</v>
      </c>
      <c r="H7" s="101">
        <v>711796307</v>
      </c>
      <c r="I7" s="25">
        <f>'10月'!I7+'11月'!G7</f>
        <v>67219234</v>
      </c>
      <c r="J7" s="25">
        <f>'10月'!J7+'11月'!H7</f>
        <v>9673826281</v>
      </c>
      <c r="K7" s="2"/>
      <c r="L7" s="1"/>
    </row>
    <row r="8" spans="1:11" ht="19.5" customHeight="1">
      <c r="A8" s="18">
        <v>4</v>
      </c>
      <c r="B8" s="3">
        <v>53088</v>
      </c>
      <c r="C8" s="4">
        <v>17425968</v>
      </c>
      <c r="D8" s="5"/>
      <c r="E8" s="111" t="s">
        <v>59</v>
      </c>
      <c r="F8" s="112"/>
      <c r="G8" s="19"/>
      <c r="H8" s="20"/>
      <c r="I8" s="21">
        <f>'10月'!I8+'11月'!G8</f>
        <v>141859</v>
      </c>
      <c r="J8" s="21">
        <f>'10月'!J8+'11月'!H8</f>
        <v>122389825</v>
      </c>
      <c r="K8" s="2"/>
    </row>
    <row r="9" spans="1:11" ht="19.5" customHeight="1">
      <c r="A9" s="18">
        <v>5</v>
      </c>
      <c r="B9" s="3">
        <v>98794</v>
      </c>
      <c r="C9" s="4">
        <v>30439058</v>
      </c>
      <c r="D9" s="5"/>
      <c r="E9" s="22"/>
      <c r="F9" s="23" t="s">
        <v>2</v>
      </c>
      <c r="G9" s="26">
        <v>244</v>
      </c>
      <c r="H9" s="100">
        <v>318146</v>
      </c>
      <c r="I9" s="25">
        <f>'10月'!I9+'11月'!G9</f>
        <v>523819</v>
      </c>
      <c r="J9" s="25">
        <f>'10月'!J9+'11月'!H9</f>
        <v>439163646</v>
      </c>
      <c r="K9" s="2"/>
    </row>
    <row r="10" spans="1:11" ht="19.5" customHeight="1">
      <c r="A10" s="18">
        <v>6</v>
      </c>
      <c r="B10" s="3">
        <v>197225</v>
      </c>
      <c r="C10" s="4">
        <v>46249332</v>
      </c>
      <c r="D10" s="5"/>
      <c r="E10" s="111" t="s">
        <v>60</v>
      </c>
      <c r="F10" s="112"/>
      <c r="G10" s="19">
        <v>605254</v>
      </c>
      <c r="H10" s="20">
        <v>175881596</v>
      </c>
      <c r="I10" s="21">
        <f>'10月'!I10+'11月'!G10</f>
        <v>4179860</v>
      </c>
      <c r="J10" s="21">
        <f>'10月'!J10+'11月'!H10</f>
        <v>1390976083</v>
      </c>
      <c r="K10" s="2"/>
    </row>
    <row r="11" spans="1:11" ht="19.5" customHeight="1">
      <c r="A11" s="18">
        <v>7</v>
      </c>
      <c r="B11" s="3">
        <v>361827</v>
      </c>
      <c r="C11" s="4">
        <v>160493117</v>
      </c>
      <c r="D11" s="5"/>
      <c r="E11" s="22"/>
      <c r="F11" s="23" t="s">
        <v>2</v>
      </c>
      <c r="G11" s="24">
        <v>595787</v>
      </c>
      <c r="H11" s="101">
        <v>266562695</v>
      </c>
      <c r="I11" s="25">
        <f>'10月'!I11+'11月'!G11</f>
        <v>4332868</v>
      </c>
      <c r="J11" s="25">
        <f>'10月'!J11+'11月'!H11</f>
        <v>2798559067</v>
      </c>
      <c r="K11" s="2"/>
    </row>
    <row r="12" spans="1:11" ht="19.5" customHeight="1">
      <c r="A12" s="18">
        <v>8</v>
      </c>
      <c r="B12" s="3">
        <v>0</v>
      </c>
      <c r="C12" s="4">
        <v>0</v>
      </c>
      <c r="D12" s="5"/>
      <c r="E12" s="111" t="s">
        <v>18</v>
      </c>
      <c r="F12" s="112"/>
      <c r="G12" s="19">
        <v>4814</v>
      </c>
      <c r="H12" s="20">
        <v>5581867</v>
      </c>
      <c r="I12" s="21">
        <f>'10月'!I12+'11月'!G12</f>
        <v>49304</v>
      </c>
      <c r="J12" s="21">
        <f>'10月'!J12+'11月'!H12</f>
        <v>56752542</v>
      </c>
      <c r="K12" s="1"/>
    </row>
    <row r="13" spans="1:11" ht="19.5" customHeight="1">
      <c r="A13" s="18">
        <v>9</v>
      </c>
      <c r="B13" s="3">
        <v>101772</v>
      </c>
      <c r="C13" s="4">
        <v>125724828</v>
      </c>
      <c r="D13" s="5"/>
      <c r="E13" s="22"/>
      <c r="F13" s="23" t="s">
        <v>2</v>
      </c>
      <c r="G13" s="26">
        <v>4386</v>
      </c>
      <c r="H13" s="100">
        <v>6067351</v>
      </c>
      <c r="I13" s="25">
        <f>'10月'!I13+'11月'!G13</f>
        <v>67779</v>
      </c>
      <c r="J13" s="25">
        <f>'10月'!J13+'11月'!H13</f>
        <v>77966078</v>
      </c>
      <c r="K13" s="2"/>
    </row>
    <row r="14" spans="1:11" ht="19.5" customHeight="1">
      <c r="A14" s="18">
        <v>10</v>
      </c>
      <c r="B14" s="3">
        <v>20591</v>
      </c>
      <c r="C14" s="4">
        <v>9385786</v>
      </c>
      <c r="D14" s="5"/>
      <c r="E14" s="116" t="s">
        <v>65</v>
      </c>
      <c r="F14" s="117"/>
      <c r="G14" s="21"/>
      <c r="H14" s="27"/>
      <c r="I14" s="21">
        <f>'10月'!I14+'11月'!G14</f>
        <v>0</v>
      </c>
      <c r="J14" s="21">
        <f>'10月'!J14+'11月'!H14</f>
        <v>0</v>
      </c>
      <c r="K14" s="2"/>
    </row>
    <row r="15" spans="1:11" ht="19.5" customHeight="1">
      <c r="A15" s="18">
        <v>11</v>
      </c>
      <c r="B15" s="3">
        <v>258845</v>
      </c>
      <c r="C15" s="4">
        <v>52859805</v>
      </c>
      <c r="D15" s="5"/>
      <c r="E15" s="22"/>
      <c r="F15" s="23" t="s">
        <v>2</v>
      </c>
      <c r="G15" s="25"/>
      <c r="H15" s="28"/>
      <c r="I15" s="25">
        <f>'10月'!I15+'11月'!G15</f>
        <v>0</v>
      </c>
      <c r="J15" s="25">
        <f>'10月'!J15+'11月'!H15</f>
        <v>0</v>
      </c>
      <c r="K15" s="2"/>
    </row>
    <row r="16" spans="1:11" ht="19.5" customHeight="1">
      <c r="A16" s="18">
        <v>12</v>
      </c>
      <c r="B16" s="3">
        <v>307580</v>
      </c>
      <c r="C16" s="4">
        <v>148260505</v>
      </c>
      <c r="D16" s="5"/>
      <c r="E16" s="111" t="s">
        <v>19</v>
      </c>
      <c r="F16" s="112"/>
      <c r="G16" s="21"/>
      <c r="H16" s="21"/>
      <c r="I16" s="21">
        <f>'10月'!I16+'11月'!G16</f>
        <v>0</v>
      </c>
      <c r="J16" s="21">
        <f>'10月'!J16+'11月'!H16</f>
        <v>0</v>
      </c>
      <c r="K16" s="2"/>
    </row>
    <row r="17" spans="1:11" ht="19.5" customHeight="1">
      <c r="A17" s="18">
        <v>13</v>
      </c>
      <c r="B17" s="3">
        <v>494055</v>
      </c>
      <c r="C17" s="4">
        <v>86436219</v>
      </c>
      <c r="D17" s="5"/>
      <c r="E17" s="22"/>
      <c r="F17" s="23" t="s">
        <v>2</v>
      </c>
      <c r="G17" s="29"/>
      <c r="H17" s="29"/>
      <c r="I17" s="25">
        <f>'10月'!I17+'11月'!G17</f>
        <v>0</v>
      </c>
      <c r="J17" s="25">
        <f>'10月'!J17+'11月'!H17</f>
        <v>0</v>
      </c>
      <c r="K17" s="2"/>
    </row>
    <row r="18" spans="1:11" ht="19.5" customHeight="1">
      <c r="A18" s="18">
        <v>14</v>
      </c>
      <c r="B18" s="3">
        <v>937164</v>
      </c>
      <c r="C18" s="4">
        <v>136665380</v>
      </c>
      <c r="D18" s="5"/>
      <c r="E18" s="113" t="s">
        <v>6</v>
      </c>
      <c r="F18" s="114"/>
      <c r="G18" s="19">
        <v>482583</v>
      </c>
      <c r="H18" s="20">
        <v>1038711705</v>
      </c>
      <c r="I18" s="21">
        <f>'10月'!I18+'11月'!G18</f>
        <v>3813769</v>
      </c>
      <c r="J18" s="21">
        <f>'10月'!J18+'11月'!H18</f>
        <v>3000287909</v>
      </c>
      <c r="K18" s="2"/>
    </row>
    <row r="19" spans="1:11" ht="19.5" customHeight="1">
      <c r="A19" s="18">
        <v>15</v>
      </c>
      <c r="B19" s="3">
        <v>0</v>
      </c>
      <c r="C19" s="4">
        <v>0</v>
      </c>
      <c r="D19" s="5"/>
      <c r="E19" s="22"/>
      <c r="F19" s="23" t="s">
        <v>2</v>
      </c>
      <c r="G19" s="26">
        <v>452224</v>
      </c>
      <c r="H19" s="100">
        <v>895648113</v>
      </c>
      <c r="I19" s="25">
        <f>'10月'!I19+'11月'!G19</f>
        <v>3688445</v>
      </c>
      <c r="J19" s="25">
        <f>'10月'!J19+'11月'!H19</f>
        <v>2771903005</v>
      </c>
      <c r="K19" s="2"/>
    </row>
    <row r="20" spans="1:11" ht="19.5" customHeight="1">
      <c r="A20" s="18">
        <v>16</v>
      </c>
      <c r="B20" s="3">
        <v>517753</v>
      </c>
      <c r="C20" s="4">
        <v>122107164</v>
      </c>
      <c r="D20" s="5"/>
      <c r="E20" s="111" t="s">
        <v>5</v>
      </c>
      <c r="F20" s="112"/>
      <c r="G20" s="19">
        <v>13172</v>
      </c>
      <c r="H20" s="20">
        <v>7721053</v>
      </c>
      <c r="I20" s="21">
        <f>'10月'!I20+'11月'!G20</f>
        <v>82469</v>
      </c>
      <c r="J20" s="21">
        <f>'10月'!J20+'11月'!H20</f>
        <v>46746966</v>
      </c>
      <c r="K20" s="2"/>
    </row>
    <row r="21" spans="1:11" ht="19.5" customHeight="1">
      <c r="A21" s="18">
        <v>17</v>
      </c>
      <c r="B21" s="3">
        <v>197092</v>
      </c>
      <c r="C21" s="4">
        <v>29978366</v>
      </c>
      <c r="D21" s="5"/>
      <c r="E21" s="22"/>
      <c r="F21" s="23" t="s">
        <v>2</v>
      </c>
      <c r="G21" s="24">
        <v>15841</v>
      </c>
      <c r="H21" s="101">
        <v>11229732</v>
      </c>
      <c r="I21" s="25">
        <f>'10月'!I21+'11月'!G21</f>
        <v>115939</v>
      </c>
      <c r="J21" s="25">
        <f>'10月'!J21+'11月'!H21</f>
        <v>61515108</v>
      </c>
      <c r="K21" s="2"/>
    </row>
    <row r="22" spans="1:11" ht="19.5" customHeight="1">
      <c r="A22" s="18">
        <v>18</v>
      </c>
      <c r="B22" s="3">
        <v>216293</v>
      </c>
      <c r="C22" s="4">
        <v>67554969</v>
      </c>
      <c r="D22" s="5"/>
      <c r="E22" s="111" t="s">
        <v>20</v>
      </c>
      <c r="F22" s="112"/>
      <c r="G22" s="19">
        <v>401065</v>
      </c>
      <c r="H22" s="20">
        <v>194322694</v>
      </c>
      <c r="I22" s="21">
        <f>'10月'!I22+'11月'!G22</f>
        <v>4856018</v>
      </c>
      <c r="J22" s="21">
        <f>'10月'!J22+'11月'!H22</f>
        <v>2490364784</v>
      </c>
      <c r="K22" s="2"/>
    </row>
    <row r="23" spans="1:11" ht="19.5" customHeight="1" thickBot="1">
      <c r="A23" s="18">
        <v>19</v>
      </c>
      <c r="B23" s="3">
        <v>150176</v>
      </c>
      <c r="C23" s="4">
        <v>116141696</v>
      </c>
      <c r="D23" s="5"/>
      <c r="E23" s="31"/>
      <c r="F23" s="32" t="s">
        <v>2</v>
      </c>
      <c r="G23" s="26">
        <v>441224</v>
      </c>
      <c r="H23" s="100">
        <v>219731058</v>
      </c>
      <c r="I23" s="25">
        <f>'10月'!I23+'11月'!G23</f>
        <v>5256948</v>
      </c>
      <c r="J23" s="25">
        <f>'10月'!J23+'11月'!H23</f>
        <v>3050702656</v>
      </c>
      <c r="K23" s="2"/>
    </row>
    <row r="24" spans="1:11" ht="19.5" customHeight="1" thickBot="1">
      <c r="A24" s="18">
        <v>20</v>
      </c>
      <c r="B24" s="3">
        <v>84381</v>
      </c>
      <c r="C24" s="4">
        <v>122818367</v>
      </c>
      <c r="D24" s="5"/>
      <c r="E24" s="107" t="s">
        <v>3</v>
      </c>
      <c r="F24" s="108"/>
      <c r="G24" s="33">
        <f aca="true" t="shared" si="0" ref="G24:J25">G6+G8+G10+G12+G14+G16+G18+G20+G22</f>
        <v>5278132</v>
      </c>
      <c r="H24" s="34">
        <f t="shared" si="0"/>
        <v>1946880761</v>
      </c>
      <c r="I24" s="98">
        <f t="shared" si="0"/>
        <v>93650253</v>
      </c>
      <c r="J24" s="34">
        <f t="shared" si="0"/>
        <v>15981237186</v>
      </c>
      <c r="K24" s="2"/>
    </row>
    <row r="25" spans="1:11" ht="19.5" customHeight="1">
      <c r="A25" s="18">
        <v>21</v>
      </c>
      <c r="B25" s="3">
        <v>9618</v>
      </c>
      <c r="C25" s="4">
        <v>12330502</v>
      </c>
      <c r="D25" s="5"/>
      <c r="E25" s="35"/>
      <c r="F25" s="36" t="s">
        <v>4</v>
      </c>
      <c r="G25" s="37">
        <f t="shared" si="0"/>
        <v>4071098</v>
      </c>
      <c r="H25" s="37">
        <f t="shared" si="0"/>
        <v>2111353402</v>
      </c>
      <c r="I25" s="37">
        <f t="shared" si="0"/>
        <v>81205032</v>
      </c>
      <c r="J25" s="37">
        <f t="shared" si="0"/>
        <v>18873635841</v>
      </c>
      <c r="K25" s="2"/>
    </row>
    <row r="26" spans="1:11" ht="19.5" customHeight="1">
      <c r="A26" s="18">
        <v>22</v>
      </c>
      <c r="B26" s="3">
        <v>0</v>
      </c>
      <c r="C26" s="4">
        <v>0</v>
      </c>
      <c r="D26" s="5"/>
      <c r="E26" s="109" t="s">
        <v>21</v>
      </c>
      <c r="F26" s="110"/>
      <c r="G26" s="38">
        <f>G24/G25</f>
        <v>1.296488564018847</v>
      </c>
      <c r="H26" s="38">
        <f>H24/H25</f>
        <v>0.9221008473312892</v>
      </c>
      <c r="I26" s="38">
        <f>I24/I25</f>
        <v>1.153256771082856</v>
      </c>
      <c r="J26" s="38">
        <f>J24/J25</f>
        <v>0.8467492602184938</v>
      </c>
      <c r="K26" s="2"/>
    </row>
    <row r="27" spans="1:10" ht="19.5" customHeight="1">
      <c r="A27" s="18">
        <v>23</v>
      </c>
      <c r="B27" s="3">
        <v>51015</v>
      </c>
      <c r="C27" s="4">
        <v>41174766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183087</v>
      </c>
      <c r="C28" s="4">
        <v>88011534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334137</v>
      </c>
      <c r="C29" s="4">
        <v>128128648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250490</v>
      </c>
      <c r="C30" s="4">
        <v>64421466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141457</v>
      </c>
      <c r="C31" s="4">
        <v>122253797</v>
      </c>
      <c r="D31" s="5"/>
      <c r="E31" s="5"/>
      <c r="F31" s="5"/>
      <c r="G31" s="5"/>
      <c r="H31" s="5"/>
      <c r="I31" s="5"/>
      <c r="J31" s="5"/>
    </row>
    <row r="32" spans="1:10" ht="19.5" customHeight="1">
      <c r="A32" s="18">
        <v>28</v>
      </c>
      <c r="B32" s="3">
        <v>25028</v>
      </c>
      <c r="C32" s="4">
        <v>13040201</v>
      </c>
      <c r="D32" s="5"/>
      <c r="E32" s="5"/>
      <c r="F32" s="5"/>
      <c r="G32" s="5"/>
      <c r="H32" s="5"/>
      <c r="I32" s="5"/>
      <c r="J32" s="5"/>
    </row>
    <row r="33" spans="1:10" ht="19.5" customHeight="1">
      <c r="A33" s="18">
        <v>29</v>
      </c>
      <c r="B33" s="3">
        <v>0</v>
      </c>
      <c r="C33" s="4">
        <v>0</v>
      </c>
      <c r="D33" s="5"/>
      <c r="E33" s="5"/>
      <c r="F33" s="5"/>
      <c r="G33" s="5"/>
      <c r="H33" s="5"/>
      <c r="I33" s="5"/>
      <c r="J33" s="5"/>
    </row>
    <row r="34" spans="1:10" ht="19.5" customHeight="1">
      <c r="A34" s="18">
        <v>30</v>
      </c>
      <c r="B34" s="3">
        <v>61684</v>
      </c>
      <c r="C34" s="4">
        <v>118707739</v>
      </c>
      <c r="D34" s="5"/>
      <c r="E34" s="5"/>
      <c r="F34" s="5"/>
      <c r="G34" s="5"/>
      <c r="H34" s="5"/>
      <c r="I34" s="5"/>
      <c r="J34" s="5"/>
    </row>
    <row r="35" spans="1:10" ht="19.5" customHeight="1" thickBot="1">
      <c r="A35" s="18"/>
      <c r="B35" s="3">
        <v>0</v>
      </c>
      <c r="C35" s="4">
        <v>0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8" t="s">
        <v>3</v>
      </c>
      <c r="B36" s="42">
        <f>SUM(B5:B35)</f>
        <v>5278132</v>
      </c>
      <c r="C36" s="42">
        <f>SUM(C5:C35)</f>
        <v>1946880761</v>
      </c>
      <c r="D36" s="5"/>
      <c r="E36" s="5"/>
      <c r="F36" s="5"/>
      <c r="G36" s="5"/>
      <c r="H36" s="5"/>
      <c r="I36" s="5"/>
      <c r="J36" s="5"/>
    </row>
    <row r="37" spans="1:10" ht="19.5" customHeight="1">
      <c r="A37" s="44" t="s">
        <v>4</v>
      </c>
      <c r="B37" s="45">
        <v>4071098</v>
      </c>
      <c r="C37" s="45">
        <v>2111353402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47" t="s">
        <v>22</v>
      </c>
      <c r="B38" s="38">
        <f>B36/B37</f>
        <v>1.296488564018847</v>
      </c>
      <c r="C38" s="38">
        <f>C36/C37</f>
        <v>0.9221008473312892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49" t="s">
        <v>80</v>
      </c>
      <c r="B39" s="42">
        <f>'10月'!B39+'11月'!B36</f>
        <v>93650253</v>
      </c>
      <c r="C39" s="42">
        <f>'10月'!C39+'11月'!C36</f>
        <v>15981237186</v>
      </c>
      <c r="D39" s="5">
        <v>5886778368</v>
      </c>
      <c r="E39" s="5"/>
      <c r="F39" s="5"/>
      <c r="G39" s="46"/>
      <c r="H39" s="5"/>
      <c r="I39" s="5"/>
      <c r="J39" s="5"/>
    </row>
    <row r="40" spans="1:10" ht="19.5" customHeight="1">
      <c r="A40" s="50" t="s">
        <v>23</v>
      </c>
      <c r="B40" s="51">
        <f>'10月'!B40+'11月'!B37</f>
        <v>81205032</v>
      </c>
      <c r="C40" s="51">
        <f>'10月'!C40+'11月'!C37</f>
        <v>18873635841</v>
      </c>
      <c r="D40" s="5">
        <v>6504490169</v>
      </c>
      <c r="E40" s="5"/>
      <c r="F40" s="5"/>
      <c r="G40" s="46"/>
      <c r="H40" s="5"/>
      <c r="I40" s="5"/>
      <c r="J40" s="5"/>
    </row>
    <row r="41" spans="1:10" ht="19.5" customHeight="1">
      <c r="A41" s="67" t="s">
        <v>24</v>
      </c>
      <c r="B41" s="52">
        <f>B39/B40</f>
        <v>1.153256771082856</v>
      </c>
      <c r="C41" s="52">
        <f>C39/C40</f>
        <v>0.8467492602184938</v>
      </c>
      <c r="D41" s="5"/>
      <c r="E41" s="5"/>
      <c r="F41" s="5"/>
      <c r="G41" s="5"/>
      <c r="H41" s="5"/>
      <c r="I41" s="5"/>
      <c r="J41" s="5"/>
    </row>
    <row r="42" ht="13.5">
      <c r="F42" s="1"/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7">
      <selection activeCell="H24" sqref="H24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93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71</v>
      </c>
      <c r="J2" s="5"/>
    </row>
    <row r="3" spans="1:10" ht="19.5" customHeight="1">
      <c r="A3" s="8" t="s">
        <v>9</v>
      </c>
      <c r="B3" s="5"/>
      <c r="C3" s="5"/>
      <c r="D3" s="5"/>
      <c r="E3" s="115" t="s">
        <v>10</v>
      </c>
      <c r="F3" s="115"/>
      <c r="G3" s="115"/>
      <c r="H3" s="5"/>
      <c r="I3" s="5"/>
      <c r="J3" s="5"/>
    </row>
    <row r="4" spans="1:11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63</v>
      </c>
      <c r="I4" s="12" t="s">
        <v>64</v>
      </c>
      <c r="J4" s="14"/>
      <c r="K4" s="2"/>
    </row>
    <row r="5" spans="1:11" ht="19.5" customHeight="1">
      <c r="A5" s="18">
        <v>1</v>
      </c>
      <c r="B5" s="3">
        <v>210518</v>
      </c>
      <c r="C5" s="4">
        <v>48355880</v>
      </c>
      <c r="D5" s="5"/>
      <c r="E5" s="15"/>
      <c r="F5" s="16"/>
      <c r="G5" s="17" t="s">
        <v>14</v>
      </c>
      <c r="H5" s="18" t="s">
        <v>13</v>
      </c>
      <c r="I5" s="17" t="s">
        <v>14</v>
      </c>
      <c r="J5" s="9" t="s">
        <v>13</v>
      </c>
      <c r="K5" s="2"/>
    </row>
    <row r="6" spans="1:11" ht="19.5" customHeight="1">
      <c r="A6" s="18">
        <v>2</v>
      </c>
      <c r="B6" s="3">
        <v>338131</v>
      </c>
      <c r="C6" s="4">
        <v>126080340</v>
      </c>
      <c r="D6" s="5"/>
      <c r="E6" s="111" t="s">
        <v>15</v>
      </c>
      <c r="F6" s="112"/>
      <c r="G6" s="19">
        <v>3337302</v>
      </c>
      <c r="H6" s="20">
        <v>671753396</v>
      </c>
      <c r="I6" s="21">
        <f>'11月'!I6+'12月'!G6</f>
        <v>83864276</v>
      </c>
      <c r="J6" s="21">
        <f>'11月'!J6+'12月'!H6</f>
        <v>9545472473</v>
      </c>
      <c r="K6" s="2"/>
    </row>
    <row r="7" spans="1:12" ht="19.5" customHeight="1">
      <c r="A7" s="18">
        <v>3</v>
      </c>
      <c r="B7" s="3">
        <v>192679</v>
      </c>
      <c r="C7" s="4">
        <v>63882959</v>
      </c>
      <c r="D7" s="5"/>
      <c r="E7" s="22"/>
      <c r="F7" s="23" t="s">
        <v>2</v>
      </c>
      <c r="G7" s="24">
        <v>3120562</v>
      </c>
      <c r="H7" s="101">
        <v>924874482</v>
      </c>
      <c r="I7" s="25">
        <f>'11月'!I7+'12月'!G7</f>
        <v>70339796</v>
      </c>
      <c r="J7" s="25">
        <f>'11月'!J7+'12月'!H7</f>
        <v>10598700763</v>
      </c>
      <c r="K7" s="2"/>
      <c r="L7" s="1"/>
    </row>
    <row r="8" spans="1:11" ht="19.5" customHeight="1">
      <c r="A8" s="18">
        <v>4</v>
      </c>
      <c r="B8" s="3">
        <v>151143</v>
      </c>
      <c r="C8" s="4">
        <v>83627043</v>
      </c>
      <c r="D8" s="5"/>
      <c r="E8" s="111" t="s">
        <v>16</v>
      </c>
      <c r="F8" s="112"/>
      <c r="G8" s="19">
        <v>2435</v>
      </c>
      <c r="H8" s="20">
        <v>2228364</v>
      </c>
      <c r="I8" s="21">
        <f>'11月'!I8+'12月'!G8</f>
        <v>144294</v>
      </c>
      <c r="J8" s="21">
        <f>'11月'!J8+'12月'!H8</f>
        <v>124618189</v>
      </c>
      <c r="K8" s="2"/>
    </row>
    <row r="9" spans="1:11" ht="19.5" customHeight="1">
      <c r="A9" s="18">
        <v>5</v>
      </c>
      <c r="B9" s="3">
        <v>62389</v>
      </c>
      <c r="C9" s="4">
        <v>67470180</v>
      </c>
      <c r="D9" s="5"/>
      <c r="E9" s="22"/>
      <c r="F9" s="23" t="s">
        <v>2</v>
      </c>
      <c r="G9" s="26">
        <v>748</v>
      </c>
      <c r="H9" s="100">
        <v>622079</v>
      </c>
      <c r="I9" s="25">
        <f>'11月'!I9+'12月'!G9</f>
        <v>524567</v>
      </c>
      <c r="J9" s="25">
        <f>'11月'!J9+'12月'!H9</f>
        <v>439785725</v>
      </c>
      <c r="K9" s="2"/>
    </row>
    <row r="10" spans="1:11" ht="19.5" customHeight="1">
      <c r="A10" s="18">
        <v>6</v>
      </c>
      <c r="B10" s="3">
        <v>0</v>
      </c>
      <c r="C10" s="4">
        <v>0</v>
      </c>
      <c r="D10" s="5"/>
      <c r="E10" s="111" t="s">
        <v>17</v>
      </c>
      <c r="F10" s="112"/>
      <c r="G10" s="19">
        <v>551430</v>
      </c>
      <c r="H10" s="20">
        <v>279677448</v>
      </c>
      <c r="I10" s="21">
        <f>'11月'!I10+'12月'!G10</f>
        <v>4731290</v>
      </c>
      <c r="J10" s="21">
        <f>'11月'!J10+'12月'!H10</f>
        <v>1670653531</v>
      </c>
      <c r="K10" s="2"/>
    </row>
    <row r="11" spans="1:11" ht="19.5" customHeight="1">
      <c r="A11" s="18">
        <v>7</v>
      </c>
      <c r="B11" s="3">
        <v>593584</v>
      </c>
      <c r="C11" s="4">
        <v>243841136</v>
      </c>
      <c r="D11" s="5"/>
      <c r="E11" s="22"/>
      <c r="F11" s="23" t="s">
        <v>2</v>
      </c>
      <c r="G11" s="24">
        <v>535291</v>
      </c>
      <c r="H11" s="101">
        <v>255249554</v>
      </c>
      <c r="I11" s="25">
        <f>'11月'!I11+'12月'!G11</f>
        <v>4868159</v>
      </c>
      <c r="J11" s="25">
        <f>'11月'!J11+'12月'!H11</f>
        <v>3053808621</v>
      </c>
      <c r="K11" s="2"/>
    </row>
    <row r="12" spans="1:11" ht="19.5" customHeight="1">
      <c r="A12" s="18">
        <v>8</v>
      </c>
      <c r="B12" s="3">
        <v>128493</v>
      </c>
      <c r="C12" s="4">
        <v>41841604</v>
      </c>
      <c r="D12" s="5"/>
      <c r="E12" s="111" t="s">
        <v>18</v>
      </c>
      <c r="F12" s="112"/>
      <c r="G12" s="19">
        <v>6146</v>
      </c>
      <c r="H12" s="20">
        <v>8288925</v>
      </c>
      <c r="I12" s="21">
        <f>'11月'!I12+'12月'!G12</f>
        <v>55450</v>
      </c>
      <c r="J12" s="21">
        <f>'11月'!J12+'12月'!H12</f>
        <v>65041467</v>
      </c>
      <c r="K12" s="1"/>
    </row>
    <row r="13" spans="1:11" ht="19.5" customHeight="1">
      <c r="A13" s="18">
        <v>9</v>
      </c>
      <c r="B13" s="3">
        <v>235534</v>
      </c>
      <c r="C13" s="4">
        <v>65042210</v>
      </c>
      <c r="D13" s="5"/>
      <c r="E13" s="22"/>
      <c r="F13" s="23" t="s">
        <v>2</v>
      </c>
      <c r="G13" s="26">
        <v>7005</v>
      </c>
      <c r="H13" s="100">
        <v>10546004</v>
      </c>
      <c r="I13" s="25">
        <f>'11月'!I13+'12月'!G13</f>
        <v>74784</v>
      </c>
      <c r="J13" s="25">
        <f>'11月'!J13+'12月'!H13</f>
        <v>88512082</v>
      </c>
      <c r="K13" s="2"/>
    </row>
    <row r="14" spans="1:11" ht="19.5" customHeight="1">
      <c r="A14" s="18">
        <v>10</v>
      </c>
      <c r="B14" s="3">
        <v>406814</v>
      </c>
      <c r="C14" s="4">
        <v>186847803</v>
      </c>
      <c r="D14" s="5"/>
      <c r="E14" s="116" t="s">
        <v>65</v>
      </c>
      <c r="F14" s="117"/>
      <c r="G14" s="21"/>
      <c r="H14" s="59"/>
      <c r="I14" s="21">
        <f>'11月'!I14+'12月'!G14</f>
        <v>0</v>
      </c>
      <c r="J14" s="21">
        <f>'11月'!J14+'12月'!H14</f>
        <v>0</v>
      </c>
      <c r="K14" s="2"/>
    </row>
    <row r="15" spans="1:11" ht="19.5" customHeight="1">
      <c r="A15" s="18">
        <v>11</v>
      </c>
      <c r="B15" s="3">
        <v>275830</v>
      </c>
      <c r="C15" s="4">
        <v>79539999</v>
      </c>
      <c r="D15" s="5"/>
      <c r="E15" s="22"/>
      <c r="F15" s="23" t="s">
        <v>2</v>
      </c>
      <c r="G15" s="25"/>
      <c r="H15" s="60"/>
      <c r="I15" s="25">
        <f>'11月'!I15+'12月'!G15</f>
        <v>0</v>
      </c>
      <c r="J15" s="25">
        <f>'11月'!J15+'12月'!H15</f>
        <v>0</v>
      </c>
      <c r="K15" s="2"/>
    </row>
    <row r="16" spans="1:11" ht="19.5" customHeight="1">
      <c r="A16" s="18">
        <v>12</v>
      </c>
      <c r="B16" s="3">
        <v>648634</v>
      </c>
      <c r="C16" s="4">
        <v>147926226</v>
      </c>
      <c r="D16" s="5"/>
      <c r="E16" s="111" t="s">
        <v>19</v>
      </c>
      <c r="F16" s="112"/>
      <c r="G16" s="21"/>
      <c r="H16" s="21"/>
      <c r="I16" s="21">
        <f>'11月'!I16+'12月'!G16</f>
        <v>0</v>
      </c>
      <c r="J16" s="21">
        <f>'11月'!J16+'12月'!H16</f>
        <v>0</v>
      </c>
      <c r="K16" s="2"/>
    </row>
    <row r="17" spans="1:11" ht="19.5" customHeight="1">
      <c r="A17" s="18">
        <v>13</v>
      </c>
      <c r="B17" s="3">
        <v>0</v>
      </c>
      <c r="C17" s="4">
        <v>0</v>
      </c>
      <c r="D17" s="5"/>
      <c r="E17" s="22"/>
      <c r="F17" s="23" t="s">
        <v>2</v>
      </c>
      <c r="G17" s="29"/>
      <c r="H17" s="29"/>
      <c r="I17" s="25">
        <f>'11月'!I17+'12月'!G17</f>
        <v>0</v>
      </c>
      <c r="J17" s="25">
        <f>'11月'!J17+'12月'!H17</f>
        <v>0</v>
      </c>
      <c r="K17" s="2"/>
    </row>
    <row r="18" spans="1:11" ht="19.5" customHeight="1">
      <c r="A18" s="18">
        <v>14</v>
      </c>
      <c r="B18" s="3">
        <v>93474</v>
      </c>
      <c r="C18" s="4">
        <v>134503046</v>
      </c>
      <c r="D18" s="5"/>
      <c r="E18" s="113" t="s">
        <v>6</v>
      </c>
      <c r="F18" s="114"/>
      <c r="G18" s="19">
        <v>361177</v>
      </c>
      <c r="H18" s="19">
        <v>871441934</v>
      </c>
      <c r="I18" s="21">
        <f>'11月'!I18+'12月'!G18</f>
        <v>4174946</v>
      </c>
      <c r="J18" s="21">
        <f>'11月'!J18+'12月'!H18</f>
        <v>3871729843</v>
      </c>
      <c r="K18" s="2"/>
    </row>
    <row r="19" spans="1:11" ht="19.5" customHeight="1">
      <c r="A19" s="18">
        <v>15</v>
      </c>
      <c r="B19" s="3">
        <v>12786</v>
      </c>
      <c r="C19" s="4">
        <v>6076957</v>
      </c>
      <c r="D19" s="5"/>
      <c r="E19" s="22"/>
      <c r="F19" s="23" t="s">
        <v>2</v>
      </c>
      <c r="G19" s="26">
        <v>359530</v>
      </c>
      <c r="H19" s="26">
        <v>778604838</v>
      </c>
      <c r="I19" s="25">
        <f>'11月'!I19+'12月'!G19</f>
        <v>4047975</v>
      </c>
      <c r="J19" s="25">
        <f>'11月'!J19+'12月'!H19</f>
        <v>3550507843</v>
      </c>
      <c r="K19" s="2"/>
    </row>
    <row r="20" spans="1:11" ht="19.5" customHeight="1">
      <c r="A20" s="18">
        <v>16</v>
      </c>
      <c r="B20" s="3">
        <v>41192</v>
      </c>
      <c r="C20" s="4">
        <v>18389939</v>
      </c>
      <c r="D20" s="5"/>
      <c r="E20" s="111" t="s">
        <v>5</v>
      </c>
      <c r="F20" s="112"/>
      <c r="G20" s="19">
        <v>10762</v>
      </c>
      <c r="H20" s="20">
        <v>7471526</v>
      </c>
      <c r="I20" s="21">
        <f>'11月'!I20+'12月'!G20</f>
        <v>93231</v>
      </c>
      <c r="J20" s="21">
        <f>'11月'!J20+'12月'!H20</f>
        <v>54218492</v>
      </c>
      <c r="K20" s="2"/>
    </row>
    <row r="21" spans="1:11" ht="19.5" customHeight="1">
      <c r="A21" s="18">
        <v>17</v>
      </c>
      <c r="B21" s="3">
        <v>12847</v>
      </c>
      <c r="C21" s="4">
        <v>21479299</v>
      </c>
      <c r="D21" s="5"/>
      <c r="E21" s="22"/>
      <c r="F21" s="23" t="s">
        <v>2</v>
      </c>
      <c r="G21" s="24">
        <v>18686</v>
      </c>
      <c r="H21" s="101">
        <v>14854384</v>
      </c>
      <c r="I21" s="25">
        <f>'11月'!I21+'12月'!G21</f>
        <v>134625</v>
      </c>
      <c r="J21" s="25">
        <f>'11月'!J21+'12月'!H21</f>
        <v>76369492</v>
      </c>
      <c r="K21" s="2"/>
    </row>
    <row r="22" spans="1:11" ht="19.5" customHeight="1">
      <c r="A22" s="18">
        <v>18</v>
      </c>
      <c r="B22" s="3">
        <v>59108</v>
      </c>
      <c r="C22" s="4">
        <v>64016577</v>
      </c>
      <c r="D22" s="5"/>
      <c r="E22" s="111" t="s">
        <v>20</v>
      </c>
      <c r="F22" s="112"/>
      <c r="G22" s="19">
        <v>369585</v>
      </c>
      <c r="H22" s="20">
        <v>385412270</v>
      </c>
      <c r="I22" s="21">
        <f>'11月'!I22+'12月'!G22</f>
        <v>5225603</v>
      </c>
      <c r="J22" s="21">
        <f>'11月'!J22+'12月'!H22</f>
        <v>2875777054</v>
      </c>
      <c r="K22" s="2"/>
    </row>
    <row r="23" spans="1:11" ht="19.5" customHeight="1" thickBot="1">
      <c r="A23" s="18">
        <v>19</v>
      </c>
      <c r="B23" s="3">
        <v>18641</v>
      </c>
      <c r="C23" s="4">
        <v>30260886</v>
      </c>
      <c r="D23" s="5"/>
      <c r="E23" s="31"/>
      <c r="F23" s="32" t="s">
        <v>2</v>
      </c>
      <c r="G23" s="26">
        <v>431301</v>
      </c>
      <c r="H23" s="100">
        <v>326554605</v>
      </c>
      <c r="I23" s="25">
        <f>'11月'!I23+'12月'!G23</f>
        <v>5688249</v>
      </c>
      <c r="J23" s="25">
        <f>'11月'!J23+'12月'!H23</f>
        <v>3377257261</v>
      </c>
      <c r="K23" s="2"/>
    </row>
    <row r="24" spans="1:11" ht="19.5" customHeight="1" thickBot="1">
      <c r="A24" s="18">
        <v>20</v>
      </c>
      <c r="B24" s="3">
        <v>0</v>
      </c>
      <c r="C24" s="4">
        <v>0</v>
      </c>
      <c r="D24" s="5"/>
      <c r="E24" s="107" t="s">
        <v>3</v>
      </c>
      <c r="F24" s="108"/>
      <c r="G24" s="33">
        <f aca="true" t="shared" si="0" ref="G24:J25">G6+G8+G10+G12+G14+G16+G18+G20+G22</f>
        <v>4638837</v>
      </c>
      <c r="H24" s="34">
        <f t="shared" si="0"/>
        <v>2226273863</v>
      </c>
      <c r="I24" s="98">
        <f t="shared" si="0"/>
        <v>98289090</v>
      </c>
      <c r="J24" s="34">
        <f t="shared" si="0"/>
        <v>18207511049</v>
      </c>
      <c r="K24" s="2"/>
    </row>
    <row r="25" spans="1:11" ht="19.5" customHeight="1">
      <c r="A25" s="18">
        <v>21</v>
      </c>
      <c r="B25" s="3">
        <v>59968</v>
      </c>
      <c r="C25" s="4">
        <v>70578313</v>
      </c>
      <c r="D25" s="5"/>
      <c r="E25" s="35"/>
      <c r="F25" s="36" t="s">
        <v>4</v>
      </c>
      <c r="G25" s="37">
        <f t="shared" si="0"/>
        <v>4473123</v>
      </c>
      <c r="H25" s="37">
        <f t="shared" si="0"/>
        <v>2311305946</v>
      </c>
      <c r="I25" s="37">
        <f t="shared" si="0"/>
        <v>85678155</v>
      </c>
      <c r="J25" s="37">
        <f t="shared" si="0"/>
        <v>21184941787</v>
      </c>
      <c r="K25" s="2"/>
    </row>
    <row r="26" spans="1:11" ht="19.5" customHeight="1">
      <c r="A26" s="18">
        <v>22</v>
      </c>
      <c r="B26" s="3">
        <v>178296</v>
      </c>
      <c r="C26" s="4">
        <v>114027363</v>
      </c>
      <c r="D26" s="5"/>
      <c r="E26" s="109" t="s">
        <v>21</v>
      </c>
      <c r="F26" s="110"/>
      <c r="G26" s="52">
        <f>G24/G25</f>
        <v>1.037046600328227</v>
      </c>
      <c r="H26" s="52">
        <f>H24/H25</f>
        <v>0.9632103732752653</v>
      </c>
      <c r="I26" s="38">
        <f>I24/I25</f>
        <v>1.1471896191041928</v>
      </c>
      <c r="J26" s="38">
        <f>J24/J25</f>
        <v>0.8594553259604857</v>
      </c>
      <c r="K26" s="2"/>
    </row>
    <row r="27" spans="1:10" ht="19.5" customHeight="1">
      <c r="A27" s="18">
        <v>23</v>
      </c>
      <c r="B27" s="3">
        <v>77048</v>
      </c>
      <c r="C27" s="4">
        <v>110608449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50615</v>
      </c>
      <c r="C28" s="4">
        <v>38169560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87208</v>
      </c>
      <c r="C29" s="4">
        <v>93426028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217675</v>
      </c>
      <c r="C30" s="4">
        <v>127958222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74343</v>
      </c>
      <c r="C31" s="4">
        <v>17746574</v>
      </c>
      <c r="D31" s="5"/>
      <c r="E31" s="5"/>
      <c r="F31" s="41"/>
      <c r="G31" s="41"/>
      <c r="H31" s="41"/>
      <c r="I31" s="61"/>
      <c r="J31" s="41"/>
    </row>
    <row r="32" spans="1:10" ht="19.5" customHeight="1">
      <c r="A32" s="18">
        <v>28</v>
      </c>
      <c r="B32" s="3">
        <v>358353</v>
      </c>
      <c r="C32" s="4">
        <v>148068948</v>
      </c>
      <c r="D32" s="5"/>
      <c r="E32" s="5"/>
      <c r="F32" s="5"/>
      <c r="G32" s="5"/>
      <c r="H32" s="5"/>
      <c r="I32" s="5"/>
      <c r="J32" s="5"/>
    </row>
    <row r="33" spans="1:10" ht="19.5" customHeight="1">
      <c r="A33" s="18">
        <v>29</v>
      </c>
      <c r="B33" s="3">
        <v>40955</v>
      </c>
      <c r="C33" s="4">
        <v>63353915</v>
      </c>
      <c r="D33" s="5"/>
      <c r="E33" s="5"/>
      <c r="F33" s="62"/>
      <c r="G33" s="62"/>
      <c r="H33" s="62"/>
      <c r="I33" s="5"/>
      <c r="J33" s="5"/>
    </row>
    <row r="34" spans="1:10" ht="19.5" customHeight="1">
      <c r="A34" s="18">
        <v>30</v>
      </c>
      <c r="B34" s="3">
        <v>12579</v>
      </c>
      <c r="C34" s="4">
        <v>13154407</v>
      </c>
      <c r="D34" s="5"/>
      <c r="E34" s="5"/>
      <c r="F34" s="62"/>
      <c r="G34" s="62"/>
      <c r="H34" s="62"/>
      <c r="I34" s="5"/>
      <c r="J34" s="5"/>
    </row>
    <row r="35" spans="1:10" ht="19.5" customHeight="1" thickBot="1">
      <c r="A35" s="18">
        <v>31</v>
      </c>
      <c r="B35" s="3">
        <v>0</v>
      </c>
      <c r="C35" s="4">
        <v>0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8" t="s">
        <v>3</v>
      </c>
      <c r="B36" s="42">
        <f>SUM(B5:B35)</f>
        <v>4638837</v>
      </c>
      <c r="C36" s="42">
        <f>SUM(C5:C35)</f>
        <v>2226273863</v>
      </c>
      <c r="D36" s="5"/>
      <c r="E36" s="5"/>
      <c r="F36" s="43"/>
      <c r="G36" s="5"/>
      <c r="H36" s="5"/>
      <c r="I36" s="5"/>
      <c r="J36" s="5"/>
    </row>
    <row r="37" spans="1:10" ht="19.5" customHeight="1">
      <c r="A37" s="44" t="s">
        <v>4</v>
      </c>
      <c r="B37" s="45">
        <v>4473123</v>
      </c>
      <c r="C37" s="45">
        <v>2311305946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47" t="s">
        <v>22</v>
      </c>
      <c r="B38" s="38">
        <f>B36/B37</f>
        <v>1.037046600328227</v>
      </c>
      <c r="C38" s="38">
        <f>C36/C37</f>
        <v>0.9632103732752653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49" t="s">
        <v>81</v>
      </c>
      <c r="B39" s="42">
        <f>'11月'!B39+'12月'!B36</f>
        <v>98289090</v>
      </c>
      <c r="C39" s="42">
        <f>'11月'!C39+'12月'!C36</f>
        <v>18207511049</v>
      </c>
      <c r="D39" s="5">
        <v>5886778368</v>
      </c>
      <c r="E39" s="5"/>
      <c r="F39" s="5"/>
      <c r="G39" s="46"/>
      <c r="H39" s="5"/>
      <c r="I39" s="5"/>
      <c r="J39" s="5"/>
    </row>
    <row r="40" spans="1:10" ht="19.5" customHeight="1">
      <c r="A40" s="50" t="s">
        <v>23</v>
      </c>
      <c r="B40" s="51">
        <f>'11月'!B40+'12月'!B37</f>
        <v>85678155</v>
      </c>
      <c r="C40" s="51">
        <f>'11月'!C40+'12月'!C37</f>
        <v>21184941787</v>
      </c>
      <c r="D40" s="5">
        <v>6504490169</v>
      </c>
      <c r="E40" s="5"/>
      <c r="F40" s="5"/>
      <c r="G40" s="46"/>
      <c r="H40" s="5"/>
      <c r="I40" s="5"/>
      <c r="J40" s="5"/>
    </row>
    <row r="41" spans="1:10" ht="19.5" customHeight="1">
      <c r="A41" s="67" t="s">
        <v>24</v>
      </c>
      <c r="B41" s="52">
        <f>B39/B40</f>
        <v>1.1471896191041928</v>
      </c>
      <c r="C41" s="52">
        <f>C39/C40</f>
        <v>0.8594553259604857</v>
      </c>
      <c r="D41" s="5"/>
      <c r="E41" s="5"/>
      <c r="F41" s="5"/>
      <c r="G41" s="5"/>
      <c r="H41" s="5"/>
      <c r="I41" s="5"/>
      <c r="J41" s="5"/>
    </row>
    <row r="42" ht="13.5">
      <c r="F42" s="1"/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83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71</v>
      </c>
      <c r="J2" s="5"/>
    </row>
    <row r="3" spans="1:10" ht="19.5" customHeight="1">
      <c r="A3" s="8" t="s">
        <v>9</v>
      </c>
      <c r="B3" s="5"/>
      <c r="C3" s="5"/>
      <c r="D3" s="5"/>
      <c r="E3" s="115" t="s">
        <v>10</v>
      </c>
      <c r="F3" s="115"/>
      <c r="G3" s="115"/>
      <c r="H3" s="5"/>
      <c r="I3" s="5"/>
      <c r="J3" s="5"/>
    </row>
    <row r="4" spans="1:10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8</v>
      </c>
      <c r="I4" s="12" t="s">
        <v>7</v>
      </c>
      <c r="J4" s="14"/>
    </row>
    <row r="5" spans="1:10" ht="19.5" customHeight="1">
      <c r="A5" s="18">
        <v>1</v>
      </c>
      <c r="B5" s="3">
        <v>13592</v>
      </c>
      <c r="C5" s="4">
        <v>8772505</v>
      </c>
      <c r="D5" s="5"/>
      <c r="E5" s="15"/>
      <c r="F5" s="16"/>
      <c r="G5" s="17" t="s">
        <v>14</v>
      </c>
      <c r="H5" s="18" t="s">
        <v>13</v>
      </c>
      <c r="I5" s="17" t="s">
        <v>14</v>
      </c>
      <c r="J5" s="9" t="s">
        <v>13</v>
      </c>
    </row>
    <row r="6" spans="1:10" ht="19.5" customHeight="1">
      <c r="A6" s="18">
        <v>2</v>
      </c>
      <c r="B6" s="3">
        <v>0</v>
      </c>
      <c r="C6" s="4">
        <v>0</v>
      </c>
      <c r="D6" s="5"/>
      <c r="E6" s="111" t="s">
        <v>15</v>
      </c>
      <c r="F6" s="112"/>
      <c r="G6" s="21">
        <v>6318779</v>
      </c>
      <c r="H6" s="53">
        <v>786744091</v>
      </c>
      <c r="I6" s="19">
        <f>'１月'!I6+'２月'!G6</f>
        <v>9267232</v>
      </c>
      <c r="J6" s="19">
        <f>'１月'!J6+'２月'!H6</f>
        <v>1719703181</v>
      </c>
    </row>
    <row r="7" spans="1:10" ht="19.5" customHeight="1">
      <c r="A7" s="18">
        <v>3</v>
      </c>
      <c r="B7" s="3">
        <v>337826</v>
      </c>
      <c r="C7" s="4">
        <v>131680933</v>
      </c>
      <c r="D7" s="5"/>
      <c r="E7" s="22"/>
      <c r="F7" s="23" t="s">
        <v>2</v>
      </c>
      <c r="G7" s="25">
        <v>8056452</v>
      </c>
      <c r="H7" s="54">
        <v>1132145699</v>
      </c>
      <c r="I7" s="29">
        <f>'１月'!I7+'２月'!G7</f>
        <v>20815534</v>
      </c>
      <c r="J7" s="29">
        <f>'１月'!J7+'２月'!H7</f>
        <v>3013988770</v>
      </c>
    </row>
    <row r="8" spans="1:10" ht="19.5" customHeight="1">
      <c r="A8" s="18">
        <v>4</v>
      </c>
      <c r="B8" s="3">
        <v>408960</v>
      </c>
      <c r="C8" s="4">
        <v>120533532</v>
      </c>
      <c r="D8" s="5"/>
      <c r="E8" s="111" t="s">
        <v>0</v>
      </c>
      <c r="F8" s="112"/>
      <c r="G8" s="19">
        <v>55106</v>
      </c>
      <c r="H8" s="20">
        <v>46709075</v>
      </c>
      <c r="I8" s="19">
        <f>'１月'!I8+'２月'!G8</f>
        <v>72874</v>
      </c>
      <c r="J8" s="19">
        <f>'１月'!J8+'２月'!H8</f>
        <v>63672353</v>
      </c>
    </row>
    <row r="9" spans="1:10" ht="19.5" customHeight="1">
      <c r="A9" s="18">
        <v>5</v>
      </c>
      <c r="B9" s="3">
        <v>166237</v>
      </c>
      <c r="C9" s="4">
        <v>47034276</v>
      </c>
      <c r="D9" s="5"/>
      <c r="E9" s="22"/>
      <c r="F9" s="23" t="s">
        <v>2</v>
      </c>
      <c r="G9" s="26">
        <v>161982</v>
      </c>
      <c r="H9" s="26">
        <v>119207834</v>
      </c>
      <c r="I9" s="29">
        <f>'１月'!I9+'２月'!G9</f>
        <v>259166</v>
      </c>
      <c r="J9" s="29">
        <f>'１月'!J9+'２月'!H9</f>
        <v>199294681</v>
      </c>
    </row>
    <row r="10" spans="1:10" ht="19.5" customHeight="1">
      <c r="A10" s="18">
        <v>6</v>
      </c>
      <c r="B10" s="3">
        <v>203607</v>
      </c>
      <c r="C10" s="4">
        <v>52678894</v>
      </c>
      <c r="D10" s="5"/>
      <c r="E10" s="111" t="s">
        <v>1</v>
      </c>
      <c r="F10" s="112"/>
      <c r="G10" s="21">
        <v>440090</v>
      </c>
      <c r="H10" s="53">
        <v>207638791</v>
      </c>
      <c r="I10" s="19">
        <f>'１月'!I10+'２月'!G10</f>
        <v>854970</v>
      </c>
      <c r="J10" s="19">
        <f>'１月'!J10+'２月'!H10</f>
        <v>397583553</v>
      </c>
    </row>
    <row r="11" spans="1:10" ht="19.5" customHeight="1">
      <c r="A11" s="18">
        <v>7</v>
      </c>
      <c r="B11" s="3">
        <v>265148</v>
      </c>
      <c r="C11" s="4">
        <v>73751667</v>
      </c>
      <c r="D11" s="5"/>
      <c r="E11" s="22"/>
      <c r="F11" s="23" t="s">
        <v>2</v>
      </c>
      <c r="G11" s="25">
        <v>421549</v>
      </c>
      <c r="H11" s="25">
        <v>375586534</v>
      </c>
      <c r="I11" s="29">
        <f>'１月'!I11+'２月'!G11</f>
        <v>937099</v>
      </c>
      <c r="J11" s="29">
        <f>'１月'!J11+'２月'!H11</f>
        <v>712186679</v>
      </c>
    </row>
    <row r="12" spans="1:10" ht="19.5" customHeight="1">
      <c r="A12" s="18">
        <v>8</v>
      </c>
      <c r="B12" s="3">
        <v>42904</v>
      </c>
      <c r="C12" s="4">
        <v>24361303</v>
      </c>
      <c r="D12" s="5"/>
      <c r="E12" s="111" t="s">
        <v>18</v>
      </c>
      <c r="F12" s="112"/>
      <c r="G12" s="19">
        <v>5995</v>
      </c>
      <c r="H12" s="20">
        <v>7305533</v>
      </c>
      <c r="I12" s="19">
        <f>'１月'!I12+'２月'!G12</f>
        <v>10832</v>
      </c>
      <c r="J12" s="19">
        <f>'１月'!J12+'２月'!H12</f>
        <v>13495831</v>
      </c>
    </row>
    <row r="13" spans="1:10" ht="19.5" customHeight="1">
      <c r="A13" s="18">
        <v>9</v>
      </c>
      <c r="B13" s="3">
        <v>0</v>
      </c>
      <c r="C13" s="4">
        <v>0</v>
      </c>
      <c r="D13" s="5"/>
      <c r="E13" s="22"/>
      <c r="F13" s="23" t="s">
        <v>2</v>
      </c>
      <c r="G13" s="26">
        <v>7009</v>
      </c>
      <c r="H13" s="26">
        <v>7360882</v>
      </c>
      <c r="I13" s="29">
        <f>'１月'!I13+'２月'!G13</f>
        <v>13602</v>
      </c>
      <c r="J13" s="29">
        <f>'１月'!J13+'２月'!H13</f>
        <v>14547878</v>
      </c>
    </row>
    <row r="14" spans="1:10" ht="19.5" customHeight="1">
      <c r="A14" s="18">
        <v>10</v>
      </c>
      <c r="B14" s="3">
        <v>387864</v>
      </c>
      <c r="C14" s="4">
        <v>122525669</v>
      </c>
      <c r="D14" s="5"/>
      <c r="E14" s="116" t="s">
        <v>65</v>
      </c>
      <c r="F14" s="117"/>
      <c r="G14" s="21"/>
      <c r="H14" s="59"/>
      <c r="I14" s="19">
        <f>'１月'!I14+'２月'!G14</f>
        <v>0</v>
      </c>
      <c r="J14" s="19">
        <f>'１月'!J14+'２月'!H14</f>
        <v>0</v>
      </c>
    </row>
    <row r="15" spans="1:10" ht="19.5" customHeight="1">
      <c r="A15" s="18">
        <v>11</v>
      </c>
      <c r="B15" s="3">
        <v>25670</v>
      </c>
      <c r="C15" s="4">
        <v>22756513</v>
      </c>
      <c r="D15" s="5"/>
      <c r="E15" s="22"/>
      <c r="F15" s="23" t="s">
        <v>2</v>
      </c>
      <c r="G15" s="25"/>
      <c r="H15" s="60"/>
      <c r="I15" s="29">
        <f>'１月'!I15+'２月'!G15</f>
        <v>0</v>
      </c>
      <c r="J15" s="29">
        <f>'１月'!J15+'２月'!H15</f>
        <v>0</v>
      </c>
    </row>
    <row r="16" spans="1:10" ht="19.5" customHeight="1">
      <c r="A16" s="18">
        <v>12</v>
      </c>
      <c r="B16" s="3">
        <v>135996</v>
      </c>
      <c r="C16" s="4">
        <v>69942568</v>
      </c>
      <c r="D16" s="5"/>
      <c r="E16" s="111" t="s">
        <v>66</v>
      </c>
      <c r="F16" s="112"/>
      <c r="G16" s="21"/>
      <c r="H16" s="21"/>
      <c r="I16" s="19">
        <f>'１月'!I16+'２月'!G16</f>
        <v>0</v>
      </c>
      <c r="J16" s="19">
        <f>'１月'!J16+'２月'!H16</f>
        <v>0</v>
      </c>
    </row>
    <row r="17" spans="1:10" ht="19.5" customHeight="1">
      <c r="A17" s="18">
        <v>13</v>
      </c>
      <c r="B17" s="3">
        <v>651841</v>
      </c>
      <c r="C17" s="4">
        <v>138733165</v>
      </c>
      <c r="D17" s="5"/>
      <c r="E17" s="22"/>
      <c r="F17" s="23" t="s">
        <v>2</v>
      </c>
      <c r="G17" s="29"/>
      <c r="H17" s="29"/>
      <c r="I17" s="29">
        <f>'１月'!I17+'２月'!G17</f>
        <v>0</v>
      </c>
      <c r="J17" s="29">
        <f>'１月'!J17+'２月'!H17</f>
        <v>0</v>
      </c>
    </row>
    <row r="18" spans="1:10" ht="19.5" customHeight="1">
      <c r="A18" s="18">
        <v>14</v>
      </c>
      <c r="B18" s="3">
        <v>296664</v>
      </c>
      <c r="C18" s="4">
        <v>73067715</v>
      </c>
      <c r="D18" s="5"/>
      <c r="E18" s="113" t="s">
        <v>6</v>
      </c>
      <c r="F18" s="114"/>
      <c r="G18" s="19">
        <v>519861</v>
      </c>
      <c r="H18" s="19">
        <v>418617561</v>
      </c>
      <c r="I18" s="19">
        <f>'１月'!I18+'２月'!G18</f>
        <v>841066</v>
      </c>
      <c r="J18" s="19">
        <f>'１月'!J18+'２月'!H18</f>
        <v>733304037</v>
      </c>
    </row>
    <row r="19" spans="1:10" ht="19.5" customHeight="1">
      <c r="A19" s="18">
        <v>15</v>
      </c>
      <c r="B19" s="3">
        <v>426461</v>
      </c>
      <c r="C19" s="4">
        <v>90798875</v>
      </c>
      <c r="D19" s="5"/>
      <c r="E19" s="22"/>
      <c r="F19" s="23" t="s">
        <v>2</v>
      </c>
      <c r="G19" s="26">
        <v>615678</v>
      </c>
      <c r="H19" s="26">
        <v>391237497</v>
      </c>
      <c r="I19" s="29">
        <f>'１月'!I19+'２月'!G19</f>
        <v>992784</v>
      </c>
      <c r="J19" s="29">
        <f>'１月'!J19+'２月'!H19</f>
        <v>690903175</v>
      </c>
    </row>
    <row r="20" spans="1:10" ht="19.5" customHeight="1">
      <c r="A20" s="18">
        <v>16</v>
      </c>
      <c r="B20" s="3">
        <v>0</v>
      </c>
      <c r="C20" s="4">
        <v>0</v>
      </c>
      <c r="D20" s="5"/>
      <c r="E20" s="111" t="s">
        <v>5</v>
      </c>
      <c r="F20" s="112"/>
      <c r="G20" s="19">
        <v>10007</v>
      </c>
      <c r="H20" s="20">
        <v>5464316</v>
      </c>
      <c r="I20" s="19">
        <f>'１月'!I20+'２月'!G20</f>
        <v>23790</v>
      </c>
      <c r="J20" s="19">
        <f>'１月'!J20+'２月'!H20</f>
        <v>14629124</v>
      </c>
    </row>
    <row r="21" spans="1:10" ht="19.5" customHeight="1">
      <c r="A21" s="18">
        <v>17</v>
      </c>
      <c r="B21" s="3">
        <v>235600</v>
      </c>
      <c r="C21" s="4">
        <v>87613816</v>
      </c>
      <c r="D21" s="5"/>
      <c r="E21" s="22"/>
      <c r="F21" s="23" t="s">
        <v>2</v>
      </c>
      <c r="G21" s="24">
        <v>10786</v>
      </c>
      <c r="H21" s="101">
        <v>6433218</v>
      </c>
      <c r="I21" s="29">
        <f>'１月'!I21+'２月'!G21</f>
        <v>17110</v>
      </c>
      <c r="J21" s="29">
        <f>'１月'!J21+'２月'!H21</f>
        <v>11145803</v>
      </c>
    </row>
    <row r="22" spans="1:10" ht="19.5" customHeight="1">
      <c r="A22" s="18">
        <v>18</v>
      </c>
      <c r="B22" s="3">
        <v>16700</v>
      </c>
      <c r="C22" s="4">
        <v>9139244</v>
      </c>
      <c r="D22" s="5"/>
      <c r="E22" s="111" t="s">
        <v>20</v>
      </c>
      <c r="F22" s="112"/>
      <c r="G22" s="19">
        <v>537925</v>
      </c>
      <c r="H22" s="20">
        <v>319144791</v>
      </c>
      <c r="I22" s="19">
        <f>'１月'!I22+'２月'!G22</f>
        <v>846542</v>
      </c>
      <c r="J22" s="19">
        <f>'１月'!J22+'２月'!H22</f>
        <v>550082978</v>
      </c>
    </row>
    <row r="23" spans="1:10" ht="19.5" customHeight="1" thickBot="1">
      <c r="A23" s="18">
        <v>19</v>
      </c>
      <c r="B23" s="3">
        <v>81126</v>
      </c>
      <c r="C23" s="4">
        <v>36284653</v>
      </c>
      <c r="D23" s="5"/>
      <c r="E23" s="31"/>
      <c r="F23" s="32" t="s">
        <v>2</v>
      </c>
      <c r="G23" s="24">
        <v>574789</v>
      </c>
      <c r="H23" s="101">
        <v>368901647</v>
      </c>
      <c r="I23" s="25">
        <f>'１月'!I23+'２月'!G23</f>
        <v>975737</v>
      </c>
      <c r="J23" s="25">
        <f>'１月'!J23+'２月'!H23</f>
        <v>689818672</v>
      </c>
    </row>
    <row r="24" spans="1:10" ht="19.5" customHeight="1" thickBot="1">
      <c r="A24" s="18">
        <v>20</v>
      </c>
      <c r="B24" s="3">
        <v>221173</v>
      </c>
      <c r="C24" s="4">
        <v>51243425</v>
      </c>
      <c r="D24" s="5"/>
      <c r="E24" s="107" t="s">
        <v>3</v>
      </c>
      <c r="F24" s="108"/>
      <c r="G24" s="33">
        <f aca="true" t="shared" si="0" ref="G24:J25">G6+G8+G10+G12+G14+G16+G18+G20+G22</f>
        <v>7887763</v>
      </c>
      <c r="H24" s="34">
        <f t="shared" si="0"/>
        <v>1791624158</v>
      </c>
      <c r="I24" s="98">
        <f>I6+I8+I10+I12+I14+I16+I18+I20+I22</f>
        <v>11917306</v>
      </c>
      <c r="J24" s="34">
        <f t="shared" si="0"/>
        <v>3492471057</v>
      </c>
    </row>
    <row r="25" spans="1:10" ht="19.5" customHeight="1">
      <c r="A25" s="18">
        <v>21</v>
      </c>
      <c r="B25" s="3">
        <v>514322</v>
      </c>
      <c r="C25" s="4">
        <v>127507560</v>
      </c>
      <c r="D25" s="5"/>
      <c r="E25" s="35"/>
      <c r="F25" s="36" t="s">
        <v>4</v>
      </c>
      <c r="G25" s="37">
        <f>G7+G9+G11+G13+G15+G17+G19+G21+G23</f>
        <v>9848245</v>
      </c>
      <c r="H25" s="37">
        <f t="shared" si="0"/>
        <v>2400873311</v>
      </c>
      <c r="I25" s="37">
        <f>I7+I9+I11+I13+I15+I17+I19+I21+I23</f>
        <v>24011032</v>
      </c>
      <c r="J25" s="37">
        <f>J7+J9+J11+J13+J15+J17+J19+J21+J23</f>
        <v>5331885658</v>
      </c>
    </row>
    <row r="26" spans="1:10" ht="19.5" customHeight="1">
      <c r="A26" s="18">
        <v>22</v>
      </c>
      <c r="B26" s="3">
        <v>734127</v>
      </c>
      <c r="C26" s="4">
        <v>94791718</v>
      </c>
      <c r="D26" s="5"/>
      <c r="E26" s="109" t="s">
        <v>21</v>
      </c>
      <c r="F26" s="110"/>
      <c r="G26" s="52">
        <f>G24/G25</f>
        <v>0.8009308257461101</v>
      </c>
      <c r="H26" s="52">
        <f>H24/H25</f>
        <v>0.7462385248698364</v>
      </c>
      <c r="I26" s="38">
        <f>I24/I25</f>
        <v>0.49632627202362645</v>
      </c>
      <c r="J26" s="38">
        <f>J24/J25</f>
        <v>0.6550161201900253</v>
      </c>
    </row>
    <row r="27" spans="1:10" ht="19.5" customHeight="1">
      <c r="A27" s="18">
        <v>23</v>
      </c>
      <c r="B27" s="3">
        <v>0</v>
      </c>
      <c r="C27" s="4">
        <v>0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246213</v>
      </c>
      <c r="C28" s="4">
        <v>56505548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213742</v>
      </c>
      <c r="C29" s="4">
        <v>55329548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834514</v>
      </c>
      <c r="C30" s="4">
        <v>90560152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407125</v>
      </c>
      <c r="C31" s="4">
        <v>59824526</v>
      </c>
      <c r="D31" s="5"/>
      <c r="E31" s="5"/>
      <c r="F31" s="41"/>
      <c r="G31" s="41"/>
      <c r="H31" s="41"/>
      <c r="I31" s="61"/>
      <c r="J31" s="41"/>
    </row>
    <row r="32" spans="1:10" ht="19.5" customHeight="1">
      <c r="A32" s="18">
        <v>28</v>
      </c>
      <c r="B32" s="3">
        <v>815879</v>
      </c>
      <c r="C32" s="4">
        <v>87757562</v>
      </c>
      <c r="D32" s="5"/>
      <c r="E32" s="5"/>
      <c r="F32" s="5"/>
      <c r="G32" s="5"/>
      <c r="H32" s="5"/>
      <c r="I32" s="5"/>
      <c r="J32" s="5"/>
    </row>
    <row r="33" spans="1:10" ht="19.5" customHeight="1">
      <c r="A33" s="18">
        <v>29</v>
      </c>
      <c r="B33" s="3">
        <v>204472</v>
      </c>
      <c r="C33" s="4">
        <v>58428791</v>
      </c>
      <c r="D33" s="5"/>
      <c r="E33" s="5"/>
      <c r="F33" s="62"/>
      <c r="G33" s="62"/>
      <c r="H33" s="62"/>
      <c r="I33" s="5"/>
      <c r="J33" s="5"/>
    </row>
    <row r="34" spans="1:10" ht="19.5" customHeight="1">
      <c r="A34" s="18"/>
      <c r="B34" s="3">
        <v>0</v>
      </c>
      <c r="C34" s="4">
        <v>0</v>
      </c>
      <c r="D34" s="5"/>
      <c r="E34" s="5"/>
      <c r="F34" s="62"/>
      <c r="G34" s="62"/>
      <c r="H34" s="62"/>
      <c r="I34" s="5"/>
      <c r="J34" s="5"/>
    </row>
    <row r="35" spans="1:10" ht="19.5" customHeight="1" thickBot="1">
      <c r="A35" s="18"/>
      <c r="B35" s="3">
        <v>0</v>
      </c>
      <c r="C35" s="4">
        <v>0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74" t="s">
        <v>3</v>
      </c>
      <c r="B36" s="42">
        <f>SUM(B5:B35)</f>
        <v>7887763</v>
      </c>
      <c r="C36" s="42">
        <f>SUM(C5:C35)</f>
        <v>1791624158</v>
      </c>
      <c r="D36" s="5"/>
      <c r="E36" s="5"/>
      <c r="F36" s="43"/>
      <c r="G36" s="5"/>
      <c r="H36" s="5"/>
      <c r="I36" s="5"/>
      <c r="J36" s="5"/>
    </row>
    <row r="37" spans="1:10" ht="19.5" customHeight="1">
      <c r="A37" s="75" t="s">
        <v>4</v>
      </c>
      <c r="B37" s="45">
        <v>9848245</v>
      </c>
      <c r="C37" s="45">
        <v>2400873311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76" t="s">
        <v>22</v>
      </c>
      <c r="B38" s="38">
        <f>B36/B37</f>
        <v>0.8009308257461101</v>
      </c>
      <c r="C38" s="38">
        <f>C36/C37</f>
        <v>0.7462385248698364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73" t="s">
        <v>78</v>
      </c>
      <c r="B39" s="42">
        <f>'１月'!B36+'２月'!B36</f>
        <v>11917306</v>
      </c>
      <c r="C39" s="42">
        <f>'１月'!C36+'２月'!C36</f>
        <v>3492471057</v>
      </c>
      <c r="D39" s="5"/>
      <c r="E39" s="5"/>
      <c r="F39" s="5"/>
      <c r="G39" s="46"/>
      <c r="H39" s="5"/>
      <c r="I39" s="5"/>
      <c r="J39" s="5"/>
    </row>
    <row r="40" spans="1:10" ht="19.5" customHeight="1">
      <c r="A40" s="77" t="s">
        <v>23</v>
      </c>
      <c r="B40" s="51">
        <f>'１月'!B40+'２月'!B37</f>
        <v>24011032</v>
      </c>
      <c r="C40" s="51">
        <f>'１月'!C40+'２月'!C37</f>
        <v>5331885658</v>
      </c>
      <c r="D40" s="5"/>
      <c r="E40" s="5"/>
      <c r="F40" s="5"/>
      <c r="G40" s="46"/>
      <c r="H40" s="5"/>
      <c r="I40" s="5"/>
      <c r="J40" s="5"/>
    </row>
    <row r="41" spans="1:10" ht="19.5" customHeight="1">
      <c r="A41" s="78" t="s">
        <v>24</v>
      </c>
      <c r="B41" s="52">
        <f>B39/B40</f>
        <v>0.49632627202362645</v>
      </c>
      <c r="C41" s="52">
        <f>C39/C40</f>
        <v>0.6550161201900253</v>
      </c>
      <c r="D41" s="5"/>
      <c r="E41" s="5"/>
      <c r="F41" s="5"/>
      <c r="G41" s="5"/>
      <c r="H41" s="5"/>
      <c r="I41" s="5"/>
      <c r="J41" s="5"/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G8" sqref="G8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84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71</v>
      </c>
      <c r="J2" s="5"/>
    </row>
    <row r="3" spans="1:10" ht="19.5" customHeight="1">
      <c r="A3" s="8" t="s">
        <v>9</v>
      </c>
      <c r="B3" s="5"/>
      <c r="C3" s="5"/>
      <c r="D3" s="5"/>
      <c r="E3" s="115" t="s">
        <v>10</v>
      </c>
      <c r="F3" s="115"/>
      <c r="G3" s="115"/>
      <c r="H3" s="5"/>
      <c r="I3" s="5"/>
      <c r="J3" s="5"/>
    </row>
    <row r="4" spans="1:10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26</v>
      </c>
      <c r="I4" s="12" t="s">
        <v>27</v>
      </c>
      <c r="J4" s="14"/>
    </row>
    <row r="5" spans="1:10" ht="19.5" customHeight="1">
      <c r="A5" s="18">
        <v>1</v>
      </c>
      <c r="B5" s="3">
        <v>0</v>
      </c>
      <c r="C5" s="4">
        <v>0</v>
      </c>
      <c r="D5" s="5"/>
      <c r="E5" s="15"/>
      <c r="F5" s="16"/>
      <c r="G5" s="9" t="s">
        <v>14</v>
      </c>
      <c r="H5" s="18" t="s">
        <v>13</v>
      </c>
      <c r="I5" s="9" t="s">
        <v>14</v>
      </c>
      <c r="J5" s="9" t="s">
        <v>13</v>
      </c>
    </row>
    <row r="6" spans="1:10" ht="19.5" customHeight="1">
      <c r="A6" s="18">
        <v>2</v>
      </c>
      <c r="B6" s="3">
        <v>1238541</v>
      </c>
      <c r="C6" s="4">
        <v>141147096</v>
      </c>
      <c r="D6" s="5"/>
      <c r="E6" s="111" t="s">
        <v>15</v>
      </c>
      <c r="F6" s="112"/>
      <c r="G6" s="63">
        <v>20124912</v>
      </c>
      <c r="H6" s="79">
        <v>975749066</v>
      </c>
      <c r="I6" s="63">
        <f>'２月'!I6+'３月'!G6</f>
        <v>29392144</v>
      </c>
      <c r="J6" s="63">
        <f>'２月'!J6+'３月'!H6</f>
        <v>2695452247</v>
      </c>
    </row>
    <row r="7" spans="1:10" ht="19.5" customHeight="1">
      <c r="A7" s="18">
        <v>3</v>
      </c>
      <c r="B7" s="3">
        <v>397675</v>
      </c>
      <c r="C7" s="4">
        <v>42592788</v>
      </c>
      <c r="D7" s="5"/>
      <c r="E7" s="22"/>
      <c r="F7" s="23" t="s">
        <v>2</v>
      </c>
      <c r="G7" s="64">
        <v>6928873</v>
      </c>
      <c r="H7" s="80">
        <v>750037609</v>
      </c>
      <c r="I7" s="64">
        <f>'２月'!I7+'３月'!G7</f>
        <v>27744407</v>
      </c>
      <c r="J7" s="64">
        <f>'２月'!J7+'３月'!H7</f>
        <v>3764026379</v>
      </c>
    </row>
    <row r="8" spans="1:10" ht="19.5" customHeight="1">
      <c r="A8" s="18">
        <v>4</v>
      </c>
      <c r="B8" s="3">
        <v>276687</v>
      </c>
      <c r="C8" s="4">
        <v>51276529</v>
      </c>
      <c r="D8" s="5"/>
      <c r="E8" s="111" t="s">
        <v>16</v>
      </c>
      <c r="F8" s="112"/>
      <c r="G8" s="81">
        <v>36478</v>
      </c>
      <c r="H8" s="82">
        <v>33366643</v>
      </c>
      <c r="I8" s="63">
        <f>'２月'!I8+'３月'!G8</f>
        <v>109352</v>
      </c>
      <c r="J8" s="63">
        <f>'２月'!J8+'３月'!H8</f>
        <v>97038996</v>
      </c>
    </row>
    <row r="9" spans="1:10" ht="19.5" customHeight="1">
      <c r="A9" s="18">
        <v>5</v>
      </c>
      <c r="B9" s="3">
        <v>2277657</v>
      </c>
      <c r="C9" s="4">
        <v>102833258</v>
      </c>
      <c r="D9" s="5"/>
      <c r="E9" s="22"/>
      <c r="F9" s="23" t="s">
        <v>2</v>
      </c>
      <c r="G9" s="83">
        <v>39884</v>
      </c>
      <c r="H9" s="83">
        <v>33266440</v>
      </c>
      <c r="I9" s="64">
        <f>'２月'!I9+'３月'!G9</f>
        <v>299050</v>
      </c>
      <c r="J9" s="64">
        <f>'２月'!J9+'３月'!H9</f>
        <v>232561121</v>
      </c>
    </row>
    <row r="10" spans="1:10" ht="19.5" customHeight="1">
      <c r="A10" s="18">
        <v>6</v>
      </c>
      <c r="B10" s="3">
        <v>189422</v>
      </c>
      <c r="C10" s="4">
        <v>27737033</v>
      </c>
      <c r="D10" s="5"/>
      <c r="E10" s="111" t="s">
        <v>17</v>
      </c>
      <c r="F10" s="112"/>
      <c r="G10" s="63">
        <v>484300</v>
      </c>
      <c r="H10" s="79">
        <v>219383077</v>
      </c>
      <c r="I10" s="63">
        <f>'２月'!I10+'３月'!G10</f>
        <v>1339270</v>
      </c>
      <c r="J10" s="63">
        <f>'２月'!J10+'３月'!H10</f>
        <v>616966630</v>
      </c>
    </row>
    <row r="11" spans="1:10" ht="19.5" customHeight="1">
      <c r="A11" s="18">
        <v>7</v>
      </c>
      <c r="B11" s="3">
        <v>407807</v>
      </c>
      <c r="C11" s="4">
        <v>43064531</v>
      </c>
      <c r="D11" s="5"/>
      <c r="E11" s="22"/>
      <c r="F11" s="23" t="s">
        <v>2</v>
      </c>
      <c r="G11" s="64">
        <v>552788</v>
      </c>
      <c r="H11" s="64">
        <v>410741258</v>
      </c>
      <c r="I11" s="64">
        <f>'２月'!I11+'３月'!G11</f>
        <v>1489887</v>
      </c>
      <c r="J11" s="64">
        <f>'２月'!J11+'３月'!H11</f>
        <v>1122927937</v>
      </c>
    </row>
    <row r="12" spans="1:10" ht="19.5" customHeight="1">
      <c r="A12" s="18">
        <v>8</v>
      </c>
      <c r="B12" s="3">
        <v>0</v>
      </c>
      <c r="C12" s="4">
        <v>0</v>
      </c>
      <c r="D12" s="5"/>
      <c r="E12" s="111" t="s">
        <v>18</v>
      </c>
      <c r="F12" s="112"/>
      <c r="G12" s="81">
        <v>4147</v>
      </c>
      <c r="H12" s="82">
        <v>5068169</v>
      </c>
      <c r="I12" s="63">
        <f>'２月'!I12+'３月'!G12</f>
        <v>14979</v>
      </c>
      <c r="J12" s="63">
        <f>'２月'!J12+'３月'!H12</f>
        <v>18564000</v>
      </c>
    </row>
    <row r="13" spans="1:10" ht="19.5" customHeight="1">
      <c r="A13" s="18">
        <v>9</v>
      </c>
      <c r="B13" s="3">
        <v>1054380</v>
      </c>
      <c r="C13" s="4">
        <v>103037147</v>
      </c>
      <c r="D13" s="5"/>
      <c r="E13" s="22"/>
      <c r="F13" s="23" t="s">
        <v>2</v>
      </c>
      <c r="G13" s="83">
        <v>7518</v>
      </c>
      <c r="H13" s="83">
        <v>8211697</v>
      </c>
      <c r="I13" s="64">
        <f>'２月'!I13+'３月'!G13</f>
        <v>21120</v>
      </c>
      <c r="J13" s="64">
        <f>'２月'!J13+'３月'!H13</f>
        <v>22759575</v>
      </c>
    </row>
    <row r="14" spans="1:10" ht="19.5" customHeight="1">
      <c r="A14" s="18">
        <v>10</v>
      </c>
      <c r="B14" s="99">
        <v>1881165</v>
      </c>
      <c r="C14" s="4">
        <v>144083544</v>
      </c>
      <c r="D14" s="5"/>
      <c r="E14" s="116" t="s">
        <v>65</v>
      </c>
      <c r="F14" s="117"/>
      <c r="G14" s="63"/>
      <c r="H14" s="84"/>
      <c r="I14" s="63">
        <f>'２月'!I14+'３月'!G14</f>
        <v>0</v>
      </c>
      <c r="J14" s="63">
        <f>'２月'!J14+'３月'!H14</f>
        <v>0</v>
      </c>
    </row>
    <row r="15" spans="1:10" ht="19.5" customHeight="1">
      <c r="A15" s="18">
        <v>11</v>
      </c>
      <c r="B15" s="3">
        <v>1440291</v>
      </c>
      <c r="C15" s="4">
        <v>83719110</v>
      </c>
      <c r="D15" s="5"/>
      <c r="E15" s="22"/>
      <c r="F15" s="23" t="s">
        <v>2</v>
      </c>
      <c r="G15" s="64">
        <v>0</v>
      </c>
      <c r="H15" s="85">
        <v>0</v>
      </c>
      <c r="I15" s="64">
        <f>'２月'!I15+'３月'!G15</f>
        <v>0</v>
      </c>
      <c r="J15" s="64">
        <f>'２月'!J15+'３月'!H15</f>
        <v>0</v>
      </c>
    </row>
    <row r="16" spans="1:10" ht="19.5" customHeight="1">
      <c r="A16" s="18">
        <v>12</v>
      </c>
      <c r="B16" s="3">
        <v>44107</v>
      </c>
      <c r="C16" s="4">
        <v>19907801</v>
      </c>
      <c r="D16" s="5"/>
      <c r="E16" s="111" t="s">
        <v>19</v>
      </c>
      <c r="F16" s="112"/>
      <c r="G16" s="63"/>
      <c r="H16" s="63"/>
      <c r="I16" s="63">
        <f>'２月'!I16+'３月'!G16</f>
        <v>0</v>
      </c>
      <c r="J16" s="63">
        <f>'２月'!J16+'３月'!H16</f>
        <v>0</v>
      </c>
    </row>
    <row r="17" spans="1:10" ht="19.5" customHeight="1">
      <c r="A17" s="18">
        <v>13</v>
      </c>
      <c r="B17" s="3">
        <v>567515</v>
      </c>
      <c r="C17" s="4">
        <v>68116741</v>
      </c>
      <c r="D17" s="5"/>
      <c r="E17" s="22"/>
      <c r="F17" s="23" t="s">
        <v>2</v>
      </c>
      <c r="G17" s="86">
        <v>0</v>
      </c>
      <c r="H17" s="86">
        <v>0</v>
      </c>
      <c r="I17" s="64">
        <f>'２月'!I17+'３月'!G17</f>
        <v>0</v>
      </c>
      <c r="J17" s="64">
        <f>'２月'!J17+'３月'!H17</f>
        <v>0</v>
      </c>
    </row>
    <row r="18" spans="1:10" ht="19.5" customHeight="1">
      <c r="A18" s="18">
        <v>14</v>
      </c>
      <c r="B18" s="3">
        <v>376190</v>
      </c>
      <c r="C18" s="4">
        <v>40556787</v>
      </c>
      <c r="D18" s="5"/>
      <c r="E18" s="113" t="s">
        <v>6</v>
      </c>
      <c r="F18" s="114"/>
      <c r="G18" s="81">
        <v>486145</v>
      </c>
      <c r="H18" s="82">
        <v>291613122</v>
      </c>
      <c r="I18" s="63">
        <f>'２月'!I18+'３月'!G18</f>
        <v>1327211</v>
      </c>
      <c r="J18" s="63">
        <f>'２月'!J18+'３月'!H18</f>
        <v>1024917159</v>
      </c>
    </row>
    <row r="19" spans="1:10" ht="19.5" customHeight="1">
      <c r="A19" s="18">
        <v>15</v>
      </c>
      <c r="B19" s="3">
        <v>0</v>
      </c>
      <c r="C19" s="4">
        <v>0</v>
      </c>
      <c r="D19" s="5"/>
      <c r="E19" s="22"/>
      <c r="F19" s="23" t="s">
        <v>2</v>
      </c>
      <c r="G19" s="83">
        <v>433346</v>
      </c>
      <c r="H19" s="83">
        <v>247210437</v>
      </c>
      <c r="I19" s="64">
        <f>'２月'!I19+'３月'!G19</f>
        <v>1426130</v>
      </c>
      <c r="J19" s="64">
        <f>'２月'!J19+'３月'!H19</f>
        <v>938113612</v>
      </c>
    </row>
    <row r="20" spans="1:10" ht="19.5" customHeight="1">
      <c r="A20" s="18">
        <v>16</v>
      </c>
      <c r="B20" s="3">
        <v>1724153</v>
      </c>
      <c r="C20" s="4">
        <v>147703398</v>
      </c>
      <c r="D20" s="5"/>
      <c r="E20" s="111" t="s">
        <v>5</v>
      </c>
      <c r="F20" s="112"/>
      <c r="G20" s="63">
        <v>6564</v>
      </c>
      <c r="H20" s="79">
        <v>2755444</v>
      </c>
      <c r="I20" s="63">
        <f>'２月'!I20+'３月'!G20</f>
        <v>30354</v>
      </c>
      <c r="J20" s="63">
        <f>'２月'!J20+'３月'!H20</f>
        <v>17384568</v>
      </c>
    </row>
    <row r="21" spans="1:10" ht="19.5" customHeight="1">
      <c r="A21" s="18">
        <v>17</v>
      </c>
      <c r="B21" s="3">
        <v>576877</v>
      </c>
      <c r="C21" s="4">
        <v>58632830</v>
      </c>
      <c r="D21" s="5"/>
      <c r="E21" s="22"/>
      <c r="F21" s="23" t="s">
        <v>2</v>
      </c>
      <c r="G21" s="64">
        <v>11184</v>
      </c>
      <c r="H21" s="64">
        <v>5117280</v>
      </c>
      <c r="I21" s="64">
        <f>'２月'!I21+'３月'!G21</f>
        <v>28294</v>
      </c>
      <c r="J21" s="64">
        <f>'２月'!J21+'３月'!H21</f>
        <v>16263083</v>
      </c>
    </row>
    <row r="22" spans="1:10" ht="19.5" customHeight="1">
      <c r="A22" s="18">
        <v>18</v>
      </c>
      <c r="B22" s="3">
        <v>39638</v>
      </c>
      <c r="C22" s="4">
        <v>21143424</v>
      </c>
      <c r="D22" s="5"/>
      <c r="E22" s="111" t="s">
        <v>20</v>
      </c>
      <c r="F22" s="112"/>
      <c r="G22" s="81">
        <v>361221</v>
      </c>
      <c r="H22" s="82">
        <v>246311249</v>
      </c>
      <c r="I22" s="63">
        <f>'２月'!I22+'３月'!G22</f>
        <v>1207763</v>
      </c>
      <c r="J22" s="63">
        <f>'２月'!J22+'３月'!H22</f>
        <v>796394227</v>
      </c>
    </row>
    <row r="23" spans="1:10" ht="19.5" customHeight="1" thickBot="1">
      <c r="A23" s="18">
        <v>19</v>
      </c>
      <c r="B23" s="3">
        <v>277542</v>
      </c>
      <c r="C23" s="4">
        <v>65539210</v>
      </c>
      <c r="D23" s="5"/>
      <c r="E23" s="31"/>
      <c r="F23" s="32" t="s">
        <v>2</v>
      </c>
      <c r="G23" s="93">
        <v>468039</v>
      </c>
      <c r="H23" s="94">
        <v>344415981</v>
      </c>
      <c r="I23" s="64">
        <f>'２月'!I23+'３月'!G23</f>
        <v>1443776</v>
      </c>
      <c r="J23" s="64">
        <f>'２月'!J23+'３月'!H23</f>
        <v>1034234653</v>
      </c>
    </row>
    <row r="24" spans="1:10" ht="19.5" customHeight="1" thickBot="1">
      <c r="A24" s="18">
        <v>20</v>
      </c>
      <c r="B24" s="3">
        <v>0</v>
      </c>
      <c r="C24" s="4">
        <v>0</v>
      </c>
      <c r="D24" s="5"/>
      <c r="E24" s="107" t="s">
        <v>3</v>
      </c>
      <c r="F24" s="108"/>
      <c r="G24" s="96">
        <f aca="true" t="shared" si="0" ref="G24:J25">G6+G8+G10+G12+G14+G16+G18+G20+G22</f>
        <v>21503767</v>
      </c>
      <c r="H24" s="97">
        <f t="shared" si="0"/>
        <v>1774246770</v>
      </c>
      <c r="I24" s="98">
        <f t="shared" si="0"/>
        <v>33421073</v>
      </c>
      <c r="J24" s="34">
        <f t="shared" si="0"/>
        <v>5266717827</v>
      </c>
    </row>
    <row r="25" spans="1:10" ht="19.5" customHeight="1">
      <c r="A25" s="18">
        <v>21</v>
      </c>
      <c r="B25" s="3">
        <v>1530866</v>
      </c>
      <c r="C25" s="4">
        <v>104207990</v>
      </c>
      <c r="D25" s="5"/>
      <c r="E25" s="35"/>
      <c r="F25" s="36" t="s">
        <v>4</v>
      </c>
      <c r="G25" s="95">
        <f>G7+G9+G11+G13+G15+G17+G19+G21+G23</f>
        <v>8441632</v>
      </c>
      <c r="H25" s="95">
        <f t="shared" si="0"/>
        <v>1799000702</v>
      </c>
      <c r="I25" s="37">
        <f t="shared" si="0"/>
        <v>32452664</v>
      </c>
      <c r="J25" s="37">
        <f>J7+J9+J11+J13+J15+J17+J19+J21+J23</f>
        <v>7130886360</v>
      </c>
    </row>
    <row r="26" spans="1:10" ht="19.5" customHeight="1">
      <c r="A26" s="18">
        <v>22</v>
      </c>
      <c r="B26" s="3">
        <v>0</v>
      </c>
      <c r="C26" s="4">
        <v>0</v>
      </c>
      <c r="D26" s="5"/>
      <c r="E26" s="109" t="s">
        <v>21</v>
      </c>
      <c r="F26" s="110"/>
      <c r="G26" s="38">
        <f>G24/G25</f>
        <v>2.5473471243475196</v>
      </c>
      <c r="H26" s="38">
        <f>H24/H25</f>
        <v>0.9862401765755398</v>
      </c>
      <c r="I26" s="38">
        <f>I24/I25</f>
        <v>1.0298406626956726</v>
      </c>
      <c r="J26" s="38">
        <f>J24/J25</f>
        <v>0.738578286220228</v>
      </c>
    </row>
    <row r="27" spans="1:10" ht="19.5" customHeight="1">
      <c r="A27" s="18">
        <v>23</v>
      </c>
      <c r="B27" s="3">
        <v>204991</v>
      </c>
      <c r="C27" s="4">
        <v>34116931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1550436</v>
      </c>
      <c r="C28" s="4">
        <v>95809317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711434</v>
      </c>
      <c r="C29" s="4">
        <v>75254992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1218741</v>
      </c>
      <c r="C30" s="4">
        <v>74969082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1577919</v>
      </c>
      <c r="C31" s="4">
        <v>70001459</v>
      </c>
      <c r="D31" s="5"/>
      <c r="E31" s="5"/>
      <c r="F31" s="41"/>
      <c r="G31" s="41"/>
      <c r="H31" s="41"/>
      <c r="I31" s="41"/>
      <c r="J31" s="41"/>
    </row>
    <row r="32" spans="1:10" ht="19.5" customHeight="1">
      <c r="A32" s="18">
        <v>28</v>
      </c>
      <c r="B32" s="3">
        <v>461441</v>
      </c>
      <c r="C32" s="4">
        <v>21824749</v>
      </c>
      <c r="D32" s="5"/>
      <c r="E32" s="5"/>
      <c r="F32" s="5"/>
      <c r="G32" s="5"/>
      <c r="H32" s="5"/>
      <c r="I32" s="5"/>
      <c r="J32" s="5"/>
    </row>
    <row r="33" spans="1:10" ht="19.5" customHeight="1">
      <c r="A33" s="18">
        <v>29</v>
      </c>
      <c r="B33" s="3">
        <v>0</v>
      </c>
      <c r="C33" s="4">
        <v>0</v>
      </c>
      <c r="D33" s="5"/>
      <c r="E33" s="5"/>
      <c r="F33" s="5"/>
      <c r="G33" s="5"/>
      <c r="H33" s="5"/>
      <c r="I33" s="5"/>
      <c r="J33" s="5"/>
    </row>
    <row r="34" spans="1:10" ht="19.5" customHeight="1">
      <c r="A34" s="18">
        <v>30</v>
      </c>
      <c r="B34" s="3">
        <v>704305</v>
      </c>
      <c r="C34" s="4">
        <v>77064402</v>
      </c>
      <c r="D34" s="5"/>
      <c r="E34" s="5"/>
      <c r="F34" s="5"/>
      <c r="G34" s="5"/>
      <c r="H34" s="5"/>
      <c r="I34" s="5"/>
      <c r="J34" s="5"/>
    </row>
    <row r="35" spans="1:10" ht="19.5" customHeight="1" thickBot="1">
      <c r="A35" s="18">
        <v>31</v>
      </c>
      <c r="B35" s="3">
        <v>773987</v>
      </c>
      <c r="C35" s="4">
        <v>59906621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8" t="s">
        <v>3</v>
      </c>
      <c r="B36" s="42">
        <f>SUM(B5:B35)</f>
        <v>21503767</v>
      </c>
      <c r="C36" s="42">
        <f>SUM(C5:C35)</f>
        <v>1774246770</v>
      </c>
      <c r="D36" s="5"/>
      <c r="E36" s="5"/>
      <c r="F36" s="43"/>
      <c r="G36" s="5"/>
      <c r="H36" s="5"/>
      <c r="I36" s="5"/>
      <c r="J36" s="5"/>
    </row>
    <row r="37" spans="1:10" ht="19.5" customHeight="1">
      <c r="A37" s="90" t="s">
        <v>4</v>
      </c>
      <c r="B37" s="45">
        <v>8441632</v>
      </c>
      <c r="C37" s="45">
        <v>1799000702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17" t="s">
        <v>22</v>
      </c>
      <c r="B38" s="66">
        <f>B36/B37</f>
        <v>2.5473471243475196</v>
      </c>
      <c r="C38" s="66">
        <f>C36/C37</f>
        <v>0.9862401765755398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73" t="s">
        <v>25</v>
      </c>
      <c r="B39" s="42">
        <f>'２月'!B39+'３月'!B36</f>
        <v>33421073</v>
      </c>
      <c r="C39" s="42">
        <f>'２月'!C39+'３月'!C36</f>
        <v>5266717827</v>
      </c>
      <c r="D39" s="5"/>
      <c r="E39" s="5"/>
      <c r="F39" s="5"/>
      <c r="G39" s="5"/>
      <c r="H39" s="5"/>
      <c r="I39" s="5"/>
      <c r="J39" s="5"/>
    </row>
    <row r="40" spans="1:10" ht="19.5" customHeight="1">
      <c r="A40" s="91" t="s">
        <v>23</v>
      </c>
      <c r="B40" s="51">
        <f>'２月'!B40+'３月'!B37</f>
        <v>32452664</v>
      </c>
      <c r="C40" s="51">
        <f>'２月'!C40+'３月'!C37</f>
        <v>7130886360</v>
      </c>
      <c r="D40" s="5"/>
      <c r="E40" s="5"/>
      <c r="F40" s="5"/>
      <c r="G40" s="5"/>
      <c r="H40" s="5"/>
      <c r="I40" s="5"/>
      <c r="J40" s="5"/>
    </row>
    <row r="41" spans="1:10" ht="19.5" customHeight="1">
      <c r="A41" s="78" t="s">
        <v>24</v>
      </c>
      <c r="B41" s="52">
        <f>B39/B40</f>
        <v>1.0298406626956726</v>
      </c>
      <c r="C41" s="52">
        <f>C39/C40</f>
        <v>0.738578286220228</v>
      </c>
      <c r="D41" s="5"/>
      <c r="E41" s="5"/>
      <c r="F41" s="5"/>
      <c r="G41" s="5"/>
      <c r="H41" s="5"/>
      <c r="I41" s="5"/>
      <c r="J41" s="5"/>
    </row>
    <row r="42" ht="13.5">
      <c r="F42" t="s">
        <v>68</v>
      </c>
    </row>
    <row r="43" ht="13.5">
      <c r="F43" t="s">
        <v>69</v>
      </c>
    </row>
    <row r="44" ht="13.5">
      <c r="F44" t="s">
        <v>69</v>
      </c>
    </row>
    <row r="45" ht="13.5">
      <c r="F45" t="s">
        <v>69</v>
      </c>
    </row>
    <row r="46" ht="13.5">
      <c r="F46" t="s">
        <v>69</v>
      </c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2">
      <selection activeCell="E10" sqref="E10:F10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85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71</v>
      </c>
      <c r="J2" s="5"/>
    </row>
    <row r="3" spans="1:10" ht="19.5" customHeight="1">
      <c r="A3" s="8" t="s">
        <v>9</v>
      </c>
      <c r="B3" s="5"/>
      <c r="C3" s="5"/>
      <c r="D3" s="5"/>
      <c r="E3" s="115" t="s">
        <v>10</v>
      </c>
      <c r="F3" s="115"/>
      <c r="G3" s="115"/>
      <c r="H3" s="5"/>
      <c r="I3" s="5"/>
      <c r="J3" s="5"/>
    </row>
    <row r="4" spans="1:10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30</v>
      </c>
      <c r="I4" s="12" t="s">
        <v>31</v>
      </c>
      <c r="J4" s="14"/>
    </row>
    <row r="5" spans="1:10" ht="19.5" customHeight="1">
      <c r="A5" s="18">
        <v>1</v>
      </c>
      <c r="B5" s="3">
        <v>851895</v>
      </c>
      <c r="C5" s="4">
        <v>52099614</v>
      </c>
      <c r="D5" s="5"/>
      <c r="E5" s="15"/>
      <c r="F5" s="16"/>
      <c r="G5" s="9" t="s">
        <v>14</v>
      </c>
      <c r="H5" s="18" t="s">
        <v>13</v>
      </c>
      <c r="I5" s="9" t="s">
        <v>14</v>
      </c>
      <c r="J5" s="9" t="s">
        <v>13</v>
      </c>
    </row>
    <row r="6" spans="1:10" ht="19.5" customHeight="1">
      <c r="A6" s="18">
        <v>2</v>
      </c>
      <c r="B6" s="3">
        <v>674082</v>
      </c>
      <c r="C6" s="4">
        <v>57171330</v>
      </c>
      <c r="D6" s="5"/>
      <c r="E6" s="111" t="s">
        <v>15</v>
      </c>
      <c r="F6" s="112"/>
      <c r="G6" s="19">
        <v>11987065</v>
      </c>
      <c r="H6" s="20">
        <v>721195507</v>
      </c>
      <c r="I6" s="63">
        <f>'３月'!I6+'４月'!G6</f>
        <v>41379209</v>
      </c>
      <c r="J6" s="63">
        <f>'３月'!J6+'４月'!H6</f>
        <v>3416647754</v>
      </c>
    </row>
    <row r="7" spans="1:10" ht="19.5" customHeight="1">
      <c r="A7" s="18">
        <v>3</v>
      </c>
      <c r="B7" s="3">
        <v>526598</v>
      </c>
      <c r="C7" s="4">
        <v>51074555</v>
      </c>
      <c r="D7" s="5"/>
      <c r="E7" s="22"/>
      <c r="F7" s="23" t="s">
        <v>2</v>
      </c>
      <c r="G7" s="24">
        <v>9016828</v>
      </c>
      <c r="H7" s="101">
        <v>725790729</v>
      </c>
      <c r="I7" s="64">
        <f>'３月'!I7+'４月'!G7</f>
        <v>36761235</v>
      </c>
      <c r="J7" s="64">
        <f>'３月'!J7+'４月'!H7</f>
        <v>4489817108</v>
      </c>
    </row>
    <row r="8" spans="1:10" ht="19.5" customHeight="1">
      <c r="A8" s="18">
        <v>4</v>
      </c>
      <c r="B8" s="3">
        <v>568711</v>
      </c>
      <c r="C8" s="4">
        <v>46878090</v>
      </c>
      <c r="D8" s="5"/>
      <c r="E8" s="111" t="s">
        <v>28</v>
      </c>
      <c r="F8" s="112"/>
      <c r="G8" s="19">
        <v>2824</v>
      </c>
      <c r="H8" s="20">
        <v>2551878</v>
      </c>
      <c r="I8" s="63">
        <f>'３月'!I8+'４月'!G8</f>
        <v>112176</v>
      </c>
      <c r="J8" s="63">
        <f>'３月'!J8+'４月'!H8</f>
        <v>99590874</v>
      </c>
    </row>
    <row r="9" spans="1:10" ht="19.5" customHeight="1">
      <c r="A9" s="18">
        <v>5</v>
      </c>
      <c r="B9" s="3">
        <v>0</v>
      </c>
      <c r="C9" s="4">
        <v>0</v>
      </c>
      <c r="D9" s="5"/>
      <c r="E9" s="22"/>
      <c r="F9" s="23" t="s">
        <v>2</v>
      </c>
      <c r="G9" s="26">
        <v>42034</v>
      </c>
      <c r="H9" s="100">
        <v>42413741</v>
      </c>
      <c r="I9" s="64">
        <f>'３月'!I9+'４月'!G9</f>
        <v>341084</v>
      </c>
      <c r="J9" s="64">
        <f>'３月'!J9+'４月'!H9</f>
        <v>274974862</v>
      </c>
    </row>
    <row r="10" spans="1:10" ht="19.5" customHeight="1">
      <c r="A10" s="18">
        <v>6</v>
      </c>
      <c r="B10" s="3">
        <v>266359</v>
      </c>
      <c r="C10" s="4">
        <v>32917195</v>
      </c>
      <c r="D10" s="5"/>
      <c r="E10" s="111" t="s">
        <v>29</v>
      </c>
      <c r="F10" s="112"/>
      <c r="G10" s="19">
        <v>551775</v>
      </c>
      <c r="H10" s="20">
        <v>164243689</v>
      </c>
      <c r="I10" s="63">
        <f>'３月'!I10+'４月'!G10</f>
        <v>1891045</v>
      </c>
      <c r="J10" s="63">
        <f>'３月'!J10+'４月'!H10</f>
        <v>781210319</v>
      </c>
    </row>
    <row r="11" spans="1:10" ht="19.5" customHeight="1">
      <c r="A11" s="18">
        <v>7</v>
      </c>
      <c r="B11" s="3">
        <v>391701</v>
      </c>
      <c r="C11" s="4">
        <v>43832914</v>
      </c>
      <c r="D11" s="5"/>
      <c r="E11" s="22"/>
      <c r="F11" s="23" t="s">
        <v>2</v>
      </c>
      <c r="G11" s="24">
        <v>561368</v>
      </c>
      <c r="H11" s="101">
        <v>356508929</v>
      </c>
      <c r="I11" s="64">
        <f>'３月'!I11+'４月'!G11</f>
        <v>2051255</v>
      </c>
      <c r="J11" s="64">
        <f>'３月'!J11+'４月'!H11</f>
        <v>1479436866</v>
      </c>
    </row>
    <row r="12" spans="1:10" ht="19.5" customHeight="1">
      <c r="A12" s="18">
        <v>8</v>
      </c>
      <c r="B12" s="3">
        <v>995755</v>
      </c>
      <c r="C12" s="4">
        <v>70273522</v>
      </c>
      <c r="D12" s="5"/>
      <c r="E12" s="111" t="s">
        <v>18</v>
      </c>
      <c r="F12" s="112"/>
      <c r="G12" s="19">
        <v>4394</v>
      </c>
      <c r="H12" s="20">
        <v>3894784</v>
      </c>
      <c r="I12" s="63">
        <f>'３月'!I12+'４月'!G12</f>
        <v>19373</v>
      </c>
      <c r="J12" s="63">
        <f>'３月'!J12+'４月'!H12</f>
        <v>22458784</v>
      </c>
    </row>
    <row r="13" spans="1:10" ht="19.5" customHeight="1">
      <c r="A13" s="18">
        <v>9</v>
      </c>
      <c r="B13" s="3">
        <v>683847</v>
      </c>
      <c r="C13" s="4">
        <v>44760529</v>
      </c>
      <c r="D13" s="5"/>
      <c r="E13" s="22"/>
      <c r="F13" s="23" t="s">
        <v>2</v>
      </c>
      <c r="G13" s="26">
        <v>8948</v>
      </c>
      <c r="H13" s="100">
        <v>9165203</v>
      </c>
      <c r="I13" s="64">
        <f>'３月'!I13+'４月'!G13</f>
        <v>30068</v>
      </c>
      <c r="J13" s="64">
        <f>'３月'!J13+'４月'!H13</f>
        <v>31924778</v>
      </c>
    </row>
    <row r="14" spans="1:10" ht="19.5" customHeight="1">
      <c r="A14" s="18">
        <v>10</v>
      </c>
      <c r="B14" s="3">
        <v>427519</v>
      </c>
      <c r="C14" s="4">
        <v>39727863</v>
      </c>
      <c r="D14" s="5"/>
      <c r="E14" s="116" t="s">
        <v>65</v>
      </c>
      <c r="F14" s="117"/>
      <c r="G14" s="21"/>
      <c r="H14" s="65"/>
      <c r="I14" s="63">
        <f>'３月'!I14+'４月'!G14</f>
        <v>0</v>
      </c>
      <c r="J14" s="63">
        <f>'３月'!J14+'４月'!H14</f>
        <v>0</v>
      </c>
    </row>
    <row r="15" spans="1:10" ht="19.5" customHeight="1">
      <c r="A15" s="18">
        <v>11</v>
      </c>
      <c r="B15" s="3">
        <v>712985</v>
      </c>
      <c r="C15" s="4">
        <v>50353472</v>
      </c>
      <c r="D15" s="5"/>
      <c r="E15" s="22"/>
      <c r="F15" s="23" t="s">
        <v>2</v>
      </c>
      <c r="G15" s="25"/>
      <c r="H15" s="28"/>
      <c r="I15" s="64">
        <f>'３月'!I15+'４月'!G15</f>
        <v>0</v>
      </c>
      <c r="J15" s="64">
        <f>'３月'!J15+'４月'!H15</f>
        <v>0</v>
      </c>
    </row>
    <row r="16" spans="1:10" ht="19.5" customHeight="1">
      <c r="A16" s="18">
        <v>12</v>
      </c>
      <c r="B16" s="3">
        <v>0</v>
      </c>
      <c r="C16" s="4">
        <v>0</v>
      </c>
      <c r="D16" s="5"/>
      <c r="E16" s="111" t="s">
        <v>19</v>
      </c>
      <c r="F16" s="112"/>
      <c r="G16" s="21"/>
      <c r="H16" s="21"/>
      <c r="I16" s="63">
        <f>'３月'!I16+'４月'!G16</f>
        <v>0</v>
      </c>
      <c r="J16" s="63">
        <f>'３月'!J16+'４月'!H16</f>
        <v>0</v>
      </c>
    </row>
    <row r="17" spans="1:10" ht="19.5" customHeight="1">
      <c r="A17" s="18">
        <v>13</v>
      </c>
      <c r="B17" s="3">
        <v>327578</v>
      </c>
      <c r="C17" s="4">
        <v>64563753</v>
      </c>
      <c r="D17" s="5"/>
      <c r="E17" s="22"/>
      <c r="F17" s="23" t="s">
        <v>2</v>
      </c>
      <c r="G17" s="29"/>
      <c r="H17" s="29"/>
      <c r="I17" s="64">
        <f>'３月'!I17+'４月'!G17</f>
        <v>0</v>
      </c>
      <c r="J17" s="64">
        <f>'３月'!J17+'４月'!H17</f>
        <v>0</v>
      </c>
    </row>
    <row r="18" spans="1:10" ht="19.5" customHeight="1">
      <c r="A18" s="18">
        <v>14</v>
      </c>
      <c r="B18" s="3">
        <v>19881</v>
      </c>
      <c r="C18" s="4">
        <v>6922446</v>
      </c>
      <c r="D18" s="5"/>
      <c r="E18" s="113" t="s">
        <v>6</v>
      </c>
      <c r="F18" s="114"/>
      <c r="G18" s="19">
        <v>409086</v>
      </c>
      <c r="H18" s="20">
        <v>181762903</v>
      </c>
      <c r="I18" s="63">
        <f>'３月'!I18+'４月'!G18</f>
        <v>1736297</v>
      </c>
      <c r="J18" s="63">
        <f>'３月'!J18+'４月'!H18</f>
        <v>1206680062</v>
      </c>
    </row>
    <row r="19" spans="1:10" ht="19.5" customHeight="1">
      <c r="A19" s="18">
        <v>15</v>
      </c>
      <c r="B19" s="3">
        <v>470591</v>
      </c>
      <c r="C19" s="4">
        <v>40382200</v>
      </c>
      <c r="D19" s="5"/>
      <c r="E19" s="22"/>
      <c r="F19" s="23" t="s">
        <v>2</v>
      </c>
      <c r="G19" s="26">
        <v>441184</v>
      </c>
      <c r="H19" s="100">
        <v>194079546</v>
      </c>
      <c r="I19" s="64">
        <f>'３月'!I19+'４月'!G19</f>
        <v>1867314</v>
      </c>
      <c r="J19" s="64">
        <f>'３月'!J19+'４月'!H19</f>
        <v>1132193158</v>
      </c>
    </row>
    <row r="20" spans="1:10" ht="19.5" customHeight="1">
      <c r="A20" s="18">
        <v>16</v>
      </c>
      <c r="B20" s="3">
        <v>697316</v>
      </c>
      <c r="C20" s="4">
        <v>61111381</v>
      </c>
      <c r="D20" s="5"/>
      <c r="E20" s="111" t="s">
        <v>5</v>
      </c>
      <c r="F20" s="112"/>
      <c r="G20" s="19">
        <v>3428</v>
      </c>
      <c r="H20" s="20">
        <v>1350477</v>
      </c>
      <c r="I20" s="63">
        <f>'３月'!I20+'４月'!G20</f>
        <v>33782</v>
      </c>
      <c r="J20" s="63">
        <f>'３月'!J20+'４月'!H20</f>
        <v>18735045</v>
      </c>
    </row>
    <row r="21" spans="1:10" ht="19.5" customHeight="1">
      <c r="A21" s="18">
        <v>17</v>
      </c>
      <c r="B21" s="3">
        <v>1276418</v>
      </c>
      <c r="C21" s="4">
        <v>92669492</v>
      </c>
      <c r="D21" s="5"/>
      <c r="E21" s="22"/>
      <c r="F21" s="23" t="s">
        <v>2</v>
      </c>
      <c r="G21" s="26">
        <v>31753</v>
      </c>
      <c r="H21" s="100">
        <v>12738720</v>
      </c>
      <c r="I21" s="64">
        <f>'３月'!I21+'４月'!G21</f>
        <v>60047</v>
      </c>
      <c r="J21" s="64">
        <f>'３月'!J21+'４月'!H21</f>
        <v>29001803</v>
      </c>
    </row>
    <row r="22" spans="1:10" ht="19.5" customHeight="1">
      <c r="A22" s="18">
        <v>18</v>
      </c>
      <c r="B22" s="3">
        <v>25236</v>
      </c>
      <c r="C22" s="4">
        <v>10057109</v>
      </c>
      <c r="D22" s="5"/>
      <c r="E22" s="111" t="s">
        <v>20</v>
      </c>
      <c r="F22" s="112"/>
      <c r="G22" s="19">
        <v>432910</v>
      </c>
      <c r="H22" s="20">
        <v>190429521</v>
      </c>
      <c r="I22" s="63">
        <f>'３月'!I22+'４月'!G22</f>
        <v>1640673</v>
      </c>
      <c r="J22" s="63">
        <f>'３月'!J22+'４月'!H22</f>
        <v>986823748</v>
      </c>
    </row>
    <row r="23" spans="1:10" ht="19.5" customHeight="1" thickBot="1">
      <c r="A23" s="18">
        <v>19</v>
      </c>
      <c r="B23" s="3">
        <v>0</v>
      </c>
      <c r="C23" s="4">
        <v>0</v>
      </c>
      <c r="D23" s="5"/>
      <c r="E23" s="31"/>
      <c r="F23" s="32" t="s">
        <v>2</v>
      </c>
      <c r="G23" s="26">
        <v>481724</v>
      </c>
      <c r="H23" s="100">
        <v>295590751</v>
      </c>
      <c r="I23" s="64">
        <f>'３月'!I23+'４月'!G23</f>
        <v>1925500</v>
      </c>
      <c r="J23" s="64">
        <f>'３月'!J23+'４月'!H23</f>
        <v>1329825404</v>
      </c>
    </row>
    <row r="24" spans="1:10" ht="19.5" customHeight="1" thickBot="1">
      <c r="A24" s="18">
        <v>20</v>
      </c>
      <c r="B24" s="3">
        <v>142986</v>
      </c>
      <c r="C24" s="4">
        <v>33861750</v>
      </c>
      <c r="D24" s="5"/>
      <c r="E24" s="107" t="s">
        <v>3</v>
      </c>
      <c r="F24" s="108"/>
      <c r="G24" s="33">
        <f aca="true" t="shared" si="0" ref="G24:J25">G6+G8+G10+G12+G14+G16+G18+G20+G22</f>
        <v>13391482</v>
      </c>
      <c r="H24" s="34">
        <f t="shared" si="0"/>
        <v>1265428759</v>
      </c>
      <c r="I24" s="98">
        <f>I6+I8+I10+I12+I14+I16+I18+I20+I22</f>
        <v>46812555</v>
      </c>
      <c r="J24" s="34">
        <f>J6+J8+J10+J12+J14+J16+J18+J20+J22</f>
        <v>6532146586</v>
      </c>
    </row>
    <row r="25" spans="1:10" ht="19.5" customHeight="1">
      <c r="A25" s="18">
        <v>21</v>
      </c>
      <c r="B25" s="3">
        <v>48719</v>
      </c>
      <c r="C25" s="4">
        <v>17897479</v>
      </c>
      <c r="D25" s="5"/>
      <c r="E25" s="35"/>
      <c r="F25" s="36" t="s">
        <v>4</v>
      </c>
      <c r="G25" s="37">
        <f t="shared" si="0"/>
        <v>10583839</v>
      </c>
      <c r="H25" s="37">
        <f t="shared" si="0"/>
        <v>1636287619</v>
      </c>
      <c r="I25" s="37">
        <f t="shared" si="0"/>
        <v>43036503</v>
      </c>
      <c r="J25" s="37">
        <f t="shared" si="0"/>
        <v>8767173979</v>
      </c>
    </row>
    <row r="26" spans="1:10" ht="19.5" customHeight="1">
      <c r="A26" s="18">
        <v>22</v>
      </c>
      <c r="B26" s="3">
        <v>49192</v>
      </c>
      <c r="C26" s="4">
        <v>18038680</v>
      </c>
      <c r="D26" s="5"/>
      <c r="E26" s="109" t="s">
        <v>21</v>
      </c>
      <c r="F26" s="110"/>
      <c r="G26" s="38">
        <f>G24/G25</f>
        <v>1.2652764275798225</v>
      </c>
      <c r="H26" s="38">
        <f>H24/H25</f>
        <v>0.7733535011243032</v>
      </c>
      <c r="I26" s="38">
        <f>I24/I25</f>
        <v>1.0877406791160518</v>
      </c>
      <c r="J26" s="38">
        <f>J24/J25</f>
        <v>0.7450686619937555</v>
      </c>
    </row>
    <row r="27" spans="1:10" ht="19.5" customHeight="1">
      <c r="A27" s="18">
        <v>23</v>
      </c>
      <c r="B27" s="3">
        <v>32830</v>
      </c>
      <c r="C27" s="4">
        <v>10044551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348810</v>
      </c>
      <c r="C28" s="4">
        <v>50860387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647561</v>
      </c>
      <c r="C29" s="4">
        <v>64248835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0</v>
      </c>
      <c r="C30" s="4">
        <v>0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448536</v>
      </c>
      <c r="C31" s="4">
        <v>58158335</v>
      </c>
      <c r="D31" s="5"/>
      <c r="E31" s="5"/>
      <c r="F31" s="41"/>
      <c r="G31" s="41"/>
      <c r="H31" s="41"/>
      <c r="I31" s="41"/>
      <c r="J31" s="41"/>
    </row>
    <row r="32" spans="1:10" ht="19.5" customHeight="1">
      <c r="A32" s="18">
        <v>28</v>
      </c>
      <c r="B32" s="3">
        <v>622684</v>
      </c>
      <c r="C32" s="4">
        <v>63192565</v>
      </c>
      <c r="D32" s="5"/>
      <c r="E32" s="5"/>
      <c r="F32" s="5"/>
      <c r="G32" s="5"/>
      <c r="H32" s="5"/>
      <c r="I32" s="5"/>
      <c r="J32" s="5"/>
    </row>
    <row r="33" spans="1:10" ht="19.5" customHeight="1">
      <c r="A33" s="18">
        <v>29</v>
      </c>
      <c r="B33" s="3">
        <v>1032743</v>
      </c>
      <c r="C33" s="4">
        <v>91518854</v>
      </c>
      <c r="D33" s="5"/>
      <c r="E33" s="5"/>
      <c r="F33" s="5"/>
      <c r="G33" s="5"/>
      <c r="H33" s="5"/>
      <c r="I33" s="5"/>
      <c r="J33" s="5"/>
    </row>
    <row r="34" spans="1:10" ht="19.5" customHeight="1">
      <c r="A34" s="18">
        <v>30</v>
      </c>
      <c r="B34" s="3">
        <v>1100949</v>
      </c>
      <c r="C34" s="4">
        <v>92811858</v>
      </c>
      <c r="D34" s="5"/>
      <c r="E34" s="5"/>
      <c r="F34" s="5"/>
      <c r="G34" s="5"/>
      <c r="H34" s="5"/>
      <c r="I34" s="5"/>
      <c r="J34" s="5"/>
    </row>
    <row r="35" spans="1:10" ht="19.5" customHeight="1" thickBot="1">
      <c r="A35" s="18"/>
      <c r="B35" s="3">
        <v>0</v>
      </c>
      <c r="C35" s="4">
        <v>0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8" t="s">
        <v>3</v>
      </c>
      <c r="B36" s="42">
        <f>SUM(B5:B35)</f>
        <v>13391482</v>
      </c>
      <c r="C36" s="42">
        <f>SUM(C5:C35)</f>
        <v>1265428759</v>
      </c>
      <c r="D36" s="5"/>
      <c r="E36" s="5"/>
      <c r="F36" s="43"/>
      <c r="G36" s="5"/>
      <c r="H36" s="5"/>
      <c r="I36" s="5"/>
      <c r="J36" s="5"/>
    </row>
    <row r="37" spans="1:10" ht="19.5" customHeight="1">
      <c r="A37" s="44" t="s">
        <v>4</v>
      </c>
      <c r="B37" s="45">
        <v>10583839</v>
      </c>
      <c r="C37" s="45">
        <v>1636287619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47" t="s">
        <v>22</v>
      </c>
      <c r="B38" s="66">
        <f>B36/B37</f>
        <v>1.2652764275798225</v>
      </c>
      <c r="C38" s="66">
        <f>C36/C37</f>
        <v>0.7733535011243032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49" t="s">
        <v>32</v>
      </c>
      <c r="B39" s="42">
        <f>'３月'!B39+'４月'!B36</f>
        <v>46812555</v>
      </c>
      <c r="C39" s="42">
        <f>'３月'!C39+'４月'!C36</f>
        <v>6532146586</v>
      </c>
      <c r="D39" s="5">
        <v>5886778368</v>
      </c>
      <c r="E39" s="5"/>
      <c r="F39" s="5"/>
      <c r="G39" s="5"/>
      <c r="H39" s="5"/>
      <c r="I39" s="5"/>
      <c r="J39" s="5"/>
    </row>
    <row r="40" spans="1:10" ht="19.5" customHeight="1">
      <c r="A40" s="50" t="s">
        <v>23</v>
      </c>
      <c r="B40" s="51">
        <f>'３月'!B40+'４月'!B37</f>
        <v>43036503</v>
      </c>
      <c r="C40" s="51">
        <f>'３月'!C40+'４月'!C37</f>
        <v>8767173979</v>
      </c>
      <c r="D40" s="5"/>
      <c r="E40" s="5"/>
      <c r="F40" s="5"/>
      <c r="G40" s="5"/>
      <c r="H40" s="5"/>
      <c r="I40" s="5"/>
      <c r="J40" s="5"/>
    </row>
    <row r="41" spans="1:10" ht="19.5" customHeight="1">
      <c r="A41" s="67" t="s">
        <v>24</v>
      </c>
      <c r="B41" s="52">
        <f>B39/B40</f>
        <v>1.0877406791160518</v>
      </c>
      <c r="C41" s="52">
        <f>C39/C40</f>
        <v>0.7450686619937555</v>
      </c>
      <c r="D41" s="5"/>
      <c r="E41" s="5"/>
      <c r="F41" s="5"/>
      <c r="G41" s="5"/>
      <c r="H41" s="5"/>
      <c r="I41" s="5"/>
      <c r="J41" s="5"/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G5" sqref="G5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86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71</v>
      </c>
      <c r="J2" s="5"/>
    </row>
    <row r="3" spans="1:10" ht="19.5" customHeight="1">
      <c r="A3" s="8" t="s">
        <v>9</v>
      </c>
      <c r="B3" s="5"/>
      <c r="C3" s="5"/>
      <c r="D3" s="5"/>
      <c r="E3" s="115" t="s">
        <v>10</v>
      </c>
      <c r="F3" s="115"/>
      <c r="G3" s="115"/>
      <c r="H3" s="5"/>
      <c r="I3" s="5"/>
      <c r="J3" s="5"/>
    </row>
    <row r="4" spans="1:10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35</v>
      </c>
      <c r="I4" s="12" t="s">
        <v>36</v>
      </c>
      <c r="J4" s="14"/>
    </row>
    <row r="5" spans="1:10" ht="19.5" customHeight="1">
      <c r="A5" s="18">
        <v>1</v>
      </c>
      <c r="B5" s="3">
        <v>60528</v>
      </c>
      <c r="C5" s="4">
        <v>21351345</v>
      </c>
      <c r="D5" s="5"/>
      <c r="E5" s="15"/>
      <c r="F5" s="16"/>
      <c r="G5" s="9" t="s">
        <v>14</v>
      </c>
      <c r="H5" s="18" t="s">
        <v>13</v>
      </c>
      <c r="I5" s="17" t="s">
        <v>14</v>
      </c>
      <c r="J5" s="9" t="s">
        <v>13</v>
      </c>
    </row>
    <row r="6" spans="1:10" ht="19.5" customHeight="1">
      <c r="A6" s="18">
        <v>2</v>
      </c>
      <c r="B6" s="3">
        <v>0</v>
      </c>
      <c r="C6" s="4">
        <v>0</v>
      </c>
      <c r="D6" s="5"/>
      <c r="E6" s="111" t="s">
        <v>15</v>
      </c>
      <c r="F6" s="112"/>
      <c r="G6" s="19">
        <v>10479204</v>
      </c>
      <c r="H6" s="20">
        <v>795525036</v>
      </c>
      <c r="I6" s="21">
        <f>'４月'!I6+'５月'!G6</f>
        <v>51858413</v>
      </c>
      <c r="J6" s="21">
        <f>'４月'!J6+'５月'!H6</f>
        <v>4212172790</v>
      </c>
    </row>
    <row r="7" spans="1:10" ht="19.5" customHeight="1">
      <c r="A7" s="18">
        <v>3</v>
      </c>
      <c r="B7" s="3">
        <v>0</v>
      </c>
      <c r="C7" s="4">
        <v>0</v>
      </c>
      <c r="D7" s="5"/>
      <c r="E7" s="22"/>
      <c r="F7" s="23" t="s">
        <v>2</v>
      </c>
      <c r="G7" s="26">
        <v>6646583</v>
      </c>
      <c r="H7" s="100">
        <v>761863128</v>
      </c>
      <c r="I7" s="25">
        <f>'４月'!I7+'５月'!G7</f>
        <v>43407818</v>
      </c>
      <c r="J7" s="25">
        <f>'４月'!J7+'５月'!H7</f>
        <v>5251680236</v>
      </c>
    </row>
    <row r="8" spans="1:10" ht="19.5" customHeight="1">
      <c r="A8" s="18">
        <v>4</v>
      </c>
      <c r="B8" s="3">
        <v>0</v>
      </c>
      <c r="C8" s="4">
        <v>0</v>
      </c>
      <c r="D8" s="5"/>
      <c r="E8" s="111" t="s">
        <v>33</v>
      </c>
      <c r="F8" s="112"/>
      <c r="G8" s="19">
        <v>11213</v>
      </c>
      <c r="H8" s="20">
        <v>8118922</v>
      </c>
      <c r="I8" s="21">
        <f>'４月'!I8+'５月'!G8</f>
        <v>123389</v>
      </c>
      <c r="J8" s="21">
        <f>'４月'!J8+'５月'!H8</f>
        <v>107709796</v>
      </c>
    </row>
    <row r="9" spans="1:10" ht="19.5" customHeight="1">
      <c r="A9" s="18">
        <v>5</v>
      </c>
      <c r="B9" s="3">
        <v>0</v>
      </c>
      <c r="C9" s="4">
        <v>0</v>
      </c>
      <c r="D9" s="5"/>
      <c r="E9" s="22"/>
      <c r="F9" s="23" t="s">
        <v>2</v>
      </c>
      <c r="G9" s="26">
        <v>45638</v>
      </c>
      <c r="H9" s="100">
        <v>37455357</v>
      </c>
      <c r="I9" s="25">
        <f>'４月'!I9+'５月'!G9</f>
        <v>386722</v>
      </c>
      <c r="J9" s="25">
        <f>'４月'!J9+'５月'!H9</f>
        <v>312430219</v>
      </c>
    </row>
    <row r="10" spans="1:10" ht="19.5" customHeight="1">
      <c r="A10" s="18">
        <v>6</v>
      </c>
      <c r="B10" s="3">
        <v>15846</v>
      </c>
      <c r="C10" s="4">
        <v>9884290</v>
      </c>
      <c r="D10" s="5"/>
      <c r="E10" s="111" t="s">
        <v>34</v>
      </c>
      <c r="F10" s="112"/>
      <c r="G10" s="19">
        <v>405512</v>
      </c>
      <c r="H10" s="20">
        <v>89895388</v>
      </c>
      <c r="I10" s="21">
        <f>'４月'!I10+'５月'!G10</f>
        <v>2296557</v>
      </c>
      <c r="J10" s="21">
        <f>'４月'!J10+'５月'!H10</f>
        <v>871105707</v>
      </c>
    </row>
    <row r="11" spans="1:10" ht="19.5" customHeight="1">
      <c r="A11" s="18">
        <v>7</v>
      </c>
      <c r="B11" s="3">
        <v>451664</v>
      </c>
      <c r="C11" s="4">
        <v>65962007</v>
      </c>
      <c r="D11" s="5"/>
      <c r="E11" s="22"/>
      <c r="F11" s="23" t="s">
        <v>2</v>
      </c>
      <c r="G11" s="26">
        <v>469826</v>
      </c>
      <c r="H11" s="100">
        <v>326369573</v>
      </c>
      <c r="I11" s="25">
        <f>'４月'!I11+'５月'!G11</f>
        <v>2521081</v>
      </c>
      <c r="J11" s="25">
        <f>'４月'!J11+'５月'!H11</f>
        <v>1805806439</v>
      </c>
    </row>
    <row r="12" spans="1:10" ht="19.5" customHeight="1">
      <c r="A12" s="18">
        <v>8</v>
      </c>
      <c r="B12" s="3">
        <v>573351</v>
      </c>
      <c r="C12" s="4">
        <v>65030696</v>
      </c>
      <c r="D12" s="5"/>
      <c r="E12" s="111" t="s">
        <v>18</v>
      </c>
      <c r="F12" s="112"/>
      <c r="G12" s="19">
        <v>1777</v>
      </c>
      <c r="H12" s="20">
        <v>2248599</v>
      </c>
      <c r="I12" s="21">
        <f>'４月'!I12+'５月'!G12</f>
        <v>21150</v>
      </c>
      <c r="J12" s="21">
        <f>'４月'!J12+'５月'!H12</f>
        <v>24707383</v>
      </c>
    </row>
    <row r="13" spans="1:10" ht="19.5" customHeight="1">
      <c r="A13" s="18">
        <v>9</v>
      </c>
      <c r="B13" s="3">
        <v>382980</v>
      </c>
      <c r="C13" s="4">
        <v>41565468</v>
      </c>
      <c r="D13" s="5"/>
      <c r="E13" s="22"/>
      <c r="F13" s="23" t="s">
        <v>2</v>
      </c>
      <c r="G13" s="26">
        <v>3532</v>
      </c>
      <c r="H13" s="100">
        <v>4809438</v>
      </c>
      <c r="I13" s="25">
        <f>'４月'!I13+'５月'!G13</f>
        <v>33600</v>
      </c>
      <c r="J13" s="25">
        <f>'４月'!J13+'５月'!H13</f>
        <v>36734216</v>
      </c>
    </row>
    <row r="14" spans="1:10" ht="19.5" customHeight="1">
      <c r="A14" s="18">
        <v>10</v>
      </c>
      <c r="B14" s="3">
        <v>0</v>
      </c>
      <c r="C14" s="4">
        <v>0</v>
      </c>
      <c r="D14" s="5"/>
      <c r="E14" s="116" t="s">
        <v>65</v>
      </c>
      <c r="F14" s="117"/>
      <c r="G14" s="21"/>
      <c r="H14" s="27"/>
      <c r="I14" s="21">
        <f>'４月'!I14+'５月'!G14</f>
        <v>0</v>
      </c>
      <c r="J14" s="21">
        <f>'４月'!J14+'５月'!H14</f>
        <v>0</v>
      </c>
    </row>
    <row r="15" spans="1:10" ht="19.5" customHeight="1">
      <c r="A15" s="18">
        <v>11</v>
      </c>
      <c r="B15" s="3">
        <v>636027</v>
      </c>
      <c r="C15" s="4">
        <v>84876050</v>
      </c>
      <c r="D15" s="5"/>
      <c r="E15" s="22"/>
      <c r="F15" s="23" t="s">
        <v>2</v>
      </c>
      <c r="G15" s="25"/>
      <c r="H15" s="28"/>
      <c r="I15" s="25">
        <f>'４月'!I15+'５月'!G15</f>
        <v>0</v>
      </c>
      <c r="J15" s="25">
        <f>'４月'!J15+'５月'!H15</f>
        <v>0</v>
      </c>
    </row>
    <row r="16" spans="1:10" ht="19.5" customHeight="1">
      <c r="A16" s="18">
        <v>12</v>
      </c>
      <c r="B16" s="3">
        <v>534420</v>
      </c>
      <c r="C16" s="4">
        <v>55423155</v>
      </c>
      <c r="D16" s="5"/>
      <c r="E16" s="111" t="s">
        <v>19</v>
      </c>
      <c r="F16" s="112"/>
      <c r="G16" s="19"/>
      <c r="H16" s="21"/>
      <c r="I16" s="21">
        <f>'４月'!I16+'５月'!G16</f>
        <v>0</v>
      </c>
      <c r="J16" s="21">
        <f>'４月'!J16+'５月'!H16</f>
        <v>0</v>
      </c>
    </row>
    <row r="17" spans="1:10" ht="19.5" customHeight="1">
      <c r="A17" s="18">
        <v>13</v>
      </c>
      <c r="B17" s="3">
        <v>504333</v>
      </c>
      <c r="C17" s="4">
        <v>45161289</v>
      </c>
      <c r="D17" s="5"/>
      <c r="E17" s="22"/>
      <c r="F17" s="23" t="s">
        <v>2</v>
      </c>
      <c r="G17" s="24"/>
      <c r="H17" s="29"/>
      <c r="I17" s="25">
        <f>'４月'!I17+'５月'!G17</f>
        <v>0</v>
      </c>
      <c r="J17" s="25">
        <f>'４月'!J17+'５月'!H17</f>
        <v>0</v>
      </c>
    </row>
    <row r="18" spans="1:10" ht="19.5" customHeight="1">
      <c r="A18" s="18">
        <v>14</v>
      </c>
      <c r="B18" s="3">
        <v>97658</v>
      </c>
      <c r="C18" s="4">
        <v>26671277</v>
      </c>
      <c r="D18" s="5"/>
      <c r="E18" s="113" t="s">
        <v>6</v>
      </c>
      <c r="F18" s="114"/>
      <c r="G18" s="19">
        <v>487810</v>
      </c>
      <c r="H18" s="20">
        <v>184069792</v>
      </c>
      <c r="I18" s="21">
        <f>'４月'!I18+'５月'!G18</f>
        <v>2224107</v>
      </c>
      <c r="J18" s="21">
        <f>'４月'!J18+'５月'!H18</f>
        <v>1390749854</v>
      </c>
    </row>
    <row r="19" spans="1:10" ht="19.5" customHeight="1">
      <c r="A19" s="18">
        <v>15</v>
      </c>
      <c r="B19" s="3">
        <v>526689</v>
      </c>
      <c r="C19" s="4">
        <v>52718088</v>
      </c>
      <c r="D19" s="5"/>
      <c r="E19" s="22"/>
      <c r="F19" s="23" t="s">
        <v>2</v>
      </c>
      <c r="G19" s="26">
        <v>482283</v>
      </c>
      <c r="H19" s="100">
        <v>210595125</v>
      </c>
      <c r="I19" s="25">
        <f>'４月'!I19+'５月'!G19</f>
        <v>2349597</v>
      </c>
      <c r="J19" s="25">
        <f>'４月'!J19+'５月'!H19</f>
        <v>1342788283</v>
      </c>
    </row>
    <row r="20" spans="1:10" ht="19.5" customHeight="1">
      <c r="A20" s="18">
        <v>16</v>
      </c>
      <c r="B20" s="3">
        <v>784133</v>
      </c>
      <c r="C20" s="4">
        <v>70100442</v>
      </c>
      <c r="D20" s="5"/>
      <c r="E20" s="111" t="s">
        <v>5</v>
      </c>
      <c r="F20" s="112"/>
      <c r="G20" s="19">
        <v>1904</v>
      </c>
      <c r="H20" s="20">
        <v>868430</v>
      </c>
      <c r="I20" s="21">
        <f>'４月'!I20+'５月'!G20</f>
        <v>35686</v>
      </c>
      <c r="J20" s="21">
        <f>'４月'!J20+'５月'!H20</f>
        <v>19603475</v>
      </c>
    </row>
    <row r="21" spans="1:10" ht="19.5" customHeight="1">
      <c r="A21" s="18">
        <v>17</v>
      </c>
      <c r="B21" s="3">
        <v>0</v>
      </c>
      <c r="C21" s="4">
        <v>0</v>
      </c>
      <c r="D21" s="5"/>
      <c r="E21" s="22"/>
      <c r="F21" s="23" t="s">
        <v>2</v>
      </c>
      <c r="G21" s="26">
        <v>10683</v>
      </c>
      <c r="H21" s="100">
        <v>4025235</v>
      </c>
      <c r="I21" s="25">
        <f>'４月'!I21+'５月'!G21</f>
        <v>70730</v>
      </c>
      <c r="J21" s="25">
        <f>'４月'!J21+'５月'!H21</f>
        <v>33027038</v>
      </c>
    </row>
    <row r="22" spans="1:10" ht="19.5" customHeight="1">
      <c r="A22" s="18">
        <v>18</v>
      </c>
      <c r="B22" s="3">
        <v>1061078</v>
      </c>
      <c r="C22" s="4">
        <v>110304261</v>
      </c>
      <c r="D22" s="5"/>
      <c r="E22" s="111" t="s">
        <v>20</v>
      </c>
      <c r="F22" s="112"/>
      <c r="G22" s="19">
        <v>511755</v>
      </c>
      <c r="H22" s="20">
        <v>195975438</v>
      </c>
      <c r="I22" s="21">
        <f>'４月'!I22+'５月'!G22</f>
        <v>2152428</v>
      </c>
      <c r="J22" s="21">
        <f>'４月'!J22+'５月'!H22</f>
        <v>1182799186</v>
      </c>
    </row>
    <row r="23" spans="1:10" ht="19.5" customHeight="1" thickBot="1">
      <c r="A23" s="18">
        <v>19</v>
      </c>
      <c r="B23" s="3">
        <v>941551</v>
      </c>
      <c r="C23" s="4">
        <v>96005079</v>
      </c>
      <c r="D23" s="5"/>
      <c r="E23" s="31"/>
      <c r="F23" s="32" t="s">
        <v>2</v>
      </c>
      <c r="G23" s="26">
        <v>557128</v>
      </c>
      <c r="H23" s="100">
        <v>251709405</v>
      </c>
      <c r="I23" s="25">
        <f>'４月'!I23+'５月'!G23</f>
        <v>2482628</v>
      </c>
      <c r="J23" s="25">
        <f>'４月'!J23+'５月'!H23</f>
        <v>1581534809</v>
      </c>
    </row>
    <row r="24" spans="1:10" ht="19.5" customHeight="1" thickBot="1">
      <c r="A24" s="18">
        <v>20</v>
      </c>
      <c r="B24" s="3">
        <v>153075</v>
      </c>
      <c r="C24" s="4">
        <v>39531921</v>
      </c>
      <c r="D24" s="5"/>
      <c r="E24" s="107" t="s">
        <v>3</v>
      </c>
      <c r="F24" s="108"/>
      <c r="G24" s="33">
        <f>G6+G8+G10+G12+G14+G16+G18+G20+G22</f>
        <v>11899175</v>
      </c>
      <c r="H24" s="34">
        <f aca="true" t="shared" si="0" ref="G24:J25">H6+H8+H10+H12+H14+H16+H18+H20+H22</f>
        <v>1276701605</v>
      </c>
      <c r="I24" s="98">
        <f t="shared" si="0"/>
        <v>58711730</v>
      </c>
      <c r="J24" s="69">
        <f>J6+J8+J10+J12+J14+J16+J18+J20+J22</f>
        <v>7808848191</v>
      </c>
    </row>
    <row r="25" spans="1:10" ht="19.5" customHeight="1">
      <c r="A25" s="18">
        <v>21</v>
      </c>
      <c r="B25" s="3">
        <v>43603</v>
      </c>
      <c r="C25" s="4">
        <v>14130570</v>
      </c>
      <c r="D25" s="5"/>
      <c r="E25" s="35"/>
      <c r="F25" s="36" t="s">
        <v>4</v>
      </c>
      <c r="G25" s="37">
        <f t="shared" si="0"/>
        <v>8215673</v>
      </c>
      <c r="H25" s="37">
        <f t="shared" si="0"/>
        <v>1596827261</v>
      </c>
      <c r="I25" s="37">
        <f t="shared" si="0"/>
        <v>51252176</v>
      </c>
      <c r="J25" s="37">
        <f t="shared" si="0"/>
        <v>10364001240</v>
      </c>
    </row>
    <row r="26" spans="1:10" ht="19.5" customHeight="1">
      <c r="A26" s="18">
        <v>22</v>
      </c>
      <c r="B26" s="3">
        <v>490325</v>
      </c>
      <c r="C26" s="4">
        <v>40980537</v>
      </c>
      <c r="D26" s="5"/>
      <c r="E26" s="109" t="s">
        <v>21</v>
      </c>
      <c r="F26" s="110"/>
      <c r="G26" s="38">
        <f>G24/G25</f>
        <v>1.4483506098648278</v>
      </c>
      <c r="H26" s="38">
        <f>H24/H25</f>
        <v>0.7995239285935513</v>
      </c>
      <c r="I26" s="38">
        <f>I24/I25</f>
        <v>1.1455460934965962</v>
      </c>
      <c r="J26" s="38">
        <f>J24/J25</f>
        <v>0.753458824460735</v>
      </c>
    </row>
    <row r="27" spans="1:10" ht="19.5" customHeight="1">
      <c r="A27" s="18">
        <v>23</v>
      </c>
      <c r="B27" s="3">
        <v>972527</v>
      </c>
      <c r="C27" s="4">
        <v>99750256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0</v>
      </c>
      <c r="C28" s="4">
        <v>0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486354</v>
      </c>
      <c r="C29" s="4">
        <v>70793295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364693</v>
      </c>
      <c r="C30" s="4">
        <v>41393798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289805</v>
      </c>
      <c r="C31" s="4">
        <v>25480216</v>
      </c>
      <c r="D31" s="5"/>
      <c r="E31" s="5"/>
      <c r="F31" s="5"/>
      <c r="G31" s="5"/>
      <c r="H31" s="5"/>
      <c r="I31" s="5"/>
      <c r="J31" s="5"/>
    </row>
    <row r="32" spans="1:10" ht="19.5" customHeight="1">
      <c r="A32" s="18">
        <v>28</v>
      </c>
      <c r="B32" s="3">
        <v>763039</v>
      </c>
      <c r="C32" s="4">
        <v>66736145</v>
      </c>
      <c r="D32" s="5"/>
      <c r="E32" s="5"/>
      <c r="F32" s="5"/>
      <c r="G32" s="5"/>
      <c r="H32" s="5"/>
      <c r="I32" s="5"/>
      <c r="J32" s="5"/>
    </row>
    <row r="33" spans="1:10" ht="19.5" customHeight="1">
      <c r="A33" s="18">
        <v>29</v>
      </c>
      <c r="B33" s="3">
        <v>891341</v>
      </c>
      <c r="C33" s="4">
        <v>77625204</v>
      </c>
      <c r="D33" s="5"/>
      <c r="E33" s="5"/>
      <c r="F33" s="5"/>
      <c r="G33" s="5"/>
      <c r="H33" s="5"/>
      <c r="I33" s="5"/>
      <c r="J33" s="5"/>
    </row>
    <row r="34" spans="1:10" ht="19.5" customHeight="1">
      <c r="A34" s="18">
        <v>30</v>
      </c>
      <c r="B34" s="3">
        <v>874155</v>
      </c>
      <c r="C34" s="4">
        <v>55226216</v>
      </c>
      <c r="D34" s="5"/>
      <c r="E34" s="5"/>
      <c r="F34" s="5"/>
      <c r="G34" s="5"/>
      <c r="H34" s="5"/>
      <c r="I34" s="5"/>
      <c r="J34" s="5"/>
    </row>
    <row r="35" spans="1:10" ht="19.5" customHeight="1" thickBot="1">
      <c r="A35" s="18">
        <v>31</v>
      </c>
      <c r="B35" s="3">
        <v>0</v>
      </c>
      <c r="C35" s="4">
        <v>0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8" t="s">
        <v>3</v>
      </c>
      <c r="B36" s="42">
        <f>SUM(B5:B35)</f>
        <v>11899175</v>
      </c>
      <c r="C36" s="42">
        <f>SUM(C5:C35)</f>
        <v>1276701605</v>
      </c>
      <c r="D36" s="5"/>
      <c r="E36" s="5"/>
      <c r="F36" s="43"/>
      <c r="G36" s="5"/>
      <c r="H36" s="5"/>
      <c r="I36" s="5"/>
      <c r="J36" s="5"/>
    </row>
    <row r="37" spans="1:10" ht="19.5" customHeight="1">
      <c r="A37" s="44" t="s">
        <v>4</v>
      </c>
      <c r="B37" s="45">
        <v>8215673</v>
      </c>
      <c r="C37" s="45">
        <v>1596827261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47" t="s">
        <v>22</v>
      </c>
      <c r="B38" s="38">
        <f>B36/B37</f>
        <v>1.4483506098648278</v>
      </c>
      <c r="C38" s="38">
        <f>C36/C37</f>
        <v>0.7995239285935513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49" t="s">
        <v>37</v>
      </c>
      <c r="B39" s="42">
        <f>'４月'!B39+'５月'!B36</f>
        <v>58711730</v>
      </c>
      <c r="C39" s="70">
        <f>'４月'!C39+'５月'!C36</f>
        <v>7808848191</v>
      </c>
      <c r="D39" s="5">
        <v>5886778368</v>
      </c>
      <c r="E39" s="5"/>
      <c r="F39" s="5"/>
      <c r="G39" s="5"/>
      <c r="H39" s="5"/>
      <c r="I39" s="5"/>
      <c r="J39" s="5"/>
    </row>
    <row r="40" spans="1:10" ht="19.5" customHeight="1">
      <c r="A40" s="50" t="s">
        <v>23</v>
      </c>
      <c r="B40" s="51">
        <f>'４月'!B40+'５月'!B37</f>
        <v>51252176</v>
      </c>
      <c r="C40" s="51">
        <f>'４月'!C40+'５月'!C37</f>
        <v>10364001240</v>
      </c>
      <c r="D40" s="5">
        <v>6504490169</v>
      </c>
      <c r="E40" s="5"/>
      <c r="F40" s="5"/>
      <c r="G40" s="5"/>
      <c r="H40" s="5"/>
      <c r="I40" s="5"/>
      <c r="J40" s="5"/>
    </row>
    <row r="41" spans="1:10" ht="19.5" customHeight="1">
      <c r="A41" s="67" t="s">
        <v>24</v>
      </c>
      <c r="B41" s="52">
        <f>B39/B40</f>
        <v>1.1455460934965962</v>
      </c>
      <c r="C41" s="52">
        <f>C39/C40</f>
        <v>0.753458824460735</v>
      </c>
      <c r="D41" s="5"/>
      <c r="E41" s="5"/>
      <c r="F41" s="5"/>
      <c r="G41" s="5"/>
      <c r="H41" s="5"/>
      <c r="I41" s="5"/>
      <c r="J41" s="5"/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87</v>
      </c>
      <c r="B1" s="6"/>
      <c r="C1" s="6"/>
      <c r="D1" s="6"/>
      <c r="E1" s="6"/>
      <c r="F1" s="6"/>
      <c r="G1" s="6"/>
      <c r="H1" s="6"/>
      <c r="I1" s="6"/>
      <c r="J1" s="6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71</v>
      </c>
      <c r="J2" s="5"/>
    </row>
    <row r="3" spans="1:10" ht="19.5" customHeight="1">
      <c r="A3" s="8" t="s">
        <v>9</v>
      </c>
      <c r="B3" s="5"/>
      <c r="C3" s="5"/>
      <c r="D3" s="5"/>
      <c r="E3" s="118" t="s">
        <v>10</v>
      </c>
      <c r="F3" s="118"/>
      <c r="G3" s="118"/>
      <c r="H3" s="5"/>
      <c r="I3" s="5"/>
      <c r="J3" s="5"/>
    </row>
    <row r="4" spans="1:11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41</v>
      </c>
      <c r="I4" s="12" t="s">
        <v>40</v>
      </c>
      <c r="J4" s="14"/>
      <c r="K4" s="2"/>
    </row>
    <row r="5" spans="1:11" ht="19.5" customHeight="1">
      <c r="A5" s="18">
        <v>1</v>
      </c>
      <c r="B5" s="3">
        <v>387904</v>
      </c>
      <c r="C5" s="4">
        <v>33832161</v>
      </c>
      <c r="D5" s="5"/>
      <c r="E5" s="15"/>
      <c r="F5" s="16"/>
      <c r="G5" s="17" t="s">
        <v>14</v>
      </c>
      <c r="H5" s="18" t="s">
        <v>13</v>
      </c>
      <c r="I5" s="17" t="s">
        <v>14</v>
      </c>
      <c r="J5" s="9" t="s">
        <v>13</v>
      </c>
      <c r="K5" s="2"/>
    </row>
    <row r="6" spans="1:11" ht="19.5" customHeight="1">
      <c r="A6" s="18">
        <v>2</v>
      </c>
      <c r="B6" s="3">
        <v>464356</v>
      </c>
      <c r="C6" s="4">
        <v>44402944</v>
      </c>
      <c r="D6" s="5"/>
      <c r="E6" s="111" t="s">
        <v>15</v>
      </c>
      <c r="F6" s="112"/>
      <c r="G6" s="19">
        <v>6701366</v>
      </c>
      <c r="H6" s="20">
        <v>1716748500</v>
      </c>
      <c r="I6" s="21">
        <f>'５月'!I6+'６月'!G6</f>
        <v>58559779</v>
      </c>
      <c r="J6" s="21">
        <f>'５月'!J6+'６月'!H6</f>
        <v>5928921290</v>
      </c>
      <c r="K6" s="2"/>
    </row>
    <row r="7" spans="1:12" ht="19.5" customHeight="1">
      <c r="A7" s="18">
        <v>3</v>
      </c>
      <c r="B7" s="3">
        <v>400236</v>
      </c>
      <c r="C7" s="4">
        <v>31839646</v>
      </c>
      <c r="D7" s="5"/>
      <c r="E7" s="22"/>
      <c r="F7" s="23" t="s">
        <v>2</v>
      </c>
      <c r="G7" s="26">
        <v>6079957</v>
      </c>
      <c r="H7" s="100">
        <v>1392656583</v>
      </c>
      <c r="I7" s="25">
        <f>'５月'!I7+'６月'!G7</f>
        <v>49487775</v>
      </c>
      <c r="J7" s="25">
        <f>'５月'!J7+'６月'!H7</f>
        <v>6644336819</v>
      </c>
      <c r="K7" s="2"/>
      <c r="L7" s="1"/>
    </row>
    <row r="8" spans="1:11" ht="19.5" customHeight="1">
      <c r="A8" s="18">
        <v>4</v>
      </c>
      <c r="B8" s="3">
        <v>382084</v>
      </c>
      <c r="C8" s="4">
        <v>41738638</v>
      </c>
      <c r="D8" s="5"/>
      <c r="E8" s="111" t="s">
        <v>38</v>
      </c>
      <c r="F8" s="112"/>
      <c r="G8" s="19">
        <v>1190</v>
      </c>
      <c r="H8" s="19">
        <v>725965</v>
      </c>
      <c r="I8" s="21">
        <f>'５月'!I8+'６月'!G8</f>
        <v>124579</v>
      </c>
      <c r="J8" s="21">
        <f>'５月'!J8+'６月'!H8</f>
        <v>108435761</v>
      </c>
      <c r="K8" s="2"/>
    </row>
    <row r="9" spans="1:11" ht="19.5" customHeight="1">
      <c r="A9" s="18">
        <v>5</v>
      </c>
      <c r="B9" s="3">
        <v>64152</v>
      </c>
      <c r="C9" s="4">
        <v>19337793</v>
      </c>
      <c r="D9" s="5"/>
      <c r="E9" s="22"/>
      <c r="F9" s="23" t="s">
        <v>2</v>
      </c>
      <c r="G9" s="26">
        <v>35601</v>
      </c>
      <c r="H9" s="26">
        <v>23237904</v>
      </c>
      <c r="I9" s="25">
        <f>'５月'!I9+'６月'!G9</f>
        <v>422323</v>
      </c>
      <c r="J9" s="25">
        <f>'５月'!J9+'６月'!H9</f>
        <v>335668123</v>
      </c>
      <c r="K9" s="2"/>
    </row>
    <row r="10" spans="1:11" ht="19.5" customHeight="1">
      <c r="A10" s="18">
        <v>6</v>
      </c>
      <c r="B10" s="3">
        <v>689818</v>
      </c>
      <c r="C10" s="4">
        <v>219174855</v>
      </c>
      <c r="D10" s="5"/>
      <c r="E10" s="111" t="s">
        <v>39</v>
      </c>
      <c r="F10" s="112"/>
      <c r="G10" s="19">
        <v>479870</v>
      </c>
      <c r="H10" s="19">
        <v>97755044</v>
      </c>
      <c r="I10" s="21">
        <f>'５月'!I10+'６月'!G10</f>
        <v>2776427</v>
      </c>
      <c r="J10" s="21">
        <f>'５月'!J10+'６月'!H10</f>
        <v>968860751</v>
      </c>
      <c r="K10" s="2"/>
    </row>
    <row r="11" spans="1:11" ht="19.5" customHeight="1">
      <c r="A11" s="18">
        <v>7</v>
      </c>
      <c r="B11" s="3">
        <v>0</v>
      </c>
      <c r="C11" s="4">
        <v>0</v>
      </c>
      <c r="D11" s="5"/>
      <c r="E11" s="22"/>
      <c r="F11" s="23" t="s">
        <v>2</v>
      </c>
      <c r="G11" s="26">
        <v>373915</v>
      </c>
      <c r="H11" s="26">
        <v>322386955</v>
      </c>
      <c r="I11" s="25">
        <f>'５月'!I11+'６月'!G11</f>
        <v>2894996</v>
      </c>
      <c r="J11" s="25">
        <f>'５月'!J11+'６月'!H11</f>
        <v>2128193394</v>
      </c>
      <c r="K11" s="2"/>
    </row>
    <row r="12" spans="1:11" ht="19.5" customHeight="1">
      <c r="A12" s="18">
        <v>8</v>
      </c>
      <c r="B12" s="3">
        <v>376844</v>
      </c>
      <c r="C12" s="4">
        <v>159732264</v>
      </c>
      <c r="D12" s="5"/>
      <c r="E12" s="111" t="s">
        <v>18</v>
      </c>
      <c r="F12" s="112"/>
      <c r="G12" s="19">
        <v>3761</v>
      </c>
      <c r="H12" s="19">
        <v>4939543</v>
      </c>
      <c r="I12" s="21">
        <f>'５月'!I12+'６月'!G12</f>
        <v>24911</v>
      </c>
      <c r="J12" s="21">
        <f>'５月'!J12+'６月'!H12</f>
        <v>29646926</v>
      </c>
      <c r="K12" s="1"/>
    </row>
    <row r="13" spans="1:11" ht="19.5" customHeight="1">
      <c r="A13" s="18">
        <v>9</v>
      </c>
      <c r="B13" s="3">
        <v>544669</v>
      </c>
      <c r="C13" s="4">
        <v>88312476</v>
      </c>
      <c r="D13" s="5"/>
      <c r="E13" s="22"/>
      <c r="F13" s="23" t="s">
        <v>2</v>
      </c>
      <c r="G13" s="26">
        <v>4161</v>
      </c>
      <c r="H13" s="26">
        <v>5481477</v>
      </c>
      <c r="I13" s="25">
        <f>'５月'!I13+'６月'!G13</f>
        <v>37761</v>
      </c>
      <c r="J13" s="25">
        <f>'５月'!J13+'６月'!H13</f>
        <v>42215693</v>
      </c>
      <c r="K13" s="2"/>
    </row>
    <row r="14" spans="1:11" ht="19.5" customHeight="1">
      <c r="A14" s="18">
        <v>10</v>
      </c>
      <c r="B14" s="3">
        <v>446194</v>
      </c>
      <c r="C14" s="4">
        <v>184779942</v>
      </c>
      <c r="D14" s="5"/>
      <c r="E14" s="116" t="s">
        <v>65</v>
      </c>
      <c r="F14" s="117"/>
      <c r="G14" s="21"/>
      <c r="H14" s="27"/>
      <c r="I14" s="21">
        <f>'５月'!I14+'６月'!G14</f>
        <v>0</v>
      </c>
      <c r="J14" s="21">
        <f>'５月'!J14+'６月'!H14</f>
        <v>0</v>
      </c>
      <c r="K14" s="2"/>
    </row>
    <row r="15" spans="1:11" ht="19.5" customHeight="1">
      <c r="A15" s="18">
        <v>11</v>
      </c>
      <c r="B15" s="3">
        <v>481390</v>
      </c>
      <c r="C15" s="4">
        <v>125380225</v>
      </c>
      <c r="D15" s="5"/>
      <c r="E15" s="22"/>
      <c r="F15" s="23" t="s">
        <v>2</v>
      </c>
      <c r="G15" s="25"/>
      <c r="H15" s="28"/>
      <c r="I15" s="25">
        <f>'５月'!I15+'６月'!G15</f>
        <v>0</v>
      </c>
      <c r="J15" s="25">
        <f>'５月'!J15+'６月'!H15</f>
        <v>0</v>
      </c>
      <c r="K15" s="2"/>
    </row>
    <row r="16" spans="1:11" ht="19.5" customHeight="1">
      <c r="A16" s="18">
        <v>12</v>
      </c>
      <c r="B16" s="3">
        <v>114681</v>
      </c>
      <c r="C16" s="4">
        <v>49048579</v>
      </c>
      <c r="D16" s="5"/>
      <c r="E16" s="111" t="s">
        <v>19</v>
      </c>
      <c r="F16" s="112"/>
      <c r="G16" s="21"/>
      <c r="H16" s="21"/>
      <c r="I16" s="21">
        <f>'５月'!I16+'６月'!G16</f>
        <v>0</v>
      </c>
      <c r="J16" s="21">
        <f>'５月'!J16+'６月'!H16</f>
        <v>0</v>
      </c>
      <c r="K16" s="2"/>
    </row>
    <row r="17" spans="1:11" ht="19.5" customHeight="1">
      <c r="A17" s="18">
        <v>13</v>
      </c>
      <c r="B17" s="3">
        <v>23260</v>
      </c>
      <c r="C17" s="4">
        <v>12277991</v>
      </c>
      <c r="D17" s="5"/>
      <c r="E17" s="22"/>
      <c r="F17" s="23" t="s">
        <v>2</v>
      </c>
      <c r="G17" s="29"/>
      <c r="H17" s="29"/>
      <c r="I17" s="25">
        <f>'５月'!I17+'６月'!G17</f>
        <v>0</v>
      </c>
      <c r="J17" s="25">
        <f>'５月'!J17+'６月'!H17</f>
        <v>0</v>
      </c>
      <c r="K17" s="2"/>
    </row>
    <row r="18" spans="1:11" ht="19.5" customHeight="1">
      <c r="A18" s="18">
        <v>14</v>
      </c>
      <c r="B18" s="3">
        <v>0</v>
      </c>
      <c r="C18" s="4">
        <v>0</v>
      </c>
      <c r="D18" s="5"/>
      <c r="E18" s="113" t="s">
        <v>6</v>
      </c>
      <c r="F18" s="114"/>
      <c r="G18" s="19">
        <v>4250</v>
      </c>
      <c r="H18" s="19">
        <v>1721164</v>
      </c>
      <c r="I18" s="21">
        <f>'５月'!I18+'６月'!G18</f>
        <v>2228357</v>
      </c>
      <c r="J18" s="21">
        <f>'５月'!J18+'６月'!H18</f>
        <v>1392471018</v>
      </c>
      <c r="K18" s="2"/>
    </row>
    <row r="19" spans="1:11" ht="19.5" customHeight="1">
      <c r="A19" s="18">
        <v>15</v>
      </c>
      <c r="B19" s="3">
        <v>34525</v>
      </c>
      <c r="C19" s="4">
        <v>14905903</v>
      </c>
      <c r="D19" s="5"/>
      <c r="E19" s="22"/>
      <c r="F19" s="23" t="s">
        <v>2</v>
      </c>
      <c r="G19" s="26">
        <v>0</v>
      </c>
      <c r="H19" s="26">
        <v>0</v>
      </c>
      <c r="I19" s="25">
        <f>'５月'!I19+'６月'!G19</f>
        <v>2349597</v>
      </c>
      <c r="J19" s="25">
        <f>'５月'!J19+'６月'!H19</f>
        <v>1342788283</v>
      </c>
      <c r="K19" s="2"/>
    </row>
    <row r="20" spans="1:11" ht="19.5" customHeight="1">
      <c r="A20" s="18">
        <v>16</v>
      </c>
      <c r="B20" s="3">
        <v>34058</v>
      </c>
      <c r="C20" s="4">
        <v>11648604</v>
      </c>
      <c r="D20" s="5"/>
      <c r="E20" s="111" t="s">
        <v>5</v>
      </c>
      <c r="F20" s="112"/>
      <c r="G20" s="19">
        <v>17838</v>
      </c>
      <c r="H20" s="19">
        <v>10353902</v>
      </c>
      <c r="I20" s="21">
        <f>'５月'!I20+'６月'!G20</f>
        <v>53524</v>
      </c>
      <c r="J20" s="21">
        <f>'５月'!J20+'６月'!H20</f>
        <v>29957377</v>
      </c>
      <c r="K20" s="2"/>
    </row>
    <row r="21" spans="1:11" ht="19.5" customHeight="1">
      <c r="A21" s="18">
        <v>17</v>
      </c>
      <c r="B21" s="3">
        <v>516579</v>
      </c>
      <c r="C21" s="4">
        <v>96685855</v>
      </c>
      <c r="D21" s="5"/>
      <c r="E21" s="22"/>
      <c r="F21" s="23" t="s">
        <v>2</v>
      </c>
      <c r="G21" s="26">
        <v>13274</v>
      </c>
      <c r="H21" s="26">
        <v>7182831</v>
      </c>
      <c r="I21" s="25">
        <f>'５月'!I21+'６月'!G21</f>
        <v>84004</v>
      </c>
      <c r="J21" s="25">
        <f>'５月'!J21+'６月'!H21</f>
        <v>40209869</v>
      </c>
      <c r="K21" s="2"/>
    </row>
    <row r="22" spans="1:11" ht="19.5" customHeight="1">
      <c r="A22" s="18">
        <v>18</v>
      </c>
      <c r="B22" s="3">
        <v>337551</v>
      </c>
      <c r="C22" s="4">
        <v>155432659</v>
      </c>
      <c r="D22" s="5"/>
      <c r="E22" s="111" t="s">
        <v>20</v>
      </c>
      <c r="F22" s="112"/>
      <c r="G22" s="19">
        <v>675806</v>
      </c>
      <c r="H22" s="30">
        <v>304409602</v>
      </c>
      <c r="I22" s="21">
        <f>'５月'!I22+'６月'!G22</f>
        <v>2828234</v>
      </c>
      <c r="J22" s="21">
        <f>'５月'!J22+'６月'!H22</f>
        <v>1487208788</v>
      </c>
      <c r="K22" s="2"/>
    </row>
    <row r="23" spans="1:11" ht="19.5" customHeight="1" thickBot="1">
      <c r="A23" s="18">
        <v>19</v>
      </c>
      <c r="B23" s="3">
        <v>64771</v>
      </c>
      <c r="C23" s="4">
        <v>57890820</v>
      </c>
      <c r="D23" s="5"/>
      <c r="E23" s="31"/>
      <c r="F23" s="32" t="s">
        <v>2</v>
      </c>
      <c r="G23" s="26">
        <v>599762</v>
      </c>
      <c r="H23" s="56">
        <v>326360610</v>
      </c>
      <c r="I23" s="25">
        <f>'５月'!I23+'６月'!G23</f>
        <v>3082390</v>
      </c>
      <c r="J23" s="25">
        <f>'５月'!J23+'６月'!H23</f>
        <v>1907895419</v>
      </c>
      <c r="K23" s="2"/>
    </row>
    <row r="24" spans="1:11" ht="19.5" customHeight="1" thickBot="1">
      <c r="A24" s="18">
        <v>20</v>
      </c>
      <c r="B24" s="3">
        <v>342700</v>
      </c>
      <c r="C24" s="4">
        <v>193125482</v>
      </c>
      <c r="D24" s="5"/>
      <c r="E24" s="107" t="s">
        <v>3</v>
      </c>
      <c r="F24" s="108"/>
      <c r="G24" s="33">
        <f aca="true" t="shared" si="0" ref="G24:J25">G6+G8+G10+G12+G14+G16+G18+G20+G22</f>
        <v>7884081</v>
      </c>
      <c r="H24" s="34">
        <f t="shared" si="0"/>
        <v>2136653720</v>
      </c>
      <c r="I24" s="98">
        <f t="shared" si="0"/>
        <v>66595811</v>
      </c>
      <c r="J24" s="34">
        <f t="shared" si="0"/>
        <v>9945501911</v>
      </c>
      <c r="K24" s="2"/>
    </row>
    <row r="25" spans="1:11" ht="19.5" customHeight="1">
      <c r="A25" s="18">
        <v>21</v>
      </c>
      <c r="B25" s="3">
        <v>0</v>
      </c>
      <c r="C25" s="4">
        <v>0</v>
      </c>
      <c r="D25" s="5"/>
      <c r="E25" s="35"/>
      <c r="F25" s="36" t="s">
        <v>4</v>
      </c>
      <c r="G25" s="37">
        <f t="shared" si="0"/>
        <v>7106670</v>
      </c>
      <c r="H25" s="37">
        <f t="shared" si="0"/>
        <v>2077306360</v>
      </c>
      <c r="I25" s="37">
        <f t="shared" si="0"/>
        <v>58358846</v>
      </c>
      <c r="J25" s="37">
        <f t="shared" si="0"/>
        <v>12441307600</v>
      </c>
      <c r="K25" s="2"/>
    </row>
    <row r="26" spans="1:11" ht="19.5" customHeight="1">
      <c r="A26" s="18">
        <v>22</v>
      </c>
      <c r="B26" s="3">
        <v>342113</v>
      </c>
      <c r="C26" s="4">
        <v>174582715</v>
      </c>
      <c r="D26" s="5"/>
      <c r="E26" s="109" t="s">
        <v>21</v>
      </c>
      <c r="F26" s="110"/>
      <c r="G26" s="38">
        <f>G24/G25</f>
        <v>1.109391740435394</v>
      </c>
      <c r="H26" s="38">
        <f>H24/H25</f>
        <v>1.028569382515153</v>
      </c>
      <c r="I26" s="38">
        <f>I24/I25</f>
        <v>1.1411433838153688</v>
      </c>
      <c r="J26" s="38">
        <f>J24/J25</f>
        <v>0.7993936192848411</v>
      </c>
      <c r="K26" s="2"/>
    </row>
    <row r="27" spans="1:10" ht="19.5" customHeight="1">
      <c r="A27" s="18">
        <v>23</v>
      </c>
      <c r="B27" s="3">
        <v>441444</v>
      </c>
      <c r="C27" s="4">
        <v>42561782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237136</v>
      </c>
      <c r="C28" s="4">
        <v>25149418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353926</v>
      </c>
      <c r="C29" s="4">
        <v>122472284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176314</v>
      </c>
      <c r="C30" s="4">
        <v>83768388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8943</v>
      </c>
      <c r="C31" s="4">
        <v>6595933</v>
      </c>
      <c r="D31" s="5"/>
      <c r="E31" s="5"/>
      <c r="F31" s="5"/>
      <c r="G31" s="5"/>
      <c r="H31" s="5"/>
      <c r="I31" s="5"/>
      <c r="J31" s="5"/>
    </row>
    <row r="32" spans="1:10" ht="19.5" customHeight="1">
      <c r="A32" s="18">
        <v>28</v>
      </c>
      <c r="B32" s="3">
        <v>0</v>
      </c>
      <c r="C32" s="4">
        <v>0</v>
      </c>
      <c r="D32" s="5"/>
      <c r="E32" s="5"/>
      <c r="F32" s="5"/>
      <c r="G32" s="5"/>
      <c r="H32" s="5"/>
      <c r="I32" s="5"/>
      <c r="J32" s="5"/>
    </row>
    <row r="33" spans="1:10" ht="19.5" customHeight="1">
      <c r="A33" s="18">
        <v>29</v>
      </c>
      <c r="B33" s="3">
        <v>414661</v>
      </c>
      <c r="C33" s="4">
        <v>111905946</v>
      </c>
      <c r="D33" s="5"/>
      <c r="E33" s="5"/>
      <c r="F33" s="5"/>
      <c r="G33" s="5"/>
      <c r="H33" s="5"/>
      <c r="I33" s="5"/>
      <c r="J33" s="5"/>
    </row>
    <row r="34" spans="1:10" ht="19.5" customHeight="1">
      <c r="A34" s="18">
        <v>30</v>
      </c>
      <c r="B34" s="3">
        <v>203772</v>
      </c>
      <c r="C34" s="4">
        <v>30070417</v>
      </c>
      <c r="D34" s="5"/>
      <c r="E34" s="5"/>
      <c r="F34" s="5"/>
      <c r="G34" s="5"/>
      <c r="H34" s="5"/>
      <c r="I34" s="5"/>
      <c r="J34" s="5"/>
    </row>
    <row r="35" spans="1:10" ht="19.5" customHeight="1" thickBot="1">
      <c r="A35" s="18"/>
      <c r="B35" s="3">
        <v>0</v>
      </c>
      <c r="C35" s="4">
        <v>0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8" t="s">
        <v>3</v>
      </c>
      <c r="B36" s="42">
        <f>SUM(B5:B35)</f>
        <v>7884081</v>
      </c>
      <c r="C36" s="42">
        <f>SUM(C5:C35)</f>
        <v>2136653720</v>
      </c>
      <c r="D36" s="5"/>
      <c r="E36" s="5"/>
      <c r="F36" s="43"/>
      <c r="G36" s="5"/>
      <c r="H36" s="5"/>
      <c r="I36" s="5"/>
      <c r="J36" s="5"/>
    </row>
    <row r="37" spans="1:10" ht="19.5" customHeight="1">
      <c r="A37" s="44" t="s">
        <v>4</v>
      </c>
      <c r="B37" s="45">
        <v>7106670</v>
      </c>
      <c r="C37" s="45">
        <v>2077306360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47" t="s">
        <v>22</v>
      </c>
      <c r="B38" s="38">
        <f>B36/B37</f>
        <v>1.109391740435394</v>
      </c>
      <c r="C38" s="38">
        <f>C36/C37</f>
        <v>1.028569382515153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49" t="s">
        <v>70</v>
      </c>
      <c r="B39" s="42">
        <f>'５月'!B39+'６月'!B36</f>
        <v>66595811</v>
      </c>
      <c r="C39" s="42">
        <f>'５月'!C39+'６月'!C36</f>
        <v>9945501911</v>
      </c>
      <c r="D39" s="5">
        <v>5886778368</v>
      </c>
      <c r="E39" s="5"/>
      <c r="F39" s="5"/>
      <c r="G39" s="5"/>
      <c r="H39" s="5"/>
      <c r="I39" s="5"/>
      <c r="J39" s="5"/>
    </row>
    <row r="40" spans="1:10" ht="19.5" customHeight="1">
      <c r="A40" s="50" t="s">
        <v>23</v>
      </c>
      <c r="B40" s="51">
        <f>'５月'!B40+'６月'!B37</f>
        <v>58358846</v>
      </c>
      <c r="C40" s="51">
        <f>'５月'!C40+'６月'!C37</f>
        <v>12441307600</v>
      </c>
      <c r="D40" s="5">
        <v>6504490169</v>
      </c>
      <c r="E40" s="5"/>
      <c r="F40" s="5"/>
      <c r="G40" s="5"/>
      <c r="H40" s="5"/>
      <c r="I40" s="5"/>
      <c r="J40" s="5"/>
    </row>
    <row r="41" spans="1:10" ht="19.5" customHeight="1">
      <c r="A41" s="67" t="s">
        <v>24</v>
      </c>
      <c r="B41" s="52">
        <f>B39/B40</f>
        <v>1.1411433838153688</v>
      </c>
      <c r="C41" s="52">
        <f>C39/C40</f>
        <v>0.7993936192848411</v>
      </c>
      <c r="D41" s="5"/>
      <c r="E41" s="5"/>
      <c r="F41" s="5"/>
      <c r="G41" s="5"/>
      <c r="H41" s="5"/>
      <c r="I41" s="5"/>
      <c r="J41" s="5"/>
    </row>
  </sheetData>
  <sheetProtection formatCells="0" formatColumns="0" formatRows="0" insertColumns="0" insertRows="0" deleteColumns="0" deleteRows="0"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3">
      <selection activeCell="H28" sqref="H28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625" style="0" customWidth="1"/>
    <col min="6" max="6" width="11.625" style="0" customWidth="1"/>
    <col min="7" max="7" width="11.25390625" style="0" customWidth="1"/>
    <col min="8" max="8" width="12.75390625" style="0" customWidth="1"/>
    <col min="9" max="9" width="12.625" style="0" customWidth="1"/>
    <col min="10" max="10" width="13.625" style="0" customWidth="1"/>
  </cols>
  <sheetData>
    <row r="1" spans="1:10" ht="24.75" customHeight="1">
      <c r="A1" s="6" t="s">
        <v>88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72</v>
      </c>
      <c r="J2" s="5"/>
    </row>
    <row r="3" spans="1:10" ht="19.5" customHeight="1">
      <c r="A3" s="8" t="s">
        <v>9</v>
      </c>
      <c r="B3" s="5"/>
      <c r="C3" s="5"/>
      <c r="D3" s="5"/>
      <c r="E3" s="118" t="s">
        <v>10</v>
      </c>
      <c r="F3" s="118"/>
      <c r="G3" s="118"/>
      <c r="H3" s="5"/>
      <c r="I3" s="5"/>
      <c r="J3" s="5"/>
    </row>
    <row r="4" spans="1:11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42</v>
      </c>
      <c r="I4" s="12" t="s">
        <v>43</v>
      </c>
      <c r="J4" s="14"/>
      <c r="K4" s="2"/>
    </row>
    <row r="5" spans="1:11" ht="19.5" customHeight="1">
      <c r="A5" s="18">
        <v>1</v>
      </c>
      <c r="B5" s="3">
        <v>46754</v>
      </c>
      <c r="C5" s="4">
        <v>33137967</v>
      </c>
      <c r="D5" s="5"/>
      <c r="E5" s="15"/>
      <c r="F5" s="16"/>
      <c r="G5" s="17" t="s">
        <v>14</v>
      </c>
      <c r="H5" s="18" t="s">
        <v>13</v>
      </c>
      <c r="I5" s="17" t="s">
        <v>14</v>
      </c>
      <c r="J5" s="9" t="s">
        <v>13</v>
      </c>
      <c r="K5" s="2"/>
    </row>
    <row r="6" spans="1:11" ht="19.5" customHeight="1">
      <c r="A6" s="18">
        <v>2</v>
      </c>
      <c r="B6" s="3">
        <v>44272</v>
      </c>
      <c r="C6" s="4">
        <v>68692273</v>
      </c>
      <c r="D6" s="5"/>
      <c r="E6" s="111" t="s">
        <v>15</v>
      </c>
      <c r="F6" s="112"/>
      <c r="G6" s="19">
        <v>4811203</v>
      </c>
      <c r="H6" s="20">
        <v>864674571</v>
      </c>
      <c r="I6" s="21">
        <f>'６月'!I6+'7月'!G6</f>
        <v>63370982</v>
      </c>
      <c r="J6" s="21">
        <f>'６月'!J6+'7月'!H6</f>
        <v>6793595861</v>
      </c>
      <c r="K6" s="2"/>
    </row>
    <row r="7" spans="1:12" ht="19.5" customHeight="1">
      <c r="A7" s="18">
        <v>3</v>
      </c>
      <c r="B7" s="3">
        <v>441347</v>
      </c>
      <c r="C7" s="4">
        <v>70594176</v>
      </c>
      <c r="D7" s="5"/>
      <c r="E7" s="22"/>
      <c r="F7" s="23" t="s">
        <v>2</v>
      </c>
      <c r="G7" s="24">
        <v>2184509</v>
      </c>
      <c r="H7" s="101">
        <v>600428507</v>
      </c>
      <c r="I7" s="25">
        <f>'６月'!I7+'7月'!G7</f>
        <v>51672284</v>
      </c>
      <c r="J7" s="25">
        <f>'６月'!J7+'7月'!H7</f>
        <v>7244765326</v>
      </c>
      <c r="K7" s="2"/>
      <c r="L7" s="1"/>
    </row>
    <row r="8" spans="1:11" ht="19.5" customHeight="1">
      <c r="A8" s="18">
        <v>4</v>
      </c>
      <c r="B8" s="3">
        <v>356333</v>
      </c>
      <c r="C8" s="4">
        <v>28474029</v>
      </c>
      <c r="D8" s="5"/>
      <c r="E8" s="111" t="s">
        <v>73</v>
      </c>
      <c r="F8" s="112"/>
      <c r="G8" s="21">
        <v>13818</v>
      </c>
      <c r="H8" s="53">
        <v>9423389</v>
      </c>
      <c r="I8" s="21">
        <f>'６月'!I8+'7月'!G8</f>
        <v>138397</v>
      </c>
      <c r="J8" s="21">
        <f>'６月'!J8+'7月'!H8</f>
        <v>117859150</v>
      </c>
      <c r="K8" s="2"/>
    </row>
    <row r="9" spans="1:11" ht="19.5" customHeight="1">
      <c r="A9" s="18">
        <v>5</v>
      </c>
      <c r="B9" s="3">
        <v>0</v>
      </c>
      <c r="C9" s="4">
        <v>0</v>
      </c>
      <c r="D9" s="5"/>
      <c r="E9" s="22"/>
      <c r="F9" s="23" t="s">
        <v>2</v>
      </c>
      <c r="G9" s="29">
        <v>14466</v>
      </c>
      <c r="H9" s="103">
        <v>10521943</v>
      </c>
      <c r="I9" s="25">
        <f>'６月'!I9+'7月'!G9</f>
        <v>436789</v>
      </c>
      <c r="J9" s="25">
        <f>'６月'!J9+'7月'!H9</f>
        <v>346190066</v>
      </c>
      <c r="K9" s="2"/>
    </row>
    <row r="10" spans="1:11" ht="19.5" customHeight="1">
      <c r="A10" s="18">
        <v>6</v>
      </c>
      <c r="B10" s="3">
        <v>439496</v>
      </c>
      <c r="C10" s="4">
        <v>109597757</v>
      </c>
      <c r="D10" s="5"/>
      <c r="E10" s="111" t="s">
        <v>74</v>
      </c>
      <c r="F10" s="112"/>
      <c r="G10" s="21">
        <v>20300</v>
      </c>
      <c r="H10" s="53">
        <v>5260464</v>
      </c>
      <c r="I10" s="21">
        <f>'６月'!I10+'7月'!G10</f>
        <v>2796727</v>
      </c>
      <c r="J10" s="21">
        <f>'６月'!J10+'7月'!H10</f>
        <v>974121215</v>
      </c>
      <c r="K10" s="2"/>
    </row>
    <row r="11" spans="1:11" ht="19.5" customHeight="1">
      <c r="A11" s="18">
        <v>7</v>
      </c>
      <c r="B11" s="3">
        <v>231963</v>
      </c>
      <c r="C11" s="4">
        <v>61407691</v>
      </c>
      <c r="D11" s="5"/>
      <c r="E11" s="22"/>
      <c r="F11" s="23" t="s">
        <v>2</v>
      </c>
      <c r="G11" s="29">
        <v>50518</v>
      </c>
      <c r="H11" s="103">
        <v>44361864</v>
      </c>
      <c r="I11" s="25">
        <f>'６月'!I11+'7月'!G11</f>
        <v>2945514</v>
      </c>
      <c r="J11" s="25">
        <f>'６月'!J11+'7月'!H11</f>
        <v>2172555258</v>
      </c>
      <c r="K11" s="2"/>
    </row>
    <row r="12" spans="1:11" ht="19.5" customHeight="1">
      <c r="A12" s="18">
        <v>8</v>
      </c>
      <c r="B12" s="3">
        <v>95959</v>
      </c>
      <c r="C12" s="4">
        <v>63549373</v>
      </c>
      <c r="D12" s="5"/>
      <c r="E12" s="111" t="s">
        <v>18</v>
      </c>
      <c r="F12" s="112"/>
      <c r="G12" s="21">
        <v>5704</v>
      </c>
      <c r="H12" s="53">
        <v>5457265</v>
      </c>
      <c r="I12" s="21">
        <f>'６月'!I12+'7月'!G12</f>
        <v>30615</v>
      </c>
      <c r="J12" s="21">
        <f>'６月'!J12+'7月'!H12</f>
        <v>35104191</v>
      </c>
      <c r="K12" s="1"/>
    </row>
    <row r="13" spans="1:11" ht="19.5" customHeight="1">
      <c r="A13" s="18">
        <v>9</v>
      </c>
      <c r="B13" s="3">
        <v>169752</v>
      </c>
      <c r="C13" s="4">
        <v>48298642</v>
      </c>
      <c r="D13" s="5"/>
      <c r="E13" s="22"/>
      <c r="F13" s="23" t="s">
        <v>2</v>
      </c>
      <c r="G13" s="29">
        <v>9024</v>
      </c>
      <c r="H13" s="103">
        <v>7845305</v>
      </c>
      <c r="I13" s="25">
        <f>'６月'!I13+'7月'!G13</f>
        <v>46785</v>
      </c>
      <c r="J13" s="25">
        <f>'６月'!J13+'7月'!H13</f>
        <v>50060998</v>
      </c>
      <c r="K13" s="2"/>
    </row>
    <row r="14" spans="1:11" ht="19.5" customHeight="1">
      <c r="A14" s="18">
        <v>10</v>
      </c>
      <c r="B14" s="3">
        <v>218686</v>
      </c>
      <c r="C14" s="4">
        <v>70064928</v>
      </c>
      <c r="D14" s="5"/>
      <c r="E14" s="116" t="s">
        <v>65</v>
      </c>
      <c r="F14" s="117"/>
      <c r="G14" s="19"/>
      <c r="H14" s="30"/>
      <c r="I14" s="21">
        <f>'６月'!I14+'7月'!G14</f>
        <v>0</v>
      </c>
      <c r="J14" s="21">
        <f>'６月'!J14+'7月'!H14</f>
        <v>0</v>
      </c>
      <c r="K14" s="2"/>
    </row>
    <row r="15" spans="1:11" ht="19.5" customHeight="1">
      <c r="A15" s="18">
        <v>11</v>
      </c>
      <c r="B15" s="3">
        <v>15733</v>
      </c>
      <c r="C15" s="4">
        <v>10609466</v>
      </c>
      <c r="D15" s="5"/>
      <c r="E15" s="22"/>
      <c r="F15" s="23" t="s">
        <v>2</v>
      </c>
      <c r="G15" s="29"/>
      <c r="H15" s="55"/>
      <c r="I15" s="25">
        <f>'６月'!I15+'7月'!G15</f>
        <v>0</v>
      </c>
      <c r="J15" s="25">
        <f>'６月'!J15+'7月'!H15</f>
        <v>0</v>
      </c>
      <c r="K15" s="2"/>
    </row>
    <row r="16" spans="1:11" ht="19.5" customHeight="1">
      <c r="A16" s="18">
        <v>12</v>
      </c>
      <c r="B16" s="3">
        <v>0</v>
      </c>
      <c r="C16" s="4">
        <v>0</v>
      </c>
      <c r="D16" s="5"/>
      <c r="E16" s="111" t="s">
        <v>19</v>
      </c>
      <c r="F16" s="112"/>
      <c r="G16" s="21"/>
      <c r="H16" s="21"/>
      <c r="I16" s="21">
        <f>'６月'!I16+'7月'!G16</f>
        <v>0</v>
      </c>
      <c r="J16" s="21">
        <f>'６月'!J16+'7月'!H16</f>
        <v>0</v>
      </c>
      <c r="K16" s="2"/>
    </row>
    <row r="17" spans="1:11" ht="19.5" customHeight="1">
      <c r="A17" s="18">
        <v>13</v>
      </c>
      <c r="B17" s="3">
        <v>261740</v>
      </c>
      <c r="C17" s="4">
        <v>83228111</v>
      </c>
      <c r="D17" s="5"/>
      <c r="E17" s="22"/>
      <c r="F17" s="23" t="s">
        <v>2</v>
      </c>
      <c r="G17" s="29"/>
      <c r="H17" s="29"/>
      <c r="I17" s="25">
        <f>'６月'!I17+'7月'!G17</f>
        <v>0</v>
      </c>
      <c r="J17" s="25">
        <f>'６月'!J17+'7月'!H17</f>
        <v>0</v>
      </c>
      <c r="K17" s="2"/>
    </row>
    <row r="18" spans="1:11" ht="19.5" customHeight="1">
      <c r="A18" s="18">
        <v>14</v>
      </c>
      <c r="B18" s="3">
        <v>16451</v>
      </c>
      <c r="C18" s="4">
        <v>12248321</v>
      </c>
      <c r="D18" s="5"/>
      <c r="E18" s="113" t="s">
        <v>6</v>
      </c>
      <c r="F18" s="114"/>
      <c r="G18" s="21"/>
      <c r="H18" s="21"/>
      <c r="I18" s="21">
        <f>'６月'!I18+'7月'!G18</f>
        <v>2228357</v>
      </c>
      <c r="J18" s="21">
        <f>'６月'!J18+'7月'!H18</f>
        <v>1392471018</v>
      </c>
      <c r="K18" s="2"/>
    </row>
    <row r="19" spans="1:11" ht="19.5" customHeight="1">
      <c r="A19" s="18">
        <v>15</v>
      </c>
      <c r="B19" s="3">
        <v>31116</v>
      </c>
      <c r="C19" s="4">
        <v>28202885</v>
      </c>
      <c r="D19" s="5"/>
      <c r="E19" s="22"/>
      <c r="F19" s="23" t="s">
        <v>2</v>
      </c>
      <c r="G19" s="29"/>
      <c r="H19" s="29"/>
      <c r="I19" s="25">
        <f>'６月'!I19+'7月'!G19</f>
        <v>2349597</v>
      </c>
      <c r="J19" s="25">
        <f>'６月'!J19+'7月'!H19</f>
        <v>1342788283</v>
      </c>
      <c r="K19" s="2"/>
    </row>
    <row r="20" spans="1:11" ht="19.5" customHeight="1">
      <c r="A20" s="18">
        <v>16</v>
      </c>
      <c r="B20" s="3">
        <v>358807</v>
      </c>
      <c r="C20" s="4">
        <v>70513801</v>
      </c>
      <c r="D20" s="5"/>
      <c r="E20" s="111" t="s">
        <v>5</v>
      </c>
      <c r="F20" s="112"/>
      <c r="G20" s="21">
        <v>6465</v>
      </c>
      <c r="H20" s="53">
        <v>4169390</v>
      </c>
      <c r="I20" s="21">
        <f>'６月'!I20+'7月'!G20</f>
        <v>59989</v>
      </c>
      <c r="J20" s="21">
        <f>'６月'!J20+'7月'!H20</f>
        <v>34126767</v>
      </c>
      <c r="K20" s="2"/>
    </row>
    <row r="21" spans="1:11" ht="19.5" customHeight="1">
      <c r="A21" s="18">
        <v>17</v>
      </c>
      <c r="B21" s="3">
        <v>330837</v>
      </c>
      <c r="C21" s="4">
        <v>31616000</v>
      </c>
      <c r="D21" s="5"/>
      <c r="E21" s="22"/>
      <c r="F21" s="23" t="s">
        <v>2</v>
      </c>
      <c r="G21" s="29">
        <v>6181</v>
      </c>
      <c r="H21" s="103">
        <v>3167145</v>
      </c>
      <c r="I21" s="25">
        <f>'６月'!I21+'7月'!G21</f>
        <v>90185</v>
      </c>
      <c r="J21" s="25">
        <f>'６月'!J21+'7月'!H21</f>
        <v>43377014</v>
      </c>
      <c r="K21" s="2"/>
    </row>
    <row r="22" spans="1:11" ht="19.5" customHeight="1">
      <c r="A22" s="18">
        <v>18</v>
      </c>
      <c r="B22" s="3">
        <v>193360</v>
      </c>
      <c r="C22" s="4">
        <v>36770330</v>
      </c>
      <c r="D22" s="5"/>
      <c r="E22" s="111" t="s">
        <v>20</v>
      </c>
      <c r="F22" s="112"/>
      <c r="G22" s="21">
        <v>518508</v>
      </c>
      <c r="H22" s="53">
        <v>304552070</v>
      </c>
      <c r="I22" s="21">
        <f>'６月'!I22+'7月'!G22</f>
        <v>3346742</v>
      </c>
      <c r="J22" s="21">
        <f>'６月'!J22+'7月'!H22</f>
        <v>1791760858</v>
      </c>
      <c r="K22" s="2"/>
    </row>
    <row r="23" spans="1:11" ht="19.5" customHeight="1" thickBot="1">
      <c r="A23" s="18">
        <v>19</v>
      </c>
      <c r="B23" s="3">
        <v>0</v>
      </c>
      <c r="C23" s="4">
        <v>0</v>
      </c>
      <c r="D23" s="5"/>
      <c r="E23" s="31"/>
      <c r="F23" s="32" t="s">
        <v>2</v>
      </c>
      <c r="G23" s="104">
        <v>744060</v>
      </c>
      <c r="H23" s="105">
        <v>402248806</v>
      </c>
      <c r="I23" s="25">
        <f>'６月'!I23+'7月'!G23</f>
        <v>3826450</v>
      </c>
      <c r="J23" s="25">
        <f>'６月'!J23+'7月'!H23</f>
        <v>2310144225</v>
      </c>
      <c r="K23" s="2"/>
    </row>
    <row r="24" spans="1:11" ht="19.5" customHeight="1" thickBot="1">
      <c r="A24" s="18">
        <v>20</v>
      </c>
      <c r="B24" s="3">
        <v>343382</v>
      </c>
      <c r="C24" s="4">
        <v>47962706</v>
      </c>
      <c r="D24" s="5"/>
      <c r="E24" s="107" t="s">
        <v>3</v>
      </c>
      <c r="F24" s="108"/>
      <c r="G24" s="33">
        <f aca="true" t="shared" si="0" ref="G24:J25">G6+G8+G10+G12+G14+G16+G18+G20+G22</f>
        <v>5375998</v>
      </c>
      <c r="H24" s="34">
        <f t="shared" si="0"/>
        <v>1193537149</v>
      </c>
      <c r="I24" s="98">
        <f t="shared" si="0"/>
        <v>71971809</v>
      </c>
      <c r="J24" s="34">
        <f t="shared" si="0"/>
        <v>11139039060</v>
      </c>
      <c r="K24" s="2"/>
    </row>
    <row r="25" spans="1:11" ht="19.5" customHeight="1">
      <c r="A25" s="18">
        <v>21</v>
      </c>
      <c r="B25" s="3">
        <v>53423</v>
      </c>
      <c r="C25" s="4">
        <v>18545104</v>
      </c>
      <c r="D25" s="5"/>
      <c r="E25" s="35"/>
      <c r="F25" s="36" t="s">
        <v>4</v>
      </c>
      <c r="G25" s="37">
        <f t="shared" si="0"/>
        <v>3008758</v>
      </c>
      <c r="H25" s="37">
        <f t="shared" si="0"/>
        <v>1068573570</v>
      </c>
      <c r="I25" s="37">
        <f t="shared" si="0"/>
        <v>61367604</v>
      </c>
      <c r="J25" s="37">
        <f t="shared" si="0"/>
        <v>13509881170</v>
      </c>
      <c r="K25" s="2"/>
    </row>
    <row r="26" spans="1:11" ht="19.5" customHeight="1">
      <c r="A26" s="18">
        <v>22</v>
      </c>
      <c r="B26" s="3">
        <v>289575</v>
      </c>
      <c r="C26" s="4">
        <v>45587120</v>
      </c>
      <c r="D26" s="5"/>
      <c r="E26" s="109" t="s">
        <v>21</v>
      </c>
      <c r="F26" s="110"/>
      <c r="G26" s="38">
        <f>G24/G25</f>
        <v>1.7867831178180498</v>
      </c>
      <c r="H26" s="38">
        <f>H24/H25</f>
        <v>1.1169442914445282</v>
      </c>
      <c r="I26" s="38">
        <f>I24/I25</f>
        <v>1.1727980939259093</v>
      </c>
      <c r="J26" s="38">
        <f>J24/J25</f>
        <v>0.8245105134407337</v>
      </c>
      <c r="K26" s="2"/>
    </row>
    <row r="27" spans="1:10" ht="19.5" customHeight="1">
      <c r="A27" s="18">
        <v>23</v>
      </c>
      <c r="B27" s="3">
        <v>0</v>
      </c>
      <c r="C27" s="4">
        <v>0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104474</v>
      </c>
      <c r="C28" s="4">
        <v>24487166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301041</v>
      </c>
      <c r="C29" s="4">
        <v>53728686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0</v>
      </c>
      <c r="C30" s="4">
        <v>0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200514</v>
      </c>
      <c r="C31" s="4">
        <v>31589667</v>
      </c>
      <c r="D31" s="5"/>
      <c r="E31" s="5"/>
      <c r="F31" s="41"/>
      <c r="G31" s="41"/>
      <c r="H31" s="41"/>
      <c r="I31" s="41"/>
      <c r="J31" s="41"/>
    </row>
    <row r="32" spans="1:10" ht="19.5" customHeight="1">
      <c r="A32" s="18">
        <v>28</v>
      </c>
      <c r="B32" s="3">
        <v>198204</v>
      </c>
      <c r="C32" s="4">
        <v>33694734</v>
      </c>
      <c r="D32" s="5"/>
      <c r="E32" s="5"/>
      <c r="F32" s="5"/>
      <c r="G32" s="5"/>
      <c r="H32" s="5"/>
      <c r="I32" s="5"/>
      <c r="J32" s="5"/>
    </row>
    <row r="33" spans="1:10" ht="19.5" customHeight="1">
      <c r="A33" s="18">
        <v>29</v>
      </c>
      <c r="B33" s="3">
        <v>172411</v>
      </c>
      <c r="C33" s="4">
        <v>34345573</v>
      </c>
      <c r="D33" s="5"/>
      <c r="E33" s="5"/>
      <c r="F33" s="5"/>
      <c r="G33" s="5"/>
      <c r="H33" s="5"/>
      <c r="I33" s="5"/>
      <c r="J33" s="5"/>
    </row>
    <row r="34" spans="1:10" ht="19.5" customHeight="1">
      <c r="A34" s="18">
        <v>30</v>
      </c>
      <c r="B34" s="3">
        <v>316474</v>
      </c>
      <c r="C34" s="4">
        <v>48819179</v>
      </c>
      <c r="D34" s="5"/>
      <c r="E34" s="5"/>
      <c r="F34" s="5"/>
      <c r="G34" s="5"/>
      <c r="H34" s="5"/>
      <c r="I34" s="5"/>
      <c r="J34" s="5"/>
    </row>
    <row r="35" spans="1:10" ht="19.5" customHeight="1" thickBot="1">
      <c r="A35" s="18">
        <v>31</v>
      </c>
      <c r="B35" s="3">
        <v>143894</v>
      </c>
      <c r="C35" s="4">
        <v>27771464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8" t="s">
        <v>3</v>
      </c>
      <c r="B36" s="42">
        <f>SUM(B5:B35)</f>
        <v>5375998</v>
      </c>
      <c r="C36" s="42">
        <f>SUM(C5:C35)</f>
        <v>1193537149</v>
      </c>
      <c r="D36" s="5"/>
      <c r="E36" s="5"/>
      <c r="F36" s="43"/>
      <c r="G36" s="5"/>
      <c r="H36" s="5"/>
      <c r="I36" s="5"/>
      <c r="J36" s="5"/>
    </row>
    <row r="37" spans="1:10" ht="19.5" customHeight="1">
      <c r="A37" s="44" t="s">
        <v>4</v>
      </c>
      <c r="B37" s="45">
        <v>3008758</v>
      </c>
      <c r="C37" s="45">
        <v>1068573570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47" t="s">
        <v>22</v>
      </c>
      <c r="B38" s="38">
        <f>B36/B37</f>
        <v>1.7867831178180498</v>
      </c>
      <c r="C38" s="38">
        <f>C36/C37</f>
        <v>1.1169442914445282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49" t="s">
        <v>44</v>
      </c>
      <c r="B39" s="42">
        <f>'６月'!B39+'7月'!B36</f>
        <v>71971809</v>
      </c>
      <c r="C39" s="42">
        <f>'６月'!C39+'7月'!C36</f>
        <v>11139039060</v>
      </c>
      <c r="D39" s="5">
        <v>5886778368</v>
      </c>
      <c r="E39" s="5"/>
      <c r="F39" s="5"/>
      <c r="G39" s="5"/>
      <c r="H39" s="5"/>
      <c r="I39" s="5"/>
      <c r="J39" s="5"/>
    </row>
    <row r="40" spans="1:10" ht="19.5" customHeight="1">
      <c r="A40" s="50" t="s">
        <v>23</v>
      </c>
      <c r="B40" s="51">
        <f>'６月'!B40+'7月'!B37</f>
        <v>61367604</v>
      </c>
      <c r="C40" s="51">
        <f>'６月'!C40+'7月'!C37</f>
        <v>13509881170</v>
      </c>
      <c r="D40" s="5">
        <v>6504490169</v>
      </c>
      <c r="E40" s="5"/>
      <c r="F40" s="5"/>
      <c r="G40" s="46"/>
      <c r="H40" s="5"/>
      <c r="I40" s="5"/>
      <c r="J40" s="5"/>
    </row>
    <row r="41" spans="1:10" ht="19.5" customHeight="1">
      <c r="A41" s="67" t="s">
        <v>24</v>
      </c>
      <c r="B41" s="52">
        <f>B39/B40</f>
        <v>1.1727980939259093</v>
      </c>
      <c r="C41" s="52">
        <f>C39/C40</f>
        <v>0.8245105134407337</v>
      </c>
      <c r="D41" s="5"/>
      <c r="E41" s="5"/>
      <c r="F41" s="5"/>
      <c r="G41" s="5"/>
      <c r="H41" s="5"/>
      <c r="I41" s="5"/>
      <c r="J41" s="5"/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H27" sqref="H27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89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71</v>
      </c>
      <c r="J2" s="5"/>
    </row>
    <row r="3" spans="1:10" ht="19.5" customHeight="1">
      <c r="A3" s="8" t="s">
        <v>9</v>
      </c>
      <c r="B3" s="5"/>
      <c r="C3" s="5"/>
      <c r="D3" s="5"/>
      <c r="E3" s="115" t="s">
        <v>10</v>
      </c>
      <c r="F3" s="115"/>
      <c r="G3" s="115"/>
      <c r="H3" s="5"/>
      <c r="I3" s="5"/>
      <c r="J3" s="5"/>
    </row>
    <row r="4" spans="1:11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48</v>
      </c>
      <c r="I4" s="12" t="s">
        <v>49</v>
      </c>
      <c r="J4" s="14"/>
      <c r="K4" s="2"/>
    </row>
    <row r="5" spans="1:11" ht="19.5" customHeight="1">
      <c r="A5" s="18">
        <v>1</v>
      </c>
      <c r="B5" s="3">
        <v>180729</v>
      </c>
      <c r="C5" s="4">
        <v>40473749</v>
      </c>
      <c r="D5" s="5"/>
      <c r="E5" s="15"/>
      <c r="F5" s="16"/>
      <c r="G5" s="17" t="s">
        <v>14</v>
      </c>
      <c r="H5" s="18" t="s">
        <v>13</v>
      </c>
      <c r="I5" s="17" t="s">
        <v>14</v>
      </c>
      <c r="J5" s="9" t="s">
        <v>13</v>
      </c>
      <c r="K5" s="2"/>
    </row>
    <row r="6" spans="1:11" ht="19.5" customHeight="1">
      <c r="A6" s="18">
        <v>2</v>
      </c>
      <c r="B6" s="3">
        <v>0</v>
      </c>
      <c r="C6" s="4">
        <v>0</v>
      </c>
      <c r="D6" s="5"/>
      <c r="E6" s="111" t="s">
        <v>15</v>
      </c>
      <c r="F6" s="112"/>
      <c r="G6" s="19">
        <v>2608840</v>
      </c>
      <c r="H6" s="20">
        <v>501074231</v>
      </c>
      <c r="I6" s="21">
        <f>'7月'!I6+'８月'!G6</f>
        <v>65979822</v>
      </c>
      <c r="J6" s="21">
        <f>'7月'!J6+'８月'!H6</f>
        <v>7294670092</v>
      </c>
      <c r="K6" s="2"/>
    </row>
    <row r="7" spans="1:12" ht="19.5" customHeight="1">
      <c r="A7" s="18">
        <v>3</v>
      </c>
      <c r="B7" s="3">
        <v>174127</v>
      </c>
      <c r="C7" s="4">
        <v>32838799</v>
      </c>
      <c r="D7" s="5"/>
      <c r="E7" s="22"/>
      <c r="F7" s="23" t="s">
        <v>2</v>
      </c>
      <c r="G7" s="24">
        <v>3108043</v>
      </c>
      <c r="H7" s="101">
        <v>480422457</v>
      </c>
      <c r="I7" s="25">
        <f>'7月'!I7+'８月'!G7</f>
        <v>54780327</v>
      </c>
      <c r="J7" s="25">
        <f>'7月'!J7+'８月'!H7</f>
        <v>7725187783</v>
      </c>
      <c r="K7" s="2"/>
      <c r="L7" s="1"/>
    </row>
    <row r="8" spans="1:11" ht="19.5" customHeight="1">
      <c r="A8" s="18">
        <v>4</v>
      </c>
      <c r="B8" s="3">
        <v>92529</v>
      </c>
      <c r="C8" s="4">
        <v>25391949</v>
      </c>
      <c r="D8" s="5"/>
      <c r="E8" s="111" t="s">
        <v>45</v>
      </c>
      <c r="F8" s="112"/>
      <c r="G8" s="19">
        <v>2347</v>
      </c>
      <c r="H8" s="19">
        <v>2933787</v>
      </c>
      <c r="I8" s="21">
        <f>'7月'!I8+'８月'!G8</f>
        <v>140744</v>
      </c>
      <c r="J8" s="21">
        <f>'7月'!J8+'８月'!H8</f>
        <v>120792937</v>
      </c>
      <c r="K8" s="2"/>
    </row>
    <row r="9" spans="1:11" ht="19.5" customHeight="1">
      <c r="A9" s="18">
        <v>5</v>
      </c>
      <c r="B9" s="3">
        <v>190003</v>
      </c>
      <c r="C9" s="4">
        <v>38982651</v>
      </c>
      <c r="D9" s="5"/>
      <c r="E9" s="22"/>
      <c r="F9" s="23" t="s">
        <v>2</v>
      </c>
      <c r="G9" s="26">
        <v>32324</v>
      </c>
      <c r="H9" s="26">
        <v>41314752</v>
      </c>
      <c r="I9" s="25">
        <f>'7月'!I9+'８月'!G9</f>
        <v>469113</v>
      </c>
      <c r="J9" s="25">
        <f>'7月'!J9+'８月'!H9</f>
        <v>387504818</v>
      </c>
      <c r="K9" s="2"/>
    </row>
    <row r="10" spans="1:11" ht="19.5" customHeight="1">
      <c r="A10" s="18">
        <v>6</v>
      </c>
      <c r="B10" s="3">
        <v>194568</v>
      </c>
      <c r="C10" s="4">
        <v>46021222</v>
      </c>
      <c r="D10" s="5"/>
      <c r="E10" s="111" t="s">
        <v>46</v>
      </c>
      <c r="F10" s="112"/>
      <c r="G10" s="21"/>
      <c r="H10" s="57"/>
      <c r="I10" s="21">
        <f>'7月'!I10+'８月'!G10</f>
        <v>2796727</v>
      </c>
      <c r="J10" s="21">
        <f>'7月'!J10+'８月'!H10</f>
        <v>974121215</v>
      </c>
      <c r="K10" s="2"/>
    </row>
    <row r="11" spans="1:11" ht="19.5" customHeight="1">
      <c r="A11" s="18">
        <v>7</v>
      </c>
      <c r="B11" s="3">
        <v>12493</v>
      </c>
      <c r="C11" s="4">
        <v>8976677</v>
      </c>
      <c r="D11" s="5"/>
      <c r="E11" s="22"/>
      <c r="F11" s="23" t="s">
        <v>2</v>
      </c>
      <c r="G11" s="29">
        <v>0</v>
      </c>
      <c r="H11" s="58">
        <v>0</v>
      </c>
      <c r="I11" s="25">
        <f>'7月'!I11+'８月'!G11</f>
        <v>2945514</v>
      </c>
      <c r="J11" s="25">
        <f>'7月'!J11+'８月'!H11</f>
        <v>2172555258</v>
      </c>
      <c r="K11" s="2"/>
    </row>
    <row r="12" spans="1:11" ht="19.5" customHeight="1">
      <c r="A12" s="18">
        <v>8</v>
      </c>
      <c r="B12" s="3">
        <v>15697</v>
      </c>
      <c r="C12" s="4">
        <v>10126253</v>
      </c>
      <c r="D12" s="5"/>
      <c r="E12" s="111" t="s">
        <v>18</v>
      </c>
      <c r="F12" s="112"/>
      <c r="G12" s="19">
        <v>5523</v>
      </c>
      <c r="H12" s="19">
        <v>5673811</v>
      </c>
      <c r="I12" s="21">
        <f>'7月'!I12+'８月'!G12</f>
        <v>36138</v>
      </c>
      <c r="J12" s="21">
        <f>'7月'!J12+'８月'!H12</f>
        <v>40778002</v>
      </c>
      <c r="K12" s="1"/>
    </row>
    <row r="13" spans="1:11" ht="19.5" customHeight="1">
      <c r="A13" s="18">
        <v>9</v>
      </c>
      <c r="B13" s="3">
        <v>0</v>
      </c>
      <c r="C13" s="4">
        <v>0</v>
      </c>
      <c r="D13" s="5"/>
      <c r="E13" s="22"/>
      <c r="F13" s="23" t="s">
        <v>2</v>
      </c>
      <c r="G13" s="24">
        <v>7219</v>
      </c>
      <c r="H13" s="102">
        <v>9535371</v>
      </c>
      <c r="I13" s="25">
        <f>'7月'!I13+'８月'!G13</f>
        <v>54004</v>
      </c>
      <c r="J13" s="25">
        <f>'7月'!J13+'８月'!H13</f>
        <v>59596369</v>
      </c>
      <c r="K13" s="2"/>
    </row>
    <row r="14" spans="1:11" ht="19.5" customHeight="1">
      <c r="A14" s="18">
        <v>10</v>
      </c>
      <c r="B14" s="3">
        <v>188517</v>
      </c>
      <c r="C14" s="4">
        <v>61207860</v>
      </c>
      <c r="D14" s="5"/>
      <c r="E14" s="116" t="s">
        <v>65</v>
      </c>
      <c r="F14" s="117"/>
      <c r="G14" s="19"/>
      <c r="H14" s="30"/>
      <c r="I14" s="21">
        <f>'7月'!I14+'８月'!G14</f>
        <v>0</v>
      </c>
      <c r="J14" s="21">
        <f>'7月'!J14+'８月'!H14</f>
        <v>0</v>
      </c>
      <c r="K14" s="2"/>
    </row>
    <row r="15" spans="1:11" ht="19.5" customHeight="1">
      <c r="A15" s="18">
        <v>11</v>
      </c>
      <c r="B15" s="3">
        <v>29169</v>
      </c>
      <c r="C15" s="4">
        <v>17812682</v>
      </c>
      <c r="D15" s="5"/>
      <c r="E15" s="22"/>
      <c r="F15" s="23" t="s">
        <v>2</v>
      </c>
      <c r="G15" s="26"/>
      <c r="H15" s="56"/>
      <c r="I15" s="25">
        <f>'7月'!I15+'８月'!G15</f>
        <v>0</v>
      </c>
      <c r="J15" s="25">
        <f>'7月'!J15+'８月'!H15</f>
        <v>0</v>
      </c>
      <c r="K15" s="2"/>
    </row>
    <row r="16" spans="1:11" ht="19.5" customHeight="1">
      <c r="A16" s="18">
        <v>12</v>
      </c>
      <c r="B16" s="3">
        <v>28259</v>
      </c>
      <c r="C16" s="4">
        <v>19427316</v>
      </c>
      <c r="D16" s="5"/>
      <c r="E16" s="111" t="s">
        <v>19</v>
      </c>
      <c r="F16" s="112"/>
      <c r="G16" s="21"/>
      <c r="H16" s="57"/>
      <c r="I16" s="21">
        <f>'7月'!I16+'８月'!G16</f>
        <v>0</v>
      </c>
      <c r="J16" s="21">
        <f>'7月'!J16+'８月'!H16</f>
        <v>0</v>
      </c>
      <c r="K16" s="2"/>
    </row>
    <row r="17" spans="1:11" ht="19.5" customHeight="1">
      <c r="A17" s="18">
        <v>13</v>
      </c>
      <c r="B17" s="3">
        <v>0</v>
      </c>
      <c r="C17" s="4">
        <v>0</v>
      </c>
      <c r="D17" s="5"/>
      <c r="E17" s="22"/>
      <c r="F17" s="23" t="s">
        <v>2</v>
      </c>
      <c r="G17" s="29"/>
      <c r="H17" s="58"/>
      <c r="I17" s="25">
        <f>'7月'!I17+'８月'!G17</f>
        <v>0</v>
      </c>
      <c r="J17" s="25">
        <f>'7月'!J17+'８月'!H17</f>
        <v>0</v>
      </c>
      <c r="K17" s="2"/>
    </row>
    <row r="18" spans="1:11" ht="19.5" customHeight="1">
      <c r="A18" s="18">
        <v>14</v>
      </c>
      <c r="B18" s="3">
        <v>0</v>
      </c>
      <c r="C18" s="4">
        <v>0</v>
      </c>
      <c r="D18" s="5"/>
      <c r="E18" s="113" t="s">
        <v>6</v>
      </c>
      <c r="F18" s="114"/>
      <c r="G18" s="21"/>
      <c r="H18" s="53"/>
      <c r="I18" s="21">
        <f>'7月'!I18+'８月'!G18</f>
        <v>2228357</v>
      </c>
      <c r="J18" s="21">
        <f>'7月'!J18+'８月'!H18</f>
        <v>1392471018</v>
      </c>
      <c r="K18" s="2"/>
    </row>
    <row r="19" spans="1:11" ht="19.5" customHeight="1">
      <c r="A19" s="18">
        <v>15</v>
      </c>
      <c r="B19" s="3">
        <v>0</v>
      </c>
      <c r="C19" s="4">
        <v>0</v>
      </c>
      <c r="D19" s="5"/>
      <c r="E19" s="22"/>
      <c r="F19" s="23" t="s">
        <v>2</v>
      </c>
      <c r="G19" s="25">
        <v>0</v>
      </c>
      <c r="H19" s="25">
        <v>0</v>
      </c>
      <c r="I19" s="25">
        <f>'7月'!I19+'８月'!G19</f>
        <v>2349597</v>
      </c>
      <c r="J19" s="25">
        <f>'7月'!J19+'８月'!H19</f>
        <v>1342788283</v>
      </c>
      <c r="K19" s="2"/>
    </row>
    <row r="20" spans="1:11" ht="19.5" customHeight="1">
      <c r="A20" s="18">
        <v>16</v>
      </c>
      <c r="B20" s="3">
        <v>0</v>
      </c>
      <c r="C20" s="4">
        <v>0</v>
      </c>
      <c r="D20" s="5"/>
      <c r="E20" s="111" t="s">
        <v>5</v>
      </c>
      <c r="F20" s="112"/>
      <c r="G20" s="19">
        <v>2989</v>
      </c>
      <c r="H20" s="20">
        <v>2033763</v>
      </c>
      <c r="I20" s="21">
        <f>'7月'!I20+'８月'!G20</f>
        <v>62978</v>
      </c>
      <c r="J20" s="21">
        <f>'7月'!J20+'８月'!H20</f>
        <v>36160530</v>
      </c>
      <c r="K20" s="2"/>
    </row>
    <row r="21" spans="1:11" ht="19.5" customHeight="1">
      <c r="A21" s="18">
        <v>17</v>
      </c>
      <c r="B21" s="3">
        <v>11599</v>
      </c>
      <c r="C21" s="4">
        <v>8935492</v>
      </c>
      <c r="D21" s="5"/>
      <c r="E21" s="22"/>
      <c r="F21" s="23" t="s">
        <v>2</v>
      </c>
      <c r="G21" s="26">
        <v>2069</v>
      </c>
      <c r="H21" s="100">
        <v>1556410</v>
      </c>
      <c r="I21" s="25">
        <f>'7月'!I21+'８月'!G21</f>
        <v>92254</v>
      </c>
      <c r="J21" s="25">
        <f>'7月'!J21+'８月'!H21</f>
        <v>44933424</v>
      </c>
      <c r="K21" s="2"/>
    </row>
    <row r="22" spans="1:11" ht="19.5" customHeight="1">
      <c r="A22" s="18">
        <v>18</v>
      </c>
      <c r="B22" s="3">
        <v>170777</v>
      </c>
      <c r="C22" s="4">
        <v>32982933</v>
      </c>
      <c r="D22" s="5"/>
      <c r="E22" s="111" t="s">
        <v>20</v>
      </c>
      <c r="F22" s="112"/>
      <c r="G22" s="19">
        <v>337930</v>
      </c>
      <c r="H22" s="20">
        <v>214645730</v>
      </c>
      <c r="I22" s="21">
        <f>'7月'!I22+'８月'!G22</f>
        <v>3684672</v>
      </c>
      <c r="J22" s="21">
        <f>'7月'!J22+'８月'!H22</f>
        <v>2006406588</v>
      </c>
      <c r="K22" s="2"/>
    </row>
    <row r="23" spans="1:11" ht="19.5" customHeight="1" thickBot="1">
      <c r="A23" s="18">
        <v>19</v>
      </c>
      <c r="B23" s="3">
        <v>183309</v>
      </c>
      <c r="C23" s="4">
        <v>38053636</v>
      </c>
      <c r="D23" s="5"/>
      <c r="E23" s="31"/>
      <c r="F23" s="32" t="s">
        <v>2</v>
      </c>
      <c r="G23" s="24">
        <v>372477</v>
      </c>
      <c r="H23" s="101">
        <v>240037084</v>
      </c>
      <c r="I23" s="25">
        <f>'7月'!I23+'８月'!G23</f>
        <v>4198927</v>
      </c>
      <c r="J23" s="25">
        <f>'7月'!J23+'８月'!H23</f>
        <v>2550181309</v>
      </c>
      <c r="K23" s="2"/>
    </row>
    <row r="24" spans="1:11" ht="19.5" customHeight="1" thickBot="1">
      <c r="A24" s="18">
        <v>20</v>
      </c>
      <c r="B24" s="3">
        <v>170871</v>
      </c>
      <c r="C24" s="4">
        <v>43703477</v>
      </c>
      <c r="D24" s="5"/>
      <c r="E24" s="107" t="s">
        <v>3</v>
      </c>
      <c r="F24" s="108"/>
      <c r="G24" s="33">
        <f aca="true" t="shared" si="0" ref="G24:J25">G6+G8+G10+G12+G14+G16+G18+G20+G22</f>
        <v>2957629</v>
      </c>
      <c r="H24" s="34">
        <f t="shared" si="0"/>
        <v>726361322</v>
      </c>
      <c r="I24" s="98">
        <f t="shared" si="0"/>
        <v>74929438</v>
      </c>
      <c r="J24" s="34">
        <f t="shared" si="0"/>
        <v>11865400382</v>
      </c>
      <c r="K24" s="2"/>
    </row>
    <row r="25" spans="1:11" ht="19.5" customHeight="1">
      <c r="A25" s="18">
        <v>21</v>
      </c>
      <c r="B25" s="3">
        <v>85428</v>
      </c>
      <c r="C25" s="4">
        <v>24072537</v>
      </c>
      <c r="D25" s="5"/>
      <c r="E25" s="35"/>
      <c r="F25" s="36" t="s">
        <v>4</v>
      </c>
      <c r="G25" s="37">
        <f>G7+G9+G11+G13+G15+G17+G19+G21+G23</f>
        <v>3522132</v>
      </c>
      <c r="H25" s="37">
        <f t="shared" si="0"/>
        <v>772866074</v>
      </c>
      <c r="I25" s="37">
        <f>I7+I9+I11+I13+I15+I17+I19+I21+I23</f>
        <v>64889736</v>
      </c>
      <c r="J25" s="37">
        <f t="shared" si="0"/>
        <v>14282747244</v>
      </c>
      <c r="K25" s="2"/>
    </row>
    <row r="26" spans="1:11" ht="19.5" customHeight="1">
      <c r="A26" s="18">
        <v>22</v>
      </c>
      <c r="B26" s="3">
        <v>168402</v>
      </c>
      <c r="C26" s="4">
        <v>34732659</v>
      </c>
      <c r="D26" s="5"/>
      <c r="E26" s="109" t="s">
        <v>21</v>
      </c>
      <c r="F26" s="110"/>
      <c r="G26" s="38">
        <f>G24/G25</f>
        <v>0.8397269040456178</v>
      </c>
      <c r="H26" s="38">
        <f>H24/H25</f>
        <v>0.9398281881370303</v>
      </c>
      <c r="I26" s="38">
        <f>I24/I25</f>
        <v>1.1547194151013345</v>
      </c>
      <c r="J26" s="38">
        <f>J24/J25</f>
        <v>0.8307505677512079</v>
      </c>
      <c r="K26" s="2"/>
    </row>
    <row r="27" spans="1:10" ht="19.5" customHeight="1">
      <c r="A27" s="18">
        <v>23</v>
      </c>
      <c r="B27" s="3">
        <v>0</v>
      </c>
      <c r="C27" s="4">
        <v>0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198928</v>
      </c>
      <c r="C28" s="4">
        <v>43877031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106255</v>
      </c>
      <c r="C29" s="4">
        <v>30429804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117414</v>
      </c>
      <c r="C30" s="4">
        <v>26774716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152447</v>
      </c>
      <c r="C31" s="4">
        <v>31926277</v>
      </c>
      <c r="D31" s="5"/>
      <c r="E31" s="5"/>
      <c r="F31" s="41"/>
      <c r="G31" s="41"/>
      <c r="H31" s="41"/>
      <c r="I31" s="41"/>
      <c r="J31" s="41"/>
    </row>
    <row r="32" spans="1:10" ht="19.5" customHeight="1">
      <c r="A32" s="18">
        <v>28</v>
      </c>
      <c r="B32" s="3">
        <v>128776</v>
      </c>
      <c r="C32" s="4">
        <v>27538231</v>
      </c>
      <c r="D32" s="5"/>
      <c r="E32" s="5"/>
      <c r="F32" s="41"/>
      <c r="G32" s="41"/>
      <c r="H32" s="41"/>
      <c r="I32" s="41"/>
      <c r="J32" s="41"/>
    </row>
    <row r="33" spans="1:10" ht="19.5" customHeight="1">
      <c r="A33" s="18">
        <v>29</v>
      </c>
      <c r="B33" s="3">
        <v>123319</v>
      </c>
      <c r="C33" s="4">
        <v>35535049</v>
      </c>
      <c r="D33" s="5"/>
      <c r="E33" s="5"/>
      <c r="F33" s="5"/>
      <c r="G33" s="5"/>
      <c r="H33" s="5"/>
      <c r="I33" s="5"/>
      <c r="J33" s="5"/>
    </row>
    <row r="34" spans="1:10" ht="19.5" customHeight="1">
      <c r="A34" s="18">
        <v>30</v>
      </c>
      <c r="B34" s="3">
        <v>0</v>
      </c>
      <c r="C34" s="4">
        <v>0</v>
      </c>
      <c r="D34" s="5"/>
      <c r="E34" s="5"/>
      <c r="F34" s="5"/>
      <c r="G34" s="5"/>
      <c r="H34" s="5"/>
      <c r="I34" s="5"/>
      <c r="J34" s="5"/>
    </row>
    <row r="35" spans="1:10" ht="19.5" customHeight="1" thickBot="1">
      <c r="A35" s="18">
        <v>31</v>
      </c>
      <c r="B35" s="3">
        <v>234013</v>
      </c>
      <c r="C35" s="4">
        <v>46540322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8" t="s">
        <v>3</v>
      </c>
      <c r="B36" s="42">
        <f>SUM(B5:B35)</f>
        <v>2957629</v>
      </c>
      <c r="C36" s="42">
        <f>SUM(C5:C35)</f>
        <v>726361322</v>
      </c>
      <c r="D36" s="5"/>
      <c r="E36" s="5"/>
      <c r="F36" s="5"/>
      <c r="G36" s="5"/>
      <c r="H36" s="5"/>
      <c r="I36" s="5"/>
      <c r="J36" s="5"/>
    </row>
    <row r="37" spans="1:10" ht="19.5" customHeight="1">
      <c r="A37" s="44" t="s">
        <v>4</v>
      </c>
      <c r="B37" s="45">
        <v>3522132</v>
      </c>
      <c r="C37" s="45">
        <v>772866074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47" t="s">
        <v>22</v>
      </c>
      <c r="B38" s="38">
        <f>B36/B37</f>
        <v>0.8397269040456178</v>
      </c>
      <c r="C38" s="38">
        <f>C36/C37</f>
        <v>0.9398281881370303</v>
      </c>
      <c r="D38" s="5"/>
      <c r="E38" s="48"/>
      <c r="F38" s="5"/>
      <c r="G38" s="5"/>
      <c r="H38" s="5"/>
      <c r="I38" s="5"/>
      <c r="J38" s="5"/>
    </row>
    <row r="39" spans="1:10" ht="24.75" thickBot="1">
      <c r="A39" s="49" t="s">
        <v>47</v>
      </c>
      <c r="B39" s="42">
        <f>'7月'!B39+'８月'!B36</f>
        <v>74929438</v>
      </c>
      <c r="C39" s="42">
        <f>'7月'!C39+'８月'!C36</f>
        <v>11865400382</v>
      </c>
      <c r="D39" s="5">
        <v>5886778368</v>
      </c>
      <c r="E39" s="5"/>
      <c r="F39" s="5"/>
      <c r="G39" s="5"/>
      <c r="H39" s="5"/>
      <c r="I39" s="5"/>
      <c r="J39" s="5"/>
    </row>
    <row r="40" spans="1:10" ht="19.5" customHeight="1">
      <c r="A40" s="50" t="s">
        <v>23</v>
      </c>
      <c r="B40" s="51">
        <f>'7月'!B40+'８月'!B37</f>
        <v>64889736</v>
      </c>
      <c r="C40" s="51">
        <f>'7月'!C40+'８月'!C37</f>
        <v>14282747244</v>
      </c>
      <c r="D40" s="5">
        <v>6504490169</v>
      </c>
      <c r="E40" s="5"/>
      <c r="F40" s="5"/>
      <c r="G40" s="46"/>
      <c r="H40" s="5"/>
      <c r="I40" s="5"/>
      <c r="J40" s="5"/>
    </row>
    <row r="41" spans="1:10" ht="19.5" customHeight="1">
      <c r="A41" s="67" t="s">
        <v>24</v>
      </c>
      <c r="B41" s="52">
        <f>B39/B40</f>
        <v>1.1547194151013345</v>
      </c>
      <c r="C41" s="52">
        <f>C39/C40</f>
        <v>0.8307505677512079</v>
      </c>
      <c r="D41" s="5"/>
      <c r="E41" s="5"/>
      <c r="F41" s="5"/>
      <c r="G41" s="5"/>
      <c r="H41" s="5"/>
      <c r="I41" s="5"/>
      <c r="J41" s="5"/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H24" sqref="H24"/>
    </sheetView>
  </sheetViews>
  <sheetFormatPr defaultColWidth="9.00390625" defaultRowHeight="13.5"/>
  <cols>
    <col min="1" max="1" width="9.125" style="0" customWidth="1"/>
    <col min="2" max="2" width="12.375" style="0" customWidth="1"/>
    <col min="3" max="3" width="15.375" style="0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10" width="13.625" style="0" customWidth="1"/>
  </cols>
  <sheetData>
    <row r="1" spans="1:10" ht="24.75" customHeight="1">
      <c r="A1" s="6" t="s">
        <v>90</v>
      </c>
      <c r="B1" s="5"/>
      <c r="C1" s="5"/>
      <c r="D1" s="5"/>
      <c r="E1" s="5"/>
      <c r="F1" s="5"/>
      <c r="G1" s="5"/>
      <c r="H1" s="5"/>
      <c r="I1" s="5"/>
      <c r="J1" s="5"/>
    </row>
    <row r="2" spans="1:10" ht="24.75" customHeight="1">
      <c r="A2" s="5"/>
      <c r="B2" s="5"/>
      <c r="C2" s="5"/>
      <c r="D2" s="5"/>
      <c r="E2" s="5"/>
      <c r="F2" s="5"/>
      <c r="G2" s="5"/>
      <c r="H2" s="5"/>
      <c r="I2" s="7" t="s">
        <v>72</v>
      </c>
      <c r="J2" s="5"/>
    </row>
    <row r="3" spans="1:10" ht="19.5" customHeight="1">
      <c r="A3" s="8" t="s">
        <v>9</v>
      </c>
      <c r="B3" s="5"/>
      <c r="C3" s="5"/>
      <c r="D3" s="5"/>
      <c r="E3" s="115" t="s">
        <v>10</v>
      </c>
      <c r="F3" s="115"/>
      <c r="G3" s="115"/>
      <c r="H3" s="5"/>
      <c r="I3" s="5"/>
      <c r="J3" s="5"/>
    </row>
    <row r="4" spans="1:11" ht="19.5" customHeight="1">
      <c r="A4" s="9" t="s">
        <v>11</v>
      </c>
      <c r="B4" s="9" t="s">
        <v>12</v>
      </c>
      <c r="C4" s="9" t="s">
        <v>13</v>
      </c>
      <c r="D4" s="5"/>
      <c r="E4" s="10"/>
      <c r="F4" s="11"/>
      <c r="G4" s="12"/>
      <c r="H4" s="13" t="s">
        <v>52</v>
      </c>
      <c r="I4" s="12" t="s">
        <v>53</v>
      </c>
      <c r="J4" s="14"/>
      <c r="K4" s="2"/>
    </row>
    <row r="5" spans="1:11" ht="19.5" customHeight="1">
      <c r="A5" s="18">
        <v>1</v>
      </c>
      <c r="B5" s="3">
        <v>8690</v>
      </c>
      <c r="C5" s="4">
        <v>5996710</v>
      </c>
      <c r="D5" s="5"/>
      <c r="E5" s="15"/>
      <c r="F5" s="16"/>
      <c r="G5" s="17" t="s">
        <v>14</v>
      </c>
      <c r="H5" s="18" t="s">
        <v>13</v>
      </c>
      <c r="I5" s="17" t="s">
        <v>14</v>
      </c>
      <c r="J5" s="9" t="s">
        <v>13</v>
      </c>
      <c r="K5" s="2"/>
    </row>
    <row r="6" spans="1:11" ht="19.5" customHeight="1">
      <c r="A6" s="18">
        <v>2</v>
      </c>
      <c r="B6" s="3">
        <v>29597</v>
      </c>
      <c r="C6" s="4">
        <v>17490704</v>
      </c>
      <c r="D6" s="5"/>
      <c r="E6" s="111" t="s">
        <v>15</v>
      </c>
      <c r="F6" s="112"/>
      <c r="G6" s="19">
        <v>5242607</v>
      </c>
      <c r="H6" s="20">
        <v>384606740</v>
      </c>
      <c r="I6" s="21">
        <f>'８月'!I6+'９月'!G6</f>
        <v>71222429</v>
      </c>
      <c r="J6" s="21">
        <f>'８月'!J6+'９月'!H6</f>
        <v>7679276832</v>
      </c>
      <c r="K6" s="2"/>
    </row>
    <row r="7" spans="1:12" ht="19.5" customHeight="1">
      <c r="A7" s="18">
        <v>3</v>
      </c>
      <c r="B7" s="3">
        <v>40500</v>
      </c>
      <c r="C7" s="4">
        <v>27285382</v>
      </c>
      <c r="D7" s="5"/>
      <c r="E7" s="22"/>
      <c r="F7" s="23" t="s">
        <v>2</v>
      </c>
      <c r="G7" s="24">
        <v>4647095</v>
      </c>
      <c r="H7" s="101">
        <v>641808183</v>
      </c>
      <c r="I7" s="25">
        <f>'８月'!I7+'９月'!G7</f>
        <v>59427422</v>
      </c>
      <c r="J7" s="25">
        <f>'８月'!J7+'９月'!H7</f>
        <v>8366995966</v>
      </c>
      <c r="K7" s="2"/>
      <c r="L7" s="1"/>
    </row>
    <row r="8" spans="1:11" ht="19.5" customHeight="1">
      <c r="A8" s="18">
        <v>4</v>
      </c>
      <c r="B8" s="3">
        <v>3499</v>
      </c>
      <c r="C8" s="4">
        <v>1324822</v>
      </c>
      <c r="D8" s="5"/>
      <c r="E8" s="111" t="s">
        <v>50</v>
      </c>
      <c r="F8" s="112"/>
      <c r="G8" s="19">
        <v>910</v>
      </c>
      <c r="H8" s="20">
        <v>1447524</v>
      </c>
      <c r="I8" s="21">
        <f>'８月'!I8+'９月'!G8</f>
        <v>141654</v>
      </c>
      <c r="J8" s="21">
        <f>'８月'!J8+'９月'!H8</f>
        <v>122240461</v>
      </c>
      <c r="K8" s="2"/>
    </row>
    <row r="9" spans="1:11" ht="19.5" customHeight="1">
      <c r="A9" s="18">
        <v>5</v>
      </c>
      <c r="B9" s="3">
        <v>95997</v>
      </c>
      <c r="C9" s="4">
        <v>19367459</v>
      </c>
      <c r="D9" s="5"/>
      <c r="E9" s="22"/>
      <c r="F9" s="23" t="s">
        <v>2</v>
      </c>
      <c r="G9" s="26">
        <v>19065</v>
      </c>
      <c r="H9" s="100">
        <v>19864785</v>
      </c>
      <c r="I9" s="25">
        <f>'８月'!I9+'９月'!G9</f>
        <v>488178</v>
      </c>
      <c r="J9" s="25">
        <f>'８月'!J9+'９月'!H9</f>
        <v>407369603</v>
      </c>
      <c r="K9" s="2"/>
    </row>
    <row r="10" spans="1:11" ht="19.5" customHeight="1">
      <c r="A10" s="18">
        <v>6</v>
      </c>
      <c r="B10" s="3">
        <v>0</v>
      </c>
      <c r="C10" s="4">
        <v>0</v>
      </c>
      <c r="D10" s="5"/>
      <c r="E10" s="111" t="s">
        <v>51</v>
      </c>
      <c r="F10" s="112"/>
      <c r="G10" s="19">
        <v>217670</v>
      </c>
      <c r="H10" s="20">
        <v>67492980</v>
      </c>
      <c r="I10" s="21">
        <f>'８月'!I10+'９月'!G10</f>
        <v>3014397</v>
      </c>
      <c r="J10" s="21">
        <f>'８月'!J10+'９月'!H10</f>
        <v>1041614195</v>
      </c>
      <c r="K10" s="2"/>
    </row>
    <row r="11" spans="1:11" ht="19.5" customHeight="1">
      <c r="A11" s="18">
        <v>7</v>
      </c>
      <c r="B11" s="3">
        <v>62030</v>
      </c>
      <c r="C11" s="4">
        <v>34784489</v>
      </c>
      <c r="D11" s="5"/>
      <c r="E11" s="22"/>
      <c r="F11" s="23" t="s">
        <v>2</v>
      </c>
      <c r="G11" s="24">
        <v>330211</v>
      </c>
      <c r="H11" s="101">
        <v>147085308</v>
      </c>
      <c r="I11" s="25">
        <f>'８月'!I11+'９月'!G11</f>
        <v>3275725</v>
      </c>
      <c r="J11" s="25">
        <f>'８月'!J11+'９月'!H11</f>
        <v>2319640566</v>
      </c>
      <c r="K11" s="2"/>
    </row>
    <row r="12" spans="1:11" ht="19.5" customHeight="1">
      <c r="A12" s="18">
        <v>8</v>
      </c>
      <c r="B12" s="3">
        <v>1348</v>
      </c>
      <c r="C12" s="4">
        <v>732418</v>
      </c>
      <c r="D12" s="5"/>
      <c r="E12" s="111" t="s">
        <v>18</v>
      </c>
      <c r="F12" s="112"/>
      <c r="G12" s="19">
        <v>3564</v>
      </c>
      <c r="H12" s="20">
        <v>4924444</v>
      </c>
      <c r="I12" s="21">
        <f>'８月'!I12+'９月'!G12</f>
        <v>39702</v>
      </c>
      <c r="J12" s="21">
        <f>'８月'!J12+'９月'!H12</f>
        <v>45702446</v>
      </c>
      <c r="K12" s="1"/>
    </row>
    <row r="13" spans="1:11" ht="19.5" customHeight="1">
      <c r="A13" s="18">
        <v>9</v>
      </c>
      <c r="B13" s="3">
        <v>1768</v>
      </c>
      <c r="C13" s="4">
        <v>1532564</v>
      </c>
      <c r="D13" s="5"/>
      <c r="E13" s="22"/>
      <c r="F13" s="23" t="s">
        <v>2</v>
      </c>
      <c r="G13" s="26">
        <v>5209</v>
      </c>
      <c r="H13" s="100">
        <v>6469047</v>
      </c>
      <c r="I13" s="25">
        <f>'８月'!I13+'９月'!G13</f>
        <v>59213</v>
      </c>
      <c r="J13" s="25">
        <f>'８月'!J13+'９月'!H13</f>
        <v>66065416</v>
      </c>
      <c r="K13" s="2"/>
    </row>
    <row r="14" spans="1:11" ht="19.5" customHeight="1">
      <c r="A14" s="18">
        <v>10</v>
      </c>
      <c r="B14" s="3">
        <v>145029</v>
      </c>
      <c r="C14" s="4">
        <v>21639281</v>
      </c>
      <c r="D14" s="5"/>
      <c r="E14" s="116" t="s">
        <v>67</v>
      </c>
      <c r="F14" s="117"/>
      <c r="G14" s="21"/>
      <c r="H14" s="27"/>
      <c r="I14" s="21">
        <f>'８月'!I14+'９月'!G14</f>
        <v>0</v>
      </c>
      <c r="J14" s="21">
        <f>'８月'!J14+'９月'!H14</f>
        <v>0</v>
      </c>
      <c r="K14" s="2"/>
    </row>
    <row r="15" spans="1:11" ht="19.5" customHeight="1">
      <c r="A15" s="18">
        <v>11</v>
      </c>
      <c r="B15" s="3">
        <v>546217</v>
      </c>
      <c r="C15" s="4">
        <v>59990254</v>
      </c>
      <c r="D15" s="5"/>
      <c r="E15" s="22"/>
      <c r="F15" s="23" t="s">
        <v>2</v>
      </c>
      <c r="G15" s="25"/>
      <c r="H15" s="28"/>
      <c r="I15" s="25">
        <f>'８月'!I15+'９月'!G15</f>
        <v>0</v>
      </c>
      <c r="J15" s="25">
        <f>'８月'!J15+'９月'!H15</f>
        <v>0</v>
      </c>
      <c r="K15" s="2"/>
    </row>
    <row r="16" spans="1:11" ht="19.5" customHeight="1">
      <c r="A16" s="18">
        <v>12</v>
      </c>
      <c r="B16" s="3">
        <v>268046</v>
      </c>
      <c r="C16" s="4">
        <v>37701785</v>
      </c>
      <c r="D16" s="5"/>
      <c r="E16" s="111" t="s">
        <v>19</v>
      </c>
      <c r="F16" s="112"/>
      <c r="G16" s="21"/>
      <c r="H16" s="21"/>
      <c r="I16" s="21">
        <f>'８月'!I16+'９月'!G16</f>
        <v>0</v>
      </c>
      <c r="J16" s="21">
        <f>'８月'!J16+'９月'!H16</f>
        <v>0</v>
      </c>
      <c r="K16" s="2"/>
    </row>
    <row r="17" spans="1:11" ht="19.5" customHeight="1">
      <c r="A17" s="18">
        <v>13</v>
      </c>
      <c r="B17" s="3">
        <v>0</v>
      </c>
      <c r="C17" s="4">
        <v>0</v>
      </c>
      <c r="D17" s="5"/>
      <c r="E17" s="22"/>
      <c r="F17" s="23" t="s">
        <v>2</v>
      </c>
      <c r="G17" s="25"/>
      <c r="H17" s="28"/>
      <c r="I17" s="25">
        <f>'８月'!I17+'９月'!G17</f>
        <v>0</v>
      </c>
      <c r="J17" s="25">
        <f>'８月'!J17+'９月'!H17</f>
        <v>0</v>
      </c>
      <c r="K17" s="2"/>
    </row>
    <row r="18" spans="1:11" ht="19.5" customHeight="1">
      <c r="A18" s="18">
        <v>14</v>
      </c>
      <c r="B18" s="3">
        <v>238672</v>
      </c>
      <c r="C18" s="4">
        <v>36379428</v>
      </c>
      <c r="D18" s="5"/>
      <c r="E18" s="113" t="s">
        <v>6</v>
      </c>
      <c r="F18" s="114"/>
      <c r="G18" s="19">
        <v>526921</v>
      </c>
      <c r="H18" s="20">
        <v>278436960</v>
      </c>
      <c r="I18" s="21">
        <f>'８月'!I18+'９月'!G18</f>
        <v>2755278</v>
      </c>
      <c r="J18" s="21">
        <f>'８月'!J18+'９月'!H18</f>
        <v>1670907978</v>
      </c>
      <c r="K18" s="2"/>
    </row>
    <row r="19" spans="1:11" ht="19.5" customHeight="1">
      <c r="A19" s="18">
        <v>15</v>
      </c>
      <c r="B19" s="3">
        <v>396809</v>
      </c>
      <c r="C19" s="4">
        <v>46708002</v>
      </c>
      <c r="D19" s="5"/>
      <c r="E19" s="22"/>
      <c r="F19" s="23" t="s">
        <v>2</v>
      </c>
      <c r="G19" s="26">
        <v>419822</v>
      </c>
      <c r="H19" s="100">
        <v>254580951</v>
      </c>
      <c r="I19" s="25">
        <f>'８月'!I19+'９月'!G19</f>
        <v>2769419</v>
      </c>
      <c r="J19" s="25">
        <f>'８月'!J19+'９月'!H19</f>
        <v>1597369234</v>
      </c>
      <c r="K19" s="2"/>
    </row>
    <row r="20" spans="1:11" ht="19.5" customHeight="1">
      <c r="A20" s="18">
        <v>16</v>
      </c>
      <c r="B20" s="3">
        <v>288920</v>
      </c>
      <c r="C20" s="4">
        <v>52530488</v>
      </c>
      <c r="D20" s="5"/>
      <c r="E20" s="111" t="s">
        <v>5</v>
      </c>
      <c r="F20" s="112"/>
      <c r="G20" s="19">
        <v>2735</v>
      </c>
      <c r="H20" s="20">
        <v>1278335</v>
      </c>
      <c r="I20" s="21">
        <f>'８月'!I20+'９月'!G20</f>
        <v>65713</v>
      </c>
      <c r="J20" s="21">
        <f>'８月'!J20+'９月'!H20</f>
        <v>37438865</v>
      </c>
      <c r="K20" s="2"/>
    </row>
    <row r="21" spans="1:11" ht="19.5" customHeight="1">
      <c r="A21" s="18">
        <v>17</v>
      </c>
      <c r="B21" s="3">
        <v>770517</v>
      </c>
      <c r="C21" s="4">
        <v>79667491</v>
      </c>
      <c r="D21" s="5"/>
      <c r="E21" s="22"/>
      <c r="F21" s="23" t="s">
        <v>2</v>
      </c>
      <c r="G21" s="24">
        <v>5337</v>
      </c>
      <c r="H21" s="101">
        <v>3640699</v>
      </c>
      <c r="I21" s="25">
        <f>'８月'!I21+'９月'!G21</f>
        <v>97591</v>
      </c>
      <c r="J21" s="25">
        <f>'８月'!J21+'９月'!H21</f>
        <v>48574123</v>
      </c>
      <c r="K21" s="2"/>
    </row>
    <row r="22" spans="1:11" ht="19.5" customHeight="1">
      <c r="A22" s="18">
        <v>18</v>
      </c>
      <c r="B22" s="3">
        <v>744635</v>
      </c>
      <c r="C22" s="4">
        <v>56884634</v>
      </c>
      <c r="D22" s="5"/>
      <c r="E22" s="111" t="s">
        <v>20</v>
      </c>
      <c r="F22" s="112"/>
      <c r="G22" s="19">
        <v>314054</v>
      </c>
      <c r="H22" s="20">
        <v>123765996</v>
      </c>
      <c r="I22" s="21">
        <f>'８月'!I22+'９月'!G22</f>
        <v>3998726</v>
      </c>
      <c r="J22" s="21">
        <f>'８月'!J22+'９月'!H22</f>
        <v>2130172584</v>
      </c>
      <c r="K22" s="2"/>
    </row>
    <row r="23" spans="1:11" ht="19.5" customHeight="1" thickBot="1">
      <c r="A23" s="18">
        <v>19</v>
      </c>
      <c r="B23" s="3">
        <v>492607</v>
      </c>
      <c r="C23" s="4">
        <v>50583131</v>
      </c>
      <c r="D23" s="5"/>
      <c r="E23" s="31"/>
      <c r="F23" s="32" t="s">
        <v>2</v>
      </c>
      <c r="G23" s="26">
        <v>328944</v>
      </c>
      <c r="H23" s="100">
        <v>145013577</v>
      </c>
      <c r="I23" s="25">
        <f>'８月'!I23+'９月'!G23</f>
        <v>4527871</v>
      </c>
      <c r="J23" s="25">
        <f>'８月'!J23+'９月'!H23</f>
        <v>2695194886</v>
      </c>
      <c r="K23" s="2"/>
    </row>
    <row r="24" spans="1:11" ht="19.5" customHeight="1" thickBot="1">
      <c r="A24" s="18">
        <v>20</v>
      </c>
      <c r="B24" s="3">
        <v>0</v>
      </c>
      <c r="C24" s="4">
        <v>0</v>
      </c>
      <c r="D24" s="5"/>
      <c r="E24" s="107" t="s">
        <v>3</v>
      </c>
      <c r="F24" s="108"/>
      <c r="G24" s="33">
        <f aca="true" t="shared" si="0" ref="G24:J25">G6+G8+G10+G12+G14+G16+G18+G20+G22</f>
        <v>6308461</v>
      </c>
      <c r="H24" s="34">
        <f t="shared" si="0"/>
        <v>861952979</v>
      </c>
      <c r="I24" s="98">
        <f t="shared" si="0"/>
        <v>81237899</v>
      </c>
      <c r="J24" s="34">
        <f t="shared" si="0"/>
        <v>12727353361</v>
      </c>
      <c r="K24" s="2"/>
    </row>
    <row r="25" spans="1:11" ht="19.5" customHeight="1">
      <c r="A25" s="18">
        <v>21</v>
      </c>
      <c r="B25" s="3">
        <v>232075</v>
      </c>
      <c r="C25" s="4">
        <v>29256774</v>
      </c>
      <c r="D25" s="5"/>
      <c r="E25" s="35"/>
      <c r="F25" s="36" t="s">
        <v>4</v>
      </c>
      <c r="G25" s="37">
        <f t="shared" si="0"/>
        <v>5755683</v>
      </c>
      <c r="H25" s="37">
        <f t="shared" si="0"/>
        <v>1218462550</v>
      </c>
      <c r="I25" s="37">
        <f t="shared" si="0"/>
        <v>70645419</v>
      </c>
      <c r="J25" s="37">
        <f t="shared" si="0"/>
        <v>15501209794</v>
      </c>
      <c r="K25" s="2"/>
    </row>
    <row r="26" spans="1:11" ht="19.5" customHeight="1">
      <c r="A26" s="18">
        <v>22</v>
      </c>
      <c r="B26" s="3">
        <v>0</v>
      </c>
      <c r="C26" s="4">
        <v>0</v>
      </c>
      <c r="D26" s="5"/>
      <c r="E26" s="109" t="s">
        <v>21</v>
      </c>
      <c r="F26" s="110"/>
      <c r="G26" s="38">
        <f>G24/G25</f>
        <v>1.096040383044028</v>
      </c>
      <c r="H26" s="38">
        <f>H24/H25</f>
        <v>0.7074103172067127</v>
      </c>
      <c r="I26" s="38">
        <f>I24/I25</f>
        <v>1.1499386676438283</v>
      </c>
      <c r="J26" s="38">
        <f>J24/J25</f>
        <v>0.8210554872901813</v>
      </c>
      <c r="K26" s="2"/>
    </row>
    <row r="27" spans="1:10" ht="19.5" customHeight="1">
      <c r="A27" s="18">
        <v>23</v>
      </c>
      <c r="B27" s="3">
        <v>149623</v>
      </c>
      <c r="C27" s="4">
        <v>37466619</v>
      </c>
      <c r="D27" s="5"/>
      <c r="E27" s="39"/>
      <c r="F27" s="40"/>
      <c r="G27" s="40"/>
      <c r="H27" s="40"/>
      <c r="I27" s="40"/>
      <c r="J27" s="40"/>
    </row>
    <row r="28" spans="1:10" ht="19.5" customHeight="1">
      <c r="A28" s="18">
        <v>24</v>
      </c>
      <c r="B28" s="3">
        <v>479126</v>
      </c>
      <c r="C28" s="4">
        <v>53523136</v>
      </c>
      <c r="D28" s="5"/>
      <c r="E28" s="5"/>
      <c r="F28" s="41"/>
      <c r="G28" s="41"/>
      <c r="H28" s="41"/>
      <c r="I28" s="41"/>
      <c r="J28" s="41"/>
    </row>
    <row r="29" spans="1:10" ht="19.5" customHeight="1">
      <c r="A29" s="18">
        <v>25</v>
      </c>
      <c r="B29" s="3">
        <v>272145</v>
      </c>
      <c r="C29" s="4">
        <v>28012822</v>
      </c>
      <c r="D29" s="5"/>
      <c r="E29" s="5"/>
      <c r="F29" s="41"/>
      <c r="G29" s="41"/>
      <c r="H29" s="41"/>
      <c r="I29" s="41"/>
      <c r="J29" s="41"/>
    </row>
    <row r="30" spans="1:10" ht="19.5" customHeight="1">
      <c r="A30" s="18">
        <v>26</v>
      </c>
      <c r="B30" s="3">
        <v>71791</v>
      </c>
      <c r="C30" s="4">
        <v>14596367</v>
      </c>
      <c r="D30" s="5"/>
      <c r="E30" s="5"/>
      <c r="F30" s="41"/>
      <c r="G30" s="41"/>
      <c r="H30" s="41"/>
      <c r="I30" s="41"/>
      <c r="J30" s="41"/>
    </row>
    <row r="31" spans="1:10" ht="19.5" customHeight="1">
      <c r="A31" s="18">
        <v>27</v>
      </c>
      <c r="B31" s="3">
        <v>0</v>
      </c>
      <c r="C31" s="4">
        <v>0</v>
      </c>
      <c r="D31" s="5"/>
      <c r="E31" s="5"/>
      <c r="F31" s="41"/>
      <c r="G31" s="41"/>
      <c r="H31" s="41"/>
      <c r="I31" s="41"/>
      <c r="J31" s="41"/>
    </row>
    <row r="32" spans="1:10" ht="19.5" customHeight="1">
      <c r="A32" s="18">
        <v>28</v>
      </c>
      <c r="B32" s="3">
        <v>46369</v>
      </c>
      <c r="C32" s="4">
        <v>21466721</v>
      </c>
      <c r="D32" s="5"/>
      <c r="E32" s="5"/>
      <c r="F32" s="41"/>
      <c r="G32" s="41"/>
      <c r="H32" s="41"/>
      <c r="I32" s="41"/>
      <c r="J32" s="41"/>
    </row>
    <row r="33" spans="1:10" ht="19.5" customHeight="1">
      <c r="A33" s="18">
        <v>29</v>
      </c>
      <c r="B33" s="3">
        <v>411972</v>
      </c>
      <c r="C33" s="4">
        <v>53656913</v>
      </c>
      <c r="D33" s="5"/>
      <c r="E33" s="5"/>
      <c r="F33" s="5"/>
      <c r="G33" s="5"/>
      <c r="H33" s="5"/>
      <c r="I33" s="5"/>
      <c r="J33" s="5"/>
    </row>
    <row r="34" spans="1:10" ht="19.5" customHeight="1">
      <c r="A34" s="18">
        <v>30</v>
      </c>
      <c r="B34" s="3">
        <v>510479</v>
      </c>
      <c r="C34" s="4">
        <v>73374585</v>
      </c>
      <c r="D34" s="5"/>
      <c r="E34" s="5"/>
      <c r="F34" s="5"/>
      <c r="G34" s="5"/>
      <c r="H34" s="5"/>
      <c r="I34" s="5"/>
      <c r="J34" s="5"/>
    </row>
    <row r="35" spans="1:10" ht="19.5" customHeight="1" thickBot="1">
      <c r="A35" s="18"/>
      <c r="B35" s="3">
        <v>0</v>
      </c>
      <c r="C35" s="4">
        <v>0</v>
      </c>
      <c r="D35" s="5"/>
      <c r="E35" s="5"/>
      <c r="F35" s="5"/>
      <c r="G35" s="5"/>
      <c r="H35" s="5"/>
      <c r="I35" s="5"/>
      <c r="J35" s="5"/>
    </row>
    <row r="36" spans="1:10" ht="19.5" customHeight="1" thickBot="1">
      <c r="A36" s="68" t="s">
        <v>3</v>
      </c>
      <c r="B36" s="42">
        <f>SUM(B5:B35)</f>
        <v>6308461</v>
      </c>
      <c r="C36" s="42">
        <f>SUM(C5:C35)</f>
        <v>861952979</v>
      </c>
      <c r="D36" s="5"/>
      <c r="E36" s="5"/>
      <c r="F36" s="43"/>
      <c r="G36" s="5"/>
      <c r="H36" s="5"/>
      <c r="I36" s="5"/>
      <c r="J36" s="5"/>
    </row>
    <row r="37" spans="1:10" ht="19.5" customHeight="1">
      <c r="A37" s="44" t="s">
        <v>4</v>
      </c>
      <c r="B37" s="45">
        <v>5755683</v>
      </c>
      <c r="C37" s="45">
        <v>1218462550</v>
      </c>
      <c r="D37" s="5"/>
      <c r="E37" s="5"/>
      <c r="F37" s="5"/>
      <c r="G37" s="46"/>
      <c r="H37" s="5"/>
      <c r="I37" s="5"/>
      <c r="J37" s="5"/>
    </row>
    <row r="38" spans="1:10" ht="19.5" customHeight="1" thickBot="1">
      <c r="A38" s="47" t="s">
        <v>22</v>
      </c>
      <c r="B38" s="38">
        <f>B36/B37</f>
        <v>1.096040383044028</v>
      </c>
      <c r="C38" s="38">
        <f>C36/C37</f>
        <v>0.7074103172067127</v>
      </c>
      <c r="D38" s="5"/>
      <c r="E38" s="48"/>
      <c r="F38" s="5"/>
      <c r="G38" s="5"/>
      <c r="H38" s="5"/>
      <c r="I38" s="5"/>
      <c r="J38" s="5"/>
    </row>
    <row r="39" spans="1:10" ht="25.5" customHeight="1" thickBot="1">
      <c r="A39" s="49" t="s">
        <v>54</v>
      </c>
      <c r="B39" s="42">
        <f>'８月'!B39+'９月'!B36</f>
        <v>81237899</v>
      </c>
      <c r="C39" s="42">
        <f>'８月'!C39+'９月'!C36</f>
        <v>12727353361</v>
      </c>
      <c r="D39" s="5">
        <v>5886778368</v>
      </c>
      <c r="E39" s="5"/>
      <c r="F39" s="5"/>
      <c r="G39" s="5"/>
      <c r="H39" s="5"/>
      <c r="I39" s="5"/>
      <c r="J39" s="5"/>
    </row>
    <row r="40" spans="1:10" ht="19.5" customHeight="1">
      <c r="A40" s="50" t="s">
        <v>23</v>
      </c>
      <c r="B40" s="51">
        <f>'８月'!B40+'９月'!B37</f>
        <v>70645419</v>
      </c>
      <c r="C40" s="51">
        <f>'８月'!C40+'９月'!C37</f>
        <v>15501209794</v>
      </c>
      <c r="D40" s="5">
        <v>6504490169</v>
      </c>
      <c r="E40" s="5"/>
      <c r="F40" s="5"/>
      <c r="G40" s="46"/>
      <c r="H40" s="5"/>
      <c r="I40" s="5"/>
      <c r="J40" s="5"/>
    </row>
    <row r="41" spans="1:10" ht="19.5" customHeight="1">
      <c r="A41" s="67" t="s">
        <v>24</v>
      </c>
      <c r="B41" s="52">
        <f>B39/B40</f>
        <v>1.1499386676438283</v>
      </c>
      <c r="C41" s="52">
        <f>C39/C40</f>
        <v>0.8210554872901813</v>
      </c>
      <c r="D41" s="5"/>
      <c r="E41" s="5"/>
      <c r="F41" s="5"/>
      <c r="G41" s="5"/>
      <c r="H41" s="5"/>
      <c r="I41" s="5"/>
      <c r="J41" s="5"/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 horizontalCentered="1"/>
  <pageMargins left="0.35433070866141736" right="0.15748031496062992" top="0.7874015748031497" bottom="0.7874015748031497" header="0.5511811023622047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星田 晶子</dc:creator>
  <cp:keywords/>
  <dc:description/>
  <cp:lastModifiedBy>鳥取県</cp:lastModifiedBy>
  <dcterms:modified xsi:type="dcterms:W3CDTF">2021-02-04T05:46:39Z</dcterms:modified>
  <cp:category/>
  <cp:version/>
  <cp:contentType/>
  <cp:contentStatus/>
</cp:coreProperties>
</file>