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<sst xmlns="http://schemas.openxmlformats.org/spreadsheetml/2006/main" count="469" uniqueCount="115">
  <si>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</si>
  <si>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</si>
  <si>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</si>
  <si>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</si>
  <si>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</si>
  <si>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</si>
  <si>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</si>
  <si>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</si>
  <si>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</si>
  <si>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</si>
  <si>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</si>
  <si>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</si>
  <si>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</si>
  <si>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</si>
  <si>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</si>
  <si>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</si>
  <si>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</si>
  <si>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</si>
  <si>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</si>
  <si>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</si>
  <si>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</si>
  <si>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</si>
  <si>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</si>
  <si>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</si>
  <si>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</si>
  <si>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</si>
  <si>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</si>
  <si>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</si>
  <si>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</si>
  <si>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</si>
  <si>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</si>
  <si>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</si>
  <si>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</si>
  <si>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</si>
  <si>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</si>
  <si>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</si>
  <si>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</si>
  <si>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</si>
  <si>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</si>
  <si>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</si>
  <si>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</si>
  <si>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</si>
  <si>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</si>
  <si>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</si>
  <si>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</si>
  <si>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</si>
  <si>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</si>
  <si>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</si>
  <si>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</si>
  <si>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</si>
  <si>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</si>
  <si>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</si>
  <si>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</si>
  <si>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</si>
  <si>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</si>
  <si>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</si>
  <si>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</si>
  <si>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</si>
  <si>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</si>
  <si>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</si>
  <si>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</si>
  <si>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</si>
  <si>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</si>
  <si>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</si>
  <si>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</si>
  <si>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</si>
  <si>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</si>
  <si>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</si>
  <si>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</si>
  <si>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</si>
  <si>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</si>
  <si>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</si>
  <si>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</si>
  <si>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</si>
  <si>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</si>
  <si>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</si>
  <si>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</si>
  <si>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</si>
  <si>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</si>
  <si>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</si>
  <si>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</si>
  <si>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</si>
  <si>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</si>
  <si>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</si>
  <si>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</si>
  <si>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</si>
  <si>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</si>
  <si>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</si>
  <si>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</si>
  <si>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</si>
  <si>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</si>
  <si>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</si>
  <si>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</si>
  <si>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</si>
  <si>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</si>
  <si>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</si>
  <si>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</si>
  <si>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</si>
  <si>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</si>
  <si>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</si>
  <si>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</si>
  <si>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</si>
  <si>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</si>
  <si>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鳥取県営境港水産物地方卸売市場水産物取扱高報告書(平成２４年１月分）</t>
  </si>
  <si>
    <t>鳥取県営境港水産物地方卸売市場水産物取扱高報告書(平成２４年２月分）</t>
  </si>
  <si>
    <t>鳥取県営境港水産物地方卸売市場水産物取扱高報告書(平成２４年３月分）</t>
  </si>
  <si>
    <t>鳥取県営境港水産物地方卸売市場水産物取扱高報告書(平成２４年４月分）</t>
  </si>
  <si>
    <t>鳥取県営境港水産物地方卸売市場水産物取扱高報告書(平成２４年５月分）</t>
  </si>
  <si>
    <t>鳥取県営境港水産物地方卸売市場水産物取扱高報告書(平成２４年６月分）</t>
  </si>
  <si>
    <t>鳥取県営境港水産物地方卸売市場水産物取扱高報告書(平成２４年７月分）</t>
  </si>
  <si>
    <t>鳥取県営境港水産物地方卸売市場水産物取扱高報告書(平成２４年８月分）</t>
  </si>
  <si>
    <t>鳥取県営境港水産物地方卸売市場水産物取扱高報告書(平成２４年９月分）</t>
  </si>
  <si>
    <t>鳥取県営境港水産物地方卸売市場水産物取扱高報告書(平成２４年１０月分）</t>
  </si>
  <si>
    <t>鳥取県営境港水産物地方卸売市場水産物取扱高報告書(平成２４年１１月分）</t>
  </si>
  <si>
    <t>鳥取県営境港水産物地方卸売市場水産物取扱高報告書(平成２４年１２月分）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</si>
</sst>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0" xfId="0" applyNumberFormat="1" applyBorder="1" applyAlignment="1">
      <alignment wrapText="1"/>
    </xf>
    <xf numFmtId="176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9" fontId="10" fillId="0" borderId="1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8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178" fontId="0" fillId="0" borderId="27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4" xfId="0" applyNumberForma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G6" sqref="G6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103</v>
      </c>
      <c r="B1" s="121"/>
      <c r="C1" s="121"/>
      <c r="D1" s="121"/>
      <c r="E1" s="121"/>
      <c r="F1" s="121"/>
      <c r="G1" s="121"/>
      <c r="H1" s="121"/>
    </row>
    <row r="2" ht="13.5">
      <c r="J2" s="30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8" t="s">
        <v>5</v>
      </c>
      <c r="C4" s="1" t="s">
        <v>6</v>
      </c>
      <c r="E4" s="44"/>
      <c r="F4" s="41"/>
      <c r="G4" s="119" t="s">
        <v>21</v>
      </c>
      <c r="H4" s="120"/>
      <c r="I4" s="34"/>
      <c r="J4" s="34"/>
    </row>
    <row r="5" spans="1:10" ht="13.5">
      <c r="A5" s="10">
        <v>1</v>
      </c>
      <c r="B5" s="49"/>
      <c r="C5" s="50"/>
      <c r="E5" s="45"/>
      <c r="F5" s="42"/>
      <c r="G5" s="1" t="s">
        <v>13</v>
      </c>
      <c r="H5" s="1" t="s">
        <v>14</v>
      </c>
      <c r="I5" s="35"/>
      <c r="J5" s="35"/>
    </row>
    <row r="6" spans="1:9" ht="13.5">
      <c r="A6" s="10">
        <v>2</v>
      </c>
      <c r="B6" s="49"/>
      <c r="C6" s="50"/>
      <c r="E6" s="117" t="s">
        <v>29</v>
      </c>
      <c r="F6" s="118"/>
      <c r="G6" s="12">
        <v>12441717</v>
      </c>
      <c r="H6" s="5">
        <v>763248340</v>
      </c>
      <c r="I6" s="36"/>
    </row>
    <row r="7" spans="1:9" ht="13.5">
      <c r="A7" s="2">
        <v>3</v>
      </c>
      <c r="B7" s="49"/>
      <c r="C7" s="50"/>
      <c r="E7" s="40"/>
      <c r="F7" s="43" t="s">
        <v>15</v>
      </c>
      <c r="G7" s="75">
        <v>7788184</v>
      </c>
      <c r="H7" s="76">
        <v>724004228</v>
      </c>
      <c r="I7" s="36"/>
    </row>
    <row r="8" spans="1:9" ht="13.5">
      <c r="A8" s="2">
        <v>4</v>
      </c>
      <c r="B8" s="49"/>
      <c r="C8" s="50"/>
      <c r="E8" s="117" t="s">
        <v>8</v>
      </c>
      <c r="F8" s="118"/>
      <c r="G8" s="81">
        <v>28079</v>
      </c>
      <c r="H8" s="81">
        <v>11602016</v>
      </c>
      <c r="I8" s="36"/>
    </row>
    <row r="9" spans="1:9" ht="13.5">
      <c r="A9" s="2">
        <v>5</v>
      </c>
      <c r="B9" s="49">
        <v>15858</v>
      </c>
      <c r="C9" s="50">
        <v>10788487</v>
      </c>
      <c r="E9" s="40"/>
      <c r="F9" s="43" t="s">
        <v>15</v>
      </c>
      <c r="G9" s="74">
        <v>86779</v>
      </c>
      <c r="H9" s="74">
        <v>32467143</v>
      </c>
      <c r="I9" s="36"/>
    </row>
    <row r="10" spans="1:9" ht="13.5">
      <c r="A10" s="2">
        <v>6</v>
      </c>
      <c r="B10" s="49">
        <v>254202</v>
      </c>
      <c r="C10" s="50">
        <v>42385401</v>
      </c>
      <c r="E10" s="117" t="s">
        <v>9</v>
      </c>
      <c r="F10" s="118"/>
      <c r="G10" s="13">
        <v>782673</v>
      </c>
      <c r="H10" s="13">
        <v>206938601</v>
      </c>
      <c r="I10" s="37"/>
    </row>
    <row r="11" spans="1:9" ht="13.5">
      <c r="A11" s="2">
        <v>7</v>
      </c>
      <c r="B11" s="49">
        <v>219077</v>
      </c>
      <c r="C11" s="50">
        <v>74055743</v>
      </c>
      <c r="E11" s="40"/>
      <c r="F11" s="43" t="s">
        <v>15</v>
      </c>
      <c r="G11" s="72">
        <v>688916</v>
      </c>
      <c r="H11" s="72">
        <v>216780795</v>
      </c>
      <c r="I11" s="36"/>
    </row>
    <row r="12" spans="1:9" ht="13.5">
      <c r="A12" s="2">
        <v>8</v>
      </c>
      <c r="B12" s="49"/>
      <c r="C12" s="50"/>
      <c r="E12" s="117" t="s">
        <v>30</v>
      </c>
      <c r="F12" s="118"/>
      <c r="G12" s="81">
        <v>6425</v>
      </c>
      <c r="H12" s="81">
        <v>4194764</v>
      </c>
      <c r="I12" s="36"/>
    </row>
    <row r="13" spans="1:9" ht="13.5">
      <c r="A13" s="2">
        <v>9</v>
      </c>
      <c r="B13" s="49">
        <v>389020</v>
      </c>
      <c r="C13" s="50">
        <v>75076444</v>
      </c>
      <c r="E13" s="40"/>
      <c r="F13" s="43" t="s">
        <v>15</v>
      </c>
      <c r="G13" s="74">
        <v>9281</v>
      </c>
      <c r="H13" s="74">
        <v>6127449</v>
      </c>
      <c r="I13" s="36"/>
    </row>
    <row r="14" spans="1:9" ht="13.5">
      <c r="A14" s="2">
        <v>10</v>
      </c>
      <c r="B14" s="49">
        <v>982277</v>
      </c>
      <c r="C14" s="50">
        <v>128551009</v>
      </c>
      <c r="E14" s="117" t="s">
        <v>96</v>
      </c>
      <c r="F14" s="118"/>
      <c r="G14" s="56"/>
      <c r="H14" s="68"/>
      <c r="I14" s="36"/>
    </row>
    <row r="15" spans="1:9" ht="13.5">
      <c r="A15" s="2">
        <v>11</v>
      </c>
      <c r="B15" s="49">
        <v>866337</v>
      </c>
      <c r="C15" s="50">
        <v>80120848</v>
      </c>
      <c r="E15" s="40"/>
      <c r="F15" s="43" t="s">
        <v>15</v>
      </c>
      <c r="G15" s="72"/>
      <c r="H15" s="77"/>
      <c r="I15" s="36"/>
    </row>
    <row r="16" spans="1:9" ht="13.5">
      <c r="A16" s="2">
        <v>12</v>
      </c>
      <c r="B16" s="49">
        <v>580077</v>
      </c>
      <c r="C16" s="50">
        <v>72472981</v>
      </c>
      <c r="E16" s="117" t="s">
        <v>11</v>
      </c>
      <c r="F16" s="118"/>
      <c r="G16" s="56"/>
      <c r="H16" s="56"/>
      <c r="I16" s="36"/>
    </row>
    <row r="17" spans="1:9" ht="13.5">
      <c r="A17" s="2">
        <v>13</v>
      </c>
      <c r="B17" s="49">
        <v>160240</v>
      </c>
      <c r="C17" s="50">
        <v>28239321</v>
      </c>
      <c r="E17" s="40"/>
      <c r="F17" s="43" t="s">
        <v>15</v>
      </c>
      <c r="G17" s="58"/>
      <c r="H17" s="58"/>
      <c r="I17" s="36"/>
    </row>
    <row r="18" spans="1:9" ht="13.5">
      <c r="A18" s="2">
        <v>14</v>
      </c>
      <c r="B18" s="49">
        <v>519663</v>
      </c>
      <c r="C18" s="50">
        <v>45049914</v>
      </c>
      <c r="E18" s="123" t="s">
        <v>27</v>
      </c>
      <c r="F18" s="124"/>
      <c r="G18" s="70">
        <v>395777</v>
      </c>
      <c r="H18" s="70">
        <v>260041829</v>
      </c>
      <c r="I18" s="36"/>
    </row>
    <row r="19" spans="1:9" ht="13.5">
      <c r="A19" s="2">
        <v>15</v>
      </c>
      <c r="B19" s="49"/>
      <c r="C19" s="50"/>
      <c r="E19" s="40"/>
      <c r="F19" s="43" t="s">
        <v>23</v>
      </c>
      <c r="G19" s="74">
        <v>390553</v>
      </c>
      <c r="H19" s="74">
        <v>237339006</v>
      </c>
      <c r="I19" s="36"/>
    </row>
    <row r="20" spans="1:9" ht="13.5">
      <c r="A20" s="2">
        <v>16</v>
      </c>
      <c r="B20" s="49">
        <v>1603823</v>
      </c>
      <c r="C20" s="50">
        <v>114196618</v>
      </c>
      <c r="E20" s="117" t="s">
        <v>31</v>
      </c>
      <c r="F20" s="118"/>
      <c r="G20" s="53">
        <v>13374</v>
      </c>
      <c r="H20" s="53">
        <v>3832759</v>
      </c>
      <c r="I20" s="36"/>
    </row>
    <row r="21" spans="1:9" ht="13.5">
      <c r="A21" s="2">
        <v>17</v>
      </c>
      <c r="B21" s="49">
        <v>422793</v>
      </c>
      <c r="C21" s="50">
        <v>83830007</v>
      </c>
      <c r="E21" s="40"/>
      <c r="F21" s="43" t="s">
        <v>23</v>
      </c>
      <c r="G21" s="72">
        <v>9606</v>
      </c>
      <c r="H21" s="72">
        <v>4025174</v>
      </c>
      <c r="I21" s="36"/>
    </row>
    <row r="22" spans="1:9" ht="13.5">
      <c r="A22" s="2">
        <v>18</v>
      </c>
      <c r="B22" s="49">
        <v>56405</v>
      </c>
      <c r="C22" s="50">
        <v>20830953</v>
      </c>
      <c r="E22" s="117" t="s">
        <v>32</v>
      </c>
      <c r="F22" s="118"/>
      <c r="G22" s="70">
        <v>400344</v>
      </c>
      <c r="H22" s="84">
        <v>224564371</v>
      </c>
      <c r="I22" s="38"/>
    </row>
    <row r="23" spans="1:9" ht="13.5">
      <c r="A23" s="2">
        <v>19</v>
      </c>
      <c r="B23" s="49">
        <v>1543737</v>
      </c>
      <c r="C23" s="50">
        <v>107973113</v>
      </c>
      <c r="E23" s="40"/>
      <c r="F23" s="43" t="s">
        <v>15</v>
      </c>
      <c r="G23" s="74">
        <v>498743</v>
      </c>
      <c r="H23" s="78">
        <v>256344947</v>
      </c>
      <c r="I23" s="34"/>
    </row>
    <row r="24" spans="1:9" ht="13.5">
      <c r="A24" s="2">
        <v>20</v>
      </c>
      <c r="B24" s="49">
        <v>1175243</v>
      </c>
      <c r="C24" s="50">
        <v>100555089</v>
      </c>
      <c r="E24" s="117" t="s">
        <v>24</v>
      </c>
      <c r="F24" s="118"/>
      <c r="G24" s="56">
        <f>G6+G8+G10+G12+G14+G16+G18+G20+G22</f>
        <v>14068389</v>
      </c>
      <c r="H24" s="56">
        <f>H6+H8+H10+H12+H14+H16+H18+H20+H22</f>
        <v>1474422680</v>
      </c>
      <c r="I24" s="34"/>
    </row>
    <row r="25" spans="1:9" ht="13.5">
      <c r="A25" s="2">
        <v>21</v>
      </c>
      <c r="B25" s="49">
        <v>210052</v>
      </c>
      <c r="C25" s="50">
        <v>22865867</v>
      </c>
      <c r="E25" s="40"/>
      <c r="F25" s="43" t="s">
        <v>25</v>
      </c>
      <c r="G25" s="65">
        <f>G7+G9+G11+G13+G15+G17+G19+G21+G23</f>
        <v>9472062</v>
      </c>
      <c r="H25" s="65">
        <f>H7+H9+H11+H13+H15+H17+H19+H21+H23</f>
        <v>1477088742</v>
      </c>
      <c r="I25" s="34"/>
    </row>
    <row r="26" spans="1:9" ht="13.5">
      <c r="A26" s="2">
        <v>22</v>
      </c>
      <c r="B26" s="49"/>
      <c r="C26" s="50"/>
      <c r="E26" s="119" t="s">
        <v>19</v>
      </c>
      <c r="F26" s="120"/>
      <c r="G26" s="66">
        <f>G24/G25</f>
        <v>1.4852509411361539</v>
      </c>
      <c r="H26" s="66">
        <f>H24/H25</f>
        <v>0.9981950563130079</v>
      </c>
      <c r="I26" s="34"/>
    </row>
    <row r="27" spans="1:8" ht="13.5" customHeight="1">
      <c r="A27" s="2">
        <v>23</v>
      </c>
      <c r="B27" s="49">
        <v>352397</v>
      </c>
      <c r="C27" s="50">
        <v>60592163</v>
      </c>
      <c r="E27" s="46"/>
      <c r="F27" s="62"/>
      <c r="G27" s="62"/>
      <c r="H27" s="62"/>
    </row>
    <row r="28" spans="1:8" ht="13.5">
      <c r="A28" s="2">
        <v>24</v>
      </c>
      <c r="B28" s="49">
        <v>1045458</v>
      </c>
      <c r="C28" s="50">
        <v>83484556</v>
      </c>
      <c r="F28" s="48"/>
      <c r="G28" s="48"/>
      <c r="H28" s="48"/>
    </row>
    <row r="29" spans="1:8" ht="13.5">
      <c r="A29" s="2">
        <v>25</v>
      </c>
      <c r="B29" s="49">
        <v>257516</v>
      </c>
      <c r="C29" s="50">
        <v>31255391</v>
      </c>
      <c r="F29" s="48"/>
      <c r="G29" s="48"/>
      <c r="H29" s="48"/>
    </row>
    <row r="30" spans="1:8" ht="13.5">
      <c r="A30" s="2">
        <v>26</v>
      </c>
      <c r="B30" s="49">
        <v>54174</v>
      </c>
      <c r="C30" s="50">
        <v>13995710</v>
      </c>
      <c r="F30" s="48"/>
      <c r="G30" s="48"/>
      <c r="H30" s="48"/>
    </row>
    <row r="31" spans="1:8" ht="13.5">
      <c r="A31" s="2">
        <v>27</v>
      </c>
      <c r="B31" s="49">
        <v>89121</v>
      </c>
      <c r="C31" s="50">
        <v>12993066</v>
      </c>
      <c r="F31" s="48"/>
      <c r="G31" s="48"/>
      <c r="H31" s="48"/>
    </row>
    <row r="32" spans="1:3" ht="13.5">
      <c r="A32" s="2">
        <v>28</v>
      </c>
      <c r="B32" s="49">
        <v>442259</v>
      </c>
      <c r="C32" s="50">
        <v>63211880</v>
      </c>
    </row>
    <row r="33" spans="1:6" ht="13.5">
      <c r="A33" s="2">
        <v>29</v>
      </c>
      <c r="B33" s="49"/>
      <c r="C33" s="50"/>
      <c r="F33" s="48"/>
    </row>
    <row r="34" spans="1:3" ht="13.5">
      <c r="A34" s="2">
        <v>30</v>
      </c>
      <c r="B34" s="49">
        <v>1429913</v>
      </c>
      <c r="C34" s="50">
        <v>123992207</v>
      </c>
    </row>
    <row r="35" spans="1:3" ht="14.25" thickBot="1">
      <c r="A35" s="4">
        <v>31</v>
      </c>
      <c r="B35" s="49">
        <v>1398747</v>
      </c>
      <c r="C35" s="50">
        <v>77905912</v>
      </c>
    </row>
    <row r="36" spans="1:6" ht="14.25" thickBot="1">
      <c r="A36" s="16" t="s">
        <v>1</v>
      </c>
      <c r="B36" s="7">
        <f>SUM(B5:B35)</f>
        <v>14068389</v>
      </c>
      <c r="C36" s="7">
        <f>SUM(C5:C35)</f>
        <v>1474422680</v>
      </c>
      <c r="F36" s="24"/>
    </row>
    <row r="37" spans="1:7" ht="13.5">
      <c r="A37" s="17" t="s">
        <v>20</v>
      </c>
      <c r="B37" s="6">
        <v>9472062</v>
      </c>
      <c r="C37" s="6">
        <v>1477088742</v>
      </c>
      <c r="G37" s="31"/>
    </row>
    <row r="38" spans="1:5" ht="13.5">
      <c r="A38" s="39" t="s">
        <v>3</v>
      </c>
      <c r="B38" s="3">
        <f>B36/B37</f>
        <v>1.4852509411361539</v>
      </c>
      <c r="C38" s="3">
        <f>C36/C37</f>
        <v>0.9981950563130079</v>
      </c>
      <c r="D38" s="29"/>
      <c r="E38" s="29"/>
    </row>
  </sheetData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6" sqref="G6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20" t="s">
        <v>112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85</v>
      </c>
      <c r="I4" s="10" t="s">
        <v>86</v>
      </c>
      <c r="J4" s="11"/>
      <c r="K4" s="34"/>
    </row>
    <row r="5" spans="1:11" ht="13.5">
      <c r="A5" s="10">
        <v>1</v>
      </c>
      <c r="B5" s="49">
        <v>480541</v>
      </c>
      <c r="C5" s="50">
        <v>63514194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72320</v>
      </c>
      <c r="C6" s="50">
        <v>19369742</v>
      </c>
      <c r="E6" s="117" t="s">
        <v>40</v>
      </c>
      <c r="F6" s="118"/>
      <c r="G6" s="56">
        <v>14580413</v>
      </c>
      <c r="H6" s="67">
        <v>950056786</v>
      </c>
      <c r="I6" s="56">
        <f>'９月'!I6+'10月'!G6</f>
        <v>79777412</v>
      </c>
      <c r="J6" s="56">
        <f>'９月'!J6+'10月'!H6</f>
        <v>6548106508</v>
      </c>
      <c r="K6" s="34"/>
    </row>
    <row r="7" spans="1:12" ht="13.5">
      <c r="A7" s="10">
        <v>3</v>
      </c>
      <c r="B7" s="49">
        <v>791531</v>
      </c>
      <c r="C7" s="50">
        <v>68004329</v>
      </c>
      <c r="E7" s="40"/>
      <c r="F7" s="43" t="s">
        <v>23</v>
      </c>
      <c r="G7" s="72">
        <v>20635686</v>
      </c>
      <c r="H7" s="76">
        <v>1120272956</v>
      </c>
      <c r="I7" s="72">
        <f>'９月'!I7+'10月'!G7</f>
        <v>95351848</v>
      </c>
      <c r="J7" s="72">
        <f>'９月'!J7+'10月'!H7</f>
        <v>8546634567</v>
      </c>
      <c r="K7" s="34"/>
      <c r="L7" s="31"/>
    </row>
    <row r="8" spans="1:11" ht="13.5">
      <c r="A8" s="10">
        <v>4</v>
      </c>
      <c r="B8" s="49">
        <v>228679</v>
      </c>
      <c r="C8" s="50">
        <v>70523476</v>
      </c>
      <c r="E8" s="117" t="s">
        <v>83</v>
      </c>
      <c r="F8" s="118"/>
      <c r="G8" s="73">
        <v>164576</v>
      </c>
      <c r="H8" s="104">
        <v>96876987</v>
      </c>
      <c r="I8" s="56">
        <f>'９月'!I8+'10月'!G8</f>
        <v>353669</v>
      </c>
      <c r="J8" s="56">
        <f>'９月'!J8+'10月'!H8</f>
        <v>200069835</v>
      </c>
      <c r="K8" s="34"/>
    </row>
    <row r="9" spans="1:11" ht="13.5">
      <c r="A9" s="10">
        <v>5</v>
      </c>
      <c r="B9" s="49">
        <v>168747</v>
      </c>
      <c r="C9" s="50">
        <v>61118051</v>
      </c>
      <c r="E9" s="40"/>
      <c r="F9" s="43" t="s">
        <v>23</v>
      </c>
      <c r="G9" s="87">
        <v>495232</v>
      </c>
      <c r="H9" s="87">
        <v>211239204</v>
      </c>
      <c r="I9" s="72">
        <f>'９月'!I9+'10月'!G9</f>
        <v>1642107</v>
      </c>
      <c r="J9" s="72">
        <f>'９月'!J9+'10月'!H9</f>
        <v>657715789</v>
      </c>
      <c r="K9" s="34"/>
    </row>
    <row r="10" spans="1:11" ht="13.5">
      <c r="A10" s="10">
        <v>6</v>
      </c>
      <c r="B10" s="49">
        <v>471379</v>
      </c>
      <c r="C10" s="50">
        <v>85336245</v>
      </c>
      <c r="E10" s="117" t="s">
        <v>84</v>
      </c>
      <c r="F10" s="118"/>
      <c r="G10" s="56">
        <v>972681</v>
      </c>
      <c r="H10" s="67">
        <v>273728995</v>
      </c>
      <c r="I10" s="56">
        <f>'９月'!I10+'10月'!G10</f>
        <v>6816246</v>
      </c>
      <c r="J10" s="56">
        <f>'９月'!J10+'10月'!H10</f>
        <v>1744171091</v>
      </c>
      <c r="K10" s="34"/>
    </row>
    <row r="11" spans="1:11" ht="13.5">
      <c r="A11" s="10">
        <v>7</v>
      </c>
      <c r="B11" s="49"/>
      <c r="C11" s="50"/>
      <c r="E11" s="40"/>
      <c r="F11" s="43" t="s">
        <v>23</v>
      </c>
      <c r="G11" s="72">
        <v>1073344</v>
      </c>
      <c r="H11" s="72">
        <v>218419299</v>
      </c>
      <c r="I11" s="72">
        <f>'９月'!I11+'10月'!G11</f>
        <v>6877526</v>
      </c>
      <c r="J11" s="72">
        <f>'９月'!J11+'10月'!H11</f>
        <v>1874173698</v>
      </c>
      <c r="K11" s="34"/>
    </row>
    <row r="12" spans="1:11" ht="13.5">
      <c r="A12" s="10">
        <v>8</v>
      </c>
      <c r="B12" s="49">
        <v>610673</v>
      </c>
      <c r="C12" s="50">
        <v>80155431</v>
      </c>
      <c r="E12" s="117" t="s">
        <v>43</v>
      </c>
      <c r="F12" s="118"/>
      <c r="G12" s="105">
        <v>4176</v>
      </c>
      <c r="H12" s="106">
        <v>3591607</v>
      </c>
      <c r="I12" s="56">
        <f>'９月'!I12+'10月'!G12</f>
        <v>61397</v>
      </c>
      <c r="J12" s="56">
        <f>'９月'!J12+'10月'!H12</f>
        <v>43634195</v>
      </c>
      <c r="K12" s="31"/>
    </row>
    <row r="13" spans="1:11" ht="13.5">
      <c r="A13" s="10">
        <v>9</v>
      </c>
      <c r="B13" s="49">
        <v>322048</v>
      </c>
      <c r="C13" s="50">
        <v>58713729</v>
      </c>
      <c r="E13" s="40"/>
      <c r="F13" s="43" t="s">
        <v>23</v>
      </c>
      <c r="G13" s="87">
        <v>5502</v>
      </c>
      <c r="H13" s="87">
        <v>4360180</v>
      </c>
      <c r="I13" s="72">
        <f>'９月'!I13+'10月'!G13</f>
        <v>78215</v>
      </c>
      <c r="J13" s="72">
        <f>'９月'!J13+'10月'!H13</f>
        <v>56083118</v>
      </c>
      <c r="K13" s="34"/>
    </row>
    <row r="14" spans="1:11" ht="13.5">
      <c r="A14" s="10">
        <v>10</v>
      </c>
      <c r="B14" s="49">
        <v>775430</v>
      </c>
      <c r="C14" s="50">
        <v>81186022</v>
      </c>
      <c r="E14" s="126" t="s">
        <v>96</v>
      </c>
      <c r="F14" s="127"/>
      <c r="G14" s="56"/>
      <c r="H14" s="59"/>
      <c r="I14" s="56">
        <f>'９月'!I14+'10月'!G14</f>
        <v>0</v>
      </c>
      <c r="J14" s="56">
        <f>'９月'!J14+'10月'!H14</f>
        <v>0</v>
      </c>
      <c r="K14" s="34"/>
    </row>
    <row r="15" spans="1:11" ht="13.5">
      <c r="A15" s="10">
        <v>11</v>
      </c>
      <c r="B15" s="49">
        <v>1077067</v>
      </c>
      <c r="C15" s="50">
        <v>97123018</v>
      </c>
      <c r="E15" s="40"/>
      <c r="F15" s="43" t="s">
        <v>23</v>
      </c>
      <c r="G15" s="72"/>
      <c r="H15" s="77"/>
      <c r="I15" s="72">
        <f>'９月'!I15+'10月'!G15</f>
        <v>0</v>
      </c>
      <c r="J15" s="72">
        <f>'９月'!J15+'10月'!H15</f>
        <v>0</v>
      </c>
      <c r="K15" s="34"/>
    </row>
    <row r="16" spans="1:11" ht="13.5">
      <c r="A16" s="10">
        <v>12</v>
      </c>
      <c r="B16" s="49">
        <v>1085431</v>
      </c>
      <c r="C16" s="50">
        <v>89687630</v>
      </c>
      <c r="E16" s="117" t="s">
        <v>44</v>
      </c>
      <c r="F16" s="118"/>
      <c r="G16" s="56"/>
      <c r="H16" s="56"/>
      <c r="I16" s="56">
        <f>'９月'!I16+'10月'!G16</f>
        <v>0</v>
      </c>
      <c r="J16" s="56">
        <f>'９月'!J16+'10月'!H16</f>
        <v>0</v>
      </c>
      <c r="K16" s="34"/>
    </row>
    <row r="17" spans="1:11" ht="13.5">
      <c r="A17" s="10">
        <v>13</v>
      </c>
      <c r="B17" s="49">
        <v>132082</v>
      </c>
      <c r="C17" s="50">
        <v>20204741</v>
      </c>
      <c r="E17" s="40"/>
      <c r="F17" s="43" t="s">
        <v>23</v>
      </c>
      <c r="G17" s="58"/>
      <c r="H17" s="58"/>
      <c r="I17" s="72">
        <f>'９月'!I17+'10月'!G17</f>
        <v>0</v>
      </c>
      <c r="J17" s="72">
        <f>'９月'!J17+'10月'!H17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73">
        <v>371520</v>
      </c>
      <c r="H18" s="104">
        <v>246716871</v>
      </c>
      <c r="I18" s="56">
        <f>'９月'!I18+'10月'!G18</f>
        <v>2612024</v>
      </c>
      <c r="J18" s="56">
        <f>'９月'!J18+'10月'!H18</f>
        <v>1446568138</v>
      </c>
      <c r="K18" s="34"/>
    </row>
    <row r="19" spans="1:11" ht="13.5">
      <c r="A19" s="10">
        <v>15</v>
      </c>
      <c r="B19" s="49">
        <v>1392288</v>
      </c>
      <c r="C19" s="50">
        <v>114327644</v>
      </c>
      <c r="E19" s="40"/>
      <c r="F19" s="43" t="s">
        <v>23</v>
      </c>
      <c r="G19" s="87">
        <v>385926</v>
      </c>
      <c r="H19" s="87">
        <v>234127191</v>
      </c>
      <c r="I19" s="72">
        <f>'９月'!I19+'10月'!G19</f>
        <v>2606419</v>
      </c>
      <c r="J19" s="72">
        <f>'９月'!J19+'10月'!H19</f>
        <v>1447636805</v>
      </c>
      <c r="K19" s="34"/>
    </row>
    <row r="20" spans="1:11" ht="13.5">
      <c r="A20" s="10">
        <v>16</v>
      </c>
      <c r="B20" s="49">
        <v>678980</v>
      </c>
      <c r="C20" s="50">
        <v>66030610</v>
      </c>
      <c r="E20" s="117" t="s">
        <v>26</v>
      </c>
      <c r="F20" s="118"/>
      <c r="G20" s="56">
        <v>12783</v>
      </c>
      <c r="H20" s="67">
        <v>4672825</v>
      </c>
      <c r="I20" s="56">
        <f>'９月'!I20+'10月'!G20</f>
        <v>179232</v>
      </c>
      <c r="J20" s="56">
        <f>'９月'!J20+'10月'!H20</f>
        <v>57182550</v>
      </c>
      <c r="K20" s="34"/>
    </row>
    <row r="21" spans="1:11" ht="13.5">
      <c r="A21" s="10">
        <v>17</v>
      </c>
      <c r="B21" s="49">
        <v>78800</v>
      </c>
      <c r="C21" s="50">
        <v>25898282</v>
      </c>
      <c r="E21" s="40"/>
      <c r="F21" s="43" t="s">
        <v>23</v>
      </c>
      <c r="G21" s="72">
        <v>8894</v>
      </c>
      <c r="H21" s="72">
        <v>3243691</v>
      </c>
      <c r="I21" s="72">
        <f>'９月'!I21+'10月'!G21</f>
        <v>135829</v>
      </c>
      <c r="J21" s="72">
        <f>'９月'!J21+'10月'!H21</f>
        <v>50807232</v>
      </c>
      <c r="K21" s="34"/>
    </row>
    <row r="22" spans="1:11" ht="13.5">
      <c r="A22" s="10">
        <v>18</v>
      </c>
      <c r="B22" s="49">
        <v>1207889</v>
      </c>
      <c r="C22" s="50">
        <v>127571908</v>
      </c>
      <c r="E22" s="117" t="s">
        <v>45</v>
      </c>
      <c r="F22" s="118"/>
      <c r="G22" s="73">
        <v>809984</v>
      </c>
      <c r="H22" s="104">
        <v>269696471</v>
      </c>
      <c r="I22" s="56">
        <f>'９月'!I22+'10月'!G22</f>
        <v>5828891</v>
      </c>
      <c r="J22" s="56">
        <f>'９月'!J22+'10月'!H22</f>
        <v>2732327305</v>
      </c>
      <c r="K22" s="34"/>
    </row>
    <row r="23" spans="1:11" ht="13.5">
      <c r="A23" s="10">
        <v>19</v>
      </c>
      <c r="B23" s="49">
        <v>110163</v>
      </c>
      <c r="C23" s="50">
        <v>45621142</v>
      </c>
      <c r="E23" s="40"/>
      <c r="F23" s="43" t="s">
        <v>23</v>
      </c>
      <c r="G23" s="87">
        <v>607716</v>
      </c>
      <c r="H23" s="94">
        <v>234656059</v>
      </c>
      <c r="I23" s="72">
        <f>'９月'!I23+'10月'!G23</f>
        <v>6530980</v>
      </c>
      <c r="J23" s="72">
        <f>'９月'!J23+'10月'!H23</f>
        <v>2992796990</v>
      </c>
      <c r="K23" s="34"/>
    </row>
    <row r="24" spans="1:11" ht="13.5">
      <c r="A24" s="10">
        <v>20</v>
      </c>
      <c r="B24" s="49">
        <v>112526</v>
      </c>
      <c r="C24" s="50">
        <v>24788038</v>
      </c>
      <c r="E24" s="117" t="s">
        <v>24</v>
      </c>
      <c r="F24" s="118"/>
      <c r="G24" s="56">
        <f aca="true" t="shared" si="0" ref="G24:J25">G6+G8+G10+G12+G14+G16+G18+G20+G22</f>
        <v>16916133</v>
      </c>
      <c r="H24" s="56">
        <f t="shared" si="0"/>
        <v>1845340542</v>
      </c>
      <c r="I24" s="56">
        <f t="shared" si="0"/>
        <v>95628871</v>
      </c>
      <c r="J24" s="56">
        <f t="shared" si="0"/>
        <v>12772059622</v>
      </c>
      <c r="K24" s="34"/>
    </row>
    <row r="25" spans="1:11" ht="13.5">
      <c r="A25" s="10">
        <v>21</v>
      </c>
      <c r="B25" s="49"/>
      <c r="C25" s="50"/>
      <c r="E25" s="40"/>
      <c r="F25" s="43" t="s">
        <v>25</v>
      </c>
      <c r="G25" s="58">
        <f t="shared" si="0"/>
        <v>23212300</v>
      </c>
      <c r="H25" s="58">
        <f t="shared" si="0"/>
        <v>2026318580</v>
      </c>
      <c r="I25" s="58">
        <f t="shared" si="0"/>
        <v>113222924</v>
      </c>
      <c r="J25" s="58">
        <f t="shared" si="0"/>
        <v>15625848199</v>
      </c>
      <c r="K25" s="34"/>
    </row>
    <row r="26" spans="1:11" ht="13.5">
      <c r="A26" s="10">
        <v>22</v>
      </c>
      <c r="B26" s="49">
        <v>834906</v>
      </c>
      <c r="C26" s="50">
        <v>104856530</v>
      </c>
      <c r="E26" s="119" t="s">
        <v>46</v>
      </c>
      <c r="F26" s="120"/>
      <c r="G26" s="3">
        <f>G24/G25</f>
        <v>0.7287572967780013</v>
      </c>
      <c r="H26" s="3">
        <f>H24/H25</f>
        <v>0.9106862860626782</v>
      </c>
      <c r="I26" s="3">
        <f>I24/I25</f>
        <v>0.84460697199447</v>
      </c>
      <c r="J26" s="3">
        <f>J24/J25</f>
        <v>0.8173674452320205</v>
      </c>
      <c r="K26" s="34"/>
    </row>
    <row r="27" spans="1:10" ht="13.5" customHeight="1">
      <c r="A27" s="10">
        <v>23</v>
      </c>
      <c r="B27" s="49">
        <v>1050916</v>
      </c>
      <c r="C27" s="50">
        <v>84106202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75104</v>
      </c>
      <c r="C28" s="50">
        <v>27774250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149161</v>
      </c>
      <c r="C29" s="50">
        <v>35402880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882239</v>
      </c>
      <c r="C30" s="50">
        <v>84145489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1497299</v>
      </c>
      <c r="C31" s="50">
        <v>93603287</v>
      </c>
    </row>
    <row r="32" spans="1:3" ht="13.5">
      <c r="A32" s="10">
        <v>28</v>
      </c>
      <c r="B32" s="49"/>
      <c r="C32" s="50"/>
    </row>
    <row r="33" spans="1:3" ht="13.5">
      <c r="A33" s="10">
        <v>29</v>
      </c>
      <c r="B33" s="49">
        <v>1530042</v>
      </c>
      <c r="C33" s="50">
        <v>111503549</v>
      </c>
    </row>
    <row r="34" spans="1:3" ht="13.5">
      <c r="A34" s="10">
        <v>30</v>
      </c>
      <c r="B34" s="49">
        <v>108939</v>
      </c>
      <c r="C34" s="50">
        <v>24070136</v>
      </c>
    </row>
    <row r="35" spans="1:3" ht="14.25" thickBot="1">
      <c r="A35" s="10">
        <v>31</v>
      </c>
      <c r="B35" s="49">
        <v>990953</v>
      </c>
      <c r="C35" s="50">
        <v>80703987</v>
      </c>
    </row>
    <row r="36" spans="1:3" ht="14.25" thickBot="1">
      <c r="A36" s="16" t="s">
        <v>24</v>
      </c>
      <c r="B36" s="7">
        <f>SUM(B5:B35)</f>
        <v>16916133</v>
      </c>
      <c r="C36" s="7">
        <f>SUM(C5:C35)</f>
        <v>1845340542</v>
      </c>
    </row>
    <row r="37" spans="1:3" ht="13.5">
      <c r="A37" s="17" t="s">
        <v>25</v>
      </c>
      <c r="B37" s="6">
        <v>23212300</v>
      </c>
      <c r="C37" s="6">
        <v>2026318580</v>
      </c>
    </row>
    <row r="38" spans="1:5" ht="14.25" thickBot="1">
      <c r="A38" s="18" t="s">
        <v>47</v>
      </c>
      <c r="B38" s="3">
        <f>B36/B37</f>
        <v>0.7287572967780013</v>
      </c>
      <c r="C38" s="3">
        <f>C36/C37</f>
        <v>0.9106862860626782</v>
      </c>
      <c r="E38" s="29"/>
    </row>
    <row r="39" spans="1:4" ht="24.75" thickBot="1">
      <c r="A39" s="22" t="s">
        <v>87</v>
      </c>
      <c r="B39" s="116">
        <f>'９月'!B39+'10月'!B36</f>
        <v>95628871</v>
      </c>
      <c r="C39" s="7">
        <f>'９月'!C39+'10月'!C36</f>
        <v>12772059622</v>
      </c>
      <c r="D39">
        <v>5886778368</v>
      </c>
    </row>
    <row r="40" spans="1:7" ht="13.5">
      <c r="A40" s="25" t="s">
        <v>48</v>
      </c>
      <c r="B40" s="27">
        <f>'９月'!B40+'10月'!B37</f>
        <v>113222924</v>
      </c>
      <c r="C40" s="27">
        <f>'９月'!C40+'10月'!C37</f>
        <v>15625848199</v>
      </c>
      <c r="D40">
        <v>6504490169</v>
      </c>
      <c r="G40" s="31"/>
    </row>
    <row r="41" spans="1:3" ht="13.5">
      <c r="A41" s="19" t="s">
        <v>49</v>
      </c>
      <c r="B41" s="26">
        <f>B39/B40</f>
        <v>0.84460697199447</v>
      </c>
      <c r="C41" s="26">
        <f>C39/C40</f>
        <v>0.8173674452320205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6" sqref="G6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113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90</v>
      </c>
      <c r="I4" s="10" t="s">
        <v>91</v>
      </c>
      <c r="J4" s="11"/>
      <c r="K4" s="34"/>
    </row>
    <row r="5" spans="1:11" ht="13.5">
      <c r="A5" s="10">
        <v>1</v>
      </c>
      <c r="B5" s="49">
        <v>64760</v>
      </c>
      <c r="C5" s="50">
        <v>23633155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63455</v>
      </c>
      <c r="C6" s="50">
        <v>36416573</v>
      </c>
      <c r="E6" s="117" t="s">
        <v>40</v>
      </c>
      <c r="F6" s="118"/>
      <c r="G6" s="56">
        <v>8418280</v>
      </c>
      <c r="H6" s="67">
        <v>765484954</v>
      </c>
      <c r="I6" s="56">
        <f>'10月'!I6+'11月'!G6</f>
        <v>88195692</v>
      </c>
      <c r="J6" s="56">
        <f>'10月'!J6+'11月'!H6</f>
        <v>7313591462</v>
      </c>
      <c r="K6" s="34"/>
    </row>
    <row r="7" spans="1:12" ht="13.5">
      <c r="A7" s="10">
        <v>3</v>
      </c>
      <c r="B7" s="49">
        <v>18330</v>
      </c>
      <c r="C7" s="50">
        <v>8180656</v>
      </c>
      <c r="E7" s="40"/>
      <c r="F7" s="43" t="s">
        <v>23</v>
      </c>
      <c r="G7" s="72">
        <v>18807751</v>
      </c>
      <c r="H7" s="76">
        <v>907553473</v>
      </c>
      <c r="I7" s="72">
        <f>'10月'!I7+'11月'!G7</f>
        <v>114159599</v>
      </c>
      <c r="J7" s="72">
        <f>'10月'!J7+'11月'!H7</f>
        <v>9454188040</v>
      </c>
      <c r="K7" s="34"/>
      <c r="L7" s="31"/>
    </row>
    <row r="8" spans="1:11" ht="13.5">
      <c r="A8" s="10">
        <v>4</v>
      </c>
      <c r="B8" s="49"/>
      <c r="C8" s="50"/>
      <c r="E8" s="117" t="s">
        <v>88</v>
      </c>
      <c r="F8" s="118"/>
      <c r="G8" s="73">
        <v>30688</v>
      </c>
      <c r="H8" s="104">
        <v>23354849</v>
      </c>
      <c r="I8" s="56">
        <f>'10月'!I8+'11月'!G8</f>
        <v>384357</v>
      </c>
      <c r="J8" s="56">
        <f>'10月'!J8+'11月'!H8</f>
        <v>223424684</v>
      </c>
      <c r="K8" s="34"/>
    </row>
    <row r="9" spans="1:11" ht="13.5">
      <c r="A9" s="10">
        <v>5</v>
      </c>
      <c r="B9" s="49">
        <v>305077</v>
      </c>
      <c r="C9" s="50">
        <v>57030987</v>
      </c>
      <c r="E9" s="40"/>
      <c r="F9" s="43" t="s">
        <v>23</v>
      </c>
      <c r="G9" s="87">
        <v>46377</v>
      </c>
      <c r="H9" s="87">
        <v>21577415</v>
      </c>
      <c r="I9" s="72">
        <f>'10月'!I9+'11月'!G9</f>
        <v>1688484</v>
      </c>
      <c r="J9" s="72">
        <f>'10月'!J9+'11月'!H9</f>
        <v>679293204</v>
      </c>
      <c r="K9" s="34"/>
    </row>
    <row r="10" spans="1:11" ht="13.5">
      <c r="A10" s="10">
        <v>6</v>
      </c>
      <c r="B10" s="49">
        <v>808480</v>
      </c>
      <c r="C10" s="50">
        <v>96561178</v>
      </c>
      <c r="E10" s="117" t="s">
        <v>89</v>
      </c>
      <c r="F10" s="118"/>
      <c r="G10" s="56">
        <v>1016864</v>
      </c>
      <c r="H10" s="67">
        <v>244085153</v>
      </c>
      <c r="I10" s="56">
        <f>'10月'!I10+'11月'!G10</f>
        <v>7833110</v>
      </c>
      <c r="J10" s="56">
        <f>'10月'!J10+'11月'!H10</f>
        <v>1988256244</v>
      </c>
      <c r="K10" s="34"/>
    </row>
    <row r="11" spans="1:11" ht="13.5">
      <c r="A11" s="10">
        <v>7</v>
      </c>
      <c r="B11" s="49">
        <v>173031</v>
      </c>
      <c r="C11" s="50">
        <v>92283083</v>
      </c>
      <c r="E11" s="40"/>
      <c r="F11" s="43" t="s">
        <v>23</v>
      </c>
      <c r="G11" s="72">
        <v>967078</v>
      </c>
      <c r="H11" s="72">
        <v>177927057</v>
      </c>
      <c r="I11" s="72">
        <f>'10月'!I11+'11月'!G11</f>
        <v>7844604</v>
      </c>
      <c r="J11" s="72">
        <f>'10月'!J11+'11月'!H11</f>
        <v>2052100755</v>
      </c>
      <c r="K11" s="34"/>
    </row>
    <row r="12" spans="1:11" ht="13.5">
      <c r="A12" s="10">
        <v>8</v>
      </c>
      <c r="B12" s="49">
        <v>70920</v>
      </c>
      <c r="C12" s="50">
        <v>36242542</v>
      </c>
      <c r="E12" s="117" t="s">
        <v>43</v>
      </c>
      <c r="F12" s="118"/>
      <c r="G12" s="73">
        <v>5962</v>
      </c>
      <c r="H12" s="104">
        <v>3447332</v>
      </c>
      <c r="I12" s="56">
        <f>'10月'!I12+'11月'!G12</f>
        <v>67359</v>
      </c>
      <c r="J12" s="56">
        <f>'10月'!J12+'11月'!H12</f>
        <v>47081527</v>
      </c>
      <c r="K12" s="31"/>
    </row>
    <row r="13" spans="1:11" ht="13.5">
      <c r="A13" s="10">
        <v>9</v>
      </c>
      <c r="B13" s="49">
        <v>455227</v>
      </c>
      <c r="C13" s="50">
        <v>141129289</v>
      </c>
      <c r="E13" s="40"/>
      <c r="F13" s="43" t="s">
        <v>23</v>
      </c>
      <c r="G13" s="87">
        <v>7626</v>
      </c>
      <c r="H13" s="87">
        <v>4708962</v>
      </c>
      <c r="I13" s="72">
        <f>'10月'!I13+'11月'!G13</f>
        <v>85841</v>
      </c>
      <c r="J13" s="72">
        <f>'10月'!J13+'11月'!H13</f>
        <v>60792080</v>
      </c>
      <c r="K13" s="34"/>
    </row>
    <row r="14" spans="1:11" ht="13.5">
      <c r="A14" s="10">
        <v>10</v>
      </c>
      <c r="B14" s="49">
        <v>503053</v>
      </c>
      <c r="C14" s="50">
        <v>86075865</v>
      </c>
      <c r="E14" s="126" t="s">
        <v>96</v>
      </c>
      <c r="F14" s="127"/>
      <c r="G14" s="56"/>
      <c r="H14" s="59"/>
      <c r="I14" s="56">
        <f>'10月'!I14+'11月'!G14</f>
        <v>0</v>
      </c>
      <c r="J14" s="56">
        <f>'10月'!J14+'11月'!H14</f>
        <v>0</v>
      </c>
      <c r="K14" s="34"/>
    </row>
    <row r="15" spans="1:11" ht="13.5">
      <c r="A15" s="10">
        <v>11</v>
      </c>
      <c r="B15" s="49"/>
      <c r="C15" s="50"/>
      <c r="E15" s="40"/>
      <c r="F15" s="43" t="s">
        <v>23</v>
      </c>
      <c r="G15" s="72"/>
      <c r="H15" s="77"/>
      <c r="I15" s="72">
        <f>'10月'!I15+'11月'!G15</f>
        <v>0</v>
      </c>
      <c r="J15" s="72">
        <f>'10月'!J15+'11月'!H15</f>
        <v>0</v>
      </c>
      <c r="K15" s="34"/>
    </row>
    <row r="16" spans="1:11" ht="13.5">
      <c r="A16" s="10">
        <v>12</v>
      </c>
      <c r="B16" s="49">
        <v>515434</v>
      </c>
      <c r="C16" s="50">
        <v>117254741</v>
      </c>
      <c r="E16" s="117" t="s">
        <v>44</v>
      </c>
      <c r="F16" s="118"/>
      <c r="G16" s="56"/>
      <c r="H16" s="56"/>
      <c r="I16" s="56">
        <f>'10月'!I16+'11月'!G16</f>
        <v>0</v>
      </c>
      <c r="J16" s="56">
        <f>'10月'!J16+'11月'!H16</f>
        <v>0</v>
      </c>
      <c r="K16" s="34"/>
    </row>
    <row r="17" spans="1:11" ht="13.5">
      <c r="A17" s="10">
        <v>13</v>
      </c>
      <c r="B17" s="49">
        <v>58134</v>
      </c>
      <c r="C17" s="50">
        <v>29748612</v>
      </c>
      <c r="E17" s="40"/>
      <c r="F17" s="43" t="s">
        <v>23</v>
      </c>
      <c r="G17" s="58"/>
      <c r="H17" s="58"/>
      <c r="I17" s="72">
        <f>'10月'!I17+'11月'!G17</f>
        <v>0</v>
      </c>
      <c r="J17" s="72">
        <f>'10月'!J17+'11月'!H17</f>
        <v>0</v>
      </c>
      <c r="K17" s="34"/>
    </row>
    <row r="18" spans="1:11" ht="13.5">
      <c r="A18" s="10">
        <v>14</v>
      </c>
      <c r="B18" s="49">
        <v>51653</v>
      </c>
      <c r="C18" s="50">
        <v>23637421</v>
      </c>
      <c r="E18" s="123" t="s">
        <v>27</v>
      </c>
      <c r="F18" s="124"/>
      <c r="G18" s="105">
        <v>365720</v>
      </c>
      <c r="H18" s="106">
        <v>572130037</v>
      </c>
      <c r="I18" s="56">
        <f>'10月'!I18+'11月'!G18</f>
        <v>2977744</v>
      </c>
      <c r="J18" s="56">
        <f>'10月'!J18+'11月'!H18</f>
        <v>2018698175</v>
      </c>
      <c r="K18" s="34"/>
    </row>
    <row r="19" spans="1:11" ht="13.5">
      <c r="A19" s="10">
        <v>15</v>
      </c>
      <c r="B19" s="49">
        <v>42150</v>
      </c>
      <c r="C19" s="50">
        <v>16618900</v>
      </c>
      <c r="E19" s="40"/>
      <c r="F19" s="43" t="s">
        <v>23</v>
      </c>
      <c r="G19" s="87">
        <v>384921</v>
      </c>
      <c r="H19" s="87">
        <v>549012855</v>
      </c>
      <c r="I19" s="72">
        <f>'10月'!I19+'11月'!G19</f>
        <v>2991340</v>
      </c>
      <c r="J19" s="72">
        <f>'10月'!J19+'11月'!H19</f>
        <v>1996649660</v>
      </c>
      <c r="K19" s="34"/>
    </row>
    <row r="20" spans="1:11" ht="13.5">
      <c r="A20" s="10">
        <v>16</v>
      </c>
      <c r="B20" s="49">
        <v>344063</v>
      </c>
      <c r="C20" s="50">
        <v>100233441</v>
      </c>
      <c r="E20" s="117" t="s">
        <v>26</v>
      </c>
      <c r="F20" s="118"/>
      <c r="G20" s="56">
        <v>12499</v>
      </c>
      <c r="H20" s="67">
        <v>6937586</v>
      </c>
      <c r="I20" s="56">
        <f>'10月'!I20+'11月'!G20</f>
        <v>191731</v>
      </c>
      <c r="J20" s="56">
        <f>'10月'!J20+'11月'!H20</f>
        <v>64120136</v>
      </c>
      <c r="K20" s="34"/>
    </row>
    <row r="21" spans="1:11" ht="13.5">
      <c r="A21" s="10">
        <v>17</v>
      </c>
      <c r="B21" s="49">
        <v>447256</v>
      </c>
      <c r="C21" s="50">
        <v>79396213</v>
      </c>
      <c r="E21" s="40"/>
      <c r="F21" s="43" t="s">
        <v>23</v>
      </c>
      <c r="G21" s="72">
        <v>19975</v>
      </c>
      <c r="H21" s="72">
        <v>8395637</v>
      </c>
      <c r="I21" s="72">
        <f>'10月'!I21+'11月'!G21</f>
        <v>155804</v>
      </c>
      <c r="J21" s="72">
        <f>'10月'!J21+'11月'!H21</f>
        <v>59202869</v>
      </c>
      <c r="K21" s="34"/>
    </row>
    <row r="22" spans="1:11" ht="13.5">
      <c r="A22" s="10">
        <v>18</v>
      </c>
      <c r="B22" s="49"/>
      <c r="C22" s="50"/>
      <c r="E22" s="117" t="s">
        <v>45</v>
      </c>
      <c r="F22" s="118"/>
      <c r="G22" s="73">
        <v>558085</v>
      </c>
      <c r="H22" s="104">
        <v>262048930</v>
      </c>
      <c r="I22" s="56">
        <f>'10月'!I22+'11月'!G22</f>
        <v>6386976</v>
      </c>
      <c r="J22" s="56">
        <f>'10月'!J22+'11月'!H22</f>
        <v>2994376235</v>
      </c>
      <c r="K22" s="34"/>
    </row>
    <row r="23" spans="1:12" ht="13.5">
      <c r="A23" s="10">
        <v>19</v>
      </c>
      <c r="B23" s="49">
        <v>221165</v>
      </c>
      <c r="C23" s="50">
        <v>125145495</v>
      </c>
      <c r="E23" s="40"/>
      <c r="F23" s="43" t="s">
        <v>23</v>
      </c>
      <c r="G23" s="87">
        <v>596768</v>
      </c>
      <c r="H23" s="94">
        <v>314032856</v>
      </c>
      <c r="I23" s="72">
        <f>'10月'!I23+'11月'!G23</f>
        <v>7127748</v>
      </c>
      <c r="J23" s="72">
        <f>'10月'!J23+'11月'!H23</f>
        <v>3306829846</v>
      </c>
      <c r="K23" s="34"/>
      <c r="L23" s="34"/>
    </row>
    <row r="24" spans="1:12" ht="13.5">
      <c r="A24" s="10">
        <v>20</v>
      </c>
      <c r="B24" s="49">
        <v>956981</v>
      </c>
      <c r="C24" s="50">
        <v>105868481</v>
      </c>
      <c r="E24" s="117" t="s">
        <v>24</v>
      </c>
      <c r="F24" s="118"/>
      <c r="G24" s="56">
        <f aca="true" t="shared" si="0" ref="G24:J25">G6+G8+G10+G12+G14+G16+G18+G20+G22</f>
        <v>10408098</v>
      </c>
      <c r="H24" s="56">
        <f t="shared" si="0"/>
        <v>1877488841</v>
      </c>
      <c r="I24" s="56">
        <f t="shared" si="0"/>
        <v>106036969</v>
      </c>
      <c r="J24" s="56">
        <f t="shared" si="0"/>
        <v>14649548463</v>
      </c>
      <c r="K24" s="34"/>
      <c r="L24" s="34"/>
    </row>
    <row r="25" spans="1:12" ht="13.5">
      <c r="A25" s="10">
        <v>21</v>
      </c>
      <c r="B25" s="49">
        <v>207182</v>
      </c>
      <c r="C25" s="50">
        <v>63604122</v>
      </c>
      <c r="E25" s="40"/>
      <c r="F25" s="43" t="s">
        <v>25</v>
      </c>
      <c r="G25" s="58">
        <f t="shared" si="0"/>
        <v>20830496</v>
      </c>
      <c r="H25" s="58">
        <f t="shared" si="0"/>
        <v>1983208255</v>
      </c>
      <c r="I25" s="58">
        <f t="shared" si="0"/>
        <v>134053420</v>
      </c>
      <c r="J25" s="58">
        <f t="shared" si="0"/>
        <v>17609056454</v>
      </c>
      <c r="K25" s="34"/>
      <c r="L25" s="34"/>
    </row>
    <row r="26" spans="1:12" ht="13.5">
      <c r="A26" s="10">
        <v>22</v>
      </c>
      <c r="B26" s="49">
        <v>891050</v>
      </c>
      <c r="C26" s="50">
        <v>100185704</v>
      </c>
      <c r="E26" s="119" t="s">
        <v>46</v>
      </c>
      <c r="F26" s="120"/>
      <c r="G26" s="3">
        <f>G24/G25</f>
        <v>0.49965675325253894</v>
      </c>
      <c r="H26" s="3">
        <f>H24/H25</f>
        <v>0.9466927319743331</v>
      </c>
      <c r="I26" s="3">
        <f>I24/I25</f>
        <v>0.7910053245937329</v>
      </c>
      <c r="J26" s="3">
        <f>J24/J25</f>
        <v>0.8319326195170593</v>
      </c>
      <c r="K26" s="34"/>
      <c r="L26" s="34"/>
    </row>
    <row r="27" spans="1:10" ht="13.5" customHeight="1">
      <c r="A27" s="10">
        <v>23</v>
      </c>
      <c r="B27" s="49">
        <v>1281402</v>
      </c>
      <c r="C27" s="50">
        <v>115348170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737918</v>
      </c>
      <c r="C28" s="50">
        <v>89693339</v>
      </c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398529</v>
      </c>
      <c r="C30" s="50">
        <v>70771107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726410</v>
      </c>
      <c r="C31" s="50">
        <v>76505206</v>
      </c>
    </row>
    <row r="32" spans="1:3" ht="13.5">
      <c r="A32" s="10">
        <v>28</v>
      </c>
      <c r="B32" s="49">
        <v>224240</v>
      </c>
      <c r="C32" s="50">
        <v>39897676</v>
      </c>
    </row>
    <row r="33" spans="1:3" ht="13.5">
      <c r="A33" s="10">
        <v>29</v>
      </c>
      <c r="B33" s="49">
        <v>446819</v>
      </c>
      <c r="C33" s="50">
        <v>77723417</v>
      </c>
    </row>
    <row r="34" spans="1:3" ht="13.5">
      <c r="A34" s="10">
        <v>30</v>
      </c>
      <c r="B34" s="49">
        <v>395379</v>
      </c>
      <c r="C34" s="50">
        <v>68303468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10408098</v>
      </c>
      <c r="C36" s="7">
        <f>SUM(C5:C35)</f>
        <v>1877488841</v>
      </c>
    </row>
    <row r="37" spans="1:7" ht="13.5">
      <c r="A37" s="17" t="s">
        <v>25</v>
      </c>
      <c r="B37" s="6">
        <v>20830496</v>
      </c>
      <c r="C37" s="6">
        <v>1983208255</v>
      </c>
      <c r="G37" s="31"/>
    </row>
    <row r="38" spans="1:5" ht="14.25" thickBot="1">
      <c r="A38" s="18" t="s">
        <v>47</v>
      </c>
      <c r="B38" s="3">
        <f>B36/B37</f>
        <v>0.49965675325253894</v>
      </c>
      <c r="C38" s="3">
        <f>C36/C37</f>
        <v>0.9466927319743331</v>
      </c>
      <c r="E38" s="29"/>
    </row>
    <row r="39" spans="1:7" ht="24.75" thickBot="1">
      <c r="A39" s="22" t="s">
        <v>92</v>
      </c>
      <c r="B39" s="7">
        <f>'10月'!B39+'11月'!B36</f>
        <v>106036969</v>
      </c>
      <c r="C39" s="7">
        <f>'10月'!C39+'11月'!C36</f>
        <v>14649548463</v>
      </c>
      <c r="D39">
        <v>5886778368</v>
      </c>
      <c r="G39" s="31"/>
    </row>
    <row r="40" spans="1:7" ht="13.5">
      <c r="A40" s="25" t="s">
        <v>48</v>
      </c>
      <c r="B40" s="27">
        <f>'10月'!B40+'11月'!B37</f>
        <v>134053420</v>
      </c>
      <c r="C40" s="27">
        <f>'10月'!C40+'11月'!C37</f>
        <v>17609056454</v>
      </c>
      <c r="D40">
        <v>6504490169</v>
      </c>
      <c r="G40" s="31"/>
    </row>
    <row r="41" spans="1:3" ht="13.5">
      <c r="A41" s="19" t="s">
        <v>49</v>
      </c>
      <c r="B41" s="26">
        <f>B39/B40</f>
        <v>0.7910053245937329</v>
      </c>
      <c r="C41" s="26">
        <f>C39/C40</f>
        <v>0.8319326195170593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4">
      <selection activeCell="G6" sqref="G6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114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93</v>
      </c>
      <c r="I4" s="10" t="s">
        <v>94</v>
      </c>
      <c r="J4" s="11"/>
      <c r="K4" s="34"/>
    </row>
    <row r="5" spans="1:11" ht="13.5">
      <c r="A5" s="10">
        <v>1</v>
      </c>
      <c r="B5" s="49">
        <v>212444</v>
      </c>
      <c r="C5" s="50">
        <v>57918500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/>
      <c r="C6" s="50"/>
      <c r="E6" s="117" t="s">
        <v>40</v>
      </c>
      <c r="F6" s="118"/>
      <c r="G6" s="56">
        <v>6674534</v>
      </c>
      <c r="H6" s="67">
        <v>583576543</v>
      </c>
      <c r="I6" s="56">
        <f>'11月'!I6+'12月'!G6</f>
        <v>94870226</v>
      </c>
      <c r="J6" s="56">
        <f>'11月'!J6+'12月'!H6</f>
        <v>7897168005</v>
      </c>
      <c r="K6" s="34"/>
    </row>
    <row r="7" spans="1:12" ht="13.5">
      <c r="A7" s="10">
        <v>3</v>
      </c>
      <c r="B7" s="49">
        <v>269581</v>
      </c>
      <c r="C7" s="50">
        <v>88770928</v>
      </c>
      <c r="E7" s="40"/>
      <c r="F7" s="43" t="s">
        <v>23</v>
      </c>
      <c r="G7" s="72">
        <v>12193590</v>
      </c>
      <c r="H7" s="76">
        <v>763928955</v>
      </c>
      <c r="I7" s="72">
        <f>'11月'!I7+'12月'!G7</f>
        <v>126353189</v>
      </c>
      <c r="J7" s="72">
        <f>'11月'!J7+'12月'!H7</f>
        <v>10218116995</v>
      </c>
      <c r="K7" s="34"/>
      <c r="L7" s="31"/>
    </row>
    <row r="8" spans="1:11" ht="13.5">
      <c r="A8" s="10">
        <v>4</v>
      </c>
      <c r="B8" s="49">
        <v>219597</v>
      </c>
      <c r="C8" s="50">
        <v>82263548</v>
      </c>
      <c r="E8" s="117" t="s">
        <v>41</v>
      </c>
      <c r="F8" s="118"/>
      <c r="G8" s="73">
        <v>47649</v>
      </c>
      <c r="H8" s="104">
        <v>21680784</v>
      </c>
      <c r="I8" s="56">
        <f>'11月'!I8+'12月'!G8</f>
        <v>432006</v>
      </c>
      <c r="J8" s="56">
        <f>'11月'!J8+'12月'!H8</f>
        <v>245105468</v>
      </c>
      <c r="K8" s="34"/>
    </row>
    <row r="9" spans="1:11" ht="13.5">
      <c r="A9" s="10">
        <v>5</v>
      </c>
      <c r="B9" s="49">
        <v>67746</v>
      </c>
      <c r="C9" s="50">
        <v>27584157</v>
      </c>
      <c r="E9" s="40"/>
      <c r="F9" s="43" t="s">
        <v>23</v>
      </c>
      <c r="G9" s="87">
        <v>14233</v>
      </c>
      <c r="H9" s="87">
        <v>5857473</v>
      </c>
      <c r="I9" s="72">
        <f>'11月'!I9+'12月'!G9</f>
        <v>1702717</v>
      </c>
      <c r="J9" s="72">
        <f>'11月'!J9+'12月'!H9</f>
        <v>685150677</v>
      </c>
      <c r="K9" s="34"/>
    </row>
    <row r="10" spans="1:11" ht="13.5">
      <c r="A10" s="10">
        <v>6</v>
      </c>
      <c r="B10" s="49">
        <v>39000</v>
      </c>
      <c r="C10" s="50">
        <v>28958433</v>
      </c>
      <c r="E10" s="117" t="s">
        <v>42</v>
      </c>
      <c r="F10" s="118"/>
      <c r="G10" s="56">
        <v>771859</v>
      </c>
      <c r="H10" s="67">
        <v>243191335</v>
      </c>
      <c r="I10" s="56">
        <f>'11月'!I10+'12月'!G10</f>
        <v>8604969</v>
      </c>
      <c r="J10" s="56">
        <f>'11月'!J10+'12月'!H10</f>
        <v>2231447579</v>
      </c>
      <c r="K10" s="34"/>
    </row>
    <row r="11" spans="1:11" ht="13.5">
      <c r="A11" s="10">
        <v>7</v>
      </c>
      <c r="B11" s="49">
        <v>6600</v>
      </c>
      <c r="C11" s="50">
        <v>9680261</v>
      </c>
      <c r="E11" s="40"/>
      <c r="F11" s="43" t="s">
        <v>23</v>
      </c>
      <c r="G11" s="72">
        <v>920352</v>
      </c>
      <c r="H11" s="72">
        <v>278799652</v>
      </c>
      <c r="I11" s="72">
        <f>'11月'!I11+'12月'!G11</f>
        <v>8764956</v>
      </c>
      <c r="J11" s="72">
        <f>'11月'!J11+'12月'!H11</f>
        <v>2330900407</v>
      </c>
      <c r="K11" s="34"/>
    </row>
    <row r="12" spans="1:11" ht="13.5">
      <c r="A12" s="10">
        <v>8</v>
      </c>
      <c r="B12" s="49">
        <v>124723</v>
      </c>
      <c r="C12" s="50">
        <v>31264514</v>
      </c>
      <c r="E12" s="117" t="s">
        <v>43</v>
      </c>
      <c r="F12" s="118"/>
      <c r="G12" s="73">
        <v>17776</v>
      </c>
      <c r="H12" s="104">
        <v>12247433</v>
      </c>
      <c r="I12" s="56">
        <f>'11月'!I12+'12月'!G12</f>
        <v>85135</v>
      </c>
      <c r="J12" s="56">
        <f>'11月'!J12+'12月'!H12</f>
        <v>59328960</v>
      </c>
      <c r="K12" s="31"/>
    </row>
    <row r="13" spans="1:11" ht="13.5">
      <c r="A13" s="10">
        <v>9</v>
      </c>
      <c r="B13" s="49"/>
      <c r="C13" s="50"/>
      <c r="E13" s="40"/>
      <c r="F13" s="43" t="s">
        <v>23</v>
      </c>
      <c r="G13" s="87">
        <v>8367</v>
      </c>
      <c r="H13" s="87">
        <v>6930341</v>
      </c>
      <c r="I13" s="72">
        <f>'11月'!I13+'12月'!G13</f>
        <v>94208</v>
      </c>
      <c r="J13" s="72">
        <f>'11月'!J13+'12月'!H13</f>
        <v>67722421</v>
      </c>
      <c r="K13" s="34"/>
    </row>
    <row r="14" spans="1:11" ht="13.5">
      <c r="A14" s="10">
        <v>10</v>
      </c>
      <c r="B14" s="49">
        <v>59642</v>
      </c>
      <c r="C14" s="50">
        <v>67865731</v>
      </c>
      <c r="E14" s="126" t="s">
        <v>96</v>
      </c>
      <c r="F14" s="127"/>
      <c r="G14" s="56"/>
      <c r="H14" s="61"/>
      <c r="I14" s="56">
        <f>'11月'!I14+'12月'!G14</f>
        <v>0</v>
      </c>
      <c r="J14" s="56">
        <f>'11月'!J14+'12月'!H14</f>
        <v>0</v>
      </c>
      <c r="K14" s="34"/>
    </row>
    <row r="15" spans="1:11" ht="13.5">
      <c r="A15" s="10">
        <v>11</v>
      </c>
      <c r="B15" s="49">
        <v>43148</v>
      </c>
      <c r="C15" s="50">
        <v>16603241</v>
      </c>
      <c r="E15" s="40"/>
      <c r="F15" s="43" t="s">
        <v>23</v>
      </c>
      <c r="G15" s="72"/>
      <c r="H15" s="89"/>
      <c r="I15" s="72">
        <f>'11月'!I15+'12月'!G15</f>
        <v>0</v>
      </c>
      <c r="J15" s="72">
        <f>'11月'!J15+'12月'!H15</f>
        <v>0</v>
      </c>
      <c r="K15" s="34"/>
    </row>
    <row r="16" spans="1:11" ht="13.5">
      <c r="A16" s="10">
        <v>12</v>
      </c>
      <c r="B16" s="49">
        <v>345072</v>
      </c>
      <c r="C16" s="50">
        <v>56675489</v>
      </c>
      <c r="E16" s="117" t="s">
        <v>44</v>
      </c>
      <c r="F16" s="118"/>
      <c r="G16" s="56"/>
      <c r="H16" s="56"/>
      <c r="I16" s="56">
        <f>'11月'!I16+'12月'!G16</f>
        <v>0</v>
      </c>
      <c r="J16" s="56">
        <f>'11月'!J16+'12月'!H16</f>
        <v>0</v>
      </c>
      <c r="K16" s="34"/>
    </row>
    <row r="17" spans="1:11" ht="13.5">
      <c r="A17" s="10">
        <v>13</v>
      </c>
      <c r="B17" s="49">
        <v>481115</v>
      </c>
      <c r="C17" s="50">
        <v>74727980</v>
      </c>
      <c r="E17" s="40"/>
      <c r="F17" s="43" t="s">
        <v>23</v>
      </c>
      <c r="G17" s="58"/>
      <c r="H17" s="58"/>
      <c r="I17" s="72">
        <f>'11月'!I17+'12月'!G17</f>
        <v>0</v>
      </c>
      <c r="J17" s="72">
        <f>'11月'!J17+'12月'!H17</f>
        <v>0</v>
      </c>
      <c r="K17" s="34"/>
    </row>
    <row r="18" spans="1:11" ht="13.5">
      <c r="A18" s="10">
        <v>14</v>
      </c>
      <c r="B18" s="49">
        <v>685089</v>
      </c>
      <c r="C18" s="50">
        <v>109596490</v>
      </c>
      <c r="E18" s="128" t="s">
        <v>27</v>
      </c>
      <c r="F18" s="129"/>
      <c r="G18" s="73">
        <v>283851</v>
      </c>
      <c r="H18" s="73">
        <v>458678979</v>
      </c>
      <c r="I18" s="56">
        <f>'11月'!I18+'12月'!G18</f>
        <v>3261595</v>
      </c>
      <c r="J18" s="56">
        <f>'11月'!J18+'12月'!H18</f>
        <v>2477377154</v>
      </c>
      <c r="K18" s="34"/>
    </row>
    <row r="19" spans="1:11" ht="13.5">
      <c r="A19" s="10">
        <v>15</v>
      </c>
      <c r="B19" s="49">
        <v>660485</v>
      </c>
      <c r="C19" s="50">
        <v>111820421</v>
      </c>
      <c r="E19" s="40"/>
      <c r="F19" s="43" t="s">
        <v>23</v>
      </c>
      <c r="G19" s="87">
        <v>301819</v>
      </c>
      <c r="H19" s="87">
        <v>469782144</v>
      </c>
      <c r="I19" s="72">
        <f>'11月'!I19+'12月'!G19</f>
        <v>3293159</v>
      </c>
      <c r="J19" s="72">
        <f>'11月'!J19+'12月'!H19</f>
        <v>2466431804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56">
        <v>17722</v>
      </c>
      <c r="H20" s="67">
        <v>8795307</v>
      </c>
      <c r="I20" s="56">
        <f>'11月'!I20+'12月'!G20</f>
        <v>209453</v>
      </c>
      <c r="J20" s="56">
        <f>'11月'!J20+'12月'!H20</f>
        <v>72915443</v>
      </c>
      <c r="K20" s="34"/>
    </row>
    <row r="21" spans="1:11" ht="13.5">
      <c r="A21" s="10">
        <v>17</v>
      </c>
      <c r="B21" s="49">
        <v>445830</v>
      </c>
      <c r="C21" s="50">
        <v>70568005</v>
      </c>
      <c r="E21" s="40"/>
      <c r="F21" s="43" t="s">
        <v>23</v>
      </c>
      <c r="G21" s="72">
        <v>18455</v>
      </c>
      <c r="H21" s="72">
        <v>9791542</v>
      </c>
      <c r="I21" s="72">
        <f>'11月'!I21+'12月'!G21</f>
        <v>174259</v>
      </c>
      <c r="J21" s="72">
        <f>'11月'!J21+'12月'!H21</f>
        <v>68994411</v>
      </c>
      <c r="K21" s="34"/>
    </row>
    <row r="22" spans="1:11" ht="13.5">
      <c r="A22" s="10">
        <v>18</v>
      </c>
      <c r="B22" s="49">
        <v>677147</v>
      </c>
      <c r="C22" s="50">
        <v>94715203</v>
      </c>
      <c r="E22" s="117" t="s">
        <v>45</v>
      </c>
      <c r="F22" s="118"/>
      <c r="G22" s="73">
        <v>407554</v>
      </c>
      <c r="H22" s="104">
        <v>284321805</v>
      </c>
      <c r="I22" s="56">
        <f>'11月'!I22+'12月'!G22</f>
        <v>6794530</v>
      </c>
      <c r="J22" s="56">
        <f>'11月'!J22+'12月'!H22</f>
        <v>3278698040</v>
      </c>
      <c r="K22" s="34"/>
    </row>
    <row r="23" spans="1:11" ht="13.5">
      <c r="A23" s="10">
        <v>19</v>
      </c>
      <c r="B23" s="49">
        <v>196948</v>
      </c>
      <c r="C23" s="50">
        <v>56824553</v>
      </c>
      <c r="E23" s="40"/>
      <c r="F23" s="43" t="s">
        <v>23</v>
      </c>
      <c r="G23" s="87">
        <v>437548</v>
      </c>
      <c r="H23" s="97">
        <v>303198189</v>
      </c>
      <c r="I23" s="72">
        <f>'11月'!I23+'12月'!G23</f>
        <v>7565296</v>
      </c>
      <c r="J23" s="72">
        <f>'11月'!J23+'12月'!H23</f>
        <v>3610028035</v>
      </c>
      <c r="K23" s="34"/>
    </row>
    <row r="24" spans="1:11" ht="13.5">
      <c r="A24" s="10">
        <v>20</v>
      </c>
      <c r="B24" s="49">
        <v>399187</v>
      </c>
      <c r="C24" s="50">
        <v>57583909</v>
      </c>
      <c r="E24" s="117" t="s">
        <v>24</v>
      </c>
      <c r="F24" s="118"/>
      <c r="G24" s="56">
        <f aca="true" t="shared" si="0" ref="G24:J25">G6+G8+G10+G12+G14+G16+G18+G20+G22</f>
        <v>8220945</v>
      </c>
      <c r="H24" s="56">
        <f t="shared" si="0"/>
        <v>1612492186</v>
      </c>
      <c r="I24" s="56">
        <f t="shared" si="0"/>
        <v>114257914</v>
      </c>
      <c r="J24" s="56">
        <f t="shared" si="0"/>
        <v>16262040649</v>
      </c>
      <c r="K24" s="34"/>
    </row>
    <row r="25" spans="1:11" ht="13.5">
      <c r="A25" s="10">
        <v>21</v>
      </c>
      <c r="B25" s="49">
        <v>1129829</v>
      </c>
      <c r="C25" s="50">
        <v>123366762</v>
      </c>
      <c r="E25" s="40"/>
      <c r="F25" s="43" t="s">
        <v>25</v>
      </c>
      <c r="G25" s="58">
        <f t="shared" si="0"/>
        <v>13894364</v>
      </c>
      <c r="H25" s="58">
        <f t="shared" si="0"/>
        <v>1838288296</v>
      </c>
      <c r="I25" s="58">
        <f t="shared" si="0"/>
        <v>147947784</v>
      </c>
      <c r="J25" s="58">
        <f t="shared" si="0"/>
        <v>19447344750</v>
      </c>
      <c r="K25" s="34"/>
    </row>
    <row r="26" spans="1:11" ht="13.5">
      <c r="A26" s="10">
        <v>22</v>
      </c>
      <c r="B26" s="49">
        <v>709711</v>
      </c>
      <c r="C26" s="50">
        <v>94635558</v>
      </c>
      <c r="E26" s="119" t="s">
        <v>46</v>
      </c>
      <c r="F26" s="120"/>
      <c r="G26" s="26">
        <f>G24/G25</f>
        <v>0.5916747970616</v>
      </c>
      <c r="H26" s="26">
        <f>H24/H25</f>
        <v>0.8771704577071409</v>
      </c>
      <c r="I26" s="3">
        <f>I24/I25</f>
        <v>0.7722854030716675</v>
      </c>
      <c r="J26" s="3">
        <f>J24/J25</f>
        <v>0.8362087913826899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243565</v>
      </c>
      <c r="C28" s="50">
        <v>48233453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99393</v>
      </c>
      <c r="C29" s="50">
        <v>57591646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46525</v>
      </c>
      <c r="C30" s="50">
        <v>19653114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232646</v>
      </c>
      <c r="C31" s="50">
        <v>43686976</v>
      </c>
      <c r="F31" s="48"/>
      <c r="G31" s="48"/>
      <c r="H31" s="48"/>
      <c r="I31" s="60"/>
      <c r="J31" s="48"/>
    </row>
    <row r="32" spans="1:3" ht="13.5">
      <c r="A32" s="10">
        <v>28</v>
      </c>
      <c r="B32" s="49">
        <v>243869</v>
      </c>
      <c r="C32" s="50">
        <v>49276800</v>
      </c>
    </row>
    <row r="33" spans="1:8" ht="13.5">
      <c r="A33" s="10">
        <v>29</v>
      </c>
      <c r="B33" s="49">
        <v>562183</v>
      </c>
      <c r="C33" s="50">
        <v>113090994</v>
      </c>
      <c r="F33" s="47"/>
      <c r="G33" s="47"/>
      <c r="H33" s="47"/>
    </row>
    <row r="34" spans="1:8" ht="13.5">
      <c r="A34" s="10">
        <v>30</v>
      </c>
      <c r="B34" s="49">
        <v>19870</v>
      </c>
      <c r="C34" s="50">
        <v>19535520</v>
      </c>
      <c r="F34" s="47"/>
      <c r="G34" s="47"/>
      <c r="H34" s="47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8220945</v>
      </c>
      <c r="C36" s="7">
        <f>SUM(C5:C35)</f>
        <v>1612492186</v>
      </c>
      <c r="F36" s="24"/>
    </row>
    <row r="37" spans="1:7" ht="13.5">
      <c r="A37" s="17" t="s">
        <v>25</v>
      </c>
      <c r="B37" s="6">
        <v>13894364</v>
      </c>
      <c r="C37" s="6">
        <v>1838288296</v>
      </c>
      <c r="G37" s="31"/>
    </row>
    <row r="38" spans="1:5" ht="14.25" thickBot="1">
      <c r="A38" s="18" t="s">
        <v>47</v>
      </c>
      <c r="B38" s="3">
        <f>B36/B37</f>
        <v>0.5916747970616</v>
      </c>
      <c r="C38" s="3">
        <f>C36/C37</f>
        <v>0.8771704577071409</v>
      </c>
      <c r="E38" s="29"/>
    </row>
    <row r="39" spans="1:7" ht="36.75" thickBot="1">
      <c r="A39" s="22" t="s">
        <v>95</v>
      </c>
      <c r="B39" s="7">
        <f>'11月'!B39+'12月'!B36</f>
        <v>114257914</v>
      </c>
      <c r="C39" s="7">
        <f>'11月'!C39+'12月'!C36</f>
        <v>16262040649</v>
      </c>
      <c r="D39">
        <v>5886778368</v>
      </c>
      <c r="G39" s="31"/>
    </row>
    <row r="40" spans="1:7" ht="13.5">
      <c r="A40" s="25" t="s">
        <v>48</v>
      </c>
      <c r="B40" s="27">
        <f>'11月'!B40+'12月'!B37</f>
        <v>147947784</v>
      </c>
      <c r="C40" s="27">
        <f>'11月'!C40+'12月'!C37</f>
        <v>19447344750</v>
      </c>
      <c r="D40">
        <v>6504490169</v>
      </c>
      <c r="G40" s="31"/>
    </row>
    <row r="41" spans="1:3" ht="13.5">
      <c r="A41" s="19" t="s">
        <v>49</v>
      </c>
      <c r="B41" s="26">
        <f>B39/B40</f>
        <v>0.7722854030716675</v>
      </c>
      <c r="C41" s="26">
        <f>C39/C40</f>
        <v>0.8362087913826899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15" zoomScaleNormal="115" workbookViewId="0" topLeftCell="A1">
      <selection activeCell="G6" sqref="G6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104</v>
      </c>
    </row>
    <row r="3" spans="1:7" ht="14.25">
      <c r="A3" s="21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4"/>
      <c r="F4" s="41"/>
      <c r="G4" s="10"/>
      <c r="H4" s="32" t="s">
        <v>33</v>
      </c>
      <c r="I4" s="10" t="s">
        <v>28</v>
      </c>
      <c r="J4" s="11"/>
    </row>
    <row r="5" spans="1:10" ht="13.5">
      <c r="A5" s="2">
        <v>1</v>
      </c>
      <c r="B5" s="49">
        <v>94938</v>
      </c>
      <c r="C5" s="50">
        <v>38045103</v>
      </c>
      <c r="E5" s="45"/>
      <c r="F5" s="42"/>
      <c r="G5" s="1" t="s">
        <v>13</v>
      </c>
      <c r="H5" s="33" t="s">
        <v>14</v>
      </c>
      <c r="I5" s="1" t="s">
        <v>13</v>
      </c>
      <c r="J5" s="1" t="s">
        <v>14</v>
      </c>
    </row>
    <row r="6" spans="1:10" ht="13.5">
      <c r="A6" s="10">
        <v>2</v>
      </c>
      <c r="B6" s="98">
        <v>72073</v>
      </c>
      <c r="C6" s="100">
        <v>30712840</v>
      </c>
      <c r="E6" s="117" t="s">
        <v>7</v>
      </c>
      <c r="F6" s="118"/>
      <c r="G6" s="12">
        <v>7532067</v>
      </c>
      <c r="H6" s="5">
        <v>612162890</v>
      </c>
      <c r="I6" s="12">
        <f>'１月'!G6+'２月'!G6</f>
        <v>19973784</v>
      </c>
      <c r="J6" s="5">
        <f>'１月'!H6+'２月'!H6</f>
        <v>1375411230</v>
      </c>
    </row>
    <row r="7" spans="1:10" ht="13.5">
      <c r="A7" s="10">
        <v>3</v>
      </c>
      <c r="B7" s="98">
        <v>43392</v>
      </c>
      <c r="C7" s="100">
        <v>13154712</v>
      </c>
      <c r="E7" s="40"/>
      <c r="F7" s="43" t="s">
        <v>15</v>
      </c>
      <c r="G7" s="75">
        <v>6381933</v>
      </c>
      <c r="H7" s="80">
        <v>818251395</v>
      </c>
      <c r="I7" s="14">
        <f>'１月'!G7+'２月'!G7</f>
        <v>14170117</v>
      </c>
      <c r="J7" s="15">
        <f>'１月'!H7+'２月'!H7</f>
        <v>1542255623</v>
      </c>
    </row>
    <row r="8" spans="1:10" ht="13.5">
      <c r="A8" s="10">
        <v>4</v>
      </c>
      <c r="B8" s="98">
        <v>15960</v>
      </c>
      <c r="C8" s="100">
        <v>9384238</v>
      </c>
      <c r="E8" s="117" t="s">
        <v>8</v>
      </c>
      <c r="F8" s="118"/>
      <c r="G8" s="81">
        <v>20825</v>
      </c>
      <c r="H8" s="81">
        <v>8634118</v>
      </c>
      <c r="I8" s="13">
        <f>'１月'!G8+'２月'!G8</f>
        <v>48904</v>
      </c>
      <c r="J8" s="13">
        <f>'１月'!H8+'２月'!H8</f>
        <v>20236134</v>
      </c>
    </row>
    <row r="9" spans="1:10" ht="13.5">
      <c r="A9" s="10">
        <v>5</v>
      </c>
      <c r="B9" s="98"/>
      <c r="C9" s="100"/>
      <c r="E9" s="40"/>
      <c r="F9" s="43" t="s">
        <v>15</v>
      </c>
      <c r="G9" s="90">
        <v>786002</v>
      </c>
      <c r="H9" s="90">
        <v>286272695</v>
      </c>
      <c r="I9" s="15">
        <f>'１月'!G9+'２月'!G9</f>
        <v>872781</v>
      </c>
      <c r="J9" s="15">
        <f>'１月'!H9+'２月'!H9</f>
        <v>318739838</v>
      </c>
    </row>
    <row r="10" spans="1:10" ht="13.5">
      <c r="A10" s="10">
        <v>6</v>
      </c>
      <c r="B10" s="98">
        <v>334013</v>
      </c>
      <c r="C10" s="100">
        <v>63616558</v>
      </c>
      <c r="E10" s="117" t="s">
        <v>9</v>
      </c>
      <c r="F10" s="118"/>
      <c r="G10" s="13">
        <v>987260</v>
      </c>
      <c r="H10" s="13">
        <v>277481148</v>
      </c>
      <c r="I10" s="13">
        <f>'１月'!G10+'２月'!G10</f>
        <v>1769933</v>
      </c>
      <c r="J10" s="13">
        <f>'１月'!H10+'２月'!H10</f>
        <v>484419749</v>
      </c>
    </row>
    <row r="11" spans="1:10" ht="13.5">
      <c r="A11" s="10">
        <v>7</v>
      </c>
      <c r="B11" s="98">
        <v>449242</v>
      </c>
      <c r="C11" s="100">
        <v>89107419</v>
      </c>
      <c r="E11" s="40"/>
      <c r="F11" s="43" t="s">
        <v>15</v>
      </c>
      <c r="G11" s="82">
        <v>976142</v>
      </c>
      <c r="H11" s="82">
        <v>253272558</v>
      </c>
      <c r="I11" s="15">
        <f>'１月'!G11+'２月'!G11</f>
        <v>1665058</v>
      </c>
      <c r="J11" s="15">
        <f>'１月'!H11+'２月'!H11</f>
        <v>470053353</v>
      </c>
    </row>
    <row r="12" spans="1:10" ht="13.5">
      <c r="A12" s="10">
        <v>8</v>
      </c>
      <c r="B12" s="98">
        <v>462607</v>
      </c>
      <c r="C12" s="100">
        <v>71243818</v>
      </c>
      <c r="E12" s="117" t="s">
        <v>10</v>
      </c>
      <c r="F12" s="118"/>
      <c r="G12" s="81">
        <v>8196</v>
      </c>
      <c r="H12" s="81">
        <v>5502105</v>
      </c>
      <c r="I12" s="13">
        <f>'１月'!G12+'２月'!G12</f>
        <v>14621</v>
      </c>
      <c r="J12" s="13">
        <f>'１月'!H12+'２月'!H12</f>
        <v>9696869</v>
      </c>
    </row>
    <row r="13" spans="1:10" ht="13.5">
      <c r="A13" s="10">
        <v>9</v>
      </c>
      <c r="B13" s="98">
        <v>56413</v>
      </c>
      <c r="C13" s="100">
        <v>19300697</v>
      </c>
      <c r="E13" s="40"/>
      <c r="F13" s="43" t="s">
        <v>15</v>
      </c>
      <c r="G13" s="90">
        <v>11198</v>
      </c>
      <c r="H13" s="90">
        <v>7306597</v>
      </c>
      <c r="I13" s="15">
        <f>'１月'!G13+'２月'!G13</f>
        <v>20479</v>
      </c>
      <c r="J13" s="15">
        <f>'１月'!H13+'２月'!H13</f>
        <v>13434046</v>
      </c>
    </row>
    <row r="14" spans="1:10" ht="13.5">
      <c r="A14" s="10">
        <v>10</v>
      </c>
      <c r="B14" s="98">
        <v>52054</v>
      </c>
      <c r="C14" s="100">
        <v>16172717</v>
      </c>
      <c r="E14" s="126" t="s">
        <v>96</v>
      </c>
      <c r="F14" s="127"/>
      <c r="G14" s="13"/>
      <c r="H14" s="23"/>
      <c r="I14" s="13">
        <f>'１月'!G14+'２月'!G14</f>
        <v>0</v>
      </c>
      <c r="J14" s="23">
        <f>'１月'!H14+'２月'!H14</f>
        <v>0</v>
      </c>
    </row>
    <row r="15" spans="1:10" ht="13.5">
      <c r="A15" s="10">
        <v>11</v>
      </c>
      <c r="B15" s="98">
        <v>151479</v>
      </c>
      <c r="C15" s="100">
        <v>22935309</v>
      </c>
      <c r="E15" s="40"/>
      <c r="F15" s="43" t="s">
        <v>15</v>
      </c>
      <c r="G15" s="82"/>
      <c r="H15" s="83"/>
      <c r="I15" s="15">
        <f>'１月'!G15+'２月'!G15</f>
        <v>0</v>
      </c>
      <c r="J15" s="15">
        <f>'１月'!H15+'２月'!H15</f>
        <v>0</v>
      </c>
    </row>
    <row r="16" spans="1:10" ht="13.5">
      <c r="A16" s="10">
        <v>12</v>
      </c>
      <c r="B16" s="98"/>
      <c r="C16" s="100"/>
      <c r="E16" s="117" t="s">
        <v>97</v>
      </c>
      <c r="F16" s="118"/>
      <c r="G16" s="13"/>
      <c r="H16" s="13"/>
      <c r="I16" s="13">
        <f>'１月'!G16+'２月'!G16</f>
        <v>0</v>
      </c>
      <c r="J16" s="13">
        <f>'１月'!H16+'２月'!H16</f>
        <v>0</v>
      </c>
    </row>
    <row r="17" spans="1:10" ht="13.5">
      <c r="A17" s="10">
        <v>13</v>
      </c>
      <c r="B17" s="98">
        <v>1034263</v>
      </c>
      <c r="C17" s="100">
        <v>166914190</v>
      </c>
      <c r="E17" s="40"/>
      <c r="F17" s="43" t="s">
        <v>15</v>
      </c>
      <c r="G17" s="15"/>
      <c r="H17" s="15"/>
      <c r="I17" s="15">
        <f>'１月'!G17+'２月'!G17</f>
        <v>0</v>
      </c>
      <c r="J17" s="15">
        <f>'１月'!H17+'２月'!H17</f>
        <v>0</v>
      </c>
    </row>
    <row r="18" spans="1:10" ht="13.5">
      <c r="A18" s="10">
        <v>14</v>
      </c>
      <c r="B18" s="98">
        <v>426614</v>
      </c>
      <c r="C18" s="100">
        <v>101360440</v>
      </c>
      <c r="E18" s="123" t="s">
        <v>27</v>
      </c>
      <c r="F18" s="124"/>
      <c r="G18" s="70">
        <v>380454</v>
      </c>
      <c r="H18" s="70">
        <v>238539591</v>
      </c>
      <c r="I18" s="13">
        <f>'１月'!G18+'２月'!G18</f>
        <v>776231</v>
      </c>
      <c r="J18" s="13">
        <f>'１月'!H18+'２月'!H18</f>
        <v>498581420</v>
      </c>
    </row>
    <row r="19" spans="1:10" ht="13.5">
      <c r="A19" s="10">
        <v>15</v>
      </c>
      <c r="B19" s="98">
        <v>1007445</v>
      </c>
      <c r="C19" s="100">
        <v>120836449</v>
      </c>
      <c r="E19" s="40"/>
      <c r="F19" s="43" t="s">
        <v>23</v>
      </c>
      <c r="G19" s="91">
        <v>381207</v>
      </c>
      <c r="H19" s="91">
        <v>235436613</v>
      </c>
      <c r="I19" s="15">
        <f>'１月'!G19+'２月'!G19</f>
        <v>771760</v>
      </c>
      <c r="J19" s="15">
        <f>'１月'!H19+'２月'!H19</f>
        <v>472775619</v>
      </c>
    </row>
    <row r="20" spans="1:10" ht="13.5">
      <c r="A20" s="10">
        <v>16</v>
      </c>
      <c r="B20" s="98">
        <v>184569</v>
      </c>
      <c r="C20" s="100">
        <v>71001500</v>
      </c>
      <c r="E20" s="117" t="s">
        <v>26</v>
      </c>
      <c r="F20" s="118"/>
      <c r="G20" s="53">
        <v>16057</v>
      </c>
      <c r="H20" s="53">
        <v>4231949</v>
      </c>
      <c r="I20" s="64">
        <f>'１月'!G20+'２月'!G20</f>
        <v>29431</v>
      </c>
      <c r="J20" s="64">
        <f>'１月'!H20+'２月'!H20</f>
        <v>8064708</v>
      </c>
    </row>
    <row r="21" spans="1:10" ht="13.5">
      <c r="A21" s="10">
        <v>17</v>
      </c>
      <c r="B21" s="98">
        <v>97628</v>
      </c>
      <c r="C21" s="100">
        <v>42816122</v>
      </c>
      <c r="E21" s="40"/>
      <c r="F21" s="43" t="s">
        <v>23</v>
      </c>
      <c r="G21" s="69">
        <v>6109</v>
      </c>
      <c r="H21" s="69">
        <v>2864333</v>
      </c>
      <c r="I21" s="63">
        <f>'１月'!G21+'２月'!G21</f>
        <v>15715</v>
      </c>
      <c r="J21" s="63">
        <f>'１月'!H21+'２月'!H21</f>
        <v>6889507</v>
      </c>
    </row>
    <row r="22" spans="1:10" ht="13.5">
      <c r="A22" s="10">
        <v>18</v>
      </c>
      <c r="B22" s="98">
        <v>9862</v>
      </c>
      <c r="C22" s="100">
        <v>7338025</v>
      </c>
      <c r="E22" s="117" t="s">
        <v>12</v>
      </c>
      <c r="F22" s="118"/>
      <c r="G22" s="70">
        <v>488462</v>
      </c>
      <c r="H22" s="84">
        <v>261438396</v>
      </c>
      <c r="I22" s="13">
        <f>'１月'!G22+'２月'!G22</f>
        <v>888806</v>
      </c>
      <c r="J22" s="23">
        <f>'１月'!H22+'２月'!H22</f>
        <v>486002767</v>
      </c>
    </row>
    <row r="23" spans="1:10" ht="13.5">
      <c r="A23" s="10">
        <v>19</v>
      </c>
      <c r="B23" s="98"/>
      <c r="C23" s="100"/>
      <c r="E23" s="40"/>
      <c r="F23" s="43" t="s">
        <v>15</v>
      </c>
      <c r="G23" s="91">
        <v>833071</v>
      </c>
      <c r="H23" s="92">
        <v>391411504</v>
      </c>
      <c r="I23" s="15">
        <f>'１月'!G23+'２月'!G23</f>
        <v>1331814</v>
      </c>
      <c r="J23" s="15">
        <f>'１月'!H23+'２月'!H23</f>
        <v>647756451</v>
      </c>
    </row>
    <row r="24" spans="1:10" ht="13.5">
      <c r="A24" s="10">
        <v>20</v>
      </c>
      <c r="B24" s="98">
        <v>179616</v>
      </c>
      <c r="C24" s="100">
        <v>35572197</v>
      </c>
      <c r="E24" s="117" t="s">
        <v>24</v>
      </c>
      <c r="F24" s="118"/>
      <c r="G24" s="13">
        <f aca="true" t="shared" si="0" ref="G24:J25">G6+G8+G10+G12+G14+G16+G18+G20+G22</f>
        <v>9433321</v>
      </c>
      <c r="H24" s="13">
        <f t="shared" si="0"/>
        <v>1407990197</v>
      </c>
      <c r="I24" s="13">
        <f t="shared" si="0"/>
        <v>23501710</v>
      </c>
      <c r="J24" s="13">
        <f t="shared" si="0"/>
        <v>2882412877</v>
      </c>
    </row>
    <row r="25" spans="1:10" ht="13.5">
      <c r="A25" s="10">
        <v>21</v>
      </c>
      <c r="B25" s="98">
        <v>845941</v>
      </c>
      <c r="C25" s="100">
        <v>83781314</v>
      </c>
      <c r="E25" s="40"/>
      <c r="F25" s="43" t="s">
        <v>25</v>
      </c>
      <c r="G25" s="15">
        <f t="shared" si="0"/>
        <v>9375662</v>
      </c>
      <c r="H25" s="15">
        <f t="shared" si="0"/>
        <v>1994815695</v>
      </c>
      <c r="I25" s="15">
        <f t="shared" si="0"/>
        <v>18847724</v>
      </c>
      <c r="J25" s="15">
        <f t="shared" si="0"/>
        <v>3471904437</v>
      </c>
    </row>
    <row r="26" spans="1:10" ht="13.5">
      <c r="A26" s="10">
        <v>22</v>
      </c>
      <c r="B26" s="98">
        <v>770543</v>
      </c>
      <c r="C26" s="100">
        <v>81136950</v>
      </c>
      <c r="E26" s="119" t="s">
        <v>19</v>
      </c>
      <c r="F26" s="120"/>
      <c r="G26" s="3">
        <f>G24/G25</f>
        <v>1.0061498590712847</v>
      </c>
      <c r="H26" s="3">
        <f>H24/H25</f>
        <v>0.7058247037704403</v>
      </c>
      <c r="I26" s="3">
        <f>I24/I25</f>
        <v>1.246925623486422</v>
      </c>
      <c r="J26" s="3">
        <f>J24/J25</f>
        <v>0.83021089125674</v>
      </c>
    </row>
    <row r="27" spans="1:10" ht="13.5" customHeight="1">
      <c r="A27" s="10">
        <v>23</v>
      </c>
      <c r="B27" s="98">
        <v>635971</v>
      </c>
      <c r="C27" s="100">
        <v>52805856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98">
        <v>77827</v>
      </c>
      <c r="C28" s="100">
        <v>37278703</v>
      </c>
      <c r="F28" s="48"/>
      <c r="G28" s="48"/>
      <c r="H28" s="48"/>
      <c r="I28" s="48"/>
      <c r="J28" s="48"/>
    </row>
    <row r="29" spans="1:10" ht="13.5">
      <c r="A29" s="10">
        <v>25</v>
      </c>
      <c r="B29" s="98">
        <v>207145</v>
      </c>
      <c r="C29" s="100">
        <v>23390303</v>
      </c>
      <c r="F29" s="48"/>
      <c r="G29" s="48"/>
      <c r="H29" s="48"/>
      <c r="I29" s="48"/>
      <c r="J29" s="48"/>
    </row>
    <row r="30" spans="1:10" ht="13.5">
      <c r="A30" s="10">
        <v>26</v>
      </c>
      <c r="B30" s="98"/>
      <c r="C30" s="100"/>
      <c r="F30" s="48"/>
      <c r="G30" s="48"/>
      <c r="H30" s="48"/>
      <c r="I30" s="48"/>
      <c r="J30" s="48"/>
    </row>
    <row r="31" spans="1:10" ht="13.5">
      <c r="A31" s="10">
        <v>27</v>
      </c>
      <c r="B31" s="98">
        <v>587537</v>
      </c>
      <c r="C31" s="100">
        <v>69875558</v>
      </c>
      <c r="F31" s="48"/>
      <c r="G31" s="48"/>
      <c r="H31" s="48"/>
      <c r="I31" s="48"/>
      <c r="J31" s="48"/>
    </row>
    <row r="32" spans="1:3" ht="13.5">
      <c r="A32" s="10">
        <v>28</v>
      </c>
      <c r="B32" s="99">
        <v>927913</v>
      </c>
      <c r="C32" s="101">
        <v>75169234</v>
      </c>
    </row>
    <row r="33" spans="1:3" ht="13.5">
      <c r="A33" s="2">
        <v>29</v>
      </c>
      <c r="B33" s="49">
        <v>708276</v>
      </c>
      <c r="C33" s="50">
        <v>65039945</v>
      </c>
    </row>
    <row r="34" spans="1:8" ht="13.5">
      <c r="A34" s="2"/>
      <c r="B34" s="49"/>
      <c r="C34" s="50"/>
      <c r="F34" s="47"/>
      <c r="G34" s="47"/>
      <c r="H34" s="47"/>
    </row>
    <row r="35" spans="1:3" ht="14.25" thickBot="1">
      <c r="A35" s="4"/>
      <c r="B35" s="49"/>
      <c r="C35" s="50"/>
    </row>
    <row r="36" spans="1:6" ht="14.25" thickBot="1">
      <c r="A36" s="16" t="s">
        <v>1</v>
      </c>
      <c r="B36" s="7">
        <f>SUM(B5:B35)</f>
        <v>9433321</v>
      </c>
      <c r="C36" s="7">
        <f>SUM(C5:C35)</f>
        <v>1407990197</v>
      </c>
      <c r="F36" s="24"/>
    </row>
    <row r="37" spans="1:7" ht="13.5">
      <c r="A37" s="17" t="s">
        <v>2</v>
      </c>
      <c r="B37" s="6">
        <v>9375662</v>
      </c>
      <c r="C37" s="6">
        <v>1994815695</v>
      </c>
      <c r="G37" s="31"/>
    </row>
    <row r="38" spans="1:5" ht="14.25" thickBot="1">
      <c r="A38" s="18" t="s">
        <v>3</v>
      </c>
      <c r="B38" s="9">
        <f>B36/B37</f>
        <v>1.0061498590712847</v>
      </c>
      <c r="C38" s="9">
        <f>C36/C37</f>
        <v>0.7058247037704403</v>
      </c>
      <c r="E38" s="29"/>
    </row>
    <row r="39" spans="1:3" ht="24.75" thickBot="1">
      <c r="A39" s="22" t="s">
        <v>22</v>
      </c>
      <c r="B39" s="7">
        <f>'１月'!B36+'２月'!B36</f>
        <v>23501710</v>
      </c>
      <c r="C39" s="28">
        <f>'１月'!C36+'２月'!C36</f>
        <v>2882412877</v>
      </c>
    </row>
    <row r="40" spans="1:3" ht="13.5">
      <c r="A40" s="25" t="s">
        <v>4</v>
      </c>
      <c r="B40" s="27">
        <f>'１月'!B37+'２月'!B37</f>
        <v>18847724</v>
      </c>
      <c r="C40" s="27">
        <f>'１月'!C37+'２月'!C37</f>
        <v>3471904437</v>
      </c>
    </row>
    <row r="41" spans="1:3" ht="13.5">
      <c r="A41" s="19" t="s">
        <v>16</v>
      </c>
      <c r="B41" s="26">
        <f>B39/B40</f>
        <v>1.246925623486422</v>
      </c>
      <c r="C41" s="26">
        <f>C39/C40</f>
        <v>0.83021089125674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G6" sqref="G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105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51</v>
      </c>
      <c r="I4" s="10" t="s">
        <v>52</v>
      </c>
      <c r="J4" s="11"/>
    </row>
    <row r="5" spans="1:10" ht="13.5">
      <c r="A5" s="10">
        <v>1</v>
      </c>
      <c r="B5" s="49">
        <v>722557</v>
      </c>
      <c r="C5" s="50">
        <v>64497694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829530</v>
      </c>
      <c r="C6" s="50">
        <v>64565269</v>
      </c>
      <c r="E6" s="117" t="s">
        <v>40</v>
      </c>
      <c r="F6" s="118"/>
      <c r="G6" s="53">
        <v>5184947</v>
      </c>
      <c r="H6" s="51">
        <v>350307993</v>
      </c>
      <c r="I6" s="53">
        <f>'２月'!I6+'３月'!G6</f>
        <v>25158731</v>
      </c>
      <c r="J6" s="53">
        <f>'２月'!J6+'３月'!H6</f>
        <v>1725719223</v>
      </c>
    </row>
    <row r="7" spans="1:10" ht="13.5">
      <c r="A7" s="10">
        <v>3</v>
      </c>
      <c r="B7" s="49">
        <v>47692</v>
      </c>
      <c r="C7" s="50">
        <v>21299951</v>
      </c>
      <c r="E7" s="40"/>
      <c r="F7" s="43" t="s">
        <v>23</v>
      </c>
      <c r="G7" s="69">
        <v>8636049</v>
      </c>
      <c r="H7" s="85">
        <v>599185523</v>
      </c>
      <c r="I7" s="69">
        <f>'２月'!I7+'３月'!G7</f>
        <v>22806166</v>
      </c>
      <c r="J7" s="69">
        <f>'２月'!J7+'３月'!H7</f>
        <v>2141441146</v>
      </c>
    </row>
    <row r="8" spans="1:10" ht="13.5">
      <c r="A8" s="10">
        <v>4</v>
      </c>
      <c r="B8" s="49"/>
      <c r="C8" s="50"/>
      <c r="E8" s="117" t="s">
        <v>41</v>
      </c>
      <c r="F8" s="118"/>
      <c r="G8" s="107">
        <v>5133</v>
      </c>
      <c r="H8" s="108">
        <v>2301477</v>
      </c>
      <c r="I8" s="70">
        <f>'２月'!I8+'３月'!G8</f>
        <v>54037</v>
      </c>
      <c r="J8" s="70">
        <f>'２月'!J8+'３月'!H8</f>
        <v>22537611</v>
      </c>
    </row>
    <row r="9" spans="1:10" ht="13.5">
      <c r="A9" s="10">
        <v>5</v>
      </c>
      <c r="B9" s="49">
        <v>292089</v>
      </c>
      <c r="C9" s="50">
        <v>53234890</v>
      </c>
      <c r="E9" s="40"/>
      <c r="F9" s="43" t="s">
        <v>23</v>
      </c>
      <c r="G9" s="91">
        <v>18509</v>
      </c>
      <c r="H9" s="91">
        <v>9670404</v>
      </c>
      <c r="I9" s="71">
        <f>'２月'!I9+'３月'!G9</f>
        <v>891290</v>
      </c>
      <c r="J9" s="71">
        <f>'２月'!J9+'３月'!H9</f>
        <v>328410242</v>
      </c>
    </row>
    <row r="10" spans="1:10" ht="13.5">
      <c r="A10" s="10">
        <v>6</v>
      </c>
      <c r="B10" s="49">
        <v>331609</v>
      </c>
      <c r="C10" s="50">
        <v>55353300</v>
      </c>
      <c r="E10" s="117" t="s">
        <v>42</v>
      </c>
      <c r="F10" s="118"/>
      <c r="G10" s="53">
        <v>938386</v>
      </c>
      <c r="H10" s="51">
        <v>225938822</v>
      </c>
      <c r="I10" s="53">
        <f>'２月'!I10+'３月'!G10</f>
        <v>2708319</v>
      </c>
      <c r="J10" s="53">
        <f>'２月'!J10+'３月'!H10</f>
        <v>710358571</v>
      </c>
    </row>
    <row r="11" spans="1:10" ht="13.5">
      <c r="A11" s="10">
        <v>7</v>
      </c>
      <c r="B11" s="49">
        <v>94529</v>
      </c>
      <c r="C11" s="50">
        <v>38324543</v>
      </c>
      <c r="E11" s="40"/>
      <c r="F11" s="43" t="s">
        <v>23</v>
      </c>
      <c r="G11" s="69">
        <v>1055450</v>
      </c>
      <c r="H11" s="69">
        <v>324477185</v>
      </c>
      <c r="I11" s="69">
        <f>'２月'!I11+'３月'!G11</f>
        <v>2720508</v>
      </c>
      <c r="J11" s="69">
        <f>'２月'!J11+'３月'!H11</f>
        <v>794530538</v>
      </c>
    </row>
    <row r="12" spans="1:10" ht="13.5">
      <c r="A12" s="10">
        <v>8</v>
      </c>
      <c r="B12" s="49">
        <v>341010</v>
      </c>
      <c r="C12" s="50">
        <v>39214624</v>
      </c>
      <c r="E12" s="117" t="s">
        <v>43</v>
      </c>
      <c r="F12" s="118"/>
      <c r="G12" s="107">
        <v>14719</v>
      </c>
      <c r="H12" s="108">
        <v>8227861</v>
      </c>
      <c r="I12" s="70">
        <f>'２月'!I12+'３月'!G12</f>
        <v>29340</v>
      </c>
      <c r="J12" s="70">
        <f>'２月'!J12+'３月'!H12</f>
        <v>17924730</v>
      </c>
    </row>
    <row r="13" spans="1:10" ht="13.5">
      <c r="A13" s="10">
        <v>9</v>
      </c>
      <c r="B13" s="49">
        <v>351228</v>
      </c>
      <c r="C13" s="50">
        <v>65390483</v>
      </c>
      <c r="E13" s="40"/>
      <c r="F13" s="43" t="s">
        <v>23</v>
      </c>
      <c r="G13" s="91">
        <v>6388</v>
      </c>
      <c r="H13" s="91">
        <v>5172307</v>
      </c>
      <c r="I13" s="71">
        <f>'２月'!I13+'３月'!G13</f>
        <v>26867</v>
      </c>
      <c r="J13" s="71">
        <f>'２月'!J13+'３月'!H13</f>
        <v>18606353</v>
      </c>
    </row>
    <row r="14" spans="1:10" ht="13.5">
      <c r="A14" s="10">
        <v>10</v>
      </c>
      <c r="B14" s="49">
        <v>271321</v>
      </c>
      <c r="C14" s="50">
        <v>33012860</v>
      </c>
      <c r="E14" s="126" t="s">
        <v>96</v>
      </c>
      <c r="F14" s="127"/>
      <c r="G14" s="53"/>
      <c r="H14" s="54"/>
      <c r="I14" s="53">
        <f>'２月'!I14+'３月'!G14</f>
        <v>0</v>
      </c>
      <c r="J14" s="53">
        <f>'２月'!J14+'３月'!H14</f>
        <v>0</v>
      </c>
    </row>
    <row r="15" spans="1:10" ht="13.5">
      <c r="A15" s="10">
        <v>11</v>
      </c>
      <c r="B15" s="49"/>
      <c r="C15" s="50"/>
      <c r="E15" s="40"/>
      <c r="F15" s="43" t="s">
        <v>23</v>
      </c>
      <c r="G15" s="69"/>
      <c r="H15" s="86"/>
      <c r="I15" s="69">
        <f>'２月'!I15+'３月'!G15</f>
        <v>0</v>
      </c>
      <c r="J15" s="69">
        <f>'２月'!J15+'３月'!H15</f>
        <v>0</v>
      </c>
    </row>
    <row r="16" spans="1:10" ht="13.5">
      <c r="A16" s="10">
        <v>12</v>
      </c>
      <c r="B16" s="49">
        <v>258026</v>
      </c>
      <c r="C16" s="50">
        <v>49050600</v>
      </c>
      <c r="E16" s="117" t="s">
        <v>44</v>
      </c>
      <c r="F16" s="118"/>
      <c r="G16" s="53"/>
      <c r="H16" s="53"/>
      <c r="I16" s="70">
        <f>'２月'!I16+'３月'!G16</f>
        <v>0</v>
      </c>
      <c r="J16" s="70">
        <f>'２月'!J16+'３月'!H16</f>
        <v>0</v>
      </c>
    </row>
    <row r="17" spans="1:10" ht="13.5">
      <c r="A17" s="10">
        <v>13</v>
      </c>
      <c r="B17" s="49">
        <v>223829</v>
      </c>
      <c r="C17" s="50">
        <v>40227059</v>
      </c>
      <c r="E17" s="40"/>
      <c r="F17" s="43" t="s">
        <v>23</v>
      </c>
      <c r="G17" s="52"/>
      <c r="H17" s="52"/>
      <c r="I17" s="71">
        <f>'２月'!I17+'３月'!G17</f>
        <v>0</v>
      </c>
      <c r="J17" s="71">
        <f>'２月'!J17+'３月'!H17</f>
        <v>0</v>
      </c>
    </row>
    <row r="18" spans="1:10" ht="13.5">
      <c r="A18" s="10">
        <v>14</v>
      </c>
      <c r="B18" s="49">
        <v>524809</v>
      </c>
      <c r="C18" s="50">
        <v>58848764</v>
      </c>
      <c r="E18" s="128" t="s">
        <v>27</v>
      </c>
      <c r="F18" s="129"/>
      <c r="G18" s="107">
        <v>399190</v>
      </c>
      <c r="H18" s="108">
        <v>237157057</v>
      </c>
      <c r="I18" s="70">
        <f>'２月'!I18+'３月'!G18</f>
        <v>1175421</v>
      </c>
      <c r="J18" s="70">
        <f>'２月'!J18+'３月'!H18</f>
        <v>735738477</v>
      </c>
    </row>
    <row r="19" spans="1:10" ht="13.5">
      <c r="A19" s="10">
        <v>15</v>
      </c>
      <c r="B19" s="49">
        <v>141061</v>
      </c>
      <c r="C19" s="50">
        <v>33845410</v>
      </c>
      <c r="E19" s="40"/>
      <c r="F19" s="43" t="s">
        <v>23</v>
      </c>
      <c r="G19" s="91">
        <v>327625</v>
      </c>
      <c r="H19" s="91">
        <v>206323064</v>
      </c>
      <c r="I19" s="71">
        <f>'２月'!I19+'３月'!G19</f>
        <v>1099385</v>
      </c>
      <c r="J19" s="71">
        <f>'２月'!J19+'３月'!H19</f>
        <v>679098683</v>
      </c>
    </row>
    <row r="20" spans="1:10" ht="13.5">
      <c r="A20" s="10">
        <v>16</v>
      </c>
      <c r="B20" s="49">
        <v>512268</v>
      </c>
      <c r="C20" s="50">
        <v>53493837</v>
      </c>
      <c r="E20" s="117" t="s">
        <v>26</v>
      </c>
      <c r="F20" s="118"/>
      <c r="G20" s="53">
        <v>7422</v>
      </c>
      <c r="H20" s="51">
        <v>3470356</v>
      </c>
      <c r="I20" s="70">
        <f>'２月'!I20+'３月'!G20</f>
        <v>36853</v>
      </c>
      <c r="J20" s="70">
        <f>'２月'!J20+'３月'!H20</f>
        <v>11535064</v>
      </c>
    </row>
    <row r="21" spans="1:10" ht="13.5">
      <c r="A21" s="10">
        <v>17</v>
      </c>
      <c r="B21" s="49">
        <v>248540</v>
      </c>
      <c r="C21" s="50">
        <v>56172428</v>
      </c>
      <c r="E21" s="40"/>
      <c r="F21" s="43" t="s">
        <v>23</v>
      </c>
      <c r="G21" s="69">
        <v>10193</v>
      </c>
      <c r="H21" s="69">
        <v>4108963</v>
      </c>
      <c r="I21" s="71">
        <f>'２月'!I21+'３月'!G21</f>
        <v>25908</v>
      </c>
      <c r="J21" s="71">
        <f>'２月'!J21+'３月'!H21</f>
        <v>10998470</v>
      </c>
    </row>
    <row r="22" spans="1:10" ht="13.5">
      <c r="A22" s="10">
        <v>18</v>
      </c>
      <c r="B22" s="49"/>
      <c r="C22" s="50"/>
      <c r="E22" s="117" t="s">
        <v>45</v>
      </c>
      <c r="F22" s="118"/>
      <c r="G22" s="107">
        <v>486063</v>
      </c>
      <c r="H22" s="108">
        <v>300627123</v>
      </c>
      <c r="I22" s="53">
        <f>'２月'!I22+'３月'!G22</f>
        <v>1374869</v>
      </c>
      <c r="J22" s="53">
        <f>'２月'!J22+'３月'!H22</f>
        <v>786629890</v>
      </c>
    </row>
    <row r="23" spans="1:10" ht="13.5">
      <c r="A23" s="10">
        <v>19</v>
      </c>
      <c r="B23" s="49">
        <v>89324</v>
      </c>
      <c r="C23" s="50">
        <v>38094588</v>
      </c>
      <c r="E23" s="40"/>
      <c r="F23" s="43" t="s">
        <v>23</v>
      </c>
      <c r="G23" s="91">
        <v>471668</v>
      </c>
      <c r="H23" s="93">
        <v>274879680</v>
      </c>
      <c r="I23" s="69">
        <f>'２月'!I23+'３月'!G23</f>
        <v>1803482</v>
      </c>
      <c r="J23" s="69">
        <f>'２月'!J23+'３月'!H23</f>
        <v>922636131</v>
      </c>
    </row>
    <row r="24" spans="1:10" ht="13.5">
      <c r="A24" s="10">
        <v>20</v>
      </c>
      <c r="B24" s="49"/>
      <c r="C24" s="50"/>
      <c r="E24" s="117" t="s">
        <v>24</v>
      </c>
      <c r="F24" s="118"/>
      <c r="G24" s="53">
        <f aca="true" t="shared" si="0" ref="G24:J25">G6+G8+G10+G12+G14+G16+G18+G20+G22</f>
        <v>7035860</v>
      </c>
      <c r="H24" s="53">
        <f t="shared" si="0"/>
        <v>1128030689</v>
      </c>
      <c r="I24" s="56">
        <f t="shared" si="0"/>
        <v>30537570</v>
      </c>
      <c r="J24" s="56">
        <f t="shared" si="0"/>
        <v>4010443566</v>
      </c>
    </row>
    <row r="25" spans="1:10" ht="13.5">
      <c r="A25" s="10">
        <v>21</v>
      </c>
      <c r="B25" s="49">
        <v>195355</v>
      </c>
      <c r="C25" s="50">
        <v>51248174</v>
      </c>
      <c r="E25" s="40"/>
      <c r="F25" s="43" t="s">
        <v>25</v>
      </c>
      <c r="G25" s="52">
        <f t="shared" si="0"/>
        <v>10525882</v>
      </c>
      <c r="H25" s="52">
        <f t="shared" si="0"/>
        <v>1423817126</v>
      </c>
      <c r="I25" s="58">
        <f t="shared" si="0"/>
        <v>29373606</v>
      </c>
      <c r="J25" s="58">
        <f>J7+J9+J11+J13+J15+J17+J19+J21+J23</f>
        <v>4895721563</v>
      </c>
    </row>
    <row r="26" spans="1:10" ht="13.5">
      <c r="A26" s="10">
        <v>22</v>
      </c>
      <c r="B26" s="49">
        <v>493413</v>
      </c>
      <c r="C26" s="50">
        <v>66263240</v>
      </c>
      <c r="E26" s="119" t="s">
        <v>46</v>
      </c>
      <c r="F26" s="120"/>
      <c r="G26" s="3">
        <f>G24/G25</f>
        <v>0.6684342461752849</v>
      </c>
      <c r="H26" s="3">
        <f>H24/H25</f>
        <v>0.7922581266942845</v>
      </c>
      <c r="I26" s="3">
        <f>I24/I25</f>
        <v>1.0396261868563226</v>
      </c>
      <c r="J26" s="3">
        <f>J24/J25</f>
        <v>0.8191731319667781</v>
      </c>
    </row>
    <row r="27" spans="1:10" ht="13.5" customHeight="1">
      <c r="A27" s="10">
        <v>23</v>
      </c>
      <c r="B27" s="49">
        <v>444984</v>
      </c>
      <c r="C27" s="50">
        <v>54470231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27095</v>
      </c>
      <c r="C28" s="50">
        <v>12789961</v>
      </c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45940</v>
      </c>
      <c r="C30" s="50">
        <v>15417255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60721</v>
      </c>
      <c r="C31" s="50">
        <v>23697815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89186</v>
      </c>
      <c r="C32" s="50">
        <v>28197684</v>
      </c>
    </row>
    <row r="33" spans="1:3" ht="13.5">
      <c r="A33" s="10">
        <v>29</v>
      </c>
      <c r="B33" s="49">
        <v>222457</v>
      </c>
      <c r="C33" s="50">
        <v>47782055</v>
      </c>
    </row>
    <row r="34" spans="1:3" ht="13.5">
      <c r="A34" s="10">
        <v>30</v>
      </c>
      <c r="B34" s="49">
        <v>58809</v>
      </c>
      <c r="C34" s="50">
        <v>29671872</v>
      </c>
    </row>
    <row r="35" spans="1:3" ht="14.25" thickBot="1">
      <c r="A35" s="10">
        <v>31</v>
      </c>
      <c r="B35" s="49">
        <v>118478</v>
      </c>
      <c r="C35" s="50">
        <v>33866102</v>
      </c>
    </row>
    <row r="36" spans="1:6" ht="14.25" thickBot="1">
      <c r="A36" s="16" t="s">
        <v>24</v>
      </c>
      <c r="B36" s="7">
        <f>SUM(B5:B35)</f>
        <v>7035860</v>
      </c>
      <c r="C36" s="7">
        <f>SUM(C5:C35)</f>
        <v>1128030689</v>
      </c>
      <c r="F36" s="24"/>
    </row>
    <row r="37" spans="1:7" ht="13.5">
      <c r="A37" s="17" t="s">
        <v>25</v>
      </c>
      <c r="B37" s="6">
        <v>10525882</v>
      </c>
      <c r="C37" s="6">
        <v>1423817126</v>
      </c>
      <c r="G37" s="31"/>
    </row>
    <row r="38" spans="1:5" ht="14.25" thickBot="1">
      <c r="A38" s="18" t="s">
        <v>47</v>
      </c>
      <c r="B38" s="9">
        <f>B36/B37</f>
        <v>0.6684342461752849</v>
      </c>
      <c r="C38" s="9">
        <f>C36/C37</f>
        <v>0.7922581266942845</v>
      </c>
      <c r="E38" s="29"/>
    </row>
    <row r="39" spans="1:3" ht="24.75" thickBot="1">
      <c r="A39" s="22" t="s">
        <v>50</v>
      </c>
      <c r="B39" s="7">
        <f>'２月'!B39+'３月'!B36</f>
        <v>30537570</v>
      </c>
      <c r="C39" s="7">
        <f>'２月'!C39+'３月'!C36</f>
        <v>4010443566</v>
      </c>
    </row>
    <row r="40" spans="1:3" ht="13.5">
      <c r="A40" s="25" t="s">
        <v>48</v>
      </c>
      <c r="B40" s="27">
        <f>'２月'!B40+'３月'!B37</f>
        <v>29373606</v>
      </c>
      <c r="C40" s="27">
        <f>'２月'!C40+'３月'!C37</f>
        <v>4895721563</v>
      </c>
    </row>
    <row r="41" spans="1:3" ht="13.5">
      <c r="A41" s="19" t="s">
        <v>49</v>
      </c>
      <c r="B41" s="26">
        <f>B39/B40</f>
        <v>1.0396261868563226</v>
      </c>
      <c r="C41" s="26">
        <f>C39/C40</f>
        <v>0.8191731319667781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15" zoomScaleNormal="115" workbookViewId="0" topLeftCell="A2">
      <selection activeCell="G6" sqref="G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106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55</v>
      </c>
      <c r="I4" s="10" t="s">
        <v>56</v>
      </c>
      <c r="J4" s="11"/>
    </row>
    <row r="5" spans="1:10" ht="13.5">
      <c r="A5" s="10">
        <v>1</v>
      </c>
      <c r="B5" s="49"/>
      <c r="C5" s="50"/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506499</v>
      </c>
      <c r="C6" s="50">
        <v>51763627</v>
      </c>
      <c r="E6" s="117" t="s">
        <v>40</v>
      </c>
      <c r="F6" s="118"/>
      <c r="G6" s="56">
        <v>11902474</v>
      </c>
      <c r="H6" s="67">
        <v>549183646</v>
      </c>
      <c r="I6" s="53">
        <f>'３月'!I6+'４月'!G6</f>
        <v>37061205</v>
      </c>
      <c r="J6" s="53">
        <f>'３月'!J6+'４月'!H6</f>
        <v>2274902869</v>
      </c>
    </row>
    <row r="7" spans="1:10" ht="13.5">
      <c r="A7" s="10">
        <v>3</v>
      </c>
      <c r="B7" s="49">
        <v>375486</v>
      </c>
      <c r="C7" s="50">
        <v>54391885</v>
      </c>
      <c r="E7" s="40"/>
      <c r="F7" s="43" t="s">
        <v>23</v>
      </c>
      <c r="G7" s="72">
        <v>9966082</v>
      </c>
      <c r="H7" s="76">
        <v>511208241</v>
      </c>
      <c r="I7" s="69">
        <f>'３月'!I7+'４月'!G7</f>
        <v>32772248</v>
      </c>
      <c r="J7" s="69">
        <f>'３月'!J7+'４月'!H7</f>
        <v>2652649387</v>
      </c>
    </row>
    <row r="8" spans="1:10" ht="13.5">
      <c r="A8" s="10">
        <v>4</v>
      </c>
      <c r="B8" s="49">
        <v>29494</v>
      </c>
      <c r="C8" s="50">
        <v>10320587</v>
      </c>
      <c r="E8" s="117" t="s">
        <v>53</v>
      </c>
      <c r="F8" s="118"/>
      <c r="G8" s="105">
        <v>10859</v>
      </c>
      <c r="H8" s="106">
        <v>5717856</v>
      </c>
      <c r="I8" s="53">
        <f>'３月'!I8+'４月'!G8</f>
        <v>64896</v>
      </c>
      <c r="J8" s="53">
        <f>'３月'!J8+'４月'!H8</f>
        <v>28255467</v>
      </c>
    </row>
    <row r="9" spans="1:10" ht="13.5">
      <c r="A9" s="10">
        <v>5</v>
      </c>
      <c r="B9" s="49">
        <v>25209</v>
      </c>
      <c r="C9" s="50">
        <v>9459602</v>
      </c>
      <c r="E9" s="40"/>
      <c r="F9" s="43" t="s">
        <v>23</v>
      </c>
      <c r="G9" s="87">
        <v>49302</v>
      </c>
      <c r="H9" s="87">
        <v>27902608</v>
      </c>
      <c r="I9" s="69">
        <f>'３月'!I9+'４月'!G9</f>
        <v>940592</v>
      </c>
      <c r="J9" s="69">
        <f>'３月'!J9+'４月'!H9</f>
        <v>356312850</v>
      </c>
    </row>
    <row r="10" spans="1:10" ht="13.5">
      <c r="A10" s="10">
        <v>6</v>
      </c>
      <c r="B10" s="49">
        <v>30100</v>
      </c>
      <c r="C10" s="50">
        <v>13336872</v>
      </c>
      <c r="E10" s="117" t="s">
        <v>54</v>
      </c>
      <c r="F10" s="118"/>
      <c r="G10" s="56">
        <v>855826</v>
      </c>
      <c r="H10" s="67">
        <v>204705816</v>
      </c>
      <c r="I10" s="53">
        <f>'３月'!I10+'４月'!G10</f>
        <v>3564145</v>
      </c>
      <c r="J10" s="53">
        <f>'３月'!J10+'４月'!H10</f>
        <v>915064387</v>
      </c>
    </row>
    <row r="11" spans="1:10" ht="13.5">
      <c r="A11" s="10">
        <v>7</v>
      </c>
      <c r="B11" s="49">
        <v>87493</v>
      </c>
      <c r="C11" s="50">
        <v>30301972</v>
      </c>
      <c r="E11" s="40"/>
      <c r="F11" s="43" t="s">
        <v>23</v>
      </c>
      <c r="G11" s="72">
        <v>911906</v>
      </c>
      <c r="H11" s="72">
        <v>259762965</v>
      </c>
      <c r="I11" s="69">
        <f>'３月'!I11+'４月'!G11</f>
        <v>3632414</v>
      </c>
      <c r="J11" s="69">
        <f>'３月'!J11+'４月'!H11</f>
        <v>1054293503</v>
      </c>
    </row>
    <row r="12" spans="1:10" ht="13.5">
      <c r="A12" s="10">
        <v>8</v>
      </c>
      <c r="B12" s="49"/>
      <c r="C12" s="50"/>
      <c r="E12" s="117" t="s">
        <v>43</v>
      </c>
      <c r="F12" s="118"/>
      <c r="G12" s="105">
        <v>5779</v>
      </c>
      <c r="H12" s="106">
        <v>4737007</v>
      </c>
      <c r="I12" s="53">
        <f>'３月'!I12+'４月'!G12</f>
        <v>35119</v>
      </c>
      <c r="J12" s="53">
        <f>'３月'!J12+'４月'!H12</f>
        <v>22661737</v>
      </c>
    </row>
    <row r="13" spans="1:10" ht="13.5">
      <c r="A13" s="10">
        <v>9</v>
      </c>
      <c r="B13" s="49">
        <v>103696</v>
      </c>
      <c r="C13" s="50">
        <v>44078287</v>
      </c>
      <c r="E13" s="40"/>
      <c r="F13" s="43" t="s">
        <v>23</v>
      </c>
      <c r="G13" s="87">
        <v>9689</v>
      </c>
      <c r="H13" s="87">
        <v>8331556</v>
      </c>
      <c r="I13" s="69">
        <f>'３月'!I13+'４月'!G13</f>
        <v>36556</v>
      </c>
      <c r="J13" s="69">
        <f>'３月'!J13+'４月'!H13</f>
        <v>26937909</v>
      </c>
    </row>
    <row r="14" spans="1:10" ht="13.5">
      <c r="A14" s="10">
        <v>10</v>
      </c>
      <c r="B14" s="49">
        <v>381658</v>
      </c>
      <c r="C14" s="50">
        <v>39942161</v>
      </c>
      <c r="E14" s="126" t="s">
        <v>96</v>
      </c>
      <c r="F14" s="127"/>
      <c r="G14" s="56"/>
      <c r="H14" s="68"/>
      <c r="I14" s="53">
        <f>'３月'!I14+'４月'!G14</f>
        <v>0</v>
      </c>
      <c r="J14" s="53">
        <f>'３月'!J14+'４月'!H14</f>
        <v>0</v>
      </c>
    </row>
    <row r="15" spans="1:10" ht="13.5">
      <c r="A15" s="10">
        <v>11</v>
      </c>
      <c r="B15" s="49">
        <v>1073572</v>
      </c>
      <c r="C15" s="50">
        <v>70387879</v>
      </c>
      <c r="E15" s="40"/>
      <c r="F15" s="43" t="s">
        <v>23</v>
      </c>
      <c r="G15" s="72"/>
      <c r="H15" s="77"/>
      <c r="I15" s="69">
        <f>'３月'!I15+'４月'!G15</f>
        <v>0</v>
      </c>
      <c r="J15" s="69">
        <f>'３月'!J15+'４月'!H15</f>
        <v>0</v>
      </c>
    </row>
    <row r="16" spans="1:10" ht="13.5">
      <c r="A16" s="10">
        <v>12</v>
      </c>
      <c r="B16" s="49">
        <v>1290602</v>
      </c>
      <c r="C16" s="50">
        <v>78580248</v>
      </c>
      <c r="E16" s="117" t="s">
        <v>44</v>
      </c>
      <c r="F16" s="118"/>
      <c r="G16" s="56"/>
      <c r="H16" s="56"/>
      <c r="I16" s="53">
        <f>'３月'!I16+'４月'!G16</f>
        <v>0</v>
      </c>
      <c r="J16" s="53">
        <f>'３月'!J16+'４月'!H16</f>
        <v>0</v>
      </c>
    </row>
    <row r="17" spans="1:10" ht="13.5">
      <c r="A17" s="10">
        <v>13</v>
      </c>
      <c r="B17" s="49">
        <v>1374801</v>
      </c>
      <c r="C17" s="50">
        <v>77313067</v>
      </c>
      <c r="E17" s="40"/>
      <c r="F17" s="43" t="s">
        <v>23</v>
      </c>
      <c r="G17" s="58"/>
      <c r="H17" s="58"/>
      <c r="I17" s="69">
        <f>'３月'!I17+'４月'!G17</f>
        <v>0</v>
      </c>
      <c r="J17" s="69">
        <f>'３月'!J17+'４月'!H17</f>
        <v>0</v>
      </c>
    </row>
    <row r="18" spans="1:10" ht="13.5">
      <c r="A18" s="10">
        <v>14</v>
      </c>
      <c r="B18" s="49">
        <v>904101</v>
      </c>
      <c r="C18" s="50">
        <v>60582426</v>
      </c>
      <c r="E18" s="123" t="s">
        <v>27</v>
      </c>
      <c r="F18" s="124"/>
      <c r="G18" s="105">
        <v>284365</v>
      </c>
      <c r="H18" s="106">
        <v>132766480</v>
      </c>
      <c r="I18" s="53">
        <f>'３月'!I18+'４月'!G18</f>
        <v>1459786</v>
      </c>
      <c r="J18" s="53">
        <f>'３月'!J18+'４月'!H18</f>
        <v>868504957</v>
      </c>
    </row>
    <row r="19" spans="1:10" ht="13.5">
      <c r="A19" s="10">
        <v>15</v>
      </c>
      <c r="B19" s="49"/>
      <c r="C19" s="50"/>
      <c r="E19" s="40"/>
      <c r="F19" s="43" t="s">
        <v>23</v>
      </c>
      <c r="G19" s="87">
        <v>335738</v>
      </c>
      <c r="H19" s="87">
        <v>164244071</v>
      </c>
      <c r="I19" s="69">
        <f>'３月'!I19+'４月'!G19</f>
        <v>1435123</v>
      </c>
      <c r="J19" s="69">
        <f>'３月'!J19+'４月'!H19</f>
        <v>843342754</v>
      </c>
    </row>
    <row r="20" spans="1:10" ht="13.5">
      <c r="A20" s="10">
        <v>16</v>
      </c>
      <c r="B20" s="49">
        <v>1523889</v>
      </c>
      <c r="C20" s="50">
        <v>90019300</v>
      </c>
      <c r="E20" s="117" t="s">
        <v>26</v>
      </c>
      <c r="F20" s="118"/>
      <c r="G20" s="56">
        <v>18573</v>
      </c>
      <c r="H20" s="67">
        <v>4776980</v>
      </c>
      <c r="I20" s="53">
        <f>'３月'!I20+'４月'!G20</f>
        <v>55426</v>
      </c>
      <c r="J20" s="53">
        <f>'３月'!J20+'４月'!H20</f>
        <v>16312044</v>
      </c>
    </row>
    <row r="21" spans="1:10" ht="13.5">
      <c r="A21" s="10">
        <v>17</v>
      </c>
      <c r="B21" s="49">
        <v>1539799</v>
      </c>
      <c r="C21" s="50">
        <v>86763298</v>
      </c>
      <c r="E21" s="40"/>
      <c r="F21" s="43" t="s">
        <v>23</v>
      </c>
      <c r="G21" s="72">
        <v>7917</v>
      </c>
      <c r="H21" s="72">
        <v>4306769</v>
      </c>
      <c r="I21" s="69">
        <f>'３月'!I21+'４月'!G21</f>
        <v>33825</v>
      </c>
      <c r="J21" s="69">
        <f>'３月'!J21+'４月'!H21</f>
        <v>15305239</v>
      </c>
    </row>
    <row r="22" spans="1:10" ht="13.5">
      <c r="A22" s="10">
        <v>18</v>
      </c>
      <c r="B22" s="49">
        <v>775311</v>
      </c>
      <c r="C22" s="50">
        <v>49163071</v>
      </c>
      <c r="E22" s="117" t="s">
        <v>45</v>
      </c>
      <c r="F22" s="118"/>
      <c r="G22" s="105">
        <v>472043</v>
      </c>
      <c r="H22" s="106">
        <v>241499322</v>
      </c>
      <c r="I22" s="53">
        <f>'３月'!I22+'４月'!G22</f>
        <v>1846912</v>
      </c>
      <c r="J22" s="53">
        <f>'３月'!J22+'４月'!H22</f>
        <v>1028129212</v>
      </c>
    </row>
    <row r="23" spans="1:10" ht="13.5">
      <c r="A23" s="10">
        <v>19</v>
      </c>
      <c r="B23" s="49">
        <v>211057</v>
      </c>
      <c r="C23" s="50">
        <v>29679201</v>
      </c>
      <c r="E23" s="40"/>
      <c r="F23" s="43" t="s">
        <v>23</v>
      </c>
      <c r="G23" s="87">
        <v>438781</v>
      </c>
      <c r="H23" s="94">
        <v>228450533</v>
      </c>
      <c r="I23" s="69">
        <f>'３月'!I23+'４月'!G23</f>
        <v>2242263</v>
      </c>
      <c r="J23" s="69">
        <f>'３月'!J23+'４月'!H23</f>
        <v>1151086664</v>
      </c>
    </row>
    <row r="24" spans="1:10" ht="13.5">
      <c r="A24" s="10">
        <v>20</v>
      </c>
      <c r="B24" s="49">
        <v>621097</v>
      </c>
      <c r="C24" s="50">
        <v>40862075</v>
      </c>
      <c r="E24" s="117" t="s">
        <v>24</v>
      </c>
      <c r="F24" s="118"/>
      <c r="G24" s="56">
        <f aca="true" t="shared" si="0" ref="G24:J25">G6+G8+G10+G12+G14+G16+G18+G20+G22</f>
        <v>13549919</v>
      </c>
      <c r="H24" s="56">
        <f t="shared" si="0"/>
        <v>1143387107</v>
      </c>
      <c r="I24" s="56">
        <f t="shared" si="0"/>
        <v>44087489</v>
      </c>
      <c r="J24" s="56">
        <f t="shared" si="0"/>
        <v>5153830673</v>
      </c>
    </row>
    <row r="25" spans="1:10" ht="13.5">
      <c r="A25" s="10">
        <v>21</v>
      </c>
      <c r="B25" s="49">
        <v>434316</v>
      </c>
      <c r="C25" s="50">
        <v>39585468</v>
      </c>
      <c r="E25" s="40"/>
      <c r="F25" s="43" t="s">
        <v>25</v>
      </c>
      <c r="G25" s="58">
        <f t="shared" si="0"/>
        <v>11719415</v>
      </c>
      <c r="H25" s="58">
        <f t="shared" si="0"/>
        <v>1204206743</v>
      </c>
      <c r="I25" s="58">
        <f t="shared" si="0"/>
        <v>41093021</v>
      </c>
      <c r="J25" s="58">
        <f t="shared" si="0"/>
        <v>6099928306</v>
      </c>
    </row>
    <row r="26" spans="1:10" ht="13.5">
      <c r="A26" s="10">
        <v>22</v>
      </c>
      <c r="B26" s="49"/>
      <c r="C26" s="50"/>
      <c r="E26" s="119" t="s">
        <v>46</v>
      </c>
      <c r="F26" s="120"/>
      <c r="G26" s="3">
        <f>G24/G25</f>
        <v>1.1561941445029467</v>
      </c>
      <c r="H26" s="3">
        <f>H24/H25</f>
        <v>0.9494940247149903</v>
      </c>
      <c r="I26" s="3">
        <f>I24/I25</f>
        <v>1.0728704759866645</v>
      </c>
      <c r="J26" s="3">
        <f>J24/J25</f>
        <v>0.8449002044713539</v>
      </c>
    </row>
    <row r="27" spans="1:10" ht="13.5" customHeight="1">
      <c r="A27" s="10">
        <v>23</v>
      </c>
      <c r="B27" s="49">
        <v>146776</v>
      </c>
      <c r="C27" s="50">
        <v>30033247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39089</v>
      </c>
      <c r="C28" s="50">
        <v>14540076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144750</v>
      </c>
      <c r="C29" s="50">
        <v>34501857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151338</v>
      </c>
      <c r="C30" s="50">
        <v>33148523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63987</v>
      </c>
      <c r="C31" s="50">
        <v>20956650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236020</v>
      </c>
      <c r="C32" s="50">
        <v>40108620</v>
      </c>
    </row>
    <row r="33" spans="1:3" ht="13.5">
      <c r="A33" s="10">
        <v>29</v>
      </c>
      <c r="B33" s="49"/>
      <c r="C33" s="50"/>
    </row>
    <row r="34" spans="1:3" ht="13.5">
      <c r="A34" s="10">
        <v>30</v>
      </c>
      <c r="B34" s="49">
        <v>1479779</v>
      </c>
      <c r="C34" s="50">
        <v>93567108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13549919</v>
      </c>
      <c r="C36" s="7">
        <f>SUM(C5:C35)</f>
        <v>1143387107</v>
      </c>
      <c r="F36" s="24"/>
    </row>
    <row r="37" spans="1:7" ht="13.5">
      <c r="A37" s="17" t="s">
        <v>25</v>
      </c>
      <c r="B37" s="6">
        <v>11719415</v>
      </c>
      <c r="C37" s="6">
        <v>1204206743</v>
      </c>
      <c r="G37" s="31"/>
    </row>
    <row r="38" spans="1:5" ht="14.25" thickBot="1">
      <c r="A38" s="18" t="s">
        <v>47</v>
      </c>
      <c r="B38" s="9">
        <f>B36/B37</f>
        <v>1.1561941445029467</v>
      </c>
      <c r="C38" s="9">
        <f>C36/C37</f>
        <v>0.9494940247149903</v>
      </c>
      <c r="E38" s="29"/>
    </row>
    <row r="39" spans="1:4" ht="24.75" thickBot="1">
      <c r="A39" s="22" t="s">
        <v>57</v>
      </c>
      <c r="B39" s="7">
        <f>'３月'!B39+'４月'!B36</f>
        <v>44087489</v>
      </c>
      <c r="C39" s="7">
        <f>'３月'!C39+'４月'!C36</f>
        <v>5153830673</v>
      </c>
      <c r="D39">
        <v>5886778368</v>
      </c>
    </row>
    <row r="40" spans="1:3" ht="13.5">
      <c r="A40" s="25" t="s">
        <v>48</v>
      </c>
      <c r="B40" s="27">
        <f>'３月'!B40+'４月'!B37</f>
        <v>41093021</v>
      </c>
      <c r="C40" s="27">
        <f>'３月'!C40+'４月'!C37</f>
        <v>6099928306</v>
      </c>
    </row>
    <row r="41" spans="1:3" ht="13.5">
      <c r="A41" s="19" t="s">
        <v>49</v>
      </c>
      <c r="B41" s="26">
        <f>B39/B40</f>
        <v>1.0728704759866645</v>
      </c>
      <c r="C41" s="26">
        <f>C39/C40</f>
        <v>0.8449002044713539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G6" sqref="G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107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60</v>
      </c>
      <c r="I4" s="10" t="s">
        <v>61</v>
      </c>
      <c r="J4" s="11"/>
    </row>
    <row r="5" spans="1:10" ht="13.5">
      <c r="A5" s="10">
        <v>1</v>
      </c>
      <c r="B5" s="49">
        <v>1703190</v>
      </c>
      <c r="C5" s="50">
        <v>96951712</v>
      </c>
      <c r="E5" s="45"/>
      <c r="F5" s="42"/>
      <c r="G5" s="1" t="s">
        <v>39</v>
      </c>
      <c r="H5" s="33" t="s">
        <v>38</v>
      </c>
      <c r="I5" s="8" t="s">
        <v>39</v>
      </c>
      <c r="J5" s="1" t="s">
        <v>38</v>
      </c>
    </row>
    <row r="6" spans="1:10" ht="13.5">
      <c r="A6" s="10">
        <v>2</v>
      </c>
      <c r="B6" s="49">
        <v>63998</v>
      </c>
      <c r="C6" s="50">
        <v>24601415</v>
      </c>
      <c r="E6" s="117" t="s">
        <v>40</v>
      </c>
      <c r="F6" s="118"/>
      <c r="G6" s="56">
        <v>9070087</v>
      </c>
      <c r="H6" s="67">
        <v>522614492</v>
      </c>
      <c r="I6" s="56">
        <f>'４月'!I6+'５月'!G6</f>
        <v>46131292</v>
      </c>
      <c r="J6" s="56">
        <f>'４月'!J6+'５月'!H6</f>
        <v>2797517361</v>
      </c>
    </row>
    <row r="7" spans="1:10" ht="13.5">
      <c r="A7" s="10">
        <v>3</v>
      </c>
      <c r="B7" s="49">
        <v>39704</v>
      </c>
      <c r="C7" s="50">
        <v>14282485</v>
      </c>
      <c r="E7" s="40"/>
      <c r="F7" s="43" t="s">
        <v>23</v>
      </c>
      <c r="G7" s="72">
        <v>16643604</v>
      </c>
      <c r="H7" s="76">
        <v>750282099</v>
      </c>
      <c r="I7" s="72">
        <f>'４月'!I7+'５月'!G7</f>
        <v>49415852</v>
      </c>
      <c r="J7" s="72">
        <f>'４月'!J7+'５月'!H7</f>
        <v>3402931486</v>
      </c>
    </row>
    <row r="8" spans="1:10" ht="13.5">
      <c r="A8" s="10">
        <v>4</v>
      </c>
      <c r="B8" s="49"/>
      <c r="C8" s="50"/>
      <c r="E8" s="117" t="s">
        <v>58</v>
      </c>
      <c r="F8" s="118"/>
      <c r="G8" s="105">
        <v>5573</v>
      </c>
      <c r="H8" s="106">
        <v>3209812</v>
      </c>
      <c r="I8" s="56">
        <f>'４月'!I8+'５月'!G8</f>
        <v>70469</v>
      </c>
      <c r="J8" s="56">
        <f>'４月'!J8+'５月'!H8</f>
        <v>31465279</v>
      </c>
    </row>
    <row r="9" spans="1:10" ht="13.5">
      <c r="A9" s="10">
        <v>5</v>
      </c>
      <c r="B9" s="49"/>
      <c r="C9" s="50"/>
      <c r="E9" s="40"/>
      <c r="F9" s="43" t="s">
        <v>23</v>
      </c>
      <c r="G9" s="87">
        <v>61418</v>
      </c>
      <c r="H9" s="87">
        <v>26073847</v>
      </c>
      <c r="I9" s="72">
        <f>'４月'!I9+'５月'!G9</f>
        <v>1002010</v>
      </c>
      <c r="J9" s="72">
        <f>'４月'!J9+'５月'!H9</f>
        <v>382386697</v>
      </c>
    </row>
    <row r="10" spans="1:10" ht="13.5">
      <c r="A10" s="10">
        <v>6</v>
      </c>
      <c r="B10" s="49"/>
      <c r="C10" s="50"/>
      <c r="E10" s="117" t="s">
        <v>59</v>
      </c>
      <c r="F10" s="118"/>
      <c r="G10" s="56">
        <v>875936</v>
      </c>
      <c r="H10" s="67">
        <v>204759619</v>
      </c>
      <c r="I10" s="56">
        <f>'４月'!I10+'５月'!G10</f>
        <v>4440081</v>
      </c>
      <c r="J10" s="56">
        <f>'４月'!J10+'５月'!H10</f>
        <v>1119824006</v>
      </c>
    </row>
    <row r="11" spans="1:10" ht="13.5">
      <c r="A11" s="10">
        <v>7</v>
      </c>
      <c r="B11" s="49">
        <v>611061</v>
      </c>
      <c r="C11" s="50">
        <v>67903491</v>
      </c>
      <c r="E11" s="40"/>
      <c r="F11" s="43" t="s">
        <v>23</v>
      </c>
      <c r="G11" s="72">
        <v>753444</v>
      </c>
      <c r="H11" s="72">
        <v>223558650</v>
      </c>
      <c r="I11" s="72">
        <f>'４月'!I11+'５月'!G11</f>
        <v>4385858</v>
      </c>
      <c r="J11" s="72">
        <f>'４月'!J11+'５月'!H11</f>
        <v>1277852153</v>
      </c>
    </row>
    <row r="12" spans="1:10" ht="13.5">
      <c r="A12" s="10">
        <v>8</v>
      </c>
      <c r="B12" s="49">
        <v>1091195</v>
      </c>
      <c r="C12" s="50">
        <v>80742640</v>
      </c>
      <c r="E12" s="117" t="s">
        <v>43</v>
      </c>
      <c r="F12" s="118"/>
      <c r="G12" s="105">
        <v>7052</v>
      </c>
      <c r="H12" s="106">
        <v>5501890</v>
      </c>
      <c r="I12" s="56">
        <f>'４月'!I12+'５月'!G12</f>
        <v>42171</v>
      </c>
      <c r="J12" s="56">
        <f>'４月'!J12+'５月'!H12</f>
        <v>28163627</v>
      </c>
    </row>
    <row r="13" spans="1:10" ht="13.5">
      <c r="A13" s="10">
        <v>9</v>
      </c>
      <c r="B13" s="49">
        <v>915495</v>
      </c>
      <c r="C13" s="50">
        <v>68286802</v>
      </c>
      <c r="E13" s="40"/>
      <c r="F13" s="43" t="s">
        <v>23</v>
      </c>
      <c r="G13" s="87">
        <v>5905</v>
      </c>
      <c r="H13" s="87">
        <v>5285196</v>
      </c>
      <c r="I13" s="72">
        <f>'４月'!I13+'５月'!G13</f>
        <v>42461</v>
      </c>
      <c r="J13" s="72">
        <f>'４月'!J13+'５月'!H13</f>
        <v>32223105</v>
      </c>
    </row>
    <row r="14" spans="1:10" ht="13.5">
      <c r="A14" s="10">
        <v>10</v>
      </c>
      <c r="B14" s="49">
        <v>600252</v>
      </c>
      <c r="C14" s="50">
        <v>52670948</v>
      </c>
      <c r="E14" s="126" t="s">
        <v>96</v>
      </c>
      <c r="F14" s="127"/>
      <c r="G14" s="56"/>
      <c r="H14" s="59"/>
      <c r="I14" s="56">
        <f>'４月'!I14+'５月'!G14</f>
        <v>0</v>
      </c>
      <c r="J14" s="56">
        <f>'４月'!J14+'５月'!H14</f>
        <v>0</v>
      </c>
    </row>
    <row r="15" spans="1:10" ht="13.5">
      <c r="A15" s="10">
        <v>11</v>
      </c>
      <c r="B15" s="49">
        <v>281953</v>
      </c>
      <c r="C15" s="50">
        <v>37960335</v>
      </c>
      <c r="E15" s="40"/>
      <c r="F15" s="43" t="s">
        <v>23</v>
      </c>
      <c r="G15" s="72"/>
      <c r="H15" s="77"/>
      <c r="I15" s="72">
        <f>'４月'!I15+'５月'!G15</f>
        <v>0</v>
      </c>
      <c r="J15" s="72">
        <f>'４月'!J15+'５月'!H15</f>
        <v>0</v>
      </c>
    </row>
    <row r="16" spans="1:10" ht="13.5">
      <c r="A16" s="10">
        <v>12</v>
      </c>
      <c r="B16" s="49">
        <v>32726</v>
      </c>
      <c r="C16" s="50">
        <v>12666711</v>
      </c>
      <c r="E16" s="117" t="s">
        <v>44</v>
      </c>
      <c r="F16" s="118"/>
      <c r="G16" s="73"/>
      <c r="H16" s="56"/>
      <c r="I16" s="56">
        <f>'４月'!I16+'５月'!G16</f>
        <v>0</v>
      </c>
      <c r="J16" s="56">
        <f>'４月'!J16+'５月'!H16</f>
        <v>0</v>
      </c>
    </row>
    <row r="17" spans="1:10" ht="13.5">
      <c r="A17" s="10">
        <v>13</v>
      </c>
      <c r="B17" s="49"/>
      <c r="C17" s="50"/>
      <c r="E17" s="40"/>
      <c r="F17" s="43" t="s">
        <v>23</v>
      </c>
      <c r="G17" s="74"/>
      <c r="H17" s="58"/>
      <c r="I17" s="72">
        <f>'４月'!I17+'５月'!G17</f>
        <v>0</v>
      </c>
      <c r="J17" s="72">
        <f>'４月'!J17+'５月'!H17</f>
        <v>0</v>
      </c>
    </row>
    <row r="18" spans="1:10" ht="13.5">
      <c r="A18" s="10">
        <v>14</v>
      </c>
      <c r="B18" s="49">
        <v>705014</v>
      </c>
      <c r="C18" s="50">
        <v>75122524</v>
      </c>
      <c r="E18" s="123" t="s">
        <v>27</v>
      </c>
      <c r="F18" s="124"/>
      <c r="G18" s="105">
        <v>390326</v>
      </c>
      <c r="H18" s="106">
        <v>144748874</v>
      </c>
      <c r="I18" s="56">
        <f>'４月'!I18+'５月'!G18</f>
        <v>1850112</v>
      </c>
      <c r="J18" s="56">
        <f>'４月'!J18+'５月'!H18</f>
        <v>1013253831</v>
      </c>
    </row>
    <row r="19" spans="1:10" ht="13.5">
      <c r="A19" s="10">
        <v>15</v>
      </c>
      <c r="B19" s="49">
        <v>447238</v>
      </c>
      <c r="C19" s="50">
        <v>45617198</v>
      </c>
      <c r="E19" s="40"/>
      <c r="F19" s="43" t="s">
        <v>23</v>
      </c>
      <c r="G19" s="87">
        <v>355374</v>
      </c>
      <c r="H19" s="87">
        <v>160293418</v>
      </c>
      <c r="I19" s="72">
        <f>'４月'!I19+'５月'!G19</f>
        <v>1790497</v>
      </c>
      <c r="J19" s="72">
        <f>'４月'!J19+'５月'!H19</f>
        <v>1003636172</v>
      </c>
    </row>
    <row r="20" spans="1:10" ht="13.5">
      <c r="A20" s="10">
        <v>16</v>
      </c>
      <c r="B20" s="49">
        <v>906292</v>
      </c>
      <c r="C20" s="50">
        <v>72787662</v>
      </c>
      <c r="E20" s="117" t="s">
        <v>26</v>
      </c>
      <c r="F20" s="118"/>
      <c r="G20" s="56">
        <v>15818</v>
      </c>
      <c r="H20" s="67">
        <v>3328301</v>
      </c>
      <c r="I20" s="56">
        <f>'４月'!I20+'５月'!G20</f>
        <v>71244</v>
      </c>
      <c r="J20" s="56">
        <f>'４月'!J20+'５月'!H20</f>
        <v>19640345</v>
      </c>
    </row>
    <row r="21" spans="1:10" ht="13.5">
      <c r="A21" s="10">
        <v>17</v>
      </c>
      <c r="B21" s="49">
        <v>576273</v>
      </c>
      <c r="C21" s="50">
        <v>54346646</v>
      </c>
      <c r="E21" s="40"/>
      <c r="F21" s="43" t="s">
        <v>23</v>
      </c>
      <c r="G21" s="95">
        <v>10216</v>
      </c>
      <c r="H21" s="95">
        <v>2971494</v>
      </c>
      <c r="I21" s="72">
        <f>'４月'!I21+'５月'!G21</f>
        <v>44041</v>
      </c>
      <c r="J21" s="72">
        <f>'４月'!J21+'５月'!H21</f>
        <v>18276733</v>
      </c>
    </row>
    <row r="22" spans="1:10" ht="13.5">
      <c r="A22" s="10">
        <v>18</v>
      </c>
      <c r="B22" s="49">
        <v>196989</v>
      </c>
      <c r="C22" s="50">
        <v>25770933</v>
      </c>
      <c r="E22" s="117" t="s">
        <v>45</v>
      </c>
      <c r="F22" s="130"/>
      <c r="G22" s="110">
        <v>801150</v>
      </c>
      <c r="H22" s="111">
        <v>283237213</v>
      </c>
      <c r="I22" s="109">
        <f>'４月'!I22+'５月'!G22</f>
        <v>2648062</v>
      </c>
      <c r="J22" s="56">
        <f>'４月'!J22+'５月'!H22</f>
        <v>1311366425</v>
      </c>
    </row>
    <row r="23" spans="1:10" ht="13.5">
      <c r="A23" s="10">
        <v>19</v>
      </c>
      <c r="B23" s="49">
        <v>108528</v>
      </c>
      <c r="C23" s="50">
        <v>25056576</v>
      </c>
      <c r="E23" s="40"/>
      <c r="F23" s="43" t="s">
        <v>23</v>
      </c>
      <c r="G23" s="87">
        <v>533018</v>
      </c>
      <c r="H23" s="94">
        <v>240665256</v>
      </c>
      <c r="I23" s="72">
        <f>'４月'!I23+'５月'!G23</f>
        <v>2775281</v>
      </c>
      <c r="J23" s="72">
        <f>'４月'!J23+'５月'!H23</f>
        <v>1391751920</v>
      </c>
    </row>
    <row r="24" spans="1:10" ht="13.5">
      <c r="A24" s="10">
        <v>20</v>
      </c>
      <c r="B24" s="49"/>
      <c r="C24" s="50"/>
      <c r="E24" s="117" t="s">
        <v>24</v>
      </c>
      <c r="F24" s="118"/>
      <c r="G24" s="73">
        <f>G6+G8+G10+G12+G14+G16+G18+G20+G22</f>
        <v>11165942</v>
      </c>
      <c r="H24" s="56">
        <f aca="true" t="shared" si="0" ref="G24:J25">H6+H8+H10+H12+H14+H16+H18+H20+H22</f>
        <v>1167400201</v>
      </c>
      <c r="I24" s="56">
        <f t="shared" si="0"/>
        <v>55253431</v>
      </c>
      <c r="J24" s="56">
        <f t="shared" si="0"/>
        <v>6321230874</v>
      </c>
    </row>
    <row r="25" spans="1:10" ht="13.5">
      <c r="A25" s="10">
        <v>21</v>
      </c>
      <c r="B25" s="49">
        <v>223207</v>
      </c>
      <c r="C25" s="50">
        <v>40899155</v>
      </c>
      <c r="E25" s="40"/>
      <c r="F25" s="43" t="s">
        <v>25</v>
      </c>
      <c r="G25" s="58">
        <f t="shared" si="0"/>
        <v>18362979</v>
      </c>
      <c r="H25" s="58">
        <f t="shared" si="0"/>
        <v>1409129960</v>
      </c>
      <c r="I25" s="58">
        <f t="shared" si="0"/>
        <v>59456000</v>
      </c>
      <c r="J25" s="58">
        <f t="shared" si="0"/>
        <v>7509058266</v>
      </c>
    </row>
    <row r="26" spans="1:10" ht="13.5">
      <c r="A26" s="10">
        <v>22</v>
      </c>
      <c r="B26" s="49">
        <v>148927</v>
      </c>
      <c r="C26" s="50">
        <v>28017474</v>
      </c>
      <c r="E26" s="119" t="s">
        <v>46</v>
      </c>
      <c r="F26" s="120"/>
      <c r="G26" s="3">
        <f>G24/G25</f>
        <v>0.6080681135669762</v>
      </c>
      <c r="H26" s="3">
        <f>H24/H25</f>
        <v>0.8284546025832848</v>
      </c>
      <c r="I26" s="3">
        <f>I24/I25</f>
        <v>0.9293163179494079</v>
      </c>
      <c r="J26" s="3">
        <f>J24/J25</f>
        <v>0.8418140664351584</v>
      </c>
    </row>
    <row r="27" spans="1:10" ht="13.5" customHeight="1">
      <c r="A27" s="10">
        <v>23</v>
      </c>
      <c r="B27" s="49">
        <v>206868</v>
      </c>
      <c r="C27" s="50">
        <v>38902399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209393</v>
      </c>
      <c r="C28" s="50">
        <v>32939796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306723</v>
      </c>
      <c r="C29" s="50">
        <v>47963879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436491</v>
      </c>
      <c r="C30" s="50">
        <v>41568059</v>
      </c>
      <c r="F30" s="48"/>
      <c r="G30" s="48"/>
      <c r="H30" s="48"/>
      <c r="I30" s="48"/>
      <c r="J30" s="48"/>
    </row>
    <row r="31" spans="1:3" ht="13.5">
      <c r="A31" s="10">
        <v>27</v>
      </c>
      <c r="B31" s="49"/>
      <c r="C31" s="50"/>
    </row>
    <row r="32" spans="1:3" ht="13.5">
      <c r="A32" s="10">
        <v>28</v>
      </c>
      <c r="B32" s="49">
        <v>453505</v>
      </c>
      <c r="C32" s="50">
        <v>51081843</v>
      </c>
    </row>
    <row r="33" spans="1:3" ht="13.5">
      <c r="A33" s="10">
        <v>29</v>
      </c>
      <c r="B33" s="49">
        <v>211133</v>
      </c>
      <c r="C33" s="50">
        <v>40425951</v>
      </c>
    </row>
    <row r="34" spans="1:3" ht="13.5">
      <c r="A34" s="10">
        <v>30</v>
      </c>
      <c r="B34" s="49">
        <v>418757</v>
      </c>
      <c r="C34" s="50">
        <v>45733173</v>
      </c>
    </row>
    <row r="35" spans="1:3" ht="14.25" thickBot="1">
      <c r="A35" s="10">
        <v>31</v>
      </c>
      <c r="B35" s="49">
        <v>271030</v>
      </c>
      <c r="C35" s="50">
        <v>45100394</v>
      </c>
    </row>
    <row r="36" spans="1:6" ht="14.25" thickBot="1">
      <c r="A36" s="16" t="s">
        <v>24</v>
      </c>
      <c r="B36" s="7">
        <f>SUM(B5:B35)</f>
        <v>11165942</v>
      </c>
      <c r="C36" s="7">
        <f>SUM(C5:C35)</f>
        <v>1167400201</v>
      </c>
      <c r="F36" s="24"/>
    </row>
    <row r="37" spans="1:7" ht="13.5">
      <c r="A37" s="17" t="s">
        <v>25</v>
      </c>
      <c r="B37" s="6">
        <v>18362979</v>
      </c>
      <c r="C37" s="6">
        <v>1409129960</v>
      </c>
      <c r="G37" s="31"/>
    </row>
    <row r="38" spans="1:5" ht="14.25" thickBot="1">
      <c r="A38" s="18" t="s">
        <v>47</v>
      </c>
      <c r="B38" s="3">
        <f>B36/B37</f>
        <v>0.6080681135669762</v>
      </c>
      <c r="C38" s="3">
        <f>C36/C37</f>
        <v>0.8284546025832848</v>
      </c>
      <c r="E38" s="29"/>
    </row>
    <row r="39" spans="1:4" ht="24.75" thickBot="1">
      <c r="A39" s="22" t="s">
        <v>62</v>
      </c>
      <c r="B39" s="7">
        <f>'４月'!B39+'５月'!B36</f>
        <v>55253431</v>
      </c>
      <c r="C39" s="7">
        <f>'４月'!C39+'５月'!C36</f>
        <v>6321230874</v>
      </c>
      <c r="D39">
        <v>5886778368</v>
      </c>
    </row>
    <row r="40" spans="1:4" ht="13.5">
      <c r="A40" s="25" t="s">
        <v>48</v>
      </c>
      <c r="B40" s="27">
        <f>'４月'!B40+'５月'!B37</f>
        <v>59456000</v>
      </c>
      <c r="C40" s="27">
        <f>'４月'!C40+'５月'!C37</f>
        <v>7509058266</v>
      </c>
      <c r="D40">
        <v>6504490169</v>
      </c>
    </row>
    <row r="41" spans="1:3" ht="13.5">
      <c r="A41" s="19" t="s">
        <v>49</v>
      </c>
      <c r="B41" s="26">
        <f>B39/B40</f>
        <v>0.9293163179494079</v>
      </c>
      <c r="C41" s="26">
        <f>C39/C40</f>
        <v>0.8418140664351584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G6" sqref="G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0" t="s">
        <v>108</v>
      </c>
    </row>
    <row r="2" ht="13.5">
      <c r="I2" t="s">
        <v>99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67</v>
      </c>
      <c r="I4" s="10" t="s">
        <v>66</v>
      </c>
      <c r="J4" s="11"/>
      <c r="K4" s="34"/>
    </row>
    <row r="5" spans="1:11" ht="13.5">
      <c r="A5" s="10">
        <v>1</v>
      </c>
      <c r="B5" s="49">
        <v>62780</v>
      </c>
      <c r="C5" s="50">
        <v>19282708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83759</v>
      </c>
      <c r="C6" s="50">
        <v>71496167</v>
      </c>
      <c r="E6" s="117" t="s">
        <v>40</v>
      </c>
      <c r="F6" s="118"/>
      <c r="G6" s="105">
        <v>3619451</v>
      </c>
      <c r="H6" s="106">
        <v>1003381510</v>
      </c>
      <c r="I6" s="56">
        <f>'５月'!I6+'６月'!G6</f>
        <v>49750743</v>
      </c>
      <c r="J6" s="56">
        <f>'５月'!J6+'６月'!H6</f>
        <v>3800898871</v>
      </c>
      <c r="K6" s="34"/>
    </row>
    <row r="7" spans="1:12" ht="13.5">
      <c r="A7" s="10">
        <v>3</v>
      </c>
      <c r="B7" s="49"/>
      <c r="C7" s="50"/>
      <c r="E7" s="40"/>
      <c r="F7" s="43" t="s">
        <v>23</v>
      </c>
      <c r="G7" s="74">
        <v>10250914</v>
      </c>
      <c r="H7" s="112">
        <v>1876513562</v>
      </c>
      <c r="I7" s="72">
        <f>'５月'!I7+'６月'!G7</f>
        <v>59666766</v>
      </c>
      <c r="J7" s="72">
        <f>'５月'!J7+'６月'!H7</f>
        <v>5279445048</v>
      </c>
      <c r="K7" s="34"/>
      <c r="L7" s="31"/>
    </row>
    <row r="8" spans="1:11" ht="13.5">
      <c r="A8" s="10">
        <v>4</v>
      </c>
      <c r="B8" s="49">
        <v>115900</v>
      </c>
      <c r="C8" s="50">
        <v>42439647</v>
      </c>
      <c r="E8" s="117" t="s">
        <v>63</v>
      </c>
      <c r="F8" s="118"/>
      <c r="G8" s="105">
        <v>261</v>
      </c>
      <c r="H8" s="105">
        <v>248462</v>
      </c>
      <c r="I8" s="56">
        <f>'５月'!I8+'６月'!G8</f>
        <v>70730</v>
      </c>
      <c r="J8" s="56">
        <f>'５月'!J8+'６月'!H8</f>
        <v>31713741</v>
      </c>
      <c r="K8" s="34"/>
    </row>
    <row r="9" spans="1:11" ht="13.5">
      <c r="A9" s="10">
        <v>5</v>
      </c>
      <c r="B9" s="49">
        <v>159082</v>
      </c>
      <c r="C9" s="50">
        <v>51108362</v>
      </c>
      <c r="E9" s="40"/>
      <c r="F9" s="43" t="s">
        <v>23</v>
      </c>
      <c r="G9" s="87">
        <v>23254</v>
      </c>
      <c r="H9" s="87">
        <v>10470883</v>
      </c>
      <c r="I9" s="72">
        <f>'５月'!I9+'６月'!G9</f>
        <v>1025264</v>
      </c>
      <c r="J9" s="72">
        <f>'５月'!J9+'６月'!H9</f>
        <v>392857580</v>
      </c>
      <c r="K9" s="34"/>
    </row>
    <row r="10" spans="1:11" ht="13.5">
      <c r="A10" s="10">
        <v>6</v>
      </c>
      <c r="B10" s="49">
        <v>149783</v>
      </c>
      <c r="C10" s="50">
        <v>47203844</v>
      </c>
      <c r="E10" s="117" t="s">
        <v>64</v>
      </c>
      <c r="F10" s="118"/>
      <c r="G10" s="105">
        <v>809092</v>
      </c>
      <c r="H10" s="105">
        <v>189102764</v>
      </c>
      <c r="I10" s="56">
        <f>'５月'!I10+'６月'!G10</f>
        <v>5249173</v>
      </c>
      <c r="J10" s="56">
        <f>'５月'!J10+'６月'!H10</f>
        <v>1308926770</v>
      </c>
      <c r="K10" s="34"/>
    </row>
    <row r="11" spans="1:11" ht="13.5">
      <c r="A11" s="10">
        <v>7</v>
      </c>
      <c r="B11" s="49">
        <v>144240</v>
      </c>
      <c r="C11" s="50">
        <v>40834616</v>
      </c>
      <c r="E11" s="40"/>
      <c r="F11" s="43" t="s">
        <v>23</v>
      </c>
      <c r="G11" s="74">
        <v>800806</v>
      </c>
      <c r="H11" s="113">
        <v>238120198</v>
      </c>
      <c r="I11" s="72">
        <f>'５月'!I11+'６月'!G11</f>
        <v>5186664</v>
      </c>
      <c r="J11" s="72">
        <f>'５月'!J11+'６月'!H11</f>
        <v>1515972351</v>
      </c>
      <c r="K11" s="34"/>
    </row>
    <row r="12" spans="1:11" ht="13.5">
      <c r="A12" s="10">
        <v>8</v>
      </c>
      <c r="B12" s="49">
        <v>145076</v>
      </c>
      <c r="C12" s="50">
        <v>34459937</v>
      </c>
      <c r="E12" s="117" t="s">
        <v>43</v>
      </c>
      <c r="F12" s="118"/>
      <c r="G12" s="105">
        <v>2864</v>
      </c>
      <c r="H12" s="105">
        <v>2391337</v>
      </c>
      <c r="I12" s="56">
        <f>'５月'!I12+'６月'!G12</f>
        <v>45035</v>
      </c>
      <c r="J12" s="56">
        <f>'５月'!J12+'６月'!H12</f>
        <v>30554964</v>
      </c>
      <c r="K12" s="31"/>
    </row>
    <row r="13" spans="1:11" ht="13.5">
      <c r="A13" s="10">
        <v>9</v>
      </c>
      <c r="B13" s="49">
        <v>65823</v>
      </c>
      <c r="C13" s="50">
        <v>16206860</v>
      </c>
      <c r="E13" s="40"/>
      <c r="F13" s="43" t="s">
        <v>23</v>
      </c>
      <c r="G13" s="87">
        <v>4597</v>
      </c>
      <c r="H13" s="87">
        <v>3634604</v>
      </c>
      <c r="I13" s="72">
        <f>'５月'!I13+'６月'!G13</f>
        <v>47058</v>
      </c>
      <c r="J13" s="72">
        <f>'５月'!J13+'６月'!H13</f>
        <v>35857709</v>
      </c>
      <c r="K13" s="34"/>
    </row>
    <row r="14" spans="1:11" ht="13.5">
      <c r="A14" s="10">
        <v>10</v>
      </c>
      <c r="B14" s="49"/>
      <c r="C14" s="50"/>
      <c r="E14" s="126" t="s">
        <v>96</v>
      </c>
      <c r="F14" s="127"/>
      <c r="G14" s="56"/>
      <c r="H14" s="59"/>
      <c r="I14" s="56">
        <f>'５月'!I14+'６月'!G14</f>
        <v>0</v>
      </c>
      <c r="J14" s="56">
        <f>'５月'!J14+'６月'!H14</f>
        <v>0</v>
      </c>
      <c r="K14" s="34"/>
    </row>
    <row r="15" spans="1:11" ht="13.5">
      <c r="A15" s="10">
        <v>11</v>
      </c>
      <c r="B15" s="49">
        <v>137558</v>
      </c>
      <c r="C15" s="50">
        <v>47126973</v>
      </c>
      <c r="E15" s="40"/>
      <c r="F15" s="43" t="s">
        <v>23</v>
      </c>
      <c r="G15" s="72"/>
      <c r="H15" s="77"/>
      <c r="I15" s="72">
        <f>'５月'!I15+'６月'!G15</f>
        <v>0</v>
      </c>
      <c r="J15" s="72">
        <f>'５月'!J15+'６月'!H15</f>
        <v>0</v>
      </c>
      <c r="K15" s="34"/>
    </row>
    <row r="16" spans="1:11" ht="13.5">
      <c r="A16" s="10">
        <v>12</v>
      </c>
      <c r="B16" s="49">
        <v>148977</v>
      </c>
      <c r="C16" s="50">
        <v>41922538</v>
      </c>
      <c r="E16" s="117" t="s">
        <v>44</v>
      </c>
      <c r="F16" s="118"/>
      <c r="G16" s="56"/>
      <c r="H16" s="56"/>
      <c r="I16" s="56">
        <f>'５月'!I16+'６月'!G16</f>
        <v>0</v>
      </c>
      <c r="J16" s="56">
        <f>'５月'!J16+'６月'!H16</f>
        <v>0</v>
      </c>
      <c r="K16" s="34"/>
    </row>
    <row r="17" spans="1:11" ht="13.5">
      <c r="A17" s="10">
        <v>13</v>
      </c>
      <c r="B17" s="49">
        <v>401172</v>
      </c>
      <c r="C17" s="50">
        <v>44738372</v>
      </c>
      <c r="E17" s="40"/>
      <c r="F17" s="43" t="s">
        <v>23</v>
      </c>
      <c r="G17" s="58"/>
      <c r="H17" s="58"/>
      <c r="I17" s="72">
        <f>'５月'!I17+'６月'!G17</f>
        <v>0</v>
      </c>
      <c r="J17" s="72">
        <f>'５月'!J17+'６月'!H17</f>
        <v>0</v>
      </c>
      <c r="K17" s="34"/>
    </row>
    <row r="18" spans="1:11" ht="13.5">
      <c r="A18" s="10">
        <v>14</v>
      </c>
      <c r="B18" s="49">
        <v>411639</v>
      </c>
      <c r="C18" s="50">
        <v>55721318</v>
      </c>
      <c r="E18" s="123" t="s">
        <v>27</v>
      </c>
      <c r="F18" s="124"/>
      <c r="G18" s="73"/>
      <c r="H18" s="73"/>
      <c r="I18" s="56">
        <f>'５月'!I18+'６月'!G18</f>
        <v>1850112</v>
      </c>
      <c r="J18" s="56">
        <f>'５月'!J18+'６月'!H18</f>
        <v>1013253831</v>
      </c>
      <c r="K18" s="34"/>
    </row>
    <row r="19" spans="1:11" ht="13.5">
      <c r="A19" s="10">
        <v>15</v>
      </c>
      <c r="B19" s="49">
        <v>215130</v>
      </c>
      <c r="C19" s="50">
        <v>40481087</v>
      </c>
      <c r="E19" s="40"/>
      <c r="F19" s="43" t="s">
        <v>23</v>
      </c>
      <c r="G19" s="87"/>
      <c r="H19" s="87"/>
      <c r="I19" s="72">
        <f>'５月'!I19+'６月'!G19</f>
        <v>1790497</v>
      </c>
      <c r="J19" s="72">
        <f>'５月'!J19+'６月'!H19</f>
        <v>1003636172</v>
      </c>
      <c r="K19" s="34"/>
    </row>
    <row r="20" spans="1:11" ht="13.5">
      <c r="A20" s="10">
        <v>16</v>
      </c>
      <c r="B20" s="49">
        <v>121374</v>
      </c>
      <c r="C20" s="50">
        <v>30168397</v>
      </c>
      <c r="E20" s="117" t="s">
        <v>26</v>
      </c>
      <c r="F20" s="118"/>
      <c r="G20" s="105">
        <v>43033</v>
      </c>
      <c r="H20" s="105">
        <v>13835187</v>
      </c>
      <c r="I20" s="56">
        <f>'５月'!I20+'６月'!G20</f>
        <v>114277</v>
      </c>
      <c r="J20" s="56">
        <f>'５月'!J20+'６月'!H20</f>
        <v>33475532</v>
      </c>
      <c r="K20" s="34"/>
    </row>
    <row r="21" spans="1:11" ht="13.5">
      <c r="A21" s="10">
        <v>17</v>
      </c>
      <c r="B21" s="49"/>
      <c r="C21" s="50"/>
      <c r="E21" s="40"/>
      <c r="F21" s="43" t="s">
        <v>23</v>
      </c>
      <c r="G21" s="74">
        <v>34841</v>
      </c>
      <c r="H21" s="113">
        <v>14165814</v>
      </c>
      <c r="I21" s="72">
        <f>'５月'!I21+'６月'!G21</f>
        <v>78882</v>
      </c>
      <c r="J21" s="72">
        <f>'５月'!J21+'６月'!H21</f>
        <v>32442547</v>
      </c>
      <c r="K21" s="34"/>
    </row>
    <row r="22" spans="1:11" ht="13.5">
      <c r="A22" s="10">
        <v>18</v>
      </c>
      <c r="B22" s="49">
        <v>241528</v>
      </c>
      <c r="C22" s="50">
        <v>127229711</v>
      </c>
      <c r="E22" s="117" t="s">
        <v>45</v>
      </c>
      <c r="F22" s="118"/>
      <c r="G22" s="105">
        <v>694844</v>
      </c>
      <c r="H22" s="114">
        <v>306183316</v>
      </c>
      <c r="I22" s="56">
        <f>'５月'!I22+'６月'!G22</f>
        <v>3342906</v>
      </c>
      <c r="J22" s="56">
        <f>'５月'!J22+'６月'!H22</f>
        <v>1617549741</v>
      </c>
      <c r="K22" s="34"/>
    </row>
    <row r="23" spans="1:11" ht="13.5">
      <c r="A23" s="10">
        <v>19</v>
      </c>
      <c r="B23" s="49">
        <v>186597</v>
      </c>
      <c r="C23" s="50">
        <v>40143145</v>
      </c>
      <c r="E23" s="40"/>
      <c r="F23" s="43" t="s">
        <v>23</v>
      </c>
      <c r="G23" s="87">
        <v>1026019</v>
      </c>
      <c r="H23" s="94">
        <v>373931276</v>
      </c>
      <c r="I23" s="72">
        <f>'５月'!I23+'６月'!G23</f>
        <v>3801300</v>
      </c>
      <c r="J23" s="72">
        <f>'５月'!J23+'６月'!H23</f>
        <v>1765683196</v>
      </c>
      <c r="K23" s="34"/>
    </row>
    <row r="24" spans="1:11" ht="13.5">
      <c r="A24" s="10">
        <v>20</v>
      </c>
      <c r="B24" s="49">
        <v>196727</v>
      </c>
      <c r="C24" s="50">
        <v>31896094</v>
      </c>
      <c r="E24" s="117" t="s">
        <v>24</v>
      </c>
      <c r="F24" s="118"/>
      <c r="G24" s="56">
        <f aca="true" t="shared" si="0" ref="G24:J25">G6+G8+G10+G12+G14+G16+G18+G20+G22</f>
        <v>5169545</v>
      </c>
      <c r="H24" s="56">
        <f t="shared" si="0"/>
        <v>1515142576</v>
      </c>
      <c r="I24" s="56">
        <f t="shared" si="0"/>
        <v>60422976</v>
      </c>
      <c r="J24" s="56">
        <f t="shared" si="0"/>
        <v>7836373450</v>
      </c>
      <c r="K24" s="34"/>
    </row>
    <row r="25" spans="1:11" ht="13.5">
      <c r="A25" s="10">
        <v>21</v>
      </c>
      <c r="B25" s="49">
        <v>62060</v>
      </c>
      <c r="C25" s="50">
        <v>21380041</v>
      </c>
      <c r="E25" s="40"/>
      <c r="F25" s="43" t="s">
        <v>25</v>
      </c>
      <c r="G25" s="58">
        <f t="shared" si="0"/>
        <v>12140431</v>
      </c>
      <c r="H25" s="58">
        <f t="shared" si="0"/>
        <v>2516836337</v>
      </c>
      <c r="I25" s="58">
        <f t="shared" si="0"/>
        <v>71596431</v>
      </c>
      <c r="J25" s="58">
        <f t="shared" si="0"/>
        <v>10025894603</v>
      </c>
      <c r="K25" s="34"/>
    </row>
    <row r="26" spans="1:11" ht="13.5">
      <c r="A26" s="10">
        <v>22</v>
      </c>
      <c r="B26" s="49">
        <v>131718</v>
      </c>
      <c r="C26" s="50">
        <v>38555564</v>
      </c>
      <c r="E26" s="119" t="s">
        <v>46</v>
      </c>
      <c r="F26" s="120"/>
      <c r="G26" s="3">
        <f>G24/G25</f>
        <v>0.42581231259417396</v>
      </c>
      <c r="H26" s="3">
        <f>H24/H25</f>
        <v>0.6020028214492519</v>
      </c>
      <c r="I26" s="3">
        <f>I24/I25</f>
        <v>0.84393838011283</v>
      </c>
      <c r="J26" s="3">
        <f>J24/J25</f>
        <v>0.7816133881614076</v>
      </c>
      <c r="K26" s="34"/>
    </row>
    <row r="27" spans="1:10" ht="13.5" customHeight="1">
      <c r="A27" s="10">
        <v>23</v>
      </c>
      <c r="B27" s="49">
        <v>189582</v>
      </c>
      <c r="C27" s="50">
        <v>45407965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/>
      <c r="C28" s="50"/>
      <c r="F28" s="48"/>
      <c r="G28" s="48"/>
      <c r="H28" s="48"/>
      <c r="I28" s="48"/>
      <c r="J28" s="48"/>
    </row>
    <row r="29" spans="1:10" ht="13.5">
      <c r="A29" s="10">
        <v>25</v>
      </c>
      <c r="B29" s="49">
        <v>99076</v>
      </c>
      <c r="C29" s="50">
        <v>37034983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188617</v>
      </c>
      <c r="C30" s="50">
        <v>48260058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230310</v>
      </c>
      <c r="C31" s="50">
        <v>162884040</v>
      </c>
    </row>
    <row r="32" spans="1:3" ht="13.5">
      <c r="A32" s="10">
        <v>28</v>
      </c>
      <c r="B32" s="49">
        <v>409093</v>
      </c>
      <c r="C32" s="50">
        <v>79762460</v>
      </c>
    </row>
    <row r="33" spans="1:3" ht="13.5">
      <c r="A33" s="10">
        <v>29</v>
      </c>
      <c r="B33" s="49">
        <v>521229</v>
      </c>
      <c r="C33" s="50">
        <v>219710360</v>
      </c>
    </row>
    <row r="34" spans="1:3" ht="13.5">
      <c r="A34" s="10">
        <v>30</v>
      </c>
      <c r="B34" s="49">
        <v>350715</v>
      </c>
      <c r="C34" s="50">
        <v>79687329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5169545</v>
      </c>
      <c r="C36" s="7">
        <f>SUM(C5:C35)</f>
        <v>1515142576</v>
      </c>
      <c r="F36" s="24"/>
    </row>
    <row r="37" spans="1:7" ht="13.5">
      <c r="A37" s="17" t="s">
        <v>25</v>
      </c>
      <c r="B37" s="6">
        <v>12140431</v>
      </c>
      <c r="C37" s="6">
        <v>2516836337</v>
      </c>
      <c r="G37" s="31"/>
    </row>
    <row r="38" spans="1:5" ht="14.25" thickBot="1">
      <c r="A38" s="18" t="s">
        <v>47</v>
      </c>
      <c r="B38" s="3">
        <f>B36/B37</f>
        <v>0.42581231259417396</v>
      </c>
      <c r="C38" s="3">
        <f>C36/C37</f>
        <v>0.6020028214492519</v>
      </c>
      <c r="E38" s="29"/>
    </row>
    <row r="39" spans="1:4" ht="24.75" thickBot="1">
      <c r="A39" s="22" t="s">
        <v>65</v>
      </c>
      <c r="B39" s="7">
        <f>'５月'!B39+'６月'!B36</f>
        <v>60422976</v>
      </c>
      <c r="C39" s="7">
        <f>'５月'!C39+'６月'!C36</f>
        <v>7836373450</v>
      </c>
      <c r="D39">
        <v>5886778368</v>
      </c>
    </row>
    <row r="40" spans="1:4" ht="13.5">
      <c r="A40" s="25" t="s">
        <v>48</v>
      </c>
      <c r="B40" s="27">
        <f>'５月'!B40+'６月'!B37</f>
        <v>71596431</v>
      </c>
      <c r="C40" s="27">
        <f>'５月'!C40+'６月'!C37</f>
        <v>10025894603</v>
      </c>
      <c r="D40">
        <v>6504490169</v>
      </c>
    </row>
    <row r="41" spans="1:3" ht="13.5">
      <c r="A41" s="19" t="s">
        <v>49</v>
      </c>
      <c r="B41" s="26">
        <f>B39/B40</f>
        <v>0.84393838011283</v>
      </c>
      <c r="C41" s="26">
        <f>C39/C40</f>
        <v>0.7816133881614076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G6" sqref="G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109</v>
      </c>
    </row>
    <row r="2" ht="13.5">
      <c r="J2" t="s">
        <v>100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70</v>
      </c>
      <c r="I4" s="10" t="s">
        <v>71</v>
      </c>
      <c r="J4" s="11"/>
      <c r="K4" s="34"/>
    </row>
    <row r="5" spans="1:11" ht="13.5">
      <c r="A5" s="10">
        <v>1</v>
      </c>
      <c r="B5" s="49"/>
      <c r="C5" s="50"/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173236</v>
      </c>
      <c r="C6" s="50">
        <v>130675595</v>
      </c>
      <c r="E6" s="117" t="s">
        <v>40</v>
      </c>
      <c r="F6" s="118"/>
      <c r="G6" s="56">
        <v>3765853</v>
      </c>
      <c r="H6" s="67">
        <v>816792459</v>
      </c>
      <c r="I6" s="56">
        <f>'６月'!I6+'7月'!G6</f>
        <v>53516596</v>
      </c>
      <c r="J6" s="56">
        <f>'６月'!J6+'7月'!H6</f>
        <v>4617691330</v>
      </c>
      <c r="K6" s="34"/>
    </row>
    <row r="7" spans="1:12" ht="13.5">
      <c r="A7" s="10">
        <v>3</v>
      </c>
      <c r="B7" s="49">
        <v>129705</v>
      </c>
      <c r="C7" s="50">
        <v>36512850</v>
      </c>
      <c r="E7" s="40"/>
      <c r="F7" s="43" t="s">
        <v>23</v>
      </c>
      <c r="G7" s="72">
        <v>4617973</v>
      </c>
      <c r="H7" s="76">
        <v>1033172165</v>
      </c>
      <c r="I7" s="72">
        <f>'６月'!I7+'7月'!G7</f>
        <v>64284739</v>
      </c>
      <c r="J7" s="72">
        <f>'６月'!J7+'7月'!H7</f>
        <v>6312617213</v>
      </c>
      <c r="K7" s="34"/>
      <c r="L7" s="31"/>
    </row>
    <row r="8" spans="1:11" ht="13.5">
      <c r="A8" s="10">
        <v>4</v>
      </c>
      <c r="B8" s="49">
        <v>179948</v>
      </c>
      <c r="C8" s="50">
        <v>39196839</v>
      </c>
      <c r="E8" s="117" t="s">
        <v>68</v>
      </c>
      <c r="F8" s="118"/>
      <c r="G8" s="73"/>
      <c r="H8" s="79"/>
      <c r="I8" s="56">
        <f>'６月'!I8+'7月'!G8</f>
        <v>70730</v>
      </c>
      <c r="J8" s="56">
        <f>'６月'!J8+'7月'!H8</f>
        <v>31713741</v>
      </c>
      <c r="K8" s="34"/>
    </row>
    <row r="9" spans="1:11" ht="13.5">
      <c r="A9" s="10">
        <v>5</v>
      </c>
      <c r="B9" s="49">
        <v>21872</v>
      </c>
      <c r="C9" s="50">
        <v>9144654</v>
      </c>
      <c r="E9" s="40"/>
      <c r="F9" s="43" t="s">
        <v>23</v>
      </c>
      <c r="G9" s="87">
        <v>3723</v>
      </c>
      <c r="H9" s="87">
        <v>3089574</v>
      </c>
      <c r="I9" s="72">
        <f>'６月'!I9+'7月'!G9</f>
        <v>1028987</v>
      </c>
      <c r="J9" s="72">
        <f>'６月'!J9+'7月'!H9</f>
        <v>395947154</v>
      </c>
      <c r="K9" s="34"/>
    </row>
    <row r="10" spans="1:11" ht="13.5">
      <c r="A10" s="10">
        <v>6</v>
      </c>
      <c r="B10" s="49">
        <v>31708</v>
      </c>
      <c r="C10" s="50">
        <v>36257986</v>
      </c>
      <c r="E10" s="117" t="s">
        <v>69</v>
      </c>
      <c r="F10" s="118"/>
      <c r="G10" s="56">
        <v>64680</v>
      </c>
      <c r="H10" s="67">
        <v>17560095</v>
      </c>
      <c r="I10" s="56">
        <f>'６月'!I10+'7月'!G10</f>
        <v>5313853</v>
      </c>
      <c r="J10" s="56">
        <f>'６月'!J10+'7月'!H10</f>
        <v>1326486865</v>
      </c>
      <c r="K10" s="34"/>
    </row>
    <row r="11" spans="1:11" ht="13.5">
      <c r="A11" s="10">
        <v>7</v>
      </c>
      <c r="B11" s="49">
        <v>16632</v>
      </c>
      <c r="C11" s="50">
        <v>10419626</v>
      </c>
      <c r="E11" s="40"/>
      <c r="F11" s="43" t="s">
        <v>23</v>
      </c>
      <c r="G11" s="72">
        <v>47400</v>
      </c>
      <c r="H11" s="72">
        <v>16612785</v>
      </c>
      <c r="I11" s="72">
        <f>'６月'!I11+'7月'!G11</f>
        <v>5234064</v>
      </c>
      <c r="J11" s="72">
        <f>'６月'!J11+'7月'!H11</f>
        <v>1532585136</v>
      </c>
      <c r="K11" s="34"/>
    </row>
    <row r="12" spans="1:11" ht="13.5">
      <c r="A12" s="10">
        <v>8</v>
      </c>
      <c r="B12" s="49"/>
      <c r="C12" s="50"/>
      <c r="E12" s="117" t="s">
        <v>43</v>
      </c>
      <c r="F12" s="118"/>
      <c r="G12" s="105">
        <v>4293</v>
      </c>
      <c r="H12" s="106">
        <v>2846777</v>
      </c>
      <c r="I12" s="56">
        <f>'６月'!I12+'7月'!G12</f>
        <v>49328</v>
      </c>
      <c r="J12" s="56">
        <f>'６月'!J12+'7月'!H12</f>
        <v>33401741</v>
      </c>
      <c r="K12" s="31"/>
    </row>
    <row r="13" spans="1:11" ht="13.5">
      <c r="A13" s="10">
        <v>9</v>
      </c>
      <c r="B13" s="49">
        <v>247546</v>
      </c>
      <c r="C13" s="50">
        <v>95168986</v>
      </c>
      <c r="E13" s="40"/>
      <c r="F13" s="43" t="s">
        <v>23</v>
      </c>
      <c r="G13" s="87">
        <v>10645</v>
      </c>
      <c r="H13" s="87">
        <v>5660410</v>
      </c>
      <c r="I13" s="72">
        <f>'６月'!I13+'7月'!G13</f>
        <v>57703</v>
      </c>
      <c r="J13" s="72">
        <f>'６月'!J13+'7月'!H13</f>
        <v>41518119</v>
      </c>
      <c r="K13" s="34"/>
    </row>
    <row r="14" spans="1:11" ht="13.5">
      <c r="A14" s="10">
        <v>10</v>
      </c>
      <c r="B14" s="49">
        <v>437450</v>
      </c>
      <c r="C14" s="50">
        <v>44348708</v>
      </c>
      <c r="E14" s="126" t="s">
        <v>96</v>
      </c>
      <c r="F14" s="127"/>
      <c r="G14" s="73"/>
      <c r="H14" s="79"/>
      <c r="I14" s="56">
        <f>'６月'!I14+'7月'!G14</f>
        <v>0</v>
      </c>
      <c r="J14" s="56">
        <f>'６月'!J14+'7月'!H14</f>
        <v>0</v>
      </c>
      <c r="K14" s="34"/>
    </row>
    <row r="15" spans="1:12" ht="13.5">
      <c r="A15" s="10">
        <v>11</v>
      </c>
      <c r="B15" s="49">
        <v>304406</v>
      </c>
      <c r="C15" s="50">
        <v>43223267</v>
      </c>
      <c r="E15" s="40"/>
      <c r="F15" s="43" t="s">
        <v>23</v>
      </c>
      <c r="G15" s="58"/>
      <c r="H15" s="96"/>
      <c r="I15" s="72">
        <f>'６月'!I15+'7月'!G15</f>
        <v>0</v>
      </c>
      <c r="J15" s="72">
        <f>'６月'!J15+'7月'!H15</f>
        <v>0</v>
      </c>
      <c r="K15" s="34"/>
      <c r="L15" s="102"/>
    </row>
    <row r="16" spans="1:11" ht="13.5">
      <c r="A16" s="10">
        <v>12</v>
      </c>
      <c r="B16" s="49">
        <v>32442</v>
      </c>
      <c r="C16" s="50">
        <v>37162228</v>
      </c>
      <c r="E16" s="117" t="s">
        <v>44</v>
      </c>
      <c r="F16" s="118"/>
      <c r="G16" s="56"/>
      <c r="H16" s="56"/>
      <c r="I16" s="56">
        <f>'６月'!I16+'7月'!G16</f>
        <v>0</v>
      </c>
      <c r="J16" s="56">
        <f>'６月'!J16+'7月'!H16</f>
        <v>0</v>
      </c>
      <c r="K16" s="34"/>
    </row>
    <row r="17" spans="1:11" ht="13.5">
      <c r="A17" s="10">
        <v>13</v>
      </c>
      <c r="B17" s="49">
        <v>12568</v>
      </c>
      <c r="C17" s="50">
        <v>7585010</v>
      </c>
      <c r="E17" s="40"/>
      <c r="F17" s="43" t="s">
        <v>23</v>
      </c>
      <c r="G17" s="58"/>
      <c r="H17" s="58"/>
      <c r="I17" s="72">
        <f>'６月'!I17+'7月'!G17</f>
        <v>0</v>
      </c>
      <c r="J17" s="72">
        <f>'６月'!J17+'7月'!H17</f>
        <v>0</v>
      </c>
      <c r="K17" s="34"/>
    </row>
    <row r="18" spans="1:11" ht="13.5">
      <c r="A18" s="10">
        <v>14</v>
      </c>
      <c r="B18" s="49">
        <v>187704</v>
      </c>
      <c r="C18" s="50">
        <v>30326160</v>
      </c>
      <c r="E18" s="123" t="s">
        <v>27</v>
      </c>
      <c r="F18" s="124"/>
      <c r="G18" s="56"/>
      <c r="H18" s="56"/>
      <c r="I18" s="56">
        <f>'６月'!I18+'7月'!G18</f>
        <v>1850112</v>
      </c>
      <c r="J18" s="56">
        <f>'６月'!J18+'7月'!H18</f>
        <v>1013253831</v>
      </c>
      <c r="K18" s="34"/>
    </row>
    <row r="19" spans="1:11" ht="13.5">
      <c r="A19" s="10">
        <v>15</v>
      </c>
      <c r="B19" s="49"/>
      <c r="C19" s="50"/>
      <c r="E19" s="40"/>
      <c r="F19" s="43" t="s">
        <v>23</v>
      </c>
      <c r="G19" s="58"/>
      <c r="H19" s="58"/>
      <c r="I19" s="72">
        <f>'６月'!I19+'7月'!G19</f>
        <v>1790497</v>
      </c>
      <c r="J19" s="72">
        <f>'６月'!J19+'7月'!H19</f>
        <v>1003636172</v>
      </c>
      <c r="K19" s="34"/>
    </row>
    <row r="20" spans="1:11" ht="13.5">
      <c r="A20" s="10">
        <v>16</v>
      </c>
      <c r="B20" s="49">
        <v>269391</v>
      </c>
      <c r="C20" s="50">
        <v>114839182</v>
      </c>
      <c r="E20" s="117" t="s">
        <v>26</v>
      </c>
      <c r="F20" s="118"/>
      <c r="G20" s="56">
        <v>14064</v>
      </c>
      <c r="H20" s="67">
        <v>3363109</v>
      </c>
      <c r="I20" s="56">
        <f>'６月'!I20+'7月'!G20</f>
        <v>128341</v>
      </c>
      <c r="J20" s="56">
        <f>'６月'!J20+'7月'!H20</f>
        <v>36838641</v>
      </c>
      <c r="K20" s="34"/>
    </row>
    <row r="21" spans="1:11" ht="13.5">
      <c r="A21" s="10">
        <v>17</v>
      </c>
      <c r="B21" s="49">
        <v>74763</v>
      </c>
      <c r="C21" s="50">
        <v>18158412</v>
      </c>
      <c r="E21" s="40"/>
      <c r="F21" s="43" t="s">
        <v>23</v>
      </c>
      <c r="G21" s="88">
        <v>13101</v>
      </c>
      <c r="H21" s="88">
        <v>4701667</v>
      </c>
      <c r="I21" s="72">
        <f>'６月'!I21+'7月'!G21</f>
        <v>91983</v>
      </c>
      <c r="J21" s="72">
        <f>'６月'!J21+'7月'!H21</f>
        <v>37144214</v>
      </c>
      <c r="K21" s="34"/>
    </row>
    <row r="22" spans="1:11" ht="13.5">
      <c r="A22" s="10">
        <v>18</v>
      </c>
      <c r="B22" s="49">
        <v>148371</v>
      </c>
      <c r="C22" s="50">
        <v>63424072</v>
      </c>
      <c r="E22" s="117" t="s">
        <v>45</v>
      </c>
      <c r="F22" s="118"/>
      <c r="G22" s="103">
        <v>726056</v>
      </c>
      <c r="H22" s="103">
        <v>335763348</v>
      </c>
      <c r="I22" s="56">
        <f>'６月'!I22+'7月'!G22</f>
        <v>4068962</v>
      </c>
      <c r="J22" s="56">
        <f>'６月'!J22+'7月'!H22</f>
        <v>1953313089</v>
      </c>
      <c r="K22" s="34"/>
    </row>
    <row r="23" spans="1:11" ht="13.5">
      <c r="A23" s="10">
        <v>19</v>
      </c>
      <c r="B23" s="49">
        <v>114778</v>
      </c>
      <c r="C23" s="50">
        <v>48691257</v>
      </c>
      <c r="E23" s="40"/>
      <c r="F23" s="43" t="s">
        <v>23</v>
      </c>
      <c r="G23" s="87">
        <v>954705</v>
      </c>
      <c r="H23" s="94">
        <v>408207763</v>
      </c>
      <c r="I23" s="72">
        <f>'６月'!I23+'7月'!G23</f>
        <v>4756005</v>
      </c>
      <c r="J23" s="72">
        <f>'６月'!J23+'7月'!H23</f>
        <v>2173890959</v>
      </c>
      <c r="K23" s="34"/>
    </row>
    <row r="24" spans="1:11" ht="13.5">
      <c r="A24" s="10">
        <v>20</v>
      </c>
      <c r="B24" s="49">
        <v>130532</v>
      </c>
      <c r="C24" s="50">
        <v>75879220</v>
      </c>
      <c r="E24" s="117" t="s">
        <v>24</v>
      </c>
      <c r="F24" s="118"/>
      <c r="G24" s="56">
        <f aca="true" t="shared" si="0" ref="G24:J25">G6+G8+G10+G12+G14+G16+G18+G20+G22</f>
        <v>4574946</v>
      </c>
      <c r="H24" s="56">
        <f t="shared" si="0"/>
        <v>1176325788</v>
      </c>
      <c r="I24" s="56">
        <f t="shared" si="0"/>
        <v>64997922</v>
      </c>
      <c r="J24" s="56">
        <f t="shared" si="0"/>
        <v>9012699238</v>
      </c>
      <c r="K24" s="34"/>
    </row>
    <row r="25" spans="1:11" ht="13.5">
      <c r="A25" s="10">
        <v>21</v>
      </c>
      <c r="B25" s="49">
        <v>185676</v>
      </c>
      <c r="C25" s="50">
        <v>39645629</v>
      </c>
      <c r="E25" s="40"/>
      <c r="F25" s="43" t="s">
        <v>25</v>
      </c>
      <c r="G25" s="58">
        <f t="shared" si="0"/>
        <v>5647547</v>
      </c>
      <c r="H25" s="58">
        <f t="shared" si="0"/>
        <v>1471444364</v>
      </c>
      <c r="I25" s="58">
        <f t="shared" si="0"/>
        <v>77243978</v>
      </c>
      <c r="J25" s="58">
        <f t="shared" si="0"/>
        <v>11497338967</v>
      </c>
      <c r="K25" s="34"/>
    </row>
    <row r="26" spans="1:11" ht="13.5">
      <c r="A26" s="10">
        <v>22</v>
      </c>
      <c r="B26" s="49"/>
      <c r="C26" s="50"/>
      <c r="E26" s="119" t="s">
        <v>46</v>
      </c>
      <c r="F26" s="120"/>
      <c r="G26" s="3">
        <f>G24/G25</f>
        <v>0.8100766580605704</v>
      </c>
      <c r="H26" s="3">
        <f>H24/H25</f>
        <v>0.7994361300907467</v>
      </c>
      <c r="I26" s="3">
        <f>I24/I25</f>
        <v>0.8414626445054396</v>
      </c>
      <c r="J26" s="3">
        <f>J24/J25</f>
        <v>0.7838943658066022</v>
      </c>
      <c r="K26" s="34"/>
    </row>
    <row r="27" spans="1:10" ht="13.5" customHeight="1">
      <c r="A27" s="10">
        <v>23</v>
      </c>
      <c r="B27" s="49">
        <v>108359</v>
      </c>
      <c r="C27" s="50">
        <v>50129743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178653</v>
      </c>
      <c r="C28" s="50">
        <v>43949551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214117</v>
      </c>
      <c r="C29" s="50">
        <v>38648406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318901</v>
      </c>
      <c r="C30" s="50">
        <v>38276318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360132</v>
      </c>
      <c r="C31" s="50">
        <v>37378260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301473</v>
      </c>
      <c r="C32" s="50">
        <v>36682685</v>
      </c>
    </row>
    <row r="33" spans="1:3" ht="13.5">
      <c r="A33" s="10">
        <v>29</v>
      </c>
      <c r="B33" s="49"/>
      <c r="C33" s="50"/>
    </row>
    <row r="34" spans="1:3" ht="13.5">
      <c r="A34" s="10">
        <v>30</v>
      </c>
      <c r="B34" s="49">
        <v>63903</v>
      </c>
      <c r="C34" s="50">
        <v>16269932</v>
      </c>
    </row>
    <row r="35" spans="1:3" ht="14.25" thickBot="1">
      <c r="A35" s="10">
        <v>31</v>
      </c>
      <c r="B35" s="49">
        <v>330680</v>
      </c>
      <c r="C35" s="50">
        <v>34331212</v>
      </c>
    </row>
    <row r="36" spans="1:6" ht="14.25" thickBot="1">
      <c r="A36" s="16" t="s">
        <v>24</v>
      </c>
      <c r="B36" s="7">
        <f>SUM(B5:B35)</f>
        <v>4574946</v>
      </c>
      <c r="C36" s="7">
        <f>SUM(C5:C35)</f>
        <v>1176325788</v>
      </c>
      <c r="F36" s="24"/>
    </row>
    <row r="37" spans="1:7" ht="13.5">
      <c r="A37" s="17" t="s">
        <v>25</v>
      </c>
      <c r="B37" s="6">
        <v>5647547</v>
      </c>
      <c r="C37" s="6">
        <v>1471444364</v>
      </c>
      <c r="G37" s="31"/>
    </row>
    <row r="38" spans="1:5" ht="14.25" thickBot="1">
      <c r="A38" s="18" t="s">
        <v>47</v>
      </c>
      <c r="B38" s="3">
        <f>B36/B37</f>
        <v>0.8100766580605704</v>
      </c>
      <c r="C38" s="3">
        <f>C36/C37</f>
        <v>0.7994361300907467</v>
      </c>
      <c r="E38" s="29"/>
    </row>
    <row r="39" spans="1:4" ht="24.75" thickBot="1">
      <c r="A39" s="22" t="s">
        <v>72</v>
      </c>
      <c r="B39" s="7">
        <f>'６月'!B39+'7月'!B36</f>
        <v>64997922</v>
      </c>
      <c r="C39" s="7">
        <f>'６月'!C39+'7月'!C36</f>
        <v>9012699238</v>
      </c>
      <c r="D39">
        <v>5886778368</v>
      </c>
    </row>
    <row r="40" spans="1:7" ht="13.5">
      <c r="A40" s="25" t="s">
        <v>48</v>
      </c>
      <c r="B40" s="27">
        <f>'６月'!B40+'7月'!B37</f>
        <v>77243978</v>
      </c>
      <c r="C40" s="27">
        <f>'６月'!C40+'7月'!C37</f>
        <v>11497338967</v>
      </c>
      <c r="D40">
        <v>6504490169</v>
      </c>
      <c r="G40" s="31"/>
    </row>
    <row r="41" spans="1:3" ht="13.5">
      <c r="A41" s="19" t="s">
        <v>49</v>
      </c>
      <c r="B41" s="26">
        <f>B39/B40</f>
        <v>0.8414626445054396</v>
      </c>
      <c r="C41" s="26">
        <f>C39/C40</f>
        <v>0.7838943658066022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G6" sqref="G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0" t="s">
        <v>110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76</v>
      </c>
      <c r="I4" s="10" t="s">
        <v>77</v>
      </c>
      <c r="J4" s="11"/>
      <c r="K4" s="34"/>
    </row>
    <row r="5" spans="1:11" ht="13.5">
      <c r="A5" s="10">
        <v>1</v>
      </c>
      <c r="B5" s="49">
        <v>171006</v>
      </c>
      <c r="C5" s="50">
        <v>47084824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52917</v>
      </c>
      <c r="C6" s="50">
        <v>49288824</v>
      </c>
      <c r="E6" s="117" t="s">
        <v>40</v>
      </c>
      <c r="F6" s="118"/>
      <c r="G6" s="56">
        <v>1824929</v>
      </c>
      <c r="H6" s="67">
        <v>428539084</v>
      </c>
      <c r="I6" s="56">
        <f>'7月'!I6+'８月'!G6</f>
        <v>55341525</v>
      </c>
      <c r="J6" s="56">
        <f>'7月'!J6+'８月'!H6</f>
        <v>5046230414</v>
      </c>
      <c r="K6" s="34"/>
    </row>
    <row r="7" spans="1:12" ht="13.5">
      <c r="A7" s="10">
        <v>3</v>
      </c>
      <c r="B7" s="49">
        <v>40420</v>
      </c>
      <c r="C7" s="50">
        <v>22662626</v>
      </c>
      <c r="E7" s="40"/>
      <c r="F7" s="43" t="s">
        <v>23</v>
      </c>
      <c r="G7" s="72">
        <v>5311760</v>
      </c>
      <c r="H7" s="76">
        <v>670175300</v>
      </c>
      <c r="I7" s="72">
        <f>'7月'!I7+'８月'!G7</f>
        <v>69596499</v>
      </c>
      <c r="J7" s="72">
        <f>'7月'!J7+'８月'!H7</f>
        <v>6982792513</v>
      </c>
      <c r="K7" s="34"/>
      <c r="L7" s="31"/>
    </row>
    <row r="8" spans="1:11" ht="13.5">
      <c r="A8" s="10">
        <v>4</v>
      </c>
      <c r="B8" s="49">
        <v>66621</v>
      </c>
      <c r="C8" s="50">
        <v>39678969</v>
      </c>
      <c r="E8" s="117" t="s">
        <v>73</v>
      </c>
      <c r="F8" s="118"/>
      <c r="G8" s="73">
        <v>4446</v>
      </c>
      <c r="H8" s="73">
        <v>3458156</v>
      </c>
      <c r="I8" s="56">
        <f>'7月'!I8+'８月'!G8</f>
        <v>75176</v>
      </c>
      <c r="J8" s="56">
        <f>'7月'!J8+'８月'!H8</f>
        <v>35171897</v>
      </c>
      <c r="K8" s="34"/>
    </row>
    <row r="9" spans="1:11" ht="13.5">
      <c r="A9" s="10">
        <v>5</v>
      </c>
      <c r="B9" s="49"/>
      <c r="C9" s="50"/>
      <c r="E9" s="40"/>
      <c r="F9" s="43" t="s">
        <v>23</v>
      </c>
      <c r="G9" s="87">
        <v>10983</v>
      </c>
      <c r="H9" s="87">
        <v>7733339</v>
      </c>
      <c r="I9" s="72">
        <f>'7月'!I9+'８月'!G9</f>
        <v>1039970</v>
      </c>
      <c r="J9" s="72">
        <f>'7月'!J9+'８月'!H9</f>
        <v>403680493</v>
      </c>
      <c r="K9" s="34"/>
    </row>
    <row r="10" spans="1:11" ht="13.5">
      <c r="A10" s="10">
        <v>6</v>
      </c>
      <c r="B10" s="49">
        <v>72403</v>
      </c>
      <c r="C10" s="50">
        <v>42305594</v>
      </c>
      <c r="E10" s="117" t="s">
        <v>74</v>
      </c>
      <c r="F10" s="118"/>
      <c r="G10" s="56"/>
      <c r="H10" s="57"/>
      <c r="I10" s="56">
        <f>'7月'!I10+'８月'!G10</f>
        <v>5313853</v>
      </c>
      <c r="J10" s="56">
        <f>'7月'!J10+'８月'!H10</f>
        <v>1326486865</v>
      </c>
      <c r="K10" s="34"/>
    </row>
    <row r="11" spans="1:11" ht="13.5">
      <c r="A11" s="10">
        <v>7</v>
      </c>
      <c r="B11" s="49">
        <v>83987</v>
      </c>
      <c r="C11" s="50">
        <v>33392517</v>
      </c>
      <c r="E11" s="40"/>
      <c r="F11" s="43" t="s">
        <v>23</v>
      </c>
      <c r="G11" s="58"/>
      <c r="H11" s="55"/>
      <c r="I11" s="72">
        <f>'7月'!I11+'８月'!G11</f>
        <v>5234064</v>
      </c>
      <c r="J11" s="72">
        <f>'7月'!J11+'８月'!H11</f>
        <v>1532585136</v>
      </c>
      <c r="K11" s="34"/>
    </row>
    <row r="12" spans="1:11" ht="13.5">
      <c r="A12" s="10">
        <v>8</v>
      </c>
      <c r="B12" s="49">
        <v>151600</v>
      </c>
      <c r="C12" s="50">
        <v>69879386</v>
      </c>
      <c r="E12" s="117" t="s">
        <v>43</v>
      </c>
      <c r="F12" s="118"/>
      <c r="G12" s="56">
        <v>5349</v>
      </c>
      <c r="H12" s="57">
        <v>4239214</v>
      </c>
      <c r="I12" s="56">
        <f>'7月'!I12+'８月'!G12</f>
        <v>54677</v>
      </c>
      <c r="J12" s="56">
        <f>'7月'!J12+'８月'!H12</f>
        <v>37640955</v>
      </c>
      <c r="K12" s="31"/>
    </row>
    <row r="13" spans="1:11" ht="13.5">
      <c r="A13" s="10">
        <v>9</v>
      </c>
      <c r="B13" s="49">
        <v>156863</v>
      </c>
      <c r="C13" s="50">
        <v>32068434</v>
      </c>
      <c r="E13" s="40"/>
      <c r="F13" s="43" t="s">
        <v>23</v>
      </c>
      <c r="G13" s="72">
        <v>9842</v>
      </c>
      <c r="H13" s="72">
        <v>6545605</v>
      </c>
      <c r="I13" s="72">
        <f>'7月'!I13+'８月'!G13</f>
        <v>67545</v>
      </c>
      <c r="J13" s="72">
        <f>'7月'!J13+'８月'!H13</f>
        <v>48063724</v>
      </c>
      <c r="K13" s="34"/>
    </row>
    <row r="14" spans="1:11" ht="13.5">
      <c r="A14" s="10">
        <v>10</v>
      </c>
      <c r="B14" s="49">
        <v>140777</v>
      </c>
      <c r="C14" s="50">
        <v>32232797</v>
      </c>
      <c r="E14" s="126" t="s">
        <v>96</v>
      </c>
      <c r="F14" s="127"/>
      <c r="G14" s="73"/>
      <c r="H14" s="79"/>
      <c r="I14" s="56">
        <f>'7月'!I14+'８月'!G14</f>
        <v>0</v>
      </c>
      <c r="J14" s="56">
        <f>'7月'!J14+'８月'!H14</f>
        <v>0</v>
      </c>
      <c r="K14" s="34"/>
    </row>
    <row r="15" spans="1:11" ht="13.5">
      <c r="A15" s="10">
        <v>11</v>
      </c>
      <c r="B15" s="49">
        <v>74877</v>
      </c>
      <c r="C15" s="50">
        <v>30299085</v>
      </c>
      <c r="E15" s="40"/>
      <c r="F15" s="43" t="s">
        <v>23</v>
      </c>
      <c r="G15" s="87"/>
      <c r="H15" s="94"/>
      <c r="I15" s="72">
        <f>'7月'!I15+'８月'!G15</f>
        <v>0</v>
      </c>
      <c r="J15" s="72">
        <f>'7月'!J15+'８月'!H15</f>
        <v>0</v>
      </c>
      <c r="K15" s="34"/>
    </row>
    <row r="16" spans="1:11" ht="13.5">
      <c r="A16" s="10">
        <v>12</v>
      </c>
      <c r="B16" s="49">
        <v>55527</v>
      </c>
      <c r="C16" s="50">
        <v>19833372</v>
      </c>
      <c r="E16" s="117" t="s">
        <v>44</v>
      </c>
      <c r="F16" s="118"/>
      <c r="G16" s="56"/>
      <c r="H16" s="57"/>
      <c r="I16" s="56">
        <f>'7月'!I16+'８月'!G16</f>
        <v>0</v>
      </c>
      <c r="J16" s="56">
        <f>'7月'!J16+'８月'!H16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5"/>
      <c r="I17" s="72">
        <f>'7月'!I17+'８月'!G17</f>
        <v>0</v>
      </c>
      <c r="J17" s="72">
        <f>'7月'!J17+'８月'!H17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56">
        <v>15859</v>
      </c>
      <c r="H18" s="67">
        <v>8056676</v>
      </c>
      <c r="I18" s="56">
        <f>'7月'!I18+'８月'!G18</f>
        <v>1865971</v>
      </c>
      <c r="J18" s="56">
        <f>'7月'!J18+'８月'!H18</f>
        <v>1021310507</v>
      </c>
      <c r="K18" s="34"/>
    </row>
    <row r="19" spans="1:11" ht="13.5">
      <c r="A19" s="10">
        <v>15</v>
      </c>
      <c r="B19" s="49"/>
      <c r="C19" s="50"/>
      <c r="E19" s="40"/>
      <c r="F19" s="43" t="s">
        <v>23</v>
      </c>
      <c r="G19" s="72">
        <v>0</v>
      </c>
      <c r="H19" s="72">
        <v>0</v>
      </c>
      <c r="I19" s="72">
        <f>'7月'!I19+'８月'!G19</f>
        <v>1790497</v>
      </c>
      <c r="J19" s="72">
        <f>'7月'!J19+'８月'!H19</f>
        <v>1003636172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73">
        <v>5114</v>
      </c>
      <c r="H20" s="104">
        <v>3745712</v>
      </c>
      <c r="I20" s="56">
        <f>'7月'!I20+'８月'!G20</f>
        <v>133455</v>
      </c>
      <c r="J20" s="56">
        <f>'7月'!J20+'８月'!H20</f>
        <v>40584353</v>
      </c>
      <c r="K20" s="34"/>
    </row>
    <row r="21" spans="1:11" ht="13.5">
      <c r="A21" s="10">
        <v>17</v>
      </c>
      <c r="B21" s="49">
        <v>12626</v>
      </c>
      <c r="C21" s="50">
        <v>10120948</v>
      </c>
      <c r="E21" s="40"/>
      <c r="F21" s="43" t="s">
        <v>23</v>
      </c>
      <c r="G21" s="87">
        <v>20511</v>
      </c>
      <c r="H21" s="87">
        <v>5089896</v>
      </c>
      <c r="I21" s="72">
        <f>'7月'!I21+'８月'!G21</f>
        <v>112494</v>
      </c>
      <c r="J21" s="72">
        <f>'7月'!J21+'８月'!H21</f>
        <v>42234110</v>
      </c>
      <c r="K21" s="34"/>
    </row>
    <row r="22" spans="1:11" ht="13.5">
      <c r="A22" s="10">
        <v>18</v>
      </c>
      <c r="B22" s="49">
        <v>69851</v>
      </c>
      <c r="C22" s="50">
        <v>26752693</v>
      </c>
      <c r="E22" s="117" t="s">
        <v>45</v>
      </c>
      <c r="F22" s="118"/>
      <c r="G22" s="56">
        <v>444110</v>
      </c>
      <c r="H22" s="67">
        <v>287166585</v>
      </c>
      <c r="I22" s="56">
        <f>'7月'!I22+'８月'!G22</f>
        <v>4513072</v>
      </c>
      <c r="J22" s="56">
        <f>'7月'!J22+'８月'!H22</f>
        <v>2240479674</v>
      </c>
      <c r="K22" s="34"/>
    </row>
    <row r="23" spans="1:11" ht="13.5">
      <c r="A23" s="10">
        <v>19</v>
      </c>
      <c r="B23" s="49"/>
      <c r="C23" s="50"/>
      <c r="E23" s="40"/>
      <c r="F23" s="43" t="s">
        <v>23</v>
      </c>
      <c r="G23" s="58">
        <v>627100</v>
      </c>
      <c r="H23" s="96">
        <v>340670761</v>
      </c>
      <c r="I23" s="72">
        <f>'7月'!I23+'８月'!G23</f>
        <v>5383105</v>
      </c>
      <c r="J23" s="72">
        <f>'7月'!J23+'８月'!H23</f>
        <v>2514561720</v>
      </c>
      <c r="K23" s="34"/>
    </row>
    <row r="24" spans="1:11" ht="13.5">
      <c r="A24" s="10">
        <v>20</v>
      </c>
      <c r="B24" s="49">
        <v>96993</v>
      </c>
      <c r="C24" s="50">
        <v>28910185</v>
      </c>
      <c r="E24" s="117" t="s">
        <v>24</v>
      </c>
      <c r="F24" s="118"/>
      <c r="G24" s="56">
        <f aca="true" t="shared" si="0" ref="G24:J25">G6+G8+G10+G12+G14+G16+G18+G20+G22</f>
        <v>2299807</v>
      </c>
      <c r="H24" s="56">
        <f t="shared" si="0"/>
        <v>735205427</v>
      </c>
      <c r="I24" s="56">
        <f t="shared" si="0"/>
        <v>67297729</v>
      </c>
      <c r="J24" s="56">
        <f t="shared" si="0"/>
        <v>9747904665</v>
      </c>
      <c r="K24" s="34"/>
    </row>
    <row r="25" spans="1:11" ht="13.5">
      <c r="A25" s="10">
        <v>21</v>
      </c>
      <c r="B25" s="49">
        <v>232190</v>
      </c>
      <c r="C25" s="50">
        <v>41619050</v>
      </c>
      <c r="E25" s="40"/>
      <c r="F25" s="43" t="s">
        <v>25</v>
      </c>
      <c r="G25" s="58">
        <f t="shared" si="0"/>
        <v>5980196</v>
      </c>
      <c r="H25" s="58">
        <f t="shared" si="0"/>
        <v>1030214901</v>
      </c>
      <c r="I25" s="58">
        <f t="shared" si="0"/>
        <v>83224174</v>
      </c>
      <c r="J25" s="58">
        <f t="shared" si="0"/>
        <v>12527553868</v>
      </c>
      <c r="K25" s="34"/>
    </row>
    <row r="26" spans="1:11" ht="13.5">
      <c r="A26" s="10">
        <v>22</v>
      </c>
      <c r="B26" s="49">
        <v>270164</v>
      </c>
      <c r="C26" s="50">
        <v>41414277</v>
      </c>
      <c r="E26" s="119" t="s">
        <v>46</v>
      </c>
      <c r="F26" s="120"/>
      <c r="G26" s="3">
        <f>G24/G25</f>
        <v>0.38457050571586615</v>
      </c>
      <c r="H26" s="3">
        <f>H24/H25</f>
        <v>0.7136427810220539</v>
      </c>
      <c r="I26" s="3">
        <f>I24/I25</f>
        <v>0.8086319847403952</v>
      </c>
      <c r="J26" s="3">
        <f>J24/J25</f>
        <v>0.7781171621939499</v>
      </c>
      <c r="K26" s="34"/>
    </row>
    <row r="27" spans="1:10" ht="13.5" customHeight="1">
      <c r="A27" s="10">
        <v>23</v>
      </c>
      <c r="B27" s="49">
        <v>121677</v>
      </c>
      <c r="C27" s="50">
        <v>23476878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20499</v>
      </c>
      <c r="C28" s="50">
        <v>11159591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210415</v>
      </c>
      <c r="C29" s="50">
        <v>50727430</v>
      </c>
      <c r="F29" s="48"/>
      <c r="G29" s="48"/>
      <c r="H29" s="48"/>
      <c r="I29" s="48"/>
      <c r="J29" s="48"/>
    </row>
    <row r="30" spans="1:10" ht="13.5">
      <c r="A30" s="10">
        <v>26</v>
      </c>
      <c r="B30" s="49"/>
      <c r="C30" s="50"/>
      <c r="F30" s="48"/>
      <c r="G30" s="48"/>
      <c r="H30" s="48"/>
      <c r="I30" s="48"/>
      <c r="J30" s="48"/>
    </row>
    <row r="31" spans="1:10" ht="13.5">
      <c r="A31" s="10">
        <v>27</v>
      </c>
      <c r="B31" s="49">
        <v>110445</v>
      </c>
      <c r="C31" s="50">
        <v>31459267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19206</v>
      </c>
      <c r="C32" s="50">
        <v>12794498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4870</v>
      </c>
      <c r="C33" s="50">
        <v>3426741</v>
      </c>
    </row>
    <row r="34" spans="1:3" ht="13.5">
      <c r="A34" s="10">
        <v>30</v>
      </c>
      <c r="B34" s="49">
        <v>31933</v>
      </c>
      <c r="C34" s="50">
        <v>13410838</v>
      </c>
    </row>
    <row r="35" spans="1:3" ht="14.25" thickBot="1">
      <c r="A35" s="10">
        <v>31</v>
      </c>
      <c r="B35" s="49">
        <v>31940</v>
      </c>
      <c r="C35" s="50">
        <v>21206603</v>
      </c>
    </row>
    <row r="36" spans="1:3" ht="14.25" thickBot="1">
      <c r="A36" s="16" t="s">
        <v>24</v>
      </c>
      <c r="B36" s="7">
        <f>SUM(B5:B35)</f>
        <v>2299807</v>
      </c>
      <c r="C36" s="7">
        <f>SUM(C5:C35)</f>
        <v>735205427</v>
      </c>
    </row>
    <row r="37" spans="1:7" ht="13.5">
      <c r="A37" s="17" t="s">
        <v>25</v>
      </c>
      <c r="B37" s="6">
        <v>5980196</v>
      </c>
      <c r="C37" s="6">
        <v>1030214901</v>
      </c>
      <c r="G37" s="31"/>
    </row>
    <row r="38" spans="1:5" ht="14.25" thickBot="1">
      <c r="A38" s="18" t="s">
        <v>47</v>
      </c>
      <c r="B38" s="3">
        <f>B36/B37</f>
        <v>0.38457050571586615</v>
      </c>
      <c r="C38" s="3">
        <f>C36/C37</f>
        <v>0.7136427810220539</v>
      </c>
      <c r="E38" s="29"/>
    </row>
    <row r="39" spans="1:4" ht="24.75" thickBot="1">
      <c r="A39" s="22" t="s">
        <v>75</v>
      </c>
      <c r="B39" s="7">
        <f>'7月'!B39+'８月'!B36</f>
        <v>67297729</v>
      </c>
      <c r="C39" s="7">
        <f>'7月'!C39+'８月'!C36</f>
        <v>9747904665</v>
      </c>
      <c r="D39">
        <v>5886778368</v>
      </c>
    </row>
    <row r="40" spans="1:7" ht="13.5">
      <c r="A40" s="25" t="s">
        <v>48</v>
      </c>
      <c r="B40" s="27">
        <f>'7月'!B40+'８月'!B37</f>
        <v>83224174</v>
      </c>
      <c r="C40" s="27">
        <f>'7月'!C40+'８月'!C37</f>
        <v>12527553868</v>
      </c>
      <c r="D40">
        <v>6504490169</v>
      </c>
      <c r="G40" s="31"/>
    </row>
    <row r="41" spans="1:3" ht="13.5">
      <c r="A41" s="19" t="s">
        <v>49</v>
      </c>
      <c r="B41" s="26">
        <f>B39/B40</f>
        <v>0.8086319847403952</v>
      </c>
      <c r="C41" s="26">
        <f>C39/C40</f>
        <v>0.7781171621939499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G6" sqref="G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111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80</v>
      </c>
      <c r="I4" s="10" t="s">
        <v>81</v>
      </c>
      <c r="J4" s="11"/>
      <c r="K4" s="34"/>
    </row>
    <row r="5" spans="1:11" ht="13.5">
      <c r="A5" s="10">
        <v>1</v>
      </c>
      <c r="B5" s="49">
        <v>14655</v>
      </c>
      <c r="C5" s="50">
        <v>9156586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/>
      <c r="C6" s="50"/>
      <c r="E6" s="117" t="s">
        <v>40</v>
      </c>
      <c r="F6" s="118"/>
      <c r="G6" s="56">
        <v>9855474</v>
      </c>
      <c r="H6" s="67">
        <v>551819308</v>
      </c>
      <c r="I6" s="56">
        <f>'８月'!I6+'９月'!G6</f>
        <v>65196999</v>
      </c>
      <c r="J6" s="56">
        <f>'８月'!J6+'９月'!H6</f>
        <v>5598049722</v>
      </c>
      <c r="K6" s="34"/>
    </row>
    <row r="7" spans="1:12" ht="13.5">
      <c r="A7" s="10">
        <v>3</v>
      </c>
      <c r="B7" s="49">
        <v>122033</v>
      </c>
      <c r="C7" s="50">
        <v>47343284</v>
      </c>
      <c r="E7" s="40"/>
      <c r="F7" s="43" t="s">
        <v>23</v>
      </c>
      <c r="G7" s="72">
        <v>5119663</v>
      </c>
      <c r="H7" s="76">
        <v>443569098</v>
      </c>
      <c r="I7" s="72">
        <f>'８月'!I7+'９月'!G7</f>
        <v>74716162</v>
      </c>
      <c r="J7" s="72">
        <f>'８月'!J7+'９月'!H7</f>
        <v>7426361611</v>
      </c>
      <c r="K7" s="34"/>
      <c r="L7" s="31"/>
    </row>
    <row r="8" spans="1:11" ht="13.5">
      <c r="A8" s="10">
        <v>4</v>
      </c>
      <c r="B8" s="49">
        <v>134949</v>
      </c>
      <c r="C8" s="50">
        <v>37599045</v>
      </c>
      <c r="E8" s="117" t="s">
        <v>78</v>
      </c>
      <c r="F8" s="118"/>
      <c r="G8" s="73">
        <v>113917</v>
      </c>
      <c r="H8" s="79">
        <v>68020951</v>
      </c>
      <c r="I8" s="56">
        <f>'８月'!I8+'９月'!G8</f>
        <v>189093</v>
      </c>
      <c r="J8" s="56">
        <f>'８月'!J8+'９月'!H8</f>
        <v>103192848</v>
      </c>
      <c r="K8" s="34"/>
    </row>
    <row r="9" spans="1:11" ht="13.5">
      <c r="A9" s="10">
        <v>5</v>
      </c>
      <c r="B9" s="49">
        <v>163581</v>
      </c>
      <c r="C9" s="50">
        <v>29367682</v>
      </c>
      <c r="E9" s="40"/>
      <c r="F9" s="43" t="s">
        <v>23</v>
      </c>
      <c r="G9" s="87">
        <v>106905</v>
      </c>
      <c r="H9" s="87">
        <v>42796092</v>
      </c>
      <c r="I9" s="72">
        <f>'８月'!I9+'９月'!G9</f>
        <v>1146875</v>
      </c>
      <c r="J9" s="72">
        <f>'８月'!J9+'９月'!H9</f>
        <v>446476585</v>
      </c>
      <c r="K9" s="34"/>
    </row>
    <row r="10" spans="1:11" ht="13.5">
      <c r="A10" s="10">
        <v>6</v>
      </c>
      <c r="B10" s="49">
        <v>513660</v>
      </c>
      <c r="C10" s="50">
        <v>48341338</v>
      </c>
      <c r="E10" s="117" t="s">
        <v>79</v>
      </c>
      <c r="F10" s="118"/>
      <c r="G10" s="56">
        <v>529712</v>
      </c>
      <c r="H10" s="67">
        <v>143955231</v>
      </c>
      <c r="I10" s="56">
        <f>'８月'!I10+'９月'!G10</f>
        <v>5843565</v>
      </c>
      <c r="J10" s="56">
        <f>'８月'!J10+'９月'!H10</f>
        <v>1470442096</v>
      </c>
      <c r="K10" s="34"/>
    </row>
    <row r="11" spans="1:11" ht="13.5">
      <c r="A11" s="10">
        <v>7</v>
      </c>
      <c r="B11" s="49">
        <v>383909</v>
      </c>
      <c r="C11" s="50">
        <v>45910296</v>
      </c>
      <c r="E11" s="40"/>
      <c r="F11" s="43" t="s">
        <v>23</v>
      </c>
      <c r="G11" s="72">
        <v>570118</v>
      </c>
      <c r="H11" s="72">
        <v>123169263</v>
      </c>
      <c r="I11" s="72">
        <f>'８月'!I11+'９月'!G11</f>
        <v>5804182</v>
      </c>
      <c r="J11" s="72">
        <f>'８月'!J11+'９月'!H11</f>
        <v>1655754399</v>
      </c>
      <c r="K11" s="34"/>
    </row>
    <row r="12" spans="1:11" ht="13.5">
      <c r="A12" s="10">
        <v>8</v>
      </c>
      <c r="B12" s="49">
        <v>627912</v>
      </c>
      <c r="C12" s="50">
        <v>66303223</v>
      </c>
      <c r="E12" s="117" t="s">
        <v>43</v>
      </c>
      <c r="F12" s="118"/>
      <c r="G12" s="73">
        <v>2544</v>
      </c>
      <c r="H12" s="104">
        <v>2401633</v>
      </c>
      <c r="I12" s="56">
        <f>'８月'!I12+'９月'!G12</f>
        <v>57221</v>
      </c>
      <c r="J12" s="56">
        <f>'８月'!J12+'９月'!H12</f>
        <v>40042588</v>
      </c>
      <c r="K12" s="31"/>
    </row>
    <row r="13" spans="1:11" ht="13.5">
      <c r="A13" s="10">
        <v>9</v>
      </c>
      <c r="B13" s="49"/>
      <c r="C13" s="50"/>
      <c r="E13" s="40"/>
      <c r="F13" s="43" t="s">
        <v>23</v>
      </c>
      <c r="G13" s="87">
        <v>5168</v>
      </c>
      <c r="H13" s="87">
        <v>3659214</v>
      </c>
      <c r="I13" s="72">
        <f>'８月'!I13+'９月'!G13</f>
        <v>72713</v>
      </c>
      <c r="J13" s="72">
        <f>'８月'!J13+'９月'!H13</f>
        <v>51722938</v>
      </c>
      <c r="K13" s="34"/>
    </row>
    <row r="14" spans="1:11" ht="13.5">
      <c r="A14" s="10">
        <v>10</v>
      </c>
      <c r="B14" s="49">
        <v>974981</v>
      </c>
      <c r="C14" s="50">
        <v>72122974</v>
      </c>
      <c r="E14" s="126" t="s">
        <v>98</v>
      </c>
      <c r="F14" s="127"/>
      <c r="G14" s="56"/>
      <c r="H14" s="59"/>
      <c r="I14" s="56">
        <f>'８月'!I14+'９月'!G14</f>
        <v>0</v>
      </c>
      <c r="J14" s="56">
        <f>'８月'!J14+'９月'!H14</f>
        <v>0</v>
      </c>
      <c r="K14" s="34"/>
    </row>
    <row r="15" spans="1:11" ht="13.5">
      <c r="A15" s="10">
        <v>11</v>
      </c>
      <c r="B15" s="49">
        <v>400775</v>
      </c>
      <c r="C15" s="50">
        <v>31027801</v>
      </c>
      <c r="E15" s="40"/>
      <c r="F15" s="43" t="s">
        <v>23</v>
      </c>
      <c r="G15" s="72"/>
      <c r="H15" s="77"/>
      <c r="I15" s="72">
        <f>'８月'!I15+'９月'!G15</f>
        <v>0</v>
      </c>
      <c r="J15" s="72">
        <f>'８月'!J15+'９月'!H15</f>
        <v>0</v>
      </c>
      <c r="K15" s="34"/>
    </row>
    <row r="16" spans="1:11" ht="13.5">
      <c r="A16" s="10">
        <v>12</v>
      </c>
      <c r="B16" s="49">
        <v>154325</v>
      </c>
      <c r="C16" s="50">
        <v>25726019</v>
      </c>
      <c r="E16" s="117" t="s">
        <v>44</v>
      </c>
      <c r="F16" s="118"/>
      <c r="G16" s="56"/>
      <c r="H16" s="56"/>
      <c r="I16" s="56">
        <f>'８月'!I16+'９月'!G16</f>
        <v>0</v>
      </c>
      <c r="J16" s="56">
        <f>'８月'!J16+'９月'!H16</f>
        <v>0</v>
      </c>
      <c r="K16" s="34"/>
    </row>
    <row r="17" spans="1:11" ht="13.5">
      <c r="A17" s="10">
        <v>13</v>
      </c>
      <c r="B17" s="49">
        <v>951291</v>
      </c>
      <c r="C17" s="50">
        <v>60905044</v>
      </c>
      <c r="E17" s="40"/>
      <c r="F17" s="43" t="s">
        <v>23</v>
      </c>
      <c r="G17" s="72"/>
      <c r="H17" s="77"/>
      <c r="I17" s="72">
        <f>'８月'!I17+'９月'!G17</f>
        <v>0</v>
      </c>
      <c r="J17" s="72">
        <f>'８月'!J17+'９月'!H17</f>
        <v>0</v>
      </c>
      <c r="K17" s="34"/>
    </row>
    <row r="18" spans="1:11" ht="13.5">
      <c r="A18" s="10">
        <v>14</v>
      </c>
      <c r="B18" s="49">
        <v>955073</v>
      </c>
      <c r="C18" s="50">
        <v>62338714</v>
      </c>
      <c r="E18" s="123" t="s">
        <v>27</v>
      </c>
      <c r="F18" s="124"/>
      <c r="G18" s="73">
        <v>374533</v>
      </c>
      <c r="H18" s="104">
        <v>178540760</v>
      </c>
      <c r="I18" s="56">
        <f>'８月'!I18+'９月'!G18</f>
        <v>2240504</v>
      </c>
      <c r="J18" s="56">
        <f>'８月'!J18+'９月'!H18</f>
        <v>1199851267</v>
      </c>
      <c r="K18" s="34"/>
    </row>
    <row r="19" spans="1:11" ht="13.5">
      <c r="A19" s="10">
        <v>15</v>
      </c>
      <c r="B19" s="49">
        <v>673975</v>
      </c>
      <c r="C19" s="50">
        <v>55815030</v>
      </c>
      <c r="E19" s="40"/>
      <c r="F19" s="43" t="s">
        <v>23</v>
      </c>
      <c r="G19" s="87">
        <v>429996</v>
      </c>
      <c r="H19" s="87">
        <v>209873442</v>
      </c>
      <c r="I19" s="72">
        <f>'８月'!I19+'９月'!G19</f>
        <v>2220493</v>
      </c>
      <c r="J19" s="72">
        <f>'８月'!J19+'９月'!H19</f>
        <v>1213509614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56">
        <v>32994</v>
      </c>
      <c r="H20" s="67">
        <v>11925372</v>
      </c>
      <c r="I20" s="56">
        <f>'８月'!I20+'９月'!G20</f>
        <v>166449</v>
      </c>
      <c r="J20" s="56">
        <f>'８月'!J20+'９月'!H20</f>
        <v>52509725</v>
      </c>
      <c r="K20" s="34"/>
    </row>
    <row r="21" spans="1:11" ht="13.5">
      <c r="A21" s="10">
        <v>17</v>
      </c>
      <c r="B21" s="49">
        <v>872832</v>
      </c>
      <c r="C21" s="50">
        <v>67964496</v>
      </c>
      <c r="E21" s="40"/>
      <c r="F21" s="43" t="s">
        <v>23</v>
      </c>
      <c r="G21" s="72">
        <v>14441</v>
      </c>
      <c r="H21" s="72">
        <v>5329431</v>
      </c>
      <c r="I21" s="72">
        <f>'８月'!I21+'９月'!G21</f>
        <v>126935</v>
      </c>
      <c r="J21" s="72">
        <f>'８月'!J21+'９月'!H21</f>
        <v>47563541</v>
      </c>
      <c r="K21" s="34"/>
    </row>
    <row r="22" spans="1:11" ht="13.5">
      <c r="A22" s="10">
        <v>18</v>
      </c>
      <c r="B22" s="49">
        <v>65246</v>
      </c>
      <c r="C22" s="50">
        <v>26775229</v>
      </c>
      <c r="E22" s="117" t="s">
        <v>45</v>
      </c>
      <c r="F22" s="118"/>
      <c r="G22" s="73">
        <v>505835</v>
      </c>
      <c r="H22" s="104">
        <v>222151160</v>
      </c>
      <c r="I22" s="56">
        <f>'８月'!I22+'９月'!G22</f>
        <v>5018907</v>
      </c>
      <c r="J22" s="56">
        <f>'８月'!J22+'９月'!H22</f>
        <v>2462630834</v>
      </c>
      <c r="K22" s="34"/>
    </row>
    <row r="23" spans="1:11" ht="13.5">
      <c r="A23" s="10">
        <v>19</v>
      </c>
      <c r="B23" s="49">
        <v>30944</v>
      </c>
      <c r="C23" s="50">
        <v>15347391</v>
      </c>
      <c r="E23" s="40"/>
      <c r="F23" s="43" t="s">
        <v>23</v>
      </c>
      <c r="G23" s="87">
        <v>540159</v>
      </c>
      <c r="H23" s="94">
        <v>243579211</v>
      </c>
      <c r="I23" s="72">
        <f>'８月'!I23+'９月'!G23</f>
        <v>5923264</v>
      </c>
      <c r="J23" s="72">
        <f>'８月'!J23+'９月'!H23</f>
        <v>2758140931</v>
      </c>
      <c r="K23" s="34"/>
    </row>
    <row r="24" spans="1:11" ht="13.5">
      <c r="A24" s="10">
        <v>20</v>
      </c>
      <c r="B24" s="49">
        <v>37900</v>
      </c>
      <c r="C24" s="50">
        <v>17683039</v>
      </c>
      <c r="E24" s="117" t="s">
        <v>24</v>
      </c>
      <c r="F24" s="118"/>
      <c r="G24" s="56">
        <f aca="true" t="shared" si="0" ref="G24:J25">G6+G8+G10+G12+G14+G16+G18+G20+G22</f>
        <v>11415009</v>
      </c>
      <c r="H24" s="56">
        <f t="shared" si="0"/>
        <v>1178814415</v>
      </c>
      <c r="I24" s="56">
        <f t="shared" si="0"/>
        <v>78712738</v>
      </c>
      <c r="J24" s="56">
        <f t="shared" si="0"/>
        <v>10926719080</v>
      </c>
      <c r="K24" s="34"/>
    </row>
    <row r="25" spans="1:11" ht="13.5">
      <c r="A25" s="10">
        <v>21</v>
      </c>
      <c r="B25" s="49">
        <v>347314</v>
      </c>
      <c r="C25" s="50">
        <v>54492541</v>
      </c>
      <c r="E25" s="40"/>
      <c r="F25" s="43" t="s">
        <v>25</v>
      </c>
      <c r="G25" s="58">
        <f t="shared" si="0"/>
        <v>6786450</v>
      </c>
      <c r="H25" s="58">
        <f t="shared" si="0"/>
        <v>1071975751</v>
      </c>
      <c r="I25" s="58">
        <f t="shared" si="0"/>
        <v>90010624</v>
      </c>
      <c r="J25" s="58">
        <f t="shared" si="0"/>
        <v>13599529619</v>
      </c>
      <c r="K25" s="34"/>
    </row>
    <row r="26" spans="1:11" ht="13.5">
      <c r="A26" s="10">
        <v>22</v>
      </c>
      <c r="B26" s="49"/>
      <c r="C26" s="50"/>
      <c r="E26" s="119" t="s">
        <v>46</v>
      </c>
      <c r="F26" s="120"/>
      <c r="G26" s="3">
        <f>G24/G25</f>
        <v>1.6820294852242337</v>
      </c>
      <c r="H26" s="3">
        <f>H24/H25</f>
        <v>1.0996651872958272</v>
      </c>
      <c r="I26" s="3">
        <f>I24/I25</f>
        <v>0.874482749947384</v>
      </c>
      <c r="J26" s="3">
        <f>J24/J25</f>
        <v>0.8034630157159408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1277202</v>
      </c>
      <c r="C28" s="50">
        <v>97744454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807741</v>
      </c>
      <c r="C29" s="50">
        <v>63741340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933002</v>
      </c>
      <c r="C30" s="50">
        <v>75698590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310060</v>
      </c>
      <c r="C31" s="50">
        <v>44009721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426962</v>
      </c>
      <c r="C32" s="50">
        <v>71145870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234687</v>
      </c>
      <c r="C33" s="50">
        <v>52254708</v>
      </c>
    </row>
    <row r="34" spans="1:3" ht="13.5">
      <c r="A34" s="10">
        <v>30</v>
      </c>
      <c r="B34" s="49"/>
      <c r="C34" s="50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11415009</v>
      </c>
      <c r="C36" s="7">
        <f>SUM(C5:C35)</f>
        <v>1178814415</v>
      </c>
      <c r="F36" s="24"/>
    </row>
    <row r="37" spans="1:7" ht="13.5">
      <c r="A37" s="17" t="s">
        <v>25</v>
      </c>
      <c r="B37" s="6">
        <v>6786450</v>
      </c>
      <c r="C37" s="6">
        <v>1071975751</v>
      </c>
      <c r="F37" s="115"/>
      <c r="G37" s="31"/>
    </row>
    <row r="38" spans="1:5" ht="14.25" thickBot="1">
      <c r="A38" s="18" t="s">
        <v>47</v>
      </c>
      <c r="B38" s="3">
        <f>B36/B37</f>
        <v>1.6820294852242337</v>
      </c>
      <c r="C38" s="3">
        <f>C36/C37</f>
        <v>1.0996651872958272</v>
      </c>
      <c r="E38" s="29"/>
    </row>
    <row r="39" spans="1:4" ht="24.75" thickBot="1">
      <c r="A39" s="22" t="s">
        <v>82</v>
      </c>
      <c r="B39" s="116">
        <f>'８月'!B39+'９月'!B36</f>
        <v>78712738</v>
      </c>
      <c r="C39" s="7">
        <f>'８月'!C39+'９月'!C36</f>
        <v>10926719080</v>
      </c>
      <c r="D39">
        <v>5886778368</v>
      </c>
    </row>
    <row r="40" spans="1:7" ht="13.5">
      <c r="A40" s="25" t="s">
        <v>48</v>
      </c>
      <c r="B40" s="27">
        <v>90010624</v>
      </c>
      <c r="C40" s="27">
        <v>13599529619</v>
      </c>
      <c r="D40">
        <v>6504490169</v>
      </c>
      <c r="G40" s="31"/>
    </row>
    <row r="41" spans="1:3" ht="13.5">
      <c r="A41" s="19" t="s">
        <v>49</v>
      </c>
      <c r="B41" s="26">
        <f>B39/B40</f>
        <v>0.874482749947384</v>
      </c>
      <c r="C41" s="26">
        <f>C39/C40</f>
        <v>0.8034630157159408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2013-06-03T09:03:32Z</cp:lastPrinted>
  <dcterms:created xsi:type="dcterms:W3CDTF">2001-05-17T23:42:10Z</dcterms:created>
  <dcterms:modified xsi:type="dcterms:W3CDTF">2013-06-03T09:04:20Z</dcterms:modified>
  <cp:category/>
  <cp:version/>
  <cp:contentType/>
  <cp:contentStatus/>
</cp:coreProperties>
</file>