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55" windowWidth="7680" windowHeight="8325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<sst xmlns="http://schemas.openxmlformats.org/spreadsheetml/2006/main" count="469" uniqueCount="115">
  <si>
    <t>日</t>
  </si>
  <si>
    <t>計</t>
  </si>
  <si>
    <t>前年計</t>
  </si>
  <si>
    <t>対前年比</t>
  </si>
  <si>
    <t>前年累計</t>
  </si>
  <si>
    <t>数量（kg)</t>
  </si>
  <si>
    <t>金額(円 ）</t>
  </si>
  <si>
    <t>まき網</t>
  </si>
  <si>
    <t>いかつり</t>
  </si>
  <si>
    <t>ベニズワイガニ</t>
  </si>
  <si>
    <t>活魚</t>
  </si>
  <si>
    <t>輸入魚（その他）</t>
  </si>
  <si>
    <t>その他</t>
  </si>
  <si>
    <t>数量(kg)</t>
  </si>
  <si>
    <t>金額(円 ）</t>
  </si>
  <si>
    <t>前年</t>
  </si>
  <si>
    <t>対前年累計比</t>
  </si>
  <si>
    <t>２　業態別取扱状況</t>
  </si>
  <si>
    <t>１　日別取扱状況</t>
  </si>
  <si>
    <t>対前年比</t>
  </si>
  <si>
    <t>前年計</t>
  </si>
  <si>
    <t>1月</t>
  </si>
  <si>
    <t>累計　　　　　（1～２月）</t>
  </si>
  <si>
    <t>前年</t>
  </si>
  <si>
    <t>計</t>
  </si>
  <si>
    <t>前年計</t>
  </si>
  <si>
    <t>移入魚</t>
  </si>
  <si>
    <t>沖合底びき網</t>
  </si>
  <si>
    <t>　　　　累計（１～２月）</t>
  </si>
  <si>
    <t>ま　き　網</t>
  </si>
  <si>
    <t>活　　魚</t>
  </si>
  <si>
    <t>移　入　魚</t>
  </si>
  <si>
    <t>そ　の　他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</si>
  <si>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</si>
  <si>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</si>
  <si>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</si>
  <si>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</si>
  <si>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</si>
  <si>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</si>
  <si>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</si>
  <si>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</si>
  <si>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</si>
  <si>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</si>
  <si>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</si>
  <si>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</si>
  <si>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その他</t>
  </si>
  <si>
    <t>対前年比</t>
  </si>
  <si>
    <t>対前年比</t>
  </si>
  <si>
    <t>前年累計</t>
  </si>
  <si>
    <t>対前年累計比</t>
  </si>
  <si>
    <t>累計　　　　　（1～３月）</t>
  </si>
  <si>
    <t>３月</t>
  </si>
  <si>
    <t>　　　　累計（１～３月）</t>
  </si>
  <si>
    <t>いかつり</t>
  </si>
  <si>
    <t>ベニズワイガニ</t>
  </si>
  <si>
    <t>４月</t>
  </si>
  <si>
    <t>　　　　累計（１～４月）</t>
  </si>
  <si>
    <t>累計　　　　　（1～4月）</t>
  </si>
  <si>
    <t>いかつり</t>
  </si>
  <si>
    <t>ベニズワイガニ</t>
  </si>
  <si>
    <t>５月</t>
  </si>
  <si>
    <t>　　　　累計（１～５月）</t>
  </si>
  <si>
    <t>累計　　　　　（1～5月）</t>
  </si>
  <si>
    <t>いかつり</t>
  </si>
  <si>
    <t>ベニズワイガニ</t>
  </si>
  <si>
    <t>累計　　　　　（1～６月）</t>
  </si>
  <si>
    <t>　　　　累計（１～６月）</t>
  </si>
  <si>
    <t>６月</t>
  </si>
  <si>
    <t>いかつり</t>
  </si>
  <si>
    <t>ベニズワイガニ</t>
  </si>
  <si>
    <t>7月</t>
  </si>
  <si>
    <t>　　　　累計（１～7月）</t>
  </si>
  <si>
    <t>累計　　　　　（1～7月）</t>
  </si>
  <si>
    <t>いかつり</t>
  </si>
  <si>
    <t>ベニズワイガニ</t>
  </si>
  <si>
    <t>累計　　　　　（1～８月）</t>
  </si>
  <si>
    <t>８月</t>
  </si>
  <si>
    <t>　　　　累計（１～８月）</t>
  </si>
  <si>
    <t>いかつり</t>
  </si>
  <si>
    <t>ベニズワイガニ</t>
  </si>
  <si>
    <t>９月</t>
  </si>
  <si>
    <t>　　　　累計（１～９月）</t>
  </si>
  <si>
    <t>累計　　　　　（1～9月）</t>
  </si>
  <si>
    <t>いかつり</t>
  </si>
  <si>
    <t>ベニズワイガニ</t>
  </si>
  <si>
    <t>１０月</t>
  </si>
  <si>
    <t>　　　　累計（１～１０月）</t>
  </si>
  <si>
    <t>累計　　　　　（1～１０月）</t>
  </si>
  <si>
    <t>いかつり</t>
  </si>
  <si>
    <t>ベニズワイガニ</t>
  </si>
  <si>
    <t>１１月</t>
  </si>
  <si>
    <t>　　　　累計（１～１１月）</t>
  </si>
  <si>
    <t>累計　　　　　（1～１１月）</t>
  </si>
  <si>
    <t>１２月</t>
  </si>
  <si>
    <t>　　　　累計（１～１２月）</t>
  </si>
  <si>
    <t>累計　　　　　（1～１２月）</t>
  </si>
  <si>
    <t>輸入（ベニズワイガニ）</t>
  </si>
  <si>
    <t>輸入（その他）</t>
  </si>
  <si>
    <t>輸入（ベニズワイガニ）</t>
  </si>
  <si>
    <t>鳥取県境港水産事務所</t>
  </si>
  <si>
    <t>境港水産事務所</t>
  </si>
  <si>
    <t>　</t>
  </si>
  <si>
    <t>　</t>
  </si>
  <si>
    <t>鳥取県営境港水産物地方卸売市場水産物取扱高報告書(平成２５年１２月分）</t>
  </si>
  <si>
    <t>鳥取県営境港水産物地方卸売市場水産物取扱高報告書(平成２５年１１月分）</t>
  </si>
  <si>
    <t>鳥取県営境港水産物地方卸売市場水産物取扱高報告書(平成２５年１０月分）</t>
  </si>
  <si>
    <t>鳥取県営境港水産物地方卸売市場水産物取扱高報告書(平成２５年９月分）</t>
  </si>
  <si>
    <t>鳥取県営境港水産物地方卸売市場水産物取扱高報告書(平成２５年８月分）</t>
  </si>
  <si>
    <t>鳥取県営境港水産物地方卸売市場水産物取扱高報告書(平成２５年７月分）</t>
  </si>
  <si>
    <t>鳥取県営境港水産物地方卸売市場水産物取扱高報告書(平成２５年６月分）</t>
  </si>
  <si>
    <t>鳥取県営境港水産物地方卸売市場水産物取扱高報告書(平成２５年５月分）</t>
  </si>
  <si>
    <t>鳥取県営境港水産物地方卸売市場水産物取扱高報告書(平成２５年４月分）</t>
  </si>
  <si>
    <t>鳥取県営境港水産物地方卸売市場水産物取扱高報告書(平成２５年３月分）</t>
  </si>
  <si>
    <t>鳥取県営境港水産物地方卸売市場水産物取扱高報告書(平成２５年２月分）</t>
  </si>
  <si>
    <t>鳥取県営境港水産物地方卸売市場水産物取扱高報告書(平成２５年１月分）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</si>
</sst>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ＦＡ クリアレター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ＦＡ クリアレター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ashed">
        <color indexed="8"/>
      </bottom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 style="thin"/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2" xfId="0" applyNumberFormat="1" applyBorder="1" applyAlignment="1">
      <alignment wrapText="1"/>
    </xf>
    <xf numFmtId="178" fontId="0" fillId="0" borderId="2" xfId="0" applyNumberFormat="1" applyBorder="1" applyAlignment="1">
      <alignment/>
    </xf>
    <xf numFmtId="178" fontId="0" fillId="0" borderId="7" xfId="0" applyNumberFormat="1" applyBorder="1" applyAlignment="1">
      <alignment wrapText="1"/>
    </xf>
    <xf numFmtId="178" fontId="0" fillId="0" borderId="7" xfId="0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4" xfId="0" applyFont="1" applyBorder="1" applyAlignment="1">
      <alignment horizontal="left" wrapText="1"/>
    </xf>
    <xf numFmtId="178" fontId="0" fillId="0" borderId="2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8" xfId="0" applyBorder="1" applyAlignment="1">
      <alignment horizontal="left"/>
    </xf>
    <xf numFmtId="9" fontId="0" fillId="0" borderId="3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8" fontId="0" fillId="0" borderId="0" xfId="17" applyBorder="1" applyAlignment="1">
      <alignment/>
    </xf>
    <xf numFmtId="9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79" fontId="0" fillId="0" borderId="16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6" fontId="0" fillId="0" borderId="2" xfId="0" applyNumberFormat="1" applyBorder="1" applyAlignment="1">
      <alignment horizontal="right"/>
    </xf>
    <xf numFmtId="178" fontId="0" fillId="0" borderId="7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178" fontId="0" fillId="0" borderId="12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0" fontId="0" fillId="0" borderId="17" xfId="0" applyBorder="1" applyAlignment="1">
      <alignment vertical="top" wrapText="1"/>
    </xf>
    <xf numFmtId="178" fontId="0" fillId="0" borderId="3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9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8" fontId="0" fillId="0" borderId="2" xfId="0" applyNumberFormat="1" applyFont="1" applyBorder="1" applyAlignment="1">
      <alignment/>
    </xf>
    <xf numFmtId="178" fontId="0" fillId="0" borderId="20" xfId="0" applyNumberFormat="1" applyBorder="1" applyAlignment="1">
      <alignment horizontal="right"/>
    </xf>
    <xf numFmtId="178" fontId="0" fillId="0" borderId="21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0" xfId="0" applyNumberFormat="1" applyBorder="1" applyAlignment="1">
      <alignment wrapText="1"/>
    </xf>
    <xf numFmtId="176" fontId="0" fillId="0" borderId="20" xfId="0" applyNumberForma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6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21" xfId="0" applyNumberFormat="1" applyFon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8" fontId="0" fillId="0" borderId="20" xfId="0" applyNumberFormat="1" applyFont="1" applyBorder="1" applyAlignment="1">
      <alignment horizontal="right"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3" xfId="0" applyNumberForma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0" fillId="0" borderId="23" xfId="0" applyNumberFormat="1" applyFon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7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9" fontId="10" fillId="0" borderId="16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9" fontId="10" fillId="0" borderId="2" xfId="0" applyNumberFormat="1" applyFont="1" applyBorder="1" applyAlignment="1">
      <alignment vertical="center"/>
    </xf>
    <xf numFmtId="179" fontId="10" fillId="0" borderId="1" xfId="0" applyNumberFormat="1" applyFont="1" applyBorder="1" applyAlignment="1">
      <alignment vertical="center"/>
    </xf>
    <xf numFmtId="0" fontId="0" fillId="0" borderId="26" xfId="0" applyBorder="1" applyAlignment="1">
      <alignment/>
    </xf>
    <xf numFmtId="178" fontId="0" fillId="0" borderId="18" xfId="0" applyNumberFormat="1" applyBorder="1" applyAlignment="1">
      <alignment/>
    </xf>
    <xf numFmtId="176" fontId="0" fillId="0" borderId="21" xfId="0" applyNumberFormat="1" applyBorder="1" applyAlignment="1">
      <alignment/>
    </xf>
    <xf numFmtId="178" fontId="0" fillId="0" borderId="27" xfId="0" applyNumberFormat="1" applyBorder="1" applyAlignment="1">
      <alignment/>
    </xf>
    <xf numFmtId="176" fontId="0" fillId="0" borderId="27" xfId="0" applyNumberFormat="1" applyBorder="1" applyAlignment="1">
      <alignment/>
    </xf>
    <xf numFmtId="178" fontId="0" fillId="0" borderId="27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8" fontId="0" fillId="0" borderId="13" xfId="0" applyNumberFormat="1" applyBorder="1" applyAlignment="1">
      <alignment/>
    </xf>
    <xf numFmtId="178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27" xfId="0" applyNumberFormat="1" applyFont="1" applyBorder="1" applyAlignment="1">
      <alignment/>
    </xf>
    <xf numFmtId="0" fontId="0" fillId="0" borderId="0" xfId="0" applyFill="1" applyAlignment="1">
      <alignment/>
    </xf>
    <xf numFmtId="176" fontId="0" fillId="0" borderId="4" xfId="0" applyNumberForma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3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G23" sqref="G23"/>
    </sheetView>
  </sheetViews>
  <sheetFormatPr defaultColWidth="9.00390625" defaultRowHeight="13.5"/>
  <cols>
    <col min="2" max="2" width="13.625" style="0" customWidth="1"/>
    <col min="3" max="3" width="13.625" style="0" bestFit="1" customWidth="1"/>
    <col min="4" max="4" width="1.00390625" style="0" customWidth="1"/>
    <col min="5" max="5" width="2.875" style="0" customWidth="1"/>
    <col min="6" max="6" width="17.375" style="0" customWidth="1"/>
    <col min="7" max="7" width="14.25390625" style="0" customWidth="1"/>
    <col min="8" max="8" width="13.625" style="0" customWidth="1"/>
    <col min="9" max="9" width="13.375" style="0" customWidth="1"/>
    <col min="10" max="10" width="13.875" style="0" customWidth="1"/>
  </cols>
  <sheetData>
    <row r="1" spans="1:8" ht="17.25">
      <c r="A1" s="121" t="s">
        <v>114</v>
      </c>
      <c r="B1" s="121"/>
      <c r="C1" s="121"/>
      <c r="D1" s="121"/>
      <c r="E1" s="121"/>
      <c r="F1" s="121"/>
      <c r="G1" s="121"/>
      <c r="H1" s="121"/>
    </row>
    <row r="2" ht="13.5">
      <c r="J2" s="30"/>
    </row>
    <row r="3" spans="1:7" ht="14.25">
      <c r="A3" s="122" t="s">
        <v>18</v>
      </c>
      <c r="B3" s="122"/>
      <c r="E3" s="125" t="s">
        <v>17</v>
      </c>
      <c r="F3" s="125"/>
      <c r="G3" s="125"/>
    </row>
    <row r="4" spans="1:10" ht="13.5">
      <c r="A4" s="1" t="s">
        <v>0</v>
      </c>
      <c r="B4" s="8" t="s">
        <v>5</v>
      </c>
      <c r="C4" s="1" t="s">
        <v>6</v>
      </c>
      <c r="E4" s="44"/>
      <c r="F4" s="41"/>
      <c r="G4" s="119" t="s">
        <v>21</v>
      </c>
      <c r="H4" s="120"/>
      <c r="I4" s="34"/>
      <c r="J4" s="34"/>
    </row>
    <row r="5" spans="1:10" ht="13.5">
      <c r="A5" s="10">
        <v>1</v>
      </c>
      <c r="B5" s="49">
        <v>0</v>
      </c>
      <c r="C5" s="50">
        <v>0</v>
      </c>
      <c r="E5" s="45"/>
      <c r="F5" s="42"/>
      <c r="G5" s="1" t="s">
        <v>13</v>
      </c>
      <c r="H5" s="1" t="s">
        <v>14</v>
      </c>
      <c r="I5" s="35"/>
      <c r="J5" s="35"/>
    </row>
    <row r="6" spans="1:9" ht="13.5">
      <c r="A6" s="10">
        <v>2</v>
      </c>
      <c r="B6" s="49">
        <v>0</v>
      </c>
      <c r="C6" s="50">
        <v>0</v>
      </c>
      <c r="E6" s="117" t="s">
        <v>29</v>
      </c>
      <c r="F6" s="118"/>
      <c r="G6" s="12">
        <v>5344813</v>
      </c>
      <c r="H6" s="5">
        <v>602453751</v>
      </c>
      <c r="I6" s="36"/>
    </row>
    <row r="7" spans="1:9" ht="13.5">
      <c r="A7" s="2">
        <v>3</v>
      </c>
      <c r="B7" s="49">
        <v>0</v>
      </c>
      <c r="C7" s="50">
        <v>0</v>
      </c>
      <c r="E7" s="40"/>
      <c r="F7" s="43" t="s">
        <v>15</v>
      </c>
      <c r="G7" s="75">
        <v>12441717</v>
      </c>
      <c r="H7" s="76">
        <v>763248340</v>
      </c>
      <c r="I7" s="36"/>
    </row>
    <row r="8" spans="1:9" ht="13.5">
      <c r="A8" s="2">
        <v>4</v>
      </c>
      <c r="B8" s="49">
        <v>0</v>
      </c>
      <c r="C8" s="50">
        <v>0</v>
      </c>
      <c r="E8" s="117" t="s">
        <v>8</v>
      </c>
      <c r="F8" s="118"/>
      <c r="G8" s="81">
        <v>67217</v>
      </c>
      <c r="H8" s="81">
        <v>29765706</v>
      </c>
      <c r="I8" s="36"/>
    </row>
    <row r="9" spans="1:9" ht="13.5">
      <c r="A9" s="2">
        <v>5</v>
      </c>
      <c r="B9" s="49">
        <v>192529</v>
      </c>
      <c r="C9" s="50">
        <v>28706057</v>
      </c>
      <c r="E9" s="40"/>
      <c r="F9" s="43" t="s">
        <v>15</v>
      </c>
      <c r="G9" s="74">
        <v>28079</v>
      </c>
      <c r="H9" s="74">
        <v>11602016</v>
      </c>
      <c r="I9" s="36"/>
    </row>
    <row r="10" spans="1:9" ht="13.5">
      <c r="A10" s="2">
        <v>6</v>
      </c>
      <c r="B10" s="49">
        <v>0</v>
      </c>
      <c r="C10" s="50">
        <v>0</v>
      </c>
      <c r="E10" s="117" t="s">
        <v>9</v>
      </c>
      <c r="F10" s="118"/>
      <c r="G10" s="13">
        <v>767852</v>
      </c>
      <c r="H10" s="13">
        <v>166836737</v>
      </c>
      <c r="I10" s="37"/>
    </row>
    <row r="11" spans="1:9" ht="13.5">
      <c r="A11" s="2">
        <v>7</v>
      </c>
      <c r="B11" s="49">
        <v>849200</v>
      </c>
      <c r="C11" s="50">
        <v>118976694</v>
      </c>
      <c r="E11" s="40"/>
      <c r="F11" s="43" t="s">
        <v>15</v>
      </c>
      <c r="G11" s="72">
        <v>782673</v>
      </c>
      <c r="H11" s="72">
        <v>206938601</v>
      </c>
      <c r="I11" s="36"/>
    </row>
    <row r="12" spans="1:9" ht="13.5">
      <c r="A12" s="2">
        <v>8</v>
      </c>
      <c r="B12" s="49">
        <v>697822</v>
      </c>
      <c r="C12" s="50">
        <v>100811176</v>
      </c>
      <c r="E12" s="117" t="s">
        <v>30</v>
      </c>
      <c r="F12" s="118"/>
      <c r="G12" s="81">
        <v>8240</v>
      </c>
      <c r="H12" s="81">
        <v>4585654</v>
      </c>
      <c r="I12" s="36"/>
    </row>
    <row r="13" spans="1:9" ht="13.5">
      <c r="A13" s="2">
        <v>9</v>
      </c>
      <c r="B13" s="49">
        <v>472756</v>
      </c>
      <c r="C13" s="50">
        <v>62017195</v>
      </c>
      <c r="E13" s="40"/>
      <c r="F13" s="43" t="s">
        <v>15</v>
      </c>
      <c r="G13" s="74">
        <v>6425</v>
      </c>
      <c r="H13" s="74">
        <v>4194764</v>
      </c>
      <c r="I13" s="36"/>
    </row>
    <row r="14" spans="1:9" ht="13.5">
      <c r="A14" s="2">
        <v>10</v>
      </c>
      <c r="B14" s="49">
        <v>234853</v>
      </c>
      <c r="C14" s="50">
        <v>60611015</v>
      </c>
      <c r="E14" s="117" t="s">
        <v>96</v>
      </c>
      <c r="F14" s="118"/>
      <c r="G14" s="56">
        <v>0</v>
      </c>
      <c r="H14" s="68">
        <v>0</v>
      </c>
      <c r="I14" s="36"/>
    </row>
    <row r="15" spans="1:9" ht="13.5">
      <c r="A15" s="2">
        <v>11</v>
      </c>
      <c r="B15" s="49">
        <v>92710</v>
      </c>
      <c r="C15" s="50">
        <v>29917704</v>
      </c>
      <c r="E15" s="40"/>
      <c r="F15" s="43" t="s">
        <v>15</v>
      </c>
      <c r="G15" s="72">
        <v>0</v>
      </c>
      <c r="H15" s="77">
        <v>0</v>
      </c>
      <c r="I15" s="36"/>
    </row>
    <row r="16" spans="1:9" ht="13.5">
      <c r="A16" s="2">
        <v>12</v>
      </c>
      <c r="B16" s="49">
        <v>233069</v>
      </c>
      <c r="C16" s="50">
        <v>32768385</v>
      </c>
      <c r="E16" s="117" t="s">
        <v>11</v>
      </c>
      <c r="F16" s="118"/>
      <c r="G16" s="56">
        <v>0</v>
      </c>
      <c r="H16" s="56">
        <v>0</v>
      </c>
      <c r="I16" s="36"/>
    </row>
    <row r="17" spans="1:9" ht="13.5">
      <c r="A17" s="2">
        <v>13</v>
      </c>
      <c r="B17" s="49">
        <v>0</v>
      </c>
      <c r="C17" s="50">
        <v>0</v>
      </c>
      <c r="E17" s="40"/>
      <c r="F17" s="43" t="s">
        <v>15</v>
      </c>
      <c r="G17" s="58">
        <v>0</v>
      </c>
      <c r="H17" s="58">
        <v>0</v>
      </c>
      <c r="I17" s="36"/>
    </row>
    <row r="18" spans="1:9" ht="13.5">
      <c r="A18" s="2">
        <v>14</v>
      </c>
      <c r="B18" s="49">
        <v>625568</v>
      </c>
      <c r="C18" s="50">
        <v>83405302</v>
      </c>
      <c r="E18" s="123" t="s">
        <v>27</v>
      </c>
      <c r="F18" s="124"/>
      <c r="G18" s="70">
        <v>431374</v>
      </c>
      <c r="H18" s="70">
        <v>229489792</v>
      </c>
      <c r="I18" s="36"/>
    </row>
    <row r="19" spans="1:9" ht="13.5">
      <c r="A19" s="2">
        <v>15</v>
      </c>
      <c r="B19" s="49">
        <v>547552</v>
      </c>
      <c r="C19" s="50">
        <v>99888335</v>
      </c>
      <c r="E19" s="40"/>
      <c r="F19" s="43" t="s">
        <v>23</v>
      </c>
      <c r="G19" s="74">
        <v>395777</v>
      </c>
      <c r="H19" s="74">
        <v>260041829</v>
      </c>
      <c r="I19" s="36"/>
    </row>
    <row r="20" spans="1:9" ht="13.5">
      <c r="A20" s="2">
        <v>16</v>
      </c>
      <c r="B20" s="49">
        <v>220394</v>
      </c>
      <c r="C20" s="50">
        <v>42832867</v>
      </c>
      <c r="E20" s="117" t="s">
        <v>31</v>
      </c>
      <c r="F20" s="118"/>
      <c r="G20" s="53">
        <v>11921</v>
      </c>
      <c r="H20" s="53">
        <v>5347106</v>
      </c>
      <c r="I20" s="36"/>
    </row>
    <row r="21" spans="1:9" ht="13.5">
      <c r="A21" s="2">
        <v>17</v>
      </c>
      <c r="B21" s="49">
        <v>291507</v>
      </c>
      <c r="C21" s="50">
        <v>51644452</v>
      </c>
      <c r="E21" s="40"/>
      <c r="F21" s="43" t="s">
        <v>23</v>
      </c>
      <c r="G21" s="72">
        <v>13374</v>
      </c>
      <c r="H21" s="72">
        <v>3832759</v>
      </c>
      <c r="I21" s="36"/>
    </row>
    <row r="22" spans="1:9" ht="13.5">
      <c r="A22" s="2">
        <v>18</v>
      </c>
      <c r="B22" s="49">
        <v>45271</v>
      </c>
      <c r="C22" s="50">
        <v>19708981</v>
      </c>
      <c r="E22" s="117" t="s">
        <v>32</v>
      </c>
      <c r="F22" s="118"/>
      <c r="G22" s="70">
        <v>400763</v>
      </c>
      <c r="H22" s="84">
        <v>194370140</v>
      </c>
      <c r="I22" s="38"/>
    </row>
    <row r="23" spans="1:9" ht="13.5">
      <c r="A23" s="2">
        <v>19</v>
      </c>
      <c r="B23" s="49">
        <v>108125</v>
      </c>
      <c r="C23" s="50">
        <v>19738939</v>
      </c>
      <c r="E23" s="40"/>
      <c r="F23" s="43" t="s">
        <v>15</v>
      </c>
      <c r="G23" s="74">
        <v>400344</v>
      </c>
      <c r="H23" s="78">
        <v>224564371</v>
      </c>
      <c r="I23" s="34"/>
    </row>
    <row r="24" spans="1:9" ht="13.5">
      <c r="A24" s="2">
        <v>20</v>
      </c>
      <c r="B24" s="49">
        <v>0</v>
      </c>
      <c r="C24" s="50">
        <v>0</v>
      </c>
      <c r="E24" s="117" t="s">
        <v>24</v>
      </c>
      <c r="F24" s="118"/>
      <c r="G24" s="56">
        <f>G6+G8+G10+G12+G14+G16+G18+G20+G22</f>
        <v>7032180</v>
      </c>
      <c r="H24" s="56">
        <f>H6+H8+H10+H12+H14+H16+H18+H20+H22</f>
        <v>1232848886</v>
      </c>
      <c r="I24" s="34"/>
    </row>
    <row r="25" spans="1:9" ht="13.5">
      <c r="A25" s="2">
        <v>21</v>
      </c>
      <c r="B25" s="49">
        <v>282257</v>
      </c>
      <c r="C25" s="50">
        <v>61869877</v>
      </c>
      <c r="E25" s="40"/>
      <c r="F25" s="43" t="s">
        <v>25</v>
      </c>
      <c r="G25" s="65">
        <f>G7+G9+G11+G13+G15+G17+G19+G21+G23</f>
        <v>14068389</v>
      </c>
      <c r="H25" s="65">
        <f>H7+H9+H11+H13+H15+H17+H19+H21+H23</f>
        <v>1474422680</v>
      </c>
      <c r="I25" s="34"/>
    </row>
    <row r="26" spans="1:9" ht="13.5">
      <c r="A26" s="2">
        <v>22</v>
      </c>
      <c r="B26" s="49">
        <v>269841</v>
      </c>
      <c r="C26" s="50">
        <v>56343580</v>
      </c>
      <c r="E26" s="119" t="s">
        <v>19</v>
      </c>
      <c r="F26" s="120"/>
      <c r="G26" s="66">
        <f>G24/G25</f>
        <v>0.4998568066322306</v>
      </c>
      <c r="H26" s="66">
        <f>H24/H25</f>
        <v>0.8361570279154957</v>
      </c>
      <c r="I26" s="34"/>
    </row>
    <row r="27" spans="1:8" ht="13.5" customHeight="1">
      <c r="A27" s="2">
        <v>23</v>
      </c>
      <c r="B27" s="49">
        <v>59706</v>
      </c>
      <c r="C27" s="50">
        <v>14230047</v>
      </c>
      <c r="E27" s="46"/>
      <c r="F27" s="62"/>
      <c r="G27" s="62"/>
      <c r="H27" s="62"/>
    </row>
    <row r="28" spans="1:8" ht="13.5">
      <c r="A28" s="2">
        <v>24</v>
      </c>
      <c r="B28" s="49">
        <v>229338</v>
      </c>
      <c r="C28" s="50">
        <v>41735668</v>
      </c>
      <c r="F28" s="48"/>
      <c r="G28" s="48"/>
      <c r="H28" s="48"/>
    </row>
    <row r="29" spans="1:8" ht="13.5">
      <c r="A29" s="2">
        <v>25</v>
      </c>
      <c r="B29" s="49">
        <v>300164</v>
      </c>
      <c r="C29" s="50">
        <v>70850348</v>
      </c>
      <c r="F29" s="48"/>
      <c r="G29" s="48"/>
      <c r="H29" s="48"/>
    </row>
    <row r="30" spans="1:8" ht="13.5">
      <c r="A30" s="2">
        <v>26</v>
      </c>
      <c r="B30" s="49">
        <v>24390</v>
      </c>
      <c r="C30" s="50">
        <v>8180772</v>
      </c>
      <c r="F30" s="48"/>
      <c r="G30" s="48"/>
      <c r="H30" s="48"/>
    </row>
    <row r="31" spans="1:8" ht="13.5">
      <c r="A31" s="2">
        <v>27</v>
      </c>
      <c r="B31" s="49">
        <v>0</v>
      </c>
      <c r="C31" s="50">
        <v>0</v>
      </c>
      <c r="F31" s="48"/>
      <c r="G31" s="48"/>
      <c r="H31" s="48"/>
    </row>
    <row r="32" spans="1:3" ht="13.5">
      <c r="A32" s="2">
        <v>28</v>
      </c>
      <c r="B32" s="49">
        <v>33113</v>
      </c>
      <c r="C32" s="50">
        <v>11821316</v>
      </c>
    </row>
    <row r="33" spans="1:6" ht="13.5">
      <c r="A33" s="2">
        <v>29</v>
      </c>
      <c r="B33" s="49">
        <v>230238</v>
      </c>
      <c r="C33" s="50">
        <v>39835029</v>
      </c>
      <c r="F33" s="48"/>
    </row>
    <row r="34" spans="1:3" ht="13.5">
      <c r="A34" s="2">
        <v>30</v>
      </c>
      <c r="B34" s="49">
        <v>522621</v>
      </c>
      <c r="C34" s="50">
        <v>99803350</v>
      </c>
    </row>
    <row r="35" spans="1:3" ht="14.25" thickBot="1">
      <c r="A35" s="4">
        <v>31</v>
      </c>
      <c r="B35" s="49">
        <v>469156</v>
      </c>
      <c r="C35" s="50">
        <v>77151797</v>
      </c>
    </row>
    <row r="36" spans="1:6" ht="14.25" thickBot="1">
      <c r="A36" s="16" t="s">
        <v>1</v>
      </c>
      <c r="B36" s="7">
        <f>SUM(B5:B35)</f>
        <v>7032180</v>
      </c>
      <c r="C36" s="7">
        <f>SUM(C5:C35)</f>
        <v>1232848886</v>
      </c>
      <c r="F36" s="24"/>
    </row>
    <row r="37" spans="1:7" ht="13.5">
      <c r="A37" s="17" t="s">
        <v>20</v>
      </c>
      <c r="B37" s="6">
        <v>14068389</v>
      </c>
      <c r="C37" s="6">
        <v>1474422680</v>
      </c>
      <c r="G37" s="31"/>
    </row>
    <row r="38" spans="1:5" ht="13.5">
      <c r="A38" s="39" t="s">
        <v>3</v>
      </c>
      <c r="B38" s="3">
        <f>B36/B37</f>
        <v>0.4998568066322306</v>
      </c>
      <c r="C38" s="3">
        <f>C36/C37</f>
        <v>0.8361570279154957</v>
      </c>
      <c r="D38" s="29"/>
      <c r="E38" s="29"/>
    </row>
  </sheetData>
  <mergeCells count="15">
    <mergeCell ref="E24:F24"/>
    <mergeCell ref="E26:F26"/>
    <mergeCell ref="A1:H1"/>
    <mergeCell ref="A3:B3"/>
    <mergeCell ref="G4:H4"/>
    <mergeCell ref="E16:F16"/>
    <mergeCell ref="E18:F18"/>
    <mergeCell ref="E20:F20"/>
    <mergeCell ref="E22:F22"/>
    <mergeCell ref="E3:G3"/>
    <mergeCell ref="E14:F14"/>
    <mergeCell ref="E6:F6"/>
    <mergeCell ref="E8:F8"/>
    <mergeCell ref="E10:F10"/>
    <mergeCell ref="E12:F12"/>
  </mergeCells>
  <printOptions/>
  <pageMargins left="0.61" right="0.6" top="0.984251968503937" bottom="0.984251968503937" header="0.551181102362204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2">
      <selection activeCell="H26" sqref="H26"/>
    </sheetView>
  </sheetViews>
  <sheetFormatPr defaultColWidth="9.00390625" defaultRowHeight="13.5"/>
  <cols>
    <col min="2" max="2" width="12.125" style="0" bestFit="1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1.75390625" style="0" customWidth="1"/>
    <col min="10" max="10" width="14.25390625" style="0" customWidth="1"/>
  </cols>
  <sheetData>
    <row r="1" ht="17.25">
      <c r="A1" s="20" t="s">
        <v>105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85</v>
      </c>
      <c r="I4" s="10" t="s">
        <v>86</v>
      </c>
      <c r="J4" s="11"/>
      <c r="K4" s="34"/>
    </row>
    <row r="5" spans="1:11" ht="13.5">
      <c r="A5" s="10">
        <v>1</v>
      </c>
      <c r="B5" s="49">
        <v>529452</v>
      </c>
      <c r="C5" s="50">
        <v>45489892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1594716</v>
      </c>
      <c r="C6" s="50">
        <v>90191534</v>
      </c>
      <c r="E6" s="117" t="s">
        <v>40</v>
      </c>
      <c r="F6" s="118"/>
      <c r="G6" s="56">
        <v>16752098</v>
      </c>
      <c r="H6" s="67">
        <v>875409473</v>
      </c>
      <c r="I6" s="56">
        <f>'９月'!I6+'10月'!G6</f>
        <v>91834964</v>
      </c>
      <c r="J6" s="56">
        <f>'９月'!J6+'10月'!H6</f>
        <v>8037984628</v>
      </c>
      <c r="K6" s="34"/>
    </row>
    <row r="7" spans="1:12" ht="13.5">
      <c r="A7" s="10">
        <v>3</v>
      </c>
      <c r="B7" s="49">
        <v>1388841</v>
      </c>
      <c r="C7" s="50">
        <v>83571289</v>
      </c>
      <c r="E7" s="40"/>
      <c r="F7" s="43" t="s">
        <v>23</v>
      </c>
      <c r="G7" s="72">
        <v>14580413</v>
      </c>
      <c r="H7" s="76">
        <v>950056786</v>
      </c>
      <c r="I7" s="72">
        <f>'９月'!I7+'10月'!G7</f>
        <v>79777412</v>
      </c>
      <c r="J7" s="72">
        <f>'９月'!J7+'10月'!H7</f>
        <v>6548106508</v>
      </c>
      <c r="K7" s="34"/>
      <c r="L7" s="31"/>
    </row>
    <row r="8" spans="1:11" ht="13.5">
      <c r="A8" s="10">
        <v>4</v>
      </c>
      <c r="B8" s="49">
        <v>1845640</v>
      </c>
      <c r="C8" s="50">
        <v>89821234</v>
      </c>
      <c r="E8" s="117" t="s">
        <v>83</v>
      </c>
      <c r="F8" s="118"/>
      <c r="G8" s="73">
        <v>122080</v>
      </c>
      <c r="H8" s="104">
        <v>83144920</v>
      </c>
      <c r="I8" s="56">
        <f>'９月'!I8+'10月'!G8</f>
        <v>497749</v>
      </c>
      <c r="J8" s="56">
        <f>'９月'!J8+'10月'!H8</f>
        <v>254104793</v>
      </c>
      <c r="K8" s="34"/>
    </row>
    <row r="9" spans="1:11" ht="13.5">
      <c r="A9" s="10">
        <v>5</v>
      </c>
      <c r="B9" s="49">
        <v>294851</v>
      </c>
      <c r="C9" s="50">
        <v>34544612</v>
      </c>
      <c r="E9" s="40"/>
      <c r="F9" s="43" t="s">
        <v>23</v>
      </c>
      <c r="G9" s="87">
        <v>164576</v>
      </c>
      <c r="H9" s="87">
        <v>96876987</v>
      </c>
      <c r="I9" s="72">
        <f>'９月'!I9+'10月'!G9</f>
        <v>353669</v>
      </c>
      <c r="J9" s="72">
        <f>'９月'!J9+'10月'!H9</f>
        <v>200069835</v>
      </c>
      <c r="K9" s="34"/>
    </row>
    <row r="10" spans="1:11" ht="13.5">
      <c r="A10" s="10">
        <v>6</v>
      </c>
      <c r="B10" s="49">
        <v>0</v>
      </c>
      <c r="C10" s="50">
        <v>0</v>
      </c>
      <c r="E10" s="117" t="s">
        <v>84</v>
      </c>
      <c r="F10" s="118"/>
      <c r="G10" s="56">
        <v>924246</v>
      </c>
      <c r="H10" s="67">
        <v>222588304</v>
      </c>
      <c r="I10" s="56">
        <f>'９月'!I10+'10月'!G10</f>
        <v>6881134</v>
      </c>
      <c r="J10" s="56">
        <f>'９月'!J10+'10月'!H10</f>
        <v>1417507953</v>
      </c>
      <c r="K10" s="34"/>
    </row>
    <row r="11" spans="1:11" ht="13.5">
      <c r="A11" s="10">
        <v>7</v>
      </c>
      <c r="B11" s="49">
        <v>59954</v>
      </c>
      <c r="C11" s="50">
        <v>24646902</v>
      </c>
      <c r="E11" s="40"/>
      <c r="F11" s="43" t="s">
        <v>23</v>
      </c>
      <c r="G11" s="72">
        <v>972681</v>
      </c>
      <c r="H11" s="72">
        <v>273728995</v>
      </c>
      <c r="I11" s="72">
        <f>'９月'!I11+'10月'!G11</f>
        <v>6816246</v>
      </c>
      <c r="J11" s="72">
        <f>'９月'!J11+'10月'!H11</f>
        <v>1744171091</v>
      </c>
      <c r="K11" s="34"/>
    </row>
    <row r="12" spans="1:11" ht="13.5">
      <c r="A12" s="10">
        <v>8</v>
      </c>
      <c r="B12" s="49">
        <v>267667</v>
      </c>
      <c r="C12" s="50">
        <v>44896482</v>
      </c>
      <c r="E12" s="117" t="s">
        <v>43</v>
      </c>
      <c r="F12" s="118"/>
      <c r="G12" s="105">
        <v>5472</v>
      </c>
      <c r="H12" s="106">
        <v>4772873</v>
      </c>
      <c r="I12" s="56">
        <f>'９月'!I12+'10月'!G12</f>
        <v>62271</v>
      </c>
      <c r="J12" s="56">
        <f>'９月'!J12+'10月'!H12</f>
        <v>50898566</v>
      </c>
      <c r="K12" s="31"/>
    </row>
    <row r="13" spans="1:11" ht="13.5">
      <c r="A13" s="10">
        <v>9</v>
      </c>
      <c r="B13" s="49">
        <v>958263</v>
      </c>
      <c r="C13" s="50">
        <v>90642527</v>
      </c>
      <c r="E13" s="40"/>
      <c r="F13" s="43" t="s">
        <v>23</v>
      </c>
      <c r="G13" s="87">
        <v>4176</v>
      </c>
      <c r="H13" s="87">
        <v>3591607</v>
      </c>
      <c r="I13" s="72">
        <f>'９月'!I13+'10月'!G13</f>
        <v>61397</v>
      </c>
      <c r="J13" s="72">
        <f>'９月'!J13+'10月'!H13</f>
        <v>43634195</v>
      </c>
      <c r="K13" s="34"/>
    </row>
    <row r="14" spans="1:11" ht="13.5">
      <c r="A14" s="10">
        <v>10</v>
      </c>
      <c r="B14" s="49">
        <v>7725</v>
      </c>
      <c r="C14" s="50">
        <v>6655314</v>
      </c>
      <c r="E14" s="126" t="s">
        <v>96</v>
      </c>
      <c r="F14" s="127"/>
      <c r="G14" s="56"/>
      <c r="H14" s="59"/>
      <c r="I14" s="56">
        <f>'９月'!I14+'10月'!G14</f>
        <v>0</v>
      </c>
      <c r="J14" s="56">
        <f>'９月'!J14+'10月'!H14</f>
        <v>0</v>
      </c>
      <c r="K14" s="34"/>
    </row>
    <row r="15" spans="1:11" ht="13.5">
      <c r="A15" s="10">
        <v>11</v>
      </c>
      <c r="B15" s="49">
        <v>253123</v>
      </c>
      <c r="C15" s="50">
        <v>28812661</v>
      </c>
      <c r="E15" s="40"/>
      <c r="F15" s="43" t="s">
        <v>23</v>
      </c>
      <c r="G15" s="72"/>
      <c r="H15" s="77"/>
      <c r="I15" s="72">
        <f>'９月'!I15+'10月'!G15</f>
        <v>0</v>
      </c>
      <c r="J15" s="72">
        <f>'９月'!J15+'10月'!H15</f>
        <v>0</v>
      </c>
      <c r="K15" s="34"/>
    </row>
    <row r="16" spans="1:11" ht="13.5">
      <c r="A16" s="10">
        <v>12</v>
      </c>
      <c r="B16" s="49">
        <v>1217668</v>
      </c>
      <c r="C16" s="50">
        <v>69820482</v>
      </c>
      <c r="E16" s="117" t="s">
        <v>44</v>
      </c>
      <c r="F16" s="118"/>
      <c r="G16" s="56"/>
      <c r="H16" s="56"/>
      <c r="I16" s="56">
        <f>'９月'!I16+'10月'!G16</f>
        <v>0</v>
      </c>
      <c r="J16" s="56">
        <f>'９月'!J16+'10月'!H16</f>
        <v>0</v>
      </c>
      <c r="K16" s="34"/>
    </row>
    <row r="17" spans="1:11" ht="13.5">
      <c r="A17" s="10">
        <v>13</v>
      </c>
      <c r="B17" s="49">
        <v>0</v>
      </c>
      <c r="C17" s="50">
        <v>0</v>
      </c>
      <c r="E17" s="40"/>
      <c r="F17" s="43" t="s">
        <v>23</v>
      </c>
      <c r="G17" s="58"/>
      <c r="H17" s="58"/>
      <c r="I17" s="72">
        <f>'９月'!I17+'10月'!G17</f>
        <v>0</v>
      </c>
      <c r="J17" s="72">
        <f>'９月'!J17+'10月'!H17</f>
        <v>0</v>
      </c>
      <c r="K17" s="34"/>
    </row>
    <row r="18" spans="1:11" ht="13.5">
      <c r="A18" s="10">
        <v>14</v>
      </c>
      <c r="B18" s="49">
        <v>166277</v>
      </c>
      <c r="C18" s="50">
        <v>32207314</v>
      </c>
      <c r="E18" s="123" t="s">
        <v>27</v>
      </c>
      <c r="F18" s="124"/>
      <c r="G18" s="73">
        <v>334893</v>
      </c>
      <c r="H18" s="104">
        <v>214122101</v>
      </c>
      <c r="I18" s="56">
        <f>'９月'!I18+'10月'!G18</f>
        <v>2995438</v>
      </c>
      <c r="J18" s="56">
        <f>'９月'!J18+'10月'!H18</f>
        <v>1522007617</v>
      </c>
      <c r="K18" s="34"/>
    </row>
    <row r="19" spans="1:11" ht="13.5">
      <c r="A19" s="10">
        <v>15</v>
      </c>
      <c r="B19" s="49">
        <v>1221071</v>
      </c>
      <c r="C19" s="50">
        <v>106480792</v>
      </c>
      <c r="E19" s="40"/>
      <c r="F19" s="43" t="s">
        <v>23</v>
      </c>
      <c r="G19" s="87">
        <v>371520</v>
      </c>
      <c r="H19" s="87">
        <v>246716871</v>
      </c>
      <c r="I19" s="72">
        <f>'９月'!I19+'10月'!G19</f>
        <v>2612024</v>
      </c>
      <c r="J19" s="72">
        <f>'９月'!J19+'10月'!H19</f>
        <v>1446568138</v>
      </c>
      <c r="K19" s="34"/>
    </row>
    <row r="20" spans="1:11" ht="13.5">
      <c r="A20" s="10">
        <v>16</v>
      </c>
      <c r="B20" s="49">
        <v>1288058</v>
      </c>
      <c r="C20" s="50">
        <v>100208959</v>
      </c>
      <c r="E20" s="117" t="s">
        <v>26</v>
      </c>
      <c r="F20" s="118"/>
      <c r="G20" s="56">
        <v>16325</v>
      </c>
      <c r="H20" s="67">
        <v>7324902</v>
      </c>
      <c r="I20" s="56">
        <f>'９月'!I20+'10月'!G20</f>
        <v>177675</v>
      </c>
      <c r="J20" s="56">
        <f>'９月'!J20+'10月'!H20</f>
        <v>60283553</v>
      </c>
      <c r="K20" s="34"/>
    </row>
    <row r="21" spans="1:11" ht="13.5">
      <c r="A21" s="10">
        <v>17</v>
      </c>
      <c r="B21" s="49">
        <v>25471</v>
      </c>
      <c r="C21" s="50">
        <v>11126319</v>
      </c>
      <c r="E21" s="40"/>
      <c r="F21" s="43" t="s">
        <v>23</v>
      </c>
      <c r="G21" s="72">
        <v>12783</v>
      </c>
      <c r="H21" s="72">
        <v>4672825</v>
      </c>
      <c r="I21" s="72">
        <f>'９月'!I21+'10月'!G21</f>
        <v>179232</v>
      </c>
      <c r="J21" s="72">
        <f>'９月'!J21+'10月'!H21</f>
        <v>57182550</v>
      </c>
      <c r="K21" s="34"/>
    </row>
    <row r="22" spans="1:11" ht="13.5">
      <c r="A22" s="10">
        <v>18</v>
      </c>
      <c r="B22" s="49">
        <v>286305</v>
      </c>
      <c r="C22" s="50">
        <v>28095247</v>
      </c>
      <c r="E22" s="117" t="s">
        <v>45</v>
      </c>
      <c r="F22" s="118"/>
      <c r="G22" s="73">
        <v>463653</v>
      </c>
      <c r="H22" s="104">
        <v>205910968</v>
      </c>
      <c r="I22" s="56">
        <f>'９月'!I22+'10月'!G22</f>
        <v>5083991</v>
      </c>
      <c r="J22" s="56">
        <f>'９月'!J22+'10月'!H22</f>
        <v>2505605314</v>
      </c>
      <c r="K22" s="34"/>
    </row>
    <row r="23" spans="1:11" ht="13.5">
      <c r="A23" s="10">
        <v>19</v>
      </c>
      <c r="B23" s="49">
        <v>472078</v>
      </c>
      <c r="C23" s="50">
        <v>55969062</v>
      </c>
      <c r="E23" s="40"/>
      <c r="F23" s="43" t="s">
        <v>23</v>
      </c>
      <c r="G23" s="87">
        <v>809984</v>
      </c>
      <c r="H23" s="94">
        <v>269696471</v>
      </c>
      <c r="I23" s="72">
        <f>'９月'!I23+'10月'!G23</f>
        <v>5828891</v>
      </c>
      <c r="J23" s="72">
        <f>'９月'!J23+'10月'!H23</f>
        <v>2731327305</v>
      </c>
      <c r="K23" s="34"/>
    </row>
    <row r="24" spans="1:11" ht="13.5">
      <c r="A24" s="10">
        <v>20</v>
      </c>
      <c r="B24" s="49">
        <v>0</v>
      </c>
      <c r="C24" s="50">
        <v>0</v>
      </c>
      <c r="E24" s="117" t="s">
        <v>24</v>
      </c>
      <c r="F24" s="118"/>
      <c r="G24" s="56">
        <f aca="true" t="shared" si="0" ref="G24:J25">G6+G8+G10+G12+G14+G16+G18+G20+G22</f>
        <v>18618767</v>
      </c>
      <c r="H24" s="56">
        <f t="shared" si="0"/>
        <v>1613273541</v>
      </c>
      <c r="I24" s="56">
        <f t="shared" si="0"/>
        <v>107533222</v>
      </c>
      <c r="J24" s="56">
        <f t="shared" si="0"/>
        <v>13848392424</v>
      </c>
      <c r="K24" s="34"/>
    </row>
    <row r="25" spans="1:11" ht="13.5">
      <c r="A25" s="10">
        <v>21</v>
      </c>
      <c r="B25" s="49">
        <v>154085</v>
      </c>
      <c r="C25" s="50">
        <v>31917505</v>
      </c>
      <c r="E25" s="40"/>
      <c r="F25" s="43" t="s">
        <v>25</v>
      </c>
      <c r="G25" s="58">
        <f t="shared" si="0"/>
        <v>16916133</v>
      </c>
      <c r="H25" s="58">
        <f t="shared" si="0"/>
        <v>1845340542</v>
      </c>
      <c r="I25" s="58">
        <f t="shared" si="0"/>
        <v>95628871</v>
      </c>
      <c r="J25" s="58">
        <f t="shared" si="0"/>
        <v>12771059622</v>
      </c>
      <c r="K25" s="34"/>
    </row>
    <row r="26" spans="1:11" ht="13.5">
      <c r="A26" s="10">
        <v>22</v>
      </c>
      <c r="B26" s="49">
        <v>1366999</v>
      </c>
      <c r="C26" s="50">
        <v>108790268</v>
      </c>
      <c r="E26" s="119" t="s">
        <v>46</v>
      </c>
      <c r="F26" s="120"/>
      <c r="G26" s="3">
        <f>G24/G25</f>
        <v>1.1006514905031783</v>
      </c>
      <c r="H26" s="3">
        <f>H24/H25</f>
        <v>0.874241639568335</v>
      </c>
      <c r="I26" s="3">
        <f>I24/I25</f>
        <v>1.1244849058188713</v>
      </c>
      <c r="J26" s="3">
        <f>J24/J25</f>
        <v>1.0843573543532863</v>
      </c>
      <c r="K26" s="34"/>
    </row>
    <row r="27" spans="1:10" ht="13.5" customHeight="1">
      <c r="A27" s="10">
        <v>23</v>
      </c>
      <c r="B27" s="49">
        <v>151345</v>
      </c>
      <c r="C27" s="50">
        <v>28055748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240577</v>
      </c>
      <c r="C28" s="50">
        <v>51967088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904772</v>
      </c>
      <c r="C29" s="50">
        <v>101802200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50546</v>
      </c>
      <c r="C30" s="50">
        <v>20319052</v>
      </c>
      <c r="F30" s="48"/>
      <c r="G30" s="48"/>
      <c r="H30" s="48"/>
      <c r="I30" s="48"/>
      <c r="J30" s="48"/>
    </row>
    <row r="31" spans="1:3" ht="13.5">
      <c r="A31" s="10">
        <v>27</v>
      </c>
      <c r="B31" s="49">
        <v>0</v>
      </c>
      <c r="C31" s="50">
        <v>0</v>
      </c>
    </row>
    <row r="32" spans="1:3" ht="13.5">
      <c r="A32" s="10">
        <v>28</v>
      </c>
      <c r="B32" s="49">
        <v>159127</v>
      </c>
      <c r="C32" s="50">
        <v>23739900</v>
      </c>
    </row>
    <row r="33" spans="1:3" ht="13.5">
      <c r="A33" s="10">
        <v>29</v>
      </c>
      <c r="B33" s="49">
        <v>1102757</v>
      </c>
      <c r="C33" s="50">
        <v>114279983</v>
      </c>
    </row>
    <row r="34" spans="1:3" ht="13.5">
      <c r="A34" s="10">
        <v>30</v>
      </c>
      <c r="B34" s="49">
        <v>1600101</v>
      </c>
      <c r="C34" s="50">
        <v>114796753</v>
      </c>
    </row>
    <row r="35" spans="1:3" ht="14.25" thickBot="1">
      <c r="A35" s="10">
        <v>31</v>
      </c>
      <c r="B35" s="49">
        <v>1011298</v>
      </c>
      <c r="C35" s="50">
        <v>74424422</v>
      </c>
    </row>
    <row r="36" spans="1:3" ht="14.25" thickBot="1">
      <c r="A36" s="16" t="s">
        <v>24</v>
      </c>
      <c r="B36" s="7">
        <f>SUM(B5:B35)</f>
        <v>18618767</v>
      </c>
      <c r="C36" s="7">
        <f>SUM(C5:C35)</f>
        <v>1613273541</v>
      </c>
    </row>
    <row r="37" spans="1:3" ht="13.5">
      <c r="A37" s="17" t="s">
        <v>25</v>
      </c>
      <c r="B37" s="6">
        <v>16916133</v>
      </c>
      <c r="C37" s="6">
        <v>1845340542</v>
      </c>
    </row>
    <row r="38" spans="1:5" ht="14.25" thickBot="1">
      <c r="A38" s="18" t="s">
        <v>47</v>
      </c>
      <c r="B38" s="3">
        <f>B36/B37</f>
        <v>1.1006514905031783</v>
      </c>
      <c r="C38" s="3">
        <f>C36/C37</f>
        <v>0.874241639568335</v>
      </c>
      <c r="E38" s="29"/>
    </row>
    <row r="39" spans="1:4" ht="24.75" thickBot="1">
      <c r="A39" s="22" t="s">
        <v>87</v>
      </c>
      <c r="B39" s="116">
        <f>'９月'!B39+'10月'!B36</f>
        <v>107533222</v>
      </c>
      <c r="C39" s="7">
        <f>'９月'!C39+'10月'!C36</f>
        <v>13848392424</v>
      </c>
      <c r="D39">
        <v>5886778368</v>
      </c>
    </row>
    <row r="40" spans="1:7" ht="13.5">
      <c r="A40" s="25" t="s">
        <v>48</v>
      </c>
      <c r="B40" s="27">
        <f>'９月'!B40+'10月'!B37</f>
        <v>95628871</v>
      </c>
      <c r="C40" s="27">
        <f>'９月'!C40+'10月'!C37</f>
        <v>12772059622</v>
      </c>
      <c r="D40">
        <v>6504490169</v>
      </c>
      <c r="G40" s="31"/>
    </row>
    <row r="41" spans="1:3" ht="13.5">
      <c r="A41" s="19" t="s">
        <v>49</v>
      </c>
      <c r="B41" s="26">
        <f>B39/B40</f>
        <v>1.1244849058188713</v>
      </c>
      <c r="C41" s="26">
        <f>C39/C40</f>
        <v>1.0842724536100665</v>
      </c>
    </row>
    <row r="42" ht="13.5">
      <c r="F42" s="31"/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3">
      <selection activeCell="I2" sqref="I2"/>
    </sheetView>
  </sheetViews>
  <sheetFormatPr defaultColWidth="9.00390625" defaultRowHeight="13.5"/>
  <cols>
    <col min="1" max="1" width="9.62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0" t="s">
        <v>104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90</v>
      </c>
      <c r="I4" s="10" t="s">
        <v>91</v>
      </c>
      <c r="J4" s="11"/>
      <c r="K4" s="34"/>
    </row>
    <row r="5" spans="1:11" ht="13.5">
      <c r="A5" s="10">
        <v>1</v>
      </c>
      <c r="B5" s="49">
        <v>822506</v>
      </c>
      <c r="C5" s="50">
        <v>66090732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1284076</v>
      </c>
      <c r="C6" s="50">
        <v>91033007</v>
      </c>
      <c r="E6" s="117" t="s">
        <v>40</v>
      </c>
      <c r="F6" s="118"/>
      <c r="G6" s="56">
        <v>12823106</v>
      </c>
      <c r="H6" s="67">
        <v>849600714</v>
      </c>
      <c r="I6" s="56">
        <f>'10月'!I6+'11月'!G6</f>
        <v>104658070</v>
      </c>
      <c r="J6" s="56">
        <f>'10月'!J6+'11月'!H6</f>
        <v>8887585342</v>
      </c>
      <c r="K6" s="34"/>
    </row>
    <row r="7" spans="1:12" ht="13.5">
      <c r="A7" s="10">
        <v>3</v>
      </c>
      <c r="B7" s="49">
        <v>0</v>
      </c>
      <c r="C7" s="50">
        <v>0</v>
      </c>
      <c r="E7" s="40"/>
      <c r="F7" s="43" t="s">
        <v>23</v>
      </c>
      <c r="G7" s="72">
        <v>8418280</v>
      </c>
      <c r="H7" s="76">
        <v>765484954</v>
      </c>
      <c r="I7" s="72">
        <f>'10月'!I7+'11月'!G7</f>
        <v>88195692</v>
      </c>
      <c r="J7" s="72">
        <f>'10月'!J7+'11月'!H7</f>
        <v>7313591462</v>
      </c>
      <c r="K7" s="34"/>
      <c r="L7" s="31"/>
    </row>
    <row r="8" spans="1:11" ht="13.5">
      <c r="A8" s="10">
        <v>4</v>
      </c>
      <c r="B8" s="49">
        <v>893791</v>
      </c>
      <c r="C8" s="50">
        <v>83341400</v>
      </c>
      <c r="E8" s="117" t="s">
        <v>88</v>
      </c>
      <c r="F8" s="118"/>
      <c r="G8" s="73">
        <v>5351</v>
      </c>
      <c r="H8" s="104">
        <v>4816145</v>
      </c>
      <c r="I8" s="56">
        <f>'10月'!I8+'11月'!G8</f>
        <v>503100</v>
      </c>
      <c r="J8" s="56">
        <f>'10月'!J8+'11月'!H8</f>
        <v>258920938</v>
      </c>
      <c r="K8" s="34"/>
    </row>
    <row r="9" spans="1:11" ht="13.5">
      <c r="A9" s="10">
        <v>5</v>
      </c>
      <c r="B9" s="49">
        <v>784486</v>
      </c>
      <c r="C9" s="50">
        <v>63129304</v>
      </c>
      <c r="E9" s="40"/>
      <c r="F9" s="43" t="s">
        <v>23</v>
      </c>
      <c r="G9" s="87">
        <v>30688</v>
      </c>
      <c r="H9" s="87">
        <v>23354849</v>
      </c>
      <c r="I9" s="72">
        <f>'10月'!I9+'11月'!G9</f>
        <v>384357</v>
      </c>
      <c r="J9" s="72">
        <f>'10月'!J9+'11月'!H9</f>
        <v>223424684</v>
      </c>
      <c r="K9" s="34"/>
    </row>
    <row r="10" spans="1:11" ht="13.5">
      <c r="A10" s="10">
        <v>6</v>
      </c>
      <c r="B10" s="49">
        <v>205489</v>
      </c>
      <c r="C10" s="50">
        <v>29171594</v>
      </c>
      <c r="E10" s="117" t="s">
        <v>89</v>
      </c>
      <c r="F10" s="118"/>
      <c r="G10" s="56">
        <v>952956</v>
      </c>
      <c r="H10" s="67">
        <v>245252343</v>
      </c>
      <c r="I10" s="56">
        <f>'10月'!I10+'11月'!G10</f>
        <v>7834090</v>
      </c>
      <c r="J10" s="56">
        <f>'10月'!J10+'11月'!H10</f>
        <v>1662760296</v>
      </c>
      <c r="K10" s="34"/>
    </row>
    <row r="11" spans="1:11" ht="13.5">
      <c r="A11" s="10">
        <v>7</v>
      </c>
      <c r="B11" s="49">
        <v>1783255</v>
      </c>
      <c r="C11" s="50">
        <v>160774657</v>
      </c>
      <c r="E11" s="40"/>
      <c r="F11" s="43" t="s">
        <v>23</v>
      </c>
      <c r="G11" s="72">
        <v>1016864</v>
      </c>
      <c r="H11" s="72">
        <v>244085153</v>
      </c>
      <c r="I11" s="72">
        <f>'10月'!I11+'11月'!G11</f>
        <v>7833110</v>
      </c>
      <c r="J11" s="72">
        <f>'10月'!J11+'11月'!H11</f>
        <v>1988256244</v>
      </c>
      <c r="K11" s="34"/>
    </row>
    <row r="12" spans="1:11" ht="13.5">
      <c r="A12" s="10">
        <v>8</v>
      </c>
      <c r="B12" s="49">
        <v>190218</v>
      </c>
      <c r="C12" s="50">
        <v>84824535</v>
      </c>
      <c r="E12" s="117" t="s">
        <v>43</v>
      </c>
      <c r="F12" s="118"/>
      <c r="G12" s="73">
        <v>6794</v>
      </c>
      <c r="H12" s="104">
        <v>7325151</v>
      </c>
      <c r="I12" s="56">
        <f>'10月'!I12+'11月'!G12</f>
        <v>69065</v>
      </c>
      <c r="J12" s="56">
        <f>'10月'!J12+'11月'!H12</f>
        <v>58223717</v>
      </c>
      <c r="K12" s="31"/>
    </row>
    <row r="13" spans="1:11" ht="13.5">
      <c r="A13" s="10">
        <v>9</v>
      </c>
      <c r="B13" s="49">
        <v>26897</v>
      </c>
      <c r="C13" s="50">
        <v>37896372</v>
      </c>
      <c r="E13" s="40"/>
      <c r="F13" s="43" t="s">
        <v>23</v>
      </c>
      <c r="G13" s="87">
        <v>5962</v>
      </c>
      <c r="H13" s="87">
        <v>3447332</v>
      </c>
      <c r="I13" s="72">
        <f>'10月'!I13+'11月'!G13</f>
        <v>67359</v>
      </c>
      <c r="J13" s="72">
        <f>'10月'!J13+'11月'!H13</f>
        <v>47081527</v>
      </c>
      <c r="K13" s="34"/>
    </row>
    <row r="14" spans="1:11" ht="13.5">
      <c r="A14" s="10">
        <v>10</v>
      </c>
      <c r="B14" s="49">
        <v>0</v>
      </c>
      <c r="C14" s="50">
        <v>0</v>
      </c>
      <c r="E14" s="126" t="s">
        <v>96</v>
      </c>
      <c r="F14" s="127"/>
      <c r="G14" s="56"/>
      <c r="H14" s="59"/>
      <c r="I14" s="56">
        <f>'10月'!I14+'11月'!G14</f>
        <v>0</v>
      </c>
      <c r="J14" s="56">
        <f>'10月'!J14+'11月'!H14</f>
        <v>0</v>
      </c>
      <c r="K14" s="34"/>
    </row>
    <row r="15" spans="1:11" ht="13.5">
      <c r="A15" s="10">
        <v>11</v>
      </c>
      <c r="B15" s="49">
        <v>138814</v>
      </c>
      <c r="C15" s="50">
        <v>88517949</v>
      </c>
      <c r="E15" s="40"/>
      <c r="F15" s="43" t="s">
        <v>23</v>
      </c>
      <c r="G15" s="72"/>
      <c r="H15" s="77"/>
      <c r="I15" s="72">
        <f>'10月'!I15+'11月'!G15</f>
        <v>0</v>
      </c>
      <c r="J15" s="72">
        <f>'10月'!J15+'11月'!H15</f>
        <v>0</v>
      </c>
      <c r="K15" s="34"/>
    </row>
    <row r="16" spans="1:11" ht="13.5">
      <c r="A16" s="10">
        <v>12</v>
      </c>
      <c r="B16" s="49">
        <v>56331</v>
      </c>
      <c r="C16" s="50">
        <v>18102153</v>
      </c>
      <c r="E16" s="117" t="s">
        <v>44</v>
      </c>
      <c r="F16" s="118"/>
      <c r="G16" s="56"/>
      <c r="H16" s="56"/>
      <c r="I16" s="56">
        <f>'10月'!I16+'11月'!G16</f>
        <v>0</v>
      </c>
      <c r="J16" s="56">
        <f>'10月'!J16+'11月'!H16</f>
        <v>0</v>
      </c>
      <c r="K16" s="34"/>
    </row>
    <row r="17" spans="1:11" ht="13.5">
      <c r="A17" s="10">
        <v>13</v>
      </c>
      <c r="B17" s="49">
        <v>70190</v>
      </c>
      <c r="C17" s="50">
        <v>36653582</v>
      </c>
      <c r="E17" s="40"/>
      <c r="F17" s="43" t="s">
        <v>23</v>
      </c>
      <c r="G17" s="58"/>
      <c r="H17" s="58"/>
      <c r="I17" s="72">
        <f>'10月'!I17+'11月'!G17</f>
        <v>0</v>
      </c>
      <c r="J17" s="72">
        <f>'10月'!J17+'11月'!H17</f>
        <v>0</v>
      </c>
      <c r="K17" s="34"/>
    </row>
    <row r="18" spans="1:11" ht="13.5">
      <c r="A18" s="10">
        <v>14</v>
      </c>
      <c r="B18" s="49">
        <v>132053</v>
      </c>
      <c r="C18" s="50">
        <v>35122754</v>
      </c>
      <c r="E18" s="123" t="s">
        <v>27</v>
      </c>
      <c r="F18" s="124"/>
      <c r="G18" s="105">
        <v>386360</v>
      </c>
      <c r="H18" s="106">
        <v>628665335</v>
      </c>
      <c r="I18" s="56">
        <f>'10月'!I18+'11月'!G18</f>
        <v>3381798</v>
      </c>
      <c r="J18" s="56">
        <f>'10月'!J18+'11月'!H18</f>
        <v>2150672952</v>
      </c>
      <c r="K18" s="34"/>
    </row>
    <row r="19" spans="1:11" ht="13.5">
      <c r="A19" s="10">
        <v>15</v>
      </c>
      <c r="B19" s="49">
        <v>1545018</v>
      </c>
      <c r="C19" s="50">
        <v>170708307</v>
      </c>
      <c r="E19" s="40"/>
      <c r="F19" s="43" t="s">
        <v>23</v>
      </c>
      <c r="G19" s="87">
        <v>365720</v>
      </c>
      <c r="H19" s="87">
        <v>572130037</v>
      </c>
      <c r="I19" s="72">
        <f>'10月'!I19+'11月'!G19</f>
        <v>2977744</v>
      </c>
      <c r="J19" s="72">
        <f>'10月'!J19+'11月'!H19</f>
        <v>2018698175</v>
      </c>
      <c r="K19" s="34"/>
    </row>
    <row r="20" spans="1:11" ht="13.5">
      <c r="A20" s="10">
        <v>16</v>
      </c>
      <c r="B20" s="49">
        <v>331271</v>
      </c>
      <c r="C20" s="50">
        <v>36791031</v>
      </c>
      <c r="E20" s="117" t="s">
        <v>26</v>
      </c>
      <c r="F20" s="118"/>
      <c r="G20" s="56">
        <v>9381</v>
      </c>
      <c r="H20" s="67">
        <v>5777187</v>
      </c>
      <c r="I20" s="56">
        <f>'10月'!I20+'11月'!G20</f>
        <v>187056</v>
      </c>
      <c r="J20" s="56">
        <f>'10月'!J20+'11月'!H20</f>
        <v>66060740</v>
      </c>
      <c r="K20" s="34"/>
    </row>
    <row r="21" spans="1:11" ht="13.5">
      <c r="A21" s="10">
        <v>17</v>
      </c>
      <c r="B21" s="49">
        <v>0</v>
      </c>
      <c r="C21" s="50">
        <v>0</v>
      </c>
      <c r="E21" s="40"/>
      <c r="F21" s="43" t="s">
        <v>23</v>
      </c>
      <c r="G21" s="72">
        <v>12499</v>
      </c>
      <c r="H21" s="72">
        <v>6937586</v>
      </c>
      <c r="I21" s="72">
        <f>'10月'!I21+'11月'!G21</f>
        <v>191731</v>
      </c>
      <c r="J21" s="72">
        <f>'10月'!J21+'11月'!H21</f>
        <v>64120136</v>
      </c>
      <c r="K21" s="34"/>
    </row>
    <row r="22" spans="1:11" ht="13.5">
      <c r="A22" s="10">
        <v>18</v>
      </c>
      <c r="B22" s="49">
        <v>1838014</v>
      </c>
      <c r="C22" s="50">
        <v>172583578</v>
      </c>
      <c r="E22" s="117" t="s">
        <v>45</v>
      </c>
      <c r="F22" s="118"/>
      <c r="G22" s="73">
        <v>379996</v>
      </c>
      <c r="H22" s="104">
        <v>176337844</v>
      </c>
      <c r="I22" s="56">
        <f>'10月'!I22+'11月'!G22</f>
        <v>5463987</v>
      </c>
      <c r="J22" s="56">
        <f>'10月'!J22+'11月'!H22</f>
        <v>2681943158</v>
      </c>
      <c r="K22" s="34"/>
    </row>
    <row r="23" spans="1:12" ht="13.5">
      <c r="A23" s="10">
        <v>19</v>
      </c>
      <c r="B23" s="49">
        <v>56965</v>
      </c>
      <c r="C23" s="50">
        <v>21165798</v>
      </c>
      <c r="E23" s="40"/>
      <c r="F23" s="43" t="s">
        <v>23</v>
      </c>
      <c r="G23" s="87">
        <v>558085</v>
      </c>
      <c r="H23" s="94">
        <v>262048930</v>
      </c>
      <c r="I23" s="72">
        <f>'10月'!I23+'11月'!G23</f>
        <v>6386976</v>
      </c>
      <c r="J23" s="72">
        <f>'10月'!J23+'11月'!H23</f>
        <v>2993376235</v>
      </c>
      <c r="K23" s="34"/>
      <c r="L23" s="34"/>
    </row>
    <row r="24" spans="1:12" ht="13.5">
      <c r="A24" s="10">
        <v>20</v>
      </c>
      <c r="B24" s="49">
        <v>47554</v>
      </c>
      <c r="C24" s="50">
        <v>15039275</v>
      </c>
      <c r="E24" s="117" t="s">
        <v>24</v>
      </c>
      <c r="F24" s="118"/>
      <c r="G24" s="56">
        <f aca="true" t="shared" si="0" ref="G24:J25">G6+G8+G10+G12+G14+G16+G18+G20+G22</f>
        <v>14563944</v>
      </c>
      <c r="H24" s="56">
        <f t="shared" si="0"/>
        <v>1917774719</v>
      </c>
      <c r="I24" s="56">
        <f t="shared" si="0"/>
        <v>122097166</v>
      </c>
      <c r="J24" s="56">
        <f t="shared" si="0"/>
        <v>15766167143</v>
      </c>
      <c r="K24" s="34"/>
      <c r="L24" s="34"/>
    </row>
    <row r="25" spans="1:12" ht="13.5">
      <c r="A25" s="10">
        <v>21</v>
      </c>
      <c r="B25" s="49">
        <v>60113</v>
      </c>
      <c r="C25" s="50">
        <v>30751331</v>
      </c>
      <c r="E25" s="40"/>
      <c r="F25" s="43" t="s">
        <v>25</v>
      </c>
      <c r="G25" s="58">
        <f t="shared" si="0"/>
        <v>10408098</v>
      </c>
      <c r="H25" s="58">
        <f t="shared" si="0"/>
        <v>1877488841</v>
      </c>
      <c r="I25" s="58">
        <f t="shared" si="0"/>
        <v>106036969</v>
      </c>
      <c r="J25" s="58">
        <f t="shared" si="0"/>
        <v>14648548463</v>
      </c>
      <c r="K25" s="34"/>
      <c r="L25" s="34"/>
    </row>
    <row r="26" spans="1:12" ht="13.5">
      <c r="A26" s="10">
        <v>22</v>
      </c>
      <c r="B26" s="49">
        <v>111932</v>
      </c>
      <c r="C26" s="50">
        <v>70322512</v>
      </c>
      <c r="E26" s="119" t="s">
        <v>46</v>
      </c>
      <c r="F26" s="120"/>
      <c r="G26" s="3">
        <f>G24/G25</f>
        <v>1.39928966848698</v>
      </c>
      <c r="H26" s="3">
        <f>H24/H25</f>
        <v>1.0214573195431311</v>
      </c>
      <c r="I26" s="3">
        <f>I24/I25</f>
        <v>1.1514584691684275</v>
      </c>
      <c r="J26" s="3">
        <f>J24/J25</f>
        <v>1.0762955239437502</v>
      </c>
      <c r="K26" s="34"/>
      <c r="L26" s="34"/>
    </row>
    <row r="27" spans="1:10" ht="13.5" customHeight="1">
      <c r="A27" s="10">
        <v>23</v>
      </c>
      <c r="B27" s="49">
        <v>1158581</v>
      </c>
      <c r="C27" s="50">
        <v>109683568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0</v>
      </c>
      <c r="C28" s="50">
        <v>0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1653499</v>
      </c>
      <c r="C29" s="50">
        <v>204244877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845303</v>
      </c>
      <c r="C30" s="50">
        <v>66255107</v>
      </c>
      <c r="F30" s="48"/>
      <c r="G30" s="48"/>
      <c r="H30" s="48"/>
      <c r="I30" s="48"/>
      <c r="J30" s="48"/>
    </row>
    <row r="31" spans="1:3" ht="13.5">
      <c r="A31" s="10">
        <v>27</v>
      </c>
      <c r="B31" s="49">
        <v>54535</v>
      </c>
      <c r="C31" s="50">
        <v>21855576</v>
      </c>
    </row>
    <row r="32" spans="1:3" ht="13.5">
      <c r="A32" s="10">
        <v>28</v>
      </c>
      <c r="B32" s="49">
        <v>233554</v>
      </c>
      <c r="C32" s="50">
        <v>71935650</v>
      </c>
    </row>
    <row r="33" spans="1:3" ht="13.5">
      <c r="A33" s="10">
        <v>29</v>
      </c>
      <c r="B33" s="49">
        <v>46234</v>
      </c>
      <c r="C33" s="50">
        <v>31357853</v>
      </c>
    </row>
    <row r="34" spans="1:3" ht="13.5">
      <c r="A34" s="10">
        <v>30</v>
      </c>
      <c r="B34" s="49">
        <v>193265</v>
      </c>
      <c r="C34" s="50">
        <v>100422217</v>
      </c>
    </row>
    <row r="35" spans="1:3" ht="14.25" thickBot="1">
      <c r="A35" s="10">
        <v>31</v>
      </c>
      <c r="B35" s="49"/>
      <c r="C35" s="50"/>
    </row>
    <row r="36" spans="1:3" ht="14.25" thickBot="1">
      <c r="A36" s="16" t="s">
        <v>24</v>
      </c>
      <c r="B36" s="7">
        <f>SUM(B5:B35)</f>
        <v>14563944</v>
      </c>
      <c r="C36" s="7">
        <f>SUM(C5:C35)</f>
        <v>1917774719</v>
      </c>
    </row>
    <row r="37" spans="1:7" ht="13.5">
      <c r="A37" s="17" t="s">
        <v>25</v>
      </c>
      <c r="B37" s="6">
        <v>10408098</v>
      </c>
      <c r="C37" s="6">
        <v>1877488841</v>
      </c>
      <c r="G37" s="31"/>
    </row>
    <row r="38" spans="1:5" ht="14.25" thickBot="1">
      <c r="A38" s="18" t="s">
        <v>47</v>
      </c>
      <c r="B38" s="3">
        <f>B36/B37</f>
        <v>1.39928966848698</v>
      </c>
      <c r="C38" s="3">
        <f>C36/C37</f>
        <v>1.0214573195431311</v>
      </c>
      <c r="E38" s="29"/>
    </row>
    <row r="39" spans="1:7" ht="24.75" thickBot="1">
      <c r="A39" s="22" t="s">
        <v>92</v>
      </c>
      <c r="B39" s="7">
        <f>'10月'!B39+'11月'!B36</f>
        <v>122097166</v>
      </c>
      <c r="C39" s="7">
        <f>'10月'!C39+'11月'!C36</f>
        <v>15766167143</v>
      </c>
      <c r="D39">
        <v>5886778368</v>
      </c>
      <c r="G39" s="31"/>
    </row>
    <row r="40" spans="1:7" ht="13.5">
      <c r="A40" s="25" t="s">
        <v>48</v>
      </c>
      <c r="B40" s="27">
        <f>'10月'!B40+'11月'!B37</f>
        <v>106036969</v>
      </c>
      <c r="C40" s="27">
        <f>'10月'!C40+'11月'!C37</f>
        <v>14649548463</v>
      </c>
      <c r="D40">
        <v>6504490169</v>
      </c>
      <c r="G40" s="31"/>
    </row>
    <row r="41" spans="1:3" ht="13.5">
      <c r="A41" s="19" t="s">
        <v>49</v>
      </c>
      <c r="B41" s="26">
        <f>B39/B40</f>
        <v>1.1514584691684275</v>
      </c>
      <c r="C41" s="26">
        <f>C39/C40</f>
        <v>1.0762220544080396</v>
      </c>
    </row>
    <row r="42" ht="13.5">
      <c r="F42" s="31"/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H24" sqref="H24"/>
    </sheetView>
  </sheetViews>
  <sheetFormatPr defaultColWidth="9.00390625" defaultRowHeight="13.5"/>
  <cols>
    <col min="1" max="1" width="8.7539062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0" t="s">
        <v>103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93</v>
      </c>
      <c r="I4" s="10" t="s">
        <v>94</v>
      </c>
      <c r="J4" s="11"/>
      <c r="K4" s="34"/>
    </row>
    <row r="5" spans="1:11" ht="13.5">
      <c r="A5" s="10">
        <v>1</v>
      </c>
      <c r="B5" s="49">
        <v>0</v>
      </c>
      <c r="C5" s="50">
        <v>0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679780</v>
      </c>
      <c r="C6" s="50">
        <v>117688550</v>
      </c>
      <c r="E6" s="117" t="s">
        <v>40</v>
      </c>
      <c r="F6" s="118"/>
      <c r="G6" s="56">
        <v>12020562</v>
      </c>
      <c r="H6" s="67">
        <v>868825828</v>
      </c>
      <c r="I6" s="56">
        <f>'11月'!I6+'12月'!G6</f>
        <v>116678632</v>
      </c>
      <c r="J6" s="56">
        <f>'11月'!J6+'12月'!H6</f>
        <v>9756411170</v>
      </c>
      <c r="K6" s="34"/>
    </row>
    <row r="7" spans="1:12" ht="13.5">
      <c r="A7" s="10">
        <v>3</v>
      </c>
      <c r="B7" s="49">
        <v>1363307</v>
      </c>
      <c r="C7" s="50">
        <v>161763037</v>
      </c>
      <c r="E7" s="40"/>
      <c r="F7" s="43" t="s">
        <v>23</v>
      </c>
      <c r="G7" s="72">
        <v>6674534</v>
      </c>
      <c r="H7" s="76">
        <v>583576543</v>
      </c>
      <c r="I7" s="72">
        <f>'11月'!I7+'12月'!G7</f>
        <v>94870226</v>
      </c>
      <c r="J7" s="72">
        <f>'11月'!J7+'12月'!H7</f>
        <v>7897168005</v>
      </c>
      <c r="K7" s="34"/>
      <c r="L7" s="31"/>
    </row>
    <row r="8" spans="1:11" ht="13.5">
      <c r="A8" s="10">
        <v>4</v>
      </c>
      <c r="B8" s="49">
        <v>1819453</v>
      </c>
      <c r="C8" s="50">
        <v>130407988</v>
      </c>
      <c r="E8" s="117" t="s">
        <v>41</v>
      </c>
      <c r="F8" s="118"/>
      <c r="G8" s="73">
        <v>38939</v>
      </c>
      <c r="H8" s="104">
        <v>15170836</v>
      </c>
      <c r="I8" s="56">
        <f>'11月'!I8+'12月'!G8</f>
        <v>542039</v>
      </c>
      <c r="J8" s="56">
        <f>'11月'!J8+'12月'!H8</f>
        <v>274091774</v>
      </c>
      <c r="K8" s="34"/>
    </row>
    <row r="9" spans="1:11" ht="13.5">
      <c r="A9" s="10">
        <v>5</v>
      </c>
      <c r="B9" s="49">
        <v>1358804</v>
      </c>
      <c r="C9" s="50">
        <v>103324897</v>
      </c>
      <c r="E9" s="40"/>
      <c r="F9" s="43" t="s">
        <v>23</v>
      </c>
      <c r="G9" s="87">
        <v>47649</v>
      </c>
      <c r="H9" s="87">
        <v>21680784</v>
      </c>
      <c r="I9" s="72">
        <f>'11月'!I9+'12月'!G9</f>
        <v>432006</v>
      </c>
      <c r="J9" s="72">
        <f>'11月'!J9+'12月'!H9</f>
        <v>245105468</v>
      </c>
      <c r="K9" s="34"/>
    </row>
    <row r="10" spans="1:11" ht="13.5">
      <c r="A10" s="10">
        <v>6</v>
      </c>
      <c r="B10" s="49">
        <v>1621860</v>
      </c>
      <c r="C10" s="50">
        <v>126686899</v>
      </c>
      <c r="E10" s="117" t="s">
        <v>42</v>
      </c>
      <c r="F10" s="118"/>
      <c r="G10" s="56">
        <v>1078079</v>
      </c>
      <c r="H10" s="67">
        <v>302864592</v>
      </c>
      <c r="I10" s="56">
        <f>'11月'!I10+'12月'!G10</f>
        <v>8912169</v>
      </c>
      <c r="J10" s="56">
        <f>'11月'!J10+'12月'!H10</f>
        <v>1965624888</v>
      </c>
      <c r="K10" s="34"/>
    </row>
    <row r="11" spans="1:11" ht="13.5">
      <c r="A11" s="10">
        <v>7</v>
      </c>
      <c r="B11" s="49">
        <v>91141</v>
      </c>
      <c r="C11" s="50">
        <v>27547490</v>
      </c>
      <c r="E11" s="40"/>
      <c r="F11" s="43" t="s">
        <v>23</v>
      </c>
      <c r="G11" s="72">
        <v>771859</v>
      </c>
      <c r="H11" s="72">
        <v>243191335</v>
      </c>
      <c r="I11" s="72">
        <f>'11月'!I11+'12月'!G11</f>
        <v>8604969</v>
      </c>
      <c r="J11" s="72">
        <f>'11月'!J11+'12月'!H11</f>
        <v>2231447579</v>
      </c>
      <c r="K11" s="34"/>
    </row>
    <row r="12" spans="1:11" ht="13.5">
      <c r="A12" s="10">
        <v>8</v>
      </c>
      <c r="B12" s="49">
        <v>0</v>
      </c>
      <c r="C12" s="50">
        <v>0</v>
      </c>
      <c r="E12" s="117" t="s">
        <v>43</v>
      </c>
      <c r="F12" s="118"/>
      <c r="G12" s="73">
        <v>9747</v>
      </c>
      <c r="H12" s="104">
        <v>10767047</v>
      </c>
      <c r="I12" s="56">
        <f>'11月'!I12+'12月'!G12</f>
        <v>78812</v>
      </c>
      <c r="J12" s="56">
        <f>'11月'!J12+'12月'!H12</f>
        <v>68990764</v>
      </c>
      <c r="K12" s="31"/>
    </row>
    <row r="13" spans="1:11" ht="13.5">
      <c r="A13" s="10">
        <v>9</v>
      </c>
      <c r="B13" s="49">
        <v>402929</v>
      </c>
      <c r="C13" s="50">
        <v>111834428</v>
      </c>
      <c r="E13" s="40"/>
      <c r="F13" s="43" t="s">
        <v>23</v>
      </c>
      <c r="G13" s="87">
        <v>17776</v>
      </c>
      <c r="H13" s="87">
        <v>12247433</v>
      </c>
      <c r="I13" s="72">
        <f>'11月'!I13+'12月'!G13</f>
        <v>85135</v>
      </c>
      <c r="J13" s="72">
        <f>'11月'!J13+'12月'!H13</f>
        <v>59328960</v>
      </c>
      <c r="K13" s="34"/>
    </row>
    <row r="14" spans="1:11" ht="13.5">
      <c r="A14" s="10">
        <v>10</v>
      </c>
      <c r="B14" s="49">
        <v>1154124</v>
      </c>
      <c r="C14" s="50">
        <v>122054638</v>
      </c>
      <c r="E14" s="126" t="s">
        <v>96</v>
      </c>
      <c r="F14" s="127"/>
      <c r="G14" s="56"/>
      <c r="H14" s="61"/>
      <c r="I14" s="56">
        <f>'11月'!I14+'12月'!G14</f>
        <v>0</v>
      </c>
      <c r="J14" s="56">
        <f>'11月'!J14+'12月'!H14</f>
        <v>0</v>
      </c>
      <c r="K14" s="34"/>
    </row>
    <row r="15" spans="1:11" ht="13.5">
      <c r="A15" s="10">
        <v>11</v>
      </c>
      <c r="B15" s="49">
        <v>58697</v>
      </c>
      <c r="C15" s="50">
        <v>17860404</v>
      </c>
      <c r="E15" s="40"/>
      <c r="F15" s="43" t="s">
        <v>23</v>
      </c>
      <c r="G15" s="72"/>
      <c r="H15" s="89"/>
      <c r="I15" s="72">
        <f>'11月'!I15+'12月'!G15</f>
        <v>0</v>
      </c>
      <c r="J15" s="72">
        <f>'11月'!J15+'12月'!H15</f>
        <v>0</v>
      </c>
      <c r="K15" s="34"/>
    </row>
    <row r="16" spans="1:11" ht="13.5">
      <c r="A16" s="10">
        <v>12</v>
      </c>
      <c r="B16" s="49">
        <v>205434</v>
      </c>
      <c r="C16" s="50">
        <v>58003874</v>
      </c>
      <c r="E16" s="117" t="s">
        <v>44</v>
      </c>
      <c r="F16" s="118"/>
      <c r="G16" s="56"/>
      <c r="H16" s="56"/>
      <c r="I16" s="56">
        <f>'11月'!I16+'12月'!G16</f>
        <v>0</v>
      </c>
      <c r="J16" s="56">
        <f>'11月'!J16+'12月'!H16</f>
        <v>0</v>
      </c>
      <c r="K16" s="34"/>
    </row>
    <row r="17" spans="1:11" ht="13.5">
      <c r="A17" s="10">
        <v>13</v>
      </c>
      <c r="B17" s="49">
        <v>38690</v>
      </c>
      <c r="C17" s="50">
        <v>23094830</v>
      </c>
      <c r="E17" s="40"/>
      <c r="F17" s="43" t="s">
        <v>23</v>
      </c>
      <c r="G17" s="58"/>
      <c r="H17" s="58"/>
      <c r="I17" s="72">
        <f>'11月'!I17+'12月'!G17</f>
        <v>0</v>
      </c>
      <c r="J17" s="72">
        <f>'11月'!J17+'12月'!H17</f>
        <v>0</v>
      </c>
      <c r="K17" s="34"/>
    </row>
    <row r="18" spans="1:11" ht="13.5">
      <c r="A18" s="10">
        <v>14</v>
      </c>
      <c r="B18" s="49">
        <v>12514</v>
      </c>
      <c r="C18" s="50">
        <v>20753975</v>
      </c>
      <c r="E18" s="128" t="s">
        <v>27</v>
      </c>
      <c r="F18" s="129"/>
      <c r="G18" s="73">
        <v>323322</v>
      </c>
      <c r="H18" s="73">
        <v>565440803</v>
      </c>
      <c r="I18" s="56">
        <f>'11月'!I18+'12月'!G18</f>
        <v>3705120</v>
      </c>
      <c r="J18" s="56">
        <f>'11月'!J18+'12月'!H18</f>
        <v>2716113755</v>
      </c>
      <c r="K18" s="34"/>
    </row>
    <row r="19" spans="1:11" ht="13.5">
      <c r="A19" s="10">
        <v>15</v>
      </c>
      <c r="B19" s="49">
        <v>0</v>
      </c>
      <c r="C19" s="50">
        <v>0</v>
      </c>
      <c r="E19" s="40"/>
      <c r="F19" s="43" t="s">
        <v>23</v>
      </c>
      <c r="G19" s="87">
        <v>283851</v>
      </c>
      <c r="H19" s="87">
        <v>458678979</v>
      </c>
      <c r="I19" s="72">
        <f>'11月'!I19+'12月'!G19</f>
        <v>3261595</v>
      </c>
      <c r="J19" s="72">
        <f>'11月'!J19+'12月'!H19</f>
        <v>2477377154</v>
      </c>
      <c r="K19" s="34"/>
    </row>
    <row r="20" spans="1:11" ht="13.5">
      <c r="A20" s="10">
        <v>16</v>
      </c>
      <c r="B20" s="49">
        <v>88013</v>
      </c>
      <c r="C20" s="50">
        <v>31286944</v>
      </c>
      <c r="E20" s="117" t="s">
        <v>26</v>
      </c>
      <c r="F20" s="118"/>
      <c r="G20" s="56">
        <v>16005</v>
      </c>
      <c r="H20" s="67">
        <v>8769019</v>
      </c>
      <c r="I20" s="56">
        <f>'11月'!I20+'12月'!G20</f>
        <v>203061</v>
      </c>
      <c r="J20" s="56">
        <f>'11月'!J20+'12月'!H20</f>
        <v>74829759</v>
      </c>
      <c r="K20" s="34"/>
    </row>
    <row r="21" spans="1:11" ht="13.5">
      <c r="A21" s="10">
        <v>17</v>
      </c>
      <c r="B21" s="49">
        <v>148227</v>
      </c>
      <c r="C21" s="50">
        <v>51456240</v>
      </c>
      <c r="E21" s="40"/>
      <c r="F21" s="43" t="s">
        <v>23</v>
      </c>
      <c r="G21" s="72">
        <v>17722</v>
      </c>
      <c r="H21" s="72">
        <v>8795307</v>
      </c>
      <c r="I21" s="72">
        <f>'11月'!I21+'12月'!G21</f>
        <v>209453</v>
      </c>
      <c r="J21" s="72">
        <f>'11月'!J21+'12月'!H21</f>
        <v>72915443</v>
      </c>
      <c r="K21" s="34"/>
    </row>
    <row r="22" spans="1:11" ht="13.5">
      <c r="A22" s="10">
        <v>18</v>
      </c>
      <c r="B22" s="49">
        <v>1352983</v>
      </c>
      <c r="C22" s="50">
        <v>171814091</v>
      </c>
      <c r="E22" s="117" t="s">
        <v>45</v>
      </c>
      <c r="F22" s="118"/>
      <c r="G22" s="73">
        <v>481179</v>
      </c>
      <c r="H22" s="104">
        <v>284927813</v>
      </c>
      <c r="I22" s="56">
        <f>'11月'!I22+'12月'!G22</f>
        <v>5945166</v>
      </c>
      <c r="J22" s="56">
        <f>'11月'!J22+'12月'!H22</f>
        <v>2966870971</v>
      </c>
      <c r="K22" s="34"/>
    </row>
    <row r="23" spans="1:11" ht="13.5">
      <c r="A23" s="10">
        <v>19</v>
      </c>
      <c r="B23" s="49">
        <v>999555</v>
      </c>
      <c r="C23" s="50">
        <v>133389680</v>
      </c>
      <c r="E23" s="40"/>
      <c r="F23" s="43" t="s">
        <v>23</v>
      </c>
      <c r="G23" s="87">
        <v>407554</v>
      </c>
      <c r="H23" s="97">
        <v>284321805</v>
      </c>
      <c r="I23" s="72">
        <f>'11月'!I23+'12月'!G23</f>
        <v>6794530</v>
      </c>
      <c r="J23" s="72">
        <f>'11月'!J23+'12月'!H23</f>
        <v>3277698040</v>
      </c>
      <c r="K23" s="34"/>
    </row>
    <row r="24" spans="1:11" ht="13.5">
      <c r="A24" s="10">
        <v>20</v>
      </c>
      <c r="B24" s="49">
        <v>105451</v>
      </c>
      <c r="C24" s="50">
        <v>97723853</v>
      </c>
      <c r="E24" s="117" t="s">
        <v>24</v>
      </c>
      <c r="F24" s="118"/>
      <c r="G24" s="56">
        <f aca="true" t="shared" si="0" ref="G24:J25">G6+G8+G10+G12+G14+G16+G18+G20+G22</f>
        <v>13967833</v>
      </c>
      <c r="H24" s="56">
        <f t="shared" si="0"/>
        <v>2056765938</v>
      </c>
      <c r="I24" s="56">
        <f t="shared" si="0"/>
        <v>136064999</v>
      </c>
      <c r="J24" s="56">
        <f t="shared" si="0"/>
        <v>17822933081</v>
      </c>
      <c r="K24" s="34"/>
    </row>
    <row r="25" spans="1:11" ht="13.5">
      <c r="A25" s="10">
        <v>21</v>
      </c>
      <c r="B25" s="49">
        <v>6661</v>
      </c>
      <c r="C25" s="50">
        <v>6947081</v>
      </c>
      <c r="E25" s="40"/>
      <c r="F25" s="43" t="s">
        <v>25</v>
      </c>
      <c r="G25" s="58">
        <f t="shared" si="0"/>
        <v>8220945</v>
      </c>
      <c r="H25" s="58">
        <f t="shared" si="0"/>
        <v>1612492186</v>
      </c>
      <c r="I25" s="58">
        <f t="shared" si="0"/>
        <v>114257914</v>
      </c>
      <c r="J25" s="58">
        <f t="shared" si="0"/>
        <v>16261040649</v>
      </c>
      <c r="K25" s="34"/>
    </row>
    <row r="26" spans="1:11" ht="13.5">
      <c r="A26" s="10">
        <v>22</v>
      </c>
      <c r="B26" s="49">
        <v>0</v>
      </c>
      <c r="C26" s="50">
        <v>0</v>
      </c>
      <c r="E26" s="119" t="s">
        <v>46</v>
      </c>
      <c r="F26" s="120"/>
      <c r="G26" s="26">
        <f>G24/G25</f>
        <v>1.6990544274411274</v>
      </c>
      <c r="H26" s="26">
        <f>H24/H25</f>
        <v>1.2755199410312057</v>
      </c>
      <c r="I26" s="3">
        <f>I24/I25</f>
        <v>1.190858420537942</v>
      </c>
      <c r="J26" s="3">
        <f>J24/J25</f>
        <v>1.0960511978116265</v>
      </c>
      <c r="K26" s="34"/>
    </row>
    <row r="27" spans="1:10" ht="13.5" customHeight="1">
      <c r="A27" s="10">
        <v>23</v>
      </c>
      <c r="B27" s="49">
        <v>5330</v>
      </c>
      <c r="C27" s="50">
        <v>3743391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318847</v>
      </c>
      <c r="C28" s="50">
        <v>104902724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779819</v>
      </c>
      <c r="C29" s="50">
        <v>146358359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301997</v>
      </c>
      <c r="C30" s="50">
        <v>54265519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978549</v>
      </c>
      <c r="C31" s="50">
        <v>148443351</v>
      </c>
      <c r="F31" s="48"/>
      <c r="G31" s="48"/>
      <c r="H31" s="48"/>
      <c r="I31" s="60"/>
      <c r="J31" s="48"/>
    </row>
    <row r="32" spans="1:3" ht="13.5">
      <c r="A32" s="10">
        <v>28</v>
      </c>
      <c r="B32" s="49">
        <v>23064</v>
      </c>
      <c r="C32" s="50">
        <v>32008484</v>
      </c>
    </row>
    <row r="33" spans="1:8" ht="13.5">
      <c r="A33" s="10">
        <v>29</v>
      </c>
      <c r="B33" s="49">
        <v>28710</v>
      </c>
      <c r="C33" s="50">
        <v>35612482</v>
      </c>
      <c r="F33" s="47"/>
      <c r="G33" s="47"/>
      <c r="H33" s="47"/>
    </row>
    <row r="34" spans="1:8" ht="13.5">
      <c r="A34" s="10">
        <v>30</v>
      </c>
      <c r="B34" s="49">
        <v>23894</v>
      </c>
      <c r="C34" s="50">
        <v>17792729</v>
      </c>
      <c r="F34" s="47"/>
      <c r="G34" s="47"/>
      <c r="H34" s="47"/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13967833</v>
      </c>
      <c r="C36" s="7">
        <f>SUM(C5:C35)</f>
        <v>2056765938</v>
      </c>
      <c r="F36" s="24"/>
    </row>
    <row r="37" spans="1:7" ht="13.5">
      <c r="A37" s="17" t="s">
        <v>25</v>
      </c>
      <c r="B37" s="6">
        <v>8220945</v>
      </c>
      <c r="C37" s="6">
        <v>1612492186</v>
      </c>
      <c r="G37" s="31"/>
    </row>
    <row r="38" spans="1:5" ht="14.25" thickBot="1">
      <c r="A38" s="18" t="s">
        <v>47</v>
      </c>
      <c r="B38" s="3">
        <f>B36/B37</f>
        <v>1.6990544274411274</v>
      </c>
      <c r="C38" s="3">
        <f>C36/C37</f>
        <v>1.2755199410312057</v>
      </c>
      <c r="E38" s="29"/>
    </row>
    <row r="39" spans="1:7" ht="24.75" thickBot="1">
      <c r="A39" s="22" t="s">
        <v>95</v>
      </c>
      <c r="B39" s="7">
        <f>'11月'!B39+'12月'!B36</f>
        <v>136064999</v>
      </c>
      <c r="C39" s="7">
        <f>'11月'!C39+'12月'!C36</f>
        <v>17822933081</v>
      </c>
      <c r="D39">
        <v>5886778368</v>
      </c>
      <c r="G39" s="31"/>
    </row>
    <row r="40" spans="1:7" ht="13.5">
      <c r="A40" s="25" t="s">
        <v>48</v>
      </c>
      <c r="B40" s="27">
        <f>'11月'!B40+'12月'!B37</f>
        <v>114257914</v>
      </c>
      <c r="C40" s="27">
        <f>'11月'!C40+'12月'!C37</f>
        <v>16262040649</v>
      </c>
      <c r="D40">
        <v>6504490169</v>
      </c>
      <c r="G40" s="31"/>
    </row>
    <row r="41" spans="1:3" ht="13.5">
      <c r="A41" s="19" t="s">
        <v>49</v>
      </c>
      <c r="B41" s="26">
        <f>B39/B40</f>
        <v>1.190858420537942</v>
      </c>
      <c r="C41" s="26">
        <f>C39/C40</f>
        <v>1.095983798447582</v>
      </c>
    </row>
    <row r="42" ht="13.5">
      <c r="F42" s="31"/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115" zoomScaleNormal="115" workbookViewId="0" topLeftCell="A24">
      <selection activeCell="H24" sqref="H24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113</v>
      </c>
    </row>
    <row r="3" spans="1:7" ht="14.25">
      <c r="A3" s="21" t="s">
        <v>18</v>
      </c>
      <c r="E3" s="125" t="s">
        <v>17</v>
      </c>
      <c r="F3" s="125"/>
      <c r="G3" s="125"/>
    </row>
    <row r="4" spans="1:10" ht="13.5">
      <c r="A4" s="1" t="s">
        <v>0</v>
      </c>
      <c r="B4" s="1" t="s">
        <v>5</v>
      </c>
      <c r="C4" s="1" t="s">
        <v>6</v>
      </c>
      <c r="E4" s="44"/>
      <c r="F4" s="41"/>
      <c r="G4" s="10"/>
      <c r="H4" s="32" t="s">
        <v>33</v>
      </c>
      <c r="I4" s="10" t="s">
        <v>28</v>
      </c>
      <c r="J4" s="11"/>
    </row>
    <row r="5" spans="1:10" ht="13.5">
      <c r="A5" s="2">
        <v>1</v>
      </c>
      <c r="B5" s="49">
        <v>1027441</v>
      </c>
      <c r="C5" s="50">
        <v>122805474</v>
      </c>
      <c r="E5" s="45"/>
      <c r="F5" s="42"/>
      <c r="G5" s="1" t="s">
        <v>13</v>
      </c>
      <c r="H5" s="33" t="s">
        <v>14</v>
      </c>
      <c r="I5" s="1" t="s">
        <v>13</v>
      </c>
      <c r="J5" s="1" t="s">
        <v>14</v>
      </c>
    </row>
    <row r="6" spans="1:10" ht="13.5">
      <c r="A6" s="10">
        <v>2</v>
      </c>
      <c r="B6" s="98">
        <v>286336</v>
      </c>
      <c r="C6" s="100">
        <v>84677681</v>
      </c>
      <c r="E6" s="117" t="s">
        <v>7</v>
      </c>
      <c r="F6" s="118"/>
      <c r="G6" s="12">
        <v>7996957</v>
      </c>
      <c r="H6" s="5">
        <v>720131675</v>
      </c>
      <c r="I6" s="12">
        <f>'１月'!G6+'２月'!G6</f>
        <v>13341770</v>
      </c>
      <c r="J6" s="5">
        <f>'１月'!H6+'２月'!H6</f>
        <v>1322585426</v>
      </c>
    </row>
    <row r="7" spans="1:10" ht="13.5">
      <c r="A7" s="10">
        <v>3</v>
      </c>
      <c r="B7" s="98">
        <v>0</v>
      </c>
      <c r="C7" s="100">
        <v>0</v>
      </c>
      <c r="E7" s="40"/>
      <c r="F7" s="43" t="s">
        <v>15</v>
      </c>
      <c r="G7" s="75">
        <v>7532067</v>
      </c>
      <c r="H7" s="80">
        <v>612162890</v>
      </c>
      <c r="I7" s="14">
        <f>'１月'!G7+'２月'!G7</f>
        <v>19973784</v>
      </c>
      <c r="J7" s="15">
        <f>'１月'!H7+'２月'!H7</f>
        <v>1375411230</v>
      </c>
    </row>
    <row r="8" spans="1:10" ht="13.5">
      <c r="A8" s="10">
        <v>4</v>
      </c>
      <c r="B8" s="98">
        <v>202059</v>
      </c>
      <c r="C8" s="100">
        <v>48897817</v>
      </c>
      <c r="E8" s="117" t="s">
        <v>8</v>
      </c>
      <c r="F8" s="118"/>
      <c r="G8" s="81">
        <v>150064</v>
      </c>
      <c r="H8" s="81">
        <v>56139364</v>
      </c>
      <c r="I8" s="13">
        <f>'１月'!G8+'２月'!G8</f>
        <v>217281</v>
      </c>
      <c r="J8" s="13">
        <f>'１月'!H8+'２月'!H8</f>
        <v>85905070</v>
      </c>
    </row>
    <row r="9" spans="1:10" ht="13.5">
      <c r="A9" s="10">
        <v>5</v>
      </c>
      <c r="B9" s="98">
        <v>319250</v>
      </c>
      <c r="C9" s="100">
        <v>52981604</v>
      </c>
      <c r="E9" s="40"/>
      <c r="F9" s="43" t="s">
        <v>15</v>
      </c>
      <c r="G9" s="90">
        <v>20825</v>
      </c>
      <c r="H9" s="90">
        <v>8634118</v>
      </c>
      <c r="I9" s="15">
        <f>'１月'!G9+'２月'!G9</f>
        <v>48904</v>
      </c>
      <c r="J9" s="15">
        <f>'１月'!H9+'２月'!H9</f>
        <v>20236134</v>
      </c>
    </row>
    <row r="10" spans="1:10" ht="13.5">
      <c r="A10" s="10">
        <v>6</v>
      </c>
      <c r="B10" s="98">
        <v>91819</v>
      </c>
      <c r="C10" s="100">
        <v>22693299</v>
      </c>
      <c r="E10" s="117" t="s">
        <v>9</v>
      </c>
      <c r="F10" s="118"/>
      <c r="G10" s="13">
        <v>876262</v>
      </c>
      <c r="H10" s="13">
        <v>208221670</v>
      </c>
      <c r="I10" s="13">
        <f>'１月'!G10+'２月'!G10</f>
        <v>1644114</v>
      </c>
      <c r="J10" s="13">
        <f>'１月'!H10+'２月'!H10</f>
        <v>375058407</v>
      </c>
    </row>
    <row r="11" spans="1:10" ht="13.5">
      <c r="A11" s="10">
        <v>7</v>
      </c>
      <c r="B11" s="98">
        <v>72627</v>
      </c>
      <c r="C11" s="100">
        <v>23569035</v>
      </c>
      <c r="E11" s="40"/>
      <c r="F11" s="43" t="s">
        <v>15</v>
      </c>
      <c r="G11" s="82">
        <v>987260</v>
      </c>
      <c r="H11" s="82">
        <v>277481148</v>
      </c>
      <c r="I11" s="15">
        <f>'１月'!G11+'２月'!G11</f>
        <v>1769933</v>
      </c>
      <c r="J11" s="15">
        <f>'１月'!H11+'２月'!H11</f>
        <v>484419749</v>
      </c>
    </row>
    <row r="12" spans="1:10" ht="13.5">
      <c r="A12" s="10">
        <v>8</v>
      </c>
      <c r="B12" s="98">
        <v>53131</v>
      </c>
      <c r="C12" s="100">
        <v>32390334</v>
      </c>
      <c r="E12" s="117" t="s">
        <v>10</v>
      </c>
      <c r="F12" s="118"/>
      <c r="G12" s="81">
        <v>6786</v>
      </c>
      <c r="H12" s="81">
        <v>3629881</v>
      </c>
      <c r="I12" s="13">
        <f>'１月'!G12+'２月'!G12</f>
        <v>15026</v>
      </c>
      <c r="J12" s="13">
        <f>'１月'!H12+'２月'!H12</f>
        <v>8215535</v>
      </c>
    </row>
    <row r="13" spans="1:10" ht="13.5">
      <c r="A13" s="10">
        <v>9</v>
      </c>
      <c r="B13" s="98">
        <v>9618</v>
      </c>
      <c r="C13" s="100">
        <v>4999542</v>
      </c>
      <c r="E13" s="40"/>
      <c r="F13" s="43" t="s">
        <v>15</v>
      </c>
      <c r="G13" s="90">
        <v>8196</v>
      </c>
      <c r="H13" s="90">
        <v>5502105</v>
      </c>
      <c r="I13" s="15">
        <f>'１月'!G13+'２月'!G13</f>
        <v>14621</v>
      </c>
      <c r="J13" s="15">
        <f>'１月'!H13+'２月'!H13</f>
        <v>9696869</v>
      </c>
    </row>
    <row r="14" spans="1:10" ht="13.5">
      <c r="A14" s="10">
        <v>10</v>
      </c>
      <c r="B14" s="98">
        <v>0</v>
      </c>
      <c r="C14" s="100">
        <v>0</v>
      </c>
      <c r="E14" s="126" t="s">
        <v>96</v>
      </c>
      <c r="F14" s="127"/>
      <c r="G14" s="13"/>
      <c r="H14" s="23"/>
      <c r="I14" s="13">
        <f>'１月'!G14+'２月'!G14</f>
        <v>0</v>
      </c>
      <c r="J14" s="23">
        <f>'１月'!H14+'２月'!H14</f>
        <v>0</v>
      </c>
    </row>
    <row r="15" spans="1:10" ht="13.5">
      <c r="A15" s="10">
        <v>11</v>
      </c>
      <c r="B15" s="98">
        <v>180611</v>
      </c>
      <c r="C15" s="100">
        <v>76844704</v>
      </c>
      <c r="E15" s="40"/>
      <c r="F15" s="43" t="s">
        <v>15</v>
      </c>
      <c r="G15" s="82"/>
      <c r="H15" s="83"/>
      <c r="I15" s="15">
        <f>'１月'!G15+'２月'!G15</f>
        <v>0</v>
      </c>
      <c r="J15" s="15">
        <f>'１月'!H15+'２月'!H15</f>
        <v>0</v>
      </c>
    </row>
    <row r="16" spans="1:10" ht="13.5">
      <c r="A16" s="10">
        <v>12</v>
      </c>
      <c r="B16" s="98">
        <v>314405</v>
      </c>
      <c r="C16" s="100">
        <v>70513662</v>
      </c>
      <c r="E16" s="117" t="s">
        <v>97</v>
      </c>
      <c r="F16" s="118"/>
      <c r="G16" s="13"/>
      <c r="H16" s="13"/>
      <c r="I16" s="13">
        <f>'１月'!G16+'２月'!G16</f>
        <v>0</v>
      </c>
      <c r="J16" s="13">
        <f>'１月'!H16+'２月'!H16</f>
        <v>0</v>
      </c>
    </row>
    <row r="17" spans="1:10" ht="13.5">
      <c r="A17" s="10">
        <v>13</v>
      </c>
      <c r="B17" s="98">
        <v>74314</v>
      </c>
      <c r="C17" s="100">
        <v>27280610</v>
      </c>
      <c r="E17" s="40"/>
      <c r="F17" s="43" t="s">
        <v>15</v>
      </c>
      <c r="G17" s="15"/>
      <c r="H17" s="15"/>
      <c r="I17" s="15">
        <f>'１月'!G17+'２月'!G17</f>
        <v>0</v>
      </c>
      <c r="J17" s="15">
        <f>'１月'!H17+'２月'!H17</f>
        <v>0</v>
      </c>
    </row>
    <row r="18" spans="1:10" ht="13.5">
      <c r="A18" s="10">
        <v>14</v>
      </c>
      <c r="B18" s="98">
        <v>282480</v>
      </c>
      <c r="C18" s="100">
        <v>58870123</v>
      </c>
      <c r="E18" s="123" t="s">
        <v>27</v>
      </c>
      <c r="F18" s="124"/>
      <c r="G18" s="70">
        <v>539975</v>
      </c>
      <c r="H18" s="70">
        <v>270880029</v>
      </c>
      <c r="I18" s="13">
        <f>'１月'!G18+'２月'!G18</f>
        <v>971349</v>
      </c>
      <c r="J18" s="13">
        <f>'１月'!H18+'２月'!H18</f>
        <v>500369821</v>
      </c>
    </row>
    <row r="19" spans="1:10" ht="13.5">
      <c r="A19" s="10">
        <v>15</v>
      </c>
      <c r="B19" s="98">
        <v>258380</v>
      </c>
      <c r="C19" s="100">
        <v>70079326</v>
      </c>
      <c r="E19" s="40"/>
      <c r="F19" s="43" t="s">
        <v>23</v>
      </c>
      <c r="G19" s="91">
        <v>380454</v>
      </c>
      <c r="H19" s="91">
        <v>238539591</v>
      </c>
      <c r="I19" s="15">
        <f>'１月'!G19+'２月'!G19</f>
        <v>776231</v>
      </c>
      <c r="J19" s="15">
        <f>'１月'!H19+'２月'!H19</f>
        <v>498581420</v>
      </c>
    </row>
    <row r="20" spans="1:10" ht="13.5">
      <c r="A20" s="10">
        <v>16</v>
      </c>
      <c r="B20" s="98">
        <v>486931</v>
      </c>
      <c r="C20" s="100">
        <v>90070947</v>
      </c>
      <c r="E20" s="117" t="s">
        <v>26</v>
      </c>
      <c r="F20" s="118"/>
      <c r="G20" s="53">
        <v>6844</v>
      </c>
      <c r="H20" s="53">
        <v>2994067</v>
      </c>
      <c r="I20" s="64">
        <f>'１月'!G20+'２月'!G20</f>
        <v>18765</v>
      </c>
      <c r="J20" s="64">
        <f>'１月'!H20+'２月'!H20</f>
        <v>8341173</v>
      </c>
    </row>
    <row r="21" spans="1:10" ht="13.5">
      <c r="A21" s="10">
        <v>17</v>
      </c>
      <c r="B21" s="98">
        <v>0</v>
      </c>
      <c r="C21" s="100">
        <v>0</v>
      </c>
      <c r="E21" s="40"/>
      <c r="F21" s="43" t="s">
        <v>23</v>
      </c>
      <c r="G21" s="69">
        <v>16057</v>
      </c>
      <c r="H21" s="69">
        <v>4231949</v>
      </c>
      <c r="I21" s="63">
        <f>'１月'!G21+'２月'!G21</f>
        <v>29431</v>
      </c>
      <c r="J21" s="63">
        <f>'１月'!H21+'２月'!H21</f>
        <v>8064708</v>
      </c>
    </row>
    <row r="22" spans="1:10" ht="13.5">
      <c r="A22" s="10">
        <v>18</v>
      </c>
      <c r="B22" s="98">
        <v>561975</v>
      </c>
      <c r="C22" s="100">
        <v>142349395</v>
      </c>
      <c r="E22" s="117" t="s">
        <v>12</v>
      </c>
      <c r="F22" s="118"/>
      <c r="G22" s="70">
        <v>461889</v>
      </c>
      <c r="H22" s="84">
        <v>273713975</v>
      </c>
      <c r="I22" s="13">
        <f>'１月'!G22+'２月'!G22</f>
        <v>862652</v>
      </c>
      <c r="J22" s="23">
        <f>'１月'!H22+'２月'!H22</f>
        <v>468084115</v>
      </c>
    </row>
    <row r="23" spans="1:10" ht="13.5">
      <c r="A23" s="10">
        <v>19</v>
      </c>
      <c r="B23" s="98">
        <v>232502</v>
      </c>
      <c r="C23" s="100">
        <v>51302633</v>
      </c>
      <c r="E23" s="40"/>
      <c r="F23" s="43" t="s">
        <v>15</v>
      </c>
      <c r="G23" s="91">
        <v>488462</v>
      </c>
      <c r="H23" s="92">
        <v>261438396</v>
      </c>
      <c r="I23" s="15">
        <f>'１月'!G23+'２月'!G23</f>
        <v>888806</v>
      </c>
      <c r="J23" s="15">
        <f>'１月'!H23+'２月'!H23</f>
        <v>486002767</v>
      </c>
    </row>
    <row r="24" spans="1:10" ht="13.5">
      <c r="A24" s="10">
        <v>20</v>
      </c>
      <c r="B24" s="98">
        <v>231483</v>
      </c>
      <c r="C24" s="100">
        <v>47253912</v>
      </c>
      <c r="E24" s="117" t="s">
        <v>24</v>
      </c>
      <c r="F24" s="118"/>
      <c r="G24" s="13">
        <f aca="true" t="shared" si="0" ref="G24:J25">G6+G8+G10+G12+G14+G16+G18+G20+G22</f>
        <v>10038777</v>
      </c>
      <c r="H24" s="13">
        <f t="shared" si="0"/>
        <v>1535710661</v>
      </c>
      <c r="I24" s="13">
        <f t="shared" si="0"/>
        <v>17070957</v>
      </c>
      <c r="J24" s="13">
        <f t="shared" si="0"/>
        <v>2768559547</v>
      </c>
    </row>
    <row r="25" spans="1:10" ht="13.5">
      <c r="A25" s="10">
        <v>21</v>
      </c>
      <c r="B25" s="98">
        <v>391795</v>
      </c>
      <c r="C25" s="100">
        <v>53837054</v>
      </c>
      <c r="E25" s="40"/>
      <c r="F25" s="43" t="s">
        <v>25</v>
      </c>
      <c r="G25" s="15">
        <f t="shared" si="0"/>
        <v>9433321</v>
      </c>
      <c r="H25" s="15">
        <f t="shared" si="0"/>
        <v>1407990197</v>
      </c>
      <c r="I25" s="15">
        <f t="shared" si="0"/>
        <v>23501710</v>
      </c>
      <c r="J25" s="15">
        <f t="shared" si="0"/>
        <v>2882412877</v>
      </c>
    </row>
    <row r="26" spans="1:10" ht="13.5">
      <c r="A26" s="10">
        <v>22</v>
      </c>
      <c r="B26" s="98">
        <v>232242</v>
      </c>
      <c r="C26" s="100">
        <v>52810249</v>
      </c>
      <c r="E26" s="119" t="s">
        <v>19</v>
      </c>
      <c r="F26" s="120"/>
      <c r="G26" s="3">
        <f>G24/G25</f>
        <v>1.0641826987547651</v>
      </c>
      <c r="H26" s="3">
        <f>H24/H25</f>
        <v>1.0907111883819458</v>
      </c>
      <c r="I26" s="3">
        <f>I24/I25</f>
        <v>0.726370847057512</v>
      </c>
      <c r="J26" s="3">
        <f>J24/J25</f>
        <v>0.960500686453185</v>
      </c>
    </row>
    <row r="27" spans="1:10" ht="13.5" customHeight="1">
      <c r="A27" s="10">
        <v>23</v>
      </c>
      <c r="B27" s="98">
        <v>47100</v>
      </c>
      <c r="C27" s="100">
        <v>17668633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98">
        <v>0</v>
      </c>
      <c r="C28" s="100">
        <v>0</v>
      </c>
      <c r="F28" s="48"/>
      <c r="G28" s="48"/>
      <c r="H28" s="48"/>
      <c r="I28" s="48"/>
      <c r="J28" s="48"/>
    </row>
    <row r="29" spans="1:10" ht="13.5">
      <c r="A29" s="10">
        <v>25</v>
      </c>
      <c r="B29" s="98">
        <v>420722</v>
      </c>
      <c r="C29" s="100">
        <v>70867928</v>
      </c>
      <c r="F29" s="48"/>
      <c r="G29" s="48"/>
      <c r="H29" s="48"/>
      <c r="I29" s="48"/>
      <c r="J29" s="48"/>
    </row>
    <row r="30" spans="1:10" ht="13.5">
      <c r="A30" s="10">
        <v>26</v>
      </c>
      <c r="B30" s="98">
        <v>1084578</v>
      </c>
      <c r="C30" s="100">
        <v>101811704</v>
      </c>
      <c r="F30" s="48"/>
      <c r="G30" s="48"/>
      <c r="H30" s="48"/>
      <c r="I30" s="48"/>
      <c r="J30" s="48"/>
    </row>
    <row r="31" spans="1:10" ht="13.5">
      <c r="A31" s="10">
        <v>27</v>
      </c>
      <c r="B31" s="98">
        <v>1522780</v>
      </c>
      <c r="C31" s="100">
        <v>108350919</v>
      </c>
      <c r="F31" s="48"/>
      <c r="G31" s="48"/>
      <c r="H31" s="48"/>
      <c r="I31" s="48"/>
      <c r="J31" s="48"/>
    </row>
    <row r="32" spans="1:3" ht="13.5">
      <c r="A32" s="10">
        <v>28</v>
      </c>
      <c r="B32" s="99">
        <v>1654198</v>
      </c>
      <c r="C32" s="101">
        <v>102784076</v>
      </c>
    </row>
    <row r="33" spans="1:3" ht="13.5">
      <c r="A33" s="2">
        <v>29</v>
      </c>
      <c r="B33" s="49"/>
      <c r="C33" s="50"/>
    </row>
    <row r="34" spans="1:8" ht="13.5">
      <c r="A34" s="2"/>
      <c r="B34" s="49"/>
      <c r="C34" s="50"/>
      <c r="F34" s="47"/>
      <c r="G34" s="47"/>
      <c r="H34" s="47"/>
    </row>
    <row r="35" spans="1:3" ht="14.25" thickBot="1">
      <c r="A35" s="4"/>
      <c r="B35" s="49"/>
      <c r="C35" s="50"/>
    </row>
    <row r="36" spans="1:6" ht="14.25" thickBot="1">
      <c r="A36" s="16" t="s">
        <v>1</v>
      </c>
      <c r="B36" s="7">
        <f>SUM(B5:B35)</f>
        <v>10038777</v>
      </c>
      <c r="C36" s="7">
        <f>SUM(C5:C35)</f>
        <v>1535710661</v>
      </c>
      <c r="F36" s="24"/>
    </row>
    <row r="37" spans="1:7" ht="13.5">
      <c r="A37" s="17" t="s">
        <v>2</v>
      </c>
      <c r="B37" s="6">
        <v>9433321</v>
      </c>
      <c r="C37" s="6">
        <v>1407990197</v>
      </c>
      <c r="G37" s="31"/>
    </row>
    <row r="38" spans="1:5" ht="14.25" thickBot="1">
      <c r="A38" s="18" t="s">
        <v>3</v>
      </c>
      <c r="B38" s="9">
        <f>B36/B37</f>
        <v>1.0641826987547651</v>
      </c>
      <c r="C38" s="9">
        <f>C36/C37</f>
        <v>1.0907111883819458</v>
      </c>
      <c r="E38" s="29"/>
    </row>
    <row r="39" spans="1:3" ht="24.75" thickBot="1">
      <c r="A39" s="22" t="s">
        <v>22</v>
      </c>
      <c r="B39" s="7">
        <f>'１月'!B36+'２月'!B36</f>
        <v>17070957</v>
      </c>
      <c r="C39" s="28">
        <f>'１月'!C36+'２月'!C36</f>
        <v>2768559547</v>
      </c>
    </row>
    <row r="40" spans="1:3" ht="13.5">
      <c r="A40" s="25" t="s">
        <v>4</v>
      </c>
      <c r="B40" s="27">
        <f>'１月'!B37+'２月'!B37</f>
        <v>23501710</v>
      </c>
      <c r="C40" s="27">
        <f>'１月'!C37+'２月'!C37</f>
        <v>2882412877</v>
      </c>
    </row>
    <row r="41" spans="1:3" ht="13.5">
      <c r="A41" s="19" t="s">
        <v>16</v>
      </c>
      <c r="B41" s="26">
        <f>B39/B40</f>
        <v>0.726370847057512</v>
      </c>
      <c r="C41" s="26">
        <f>C39/C40</f>
        <v>0.960500686453185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3">
      <selection activeCell="G24" sqref="G2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112</v>
      </c>
    </row>
    <row r="3" spans="1:7" ht="14.25">
      <c r="A3" s="21" t="s">
        <v>34</v>
      </c>
      <c r="E3" s="125" t="s">
        <v>35</v>
      </c>
      <c r="F3" s="125"/>
      <c r="G3" s="125"/>
    </row>
    <row r="4" spans="1:10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51</v>
      </c>
      <c r="I4" s="10" t="s">
        <v>52</v>
      </c>
      <c r="J4" s="11"/>
    </row>
    <row r="5" spans="1:10" ht="13.5">
      <c r="A5" s="10">
        <v>1</v>
      </c>
      <c r="B5" s="49">
        <v>1776638</v>
      </c>
      <c r="C5" s="50">
        <v>118063180</v>
      </c>
      <c r="E5" s="45"/>
      <c r="F5" s="42"/>
      <c r="G5" s="1" t="s">
        <v>39</v>
      </c>
      <c r="H5" s="33" t="s">
        <v>38</v>
      </c>
      <c r="I5" s="1" t="s">
        <v>39</v>
      </c>
      <c r="J5" s="1" t="s">
        <v>38</v>
      </c>
    </row>
    <row r="6" spans="1:10" ht="13.5">
      <c r="A6" s="10">
        <v>2</v>
      </c>
      <c r="B6" s="49">
        <v>784379</v>
      </c>
      <c r="C6" s="50">
        <v>56792610</v>
      </c>
      <c r="E6" s="117" t="s">
        <v>40</v>
      </c>
      <c r="F6" s="118"/>
      <c r="G6" s="53">
        <v>13059359</v>
      </c>
      <c r="H6" s="51">
        <v>786981284</v>
      </c>
      <c r="I6" s="53">
        <f>'２月'!I6+'３月'!G6</f>
        <v>26401129</v>
      </c>
      <c r="J6" s="53">
        <f>'２月'!J6+'３月'!H6</f>
        <v>2109566710</v>
      </c>
    </row>
    <row r="7" spans="1:10" ht="13.5">
      <c r="A7" s="10">
        <v>3</v>
      </c>
      <c r="B7" s="49">
        <v>0</v>
      </c>
      <c r="C7" s="50">
        <v>0</v>
      </c>
      <c r="E7" s="40"/>
      <c r="F7" s="43" t="s">
        <v>23</v>
      </c>
      <c r="G7" s="69">
        <v>5184947</v>
      </c>
      <c r="H7" s="85">
        <v>350307993</v>
      </c>
      <c r="I7" s="69">
        <f>'２月'!I7+'３月'!G7</f>
        <v>25158731</v>
      </c>
      <c r="J7" s="69">
        <f>'２月'!J7+'３月'!H7</f>
        <v>1725719223</v>
      </c>
    </row>
    <row r="8" spans="1:10" ht="13.5">
      <c r="A8" s="10">
        <v>4</v>
      </c>
      <c r="B8" s="49">
        <v>382933</v>
      </c>
      <c r="C8" s="50">
        <v>41282487</v>
      </c>
      <c r="E8" s="117" t="s">
        <v>41</v>
      </c>
      <c r="F8" s="118"/>
      <c r="G8" s="107">
        <v>30841</v>
      </c>
      <c r="H8" s="108">
        <v>16510961</v>
      </c>
      <c r="I8" s="70">
        <f>'２月'!I8+'３月'!G8</f>
        <v>248122</v>
      </c>
      <c r="J8" s="70">
        <f>'２月'!J8+'３月'!H8</f>
        <v>102416031</v>
      </c>
    </row>
    <row r="9" spans="1:10" ht="13.5">
      <c r="A9" s="10">
        <v>5</v>
      </c>
      <c r="B9" s="49">
        <v>831165</v>
      </c>
      <c r="C9" s="50">
        <v>87155242</v>
      </c>
      <c r="E9" s="40"/>
      <c r="F9" s="43" t="s">
        <v>23</v>
      </c>
      <c r="G9" s="91">
        <v>5133</v>
      </c>
      <c r="H9" s="91">
        <v>2301477</v>
      </c>
      <c r="I9" s="71">
        <f>'２月'!I9+'３月'!G9</f>
        <v>54037</v>
      </c>
      <c r="J9" s="71">
        <f>'２月'!J9+'３月'!H9</f>
        <v>22537611</v>
      </c>
    </row>
    <row r="10" spans="1:10" ht="13.5">
      <c r="A10" s="10">
        <v>6</v>
      </c>
      <c r="B10" s="49">
        <v>230669</v>
      </c>
      <c r="C10" s="50">
        <v>44960189</v>
      </c>
      <c r="E10" s="117" t="s">
        <v>42</v>
      </c>
      <c r="F10" s="118"/>
      <c r="G10" s="53">
        <v>904744</v>
      </c>
      <c r="H10" s="51">
        <v>181001415</v>
      </c>
      <c r="I10" s="53">
        <f>'２月'!I10+'３月'!G10</f>
        <v>2548858</v>
      </c>
      <c r="J10" s="53">
        <f>'２月'!J10+'３月'!H10</f>
        <v>556059822</v>
      </c>
    </row>
    <row r="11" spans="1:10" ht="13.5">
      <c r="A11" s="10">
        <v>7</v>
      </c>
      <c r="B11" s="49">
        <v>76785</v>
      </c>
      <c r="C11" s="50">
        <v>24325080</v>
      </c>
      <c r="E11" s="40"/>
      <c r="F11" s="43" t="s">
        <v>23</v>
      </c>
      <c r="G11" s="69">
        <v>938386</v>
      </c>
      <c r="H11" s="69">
        <v>225938822</v>
      </c>
      <c r="I11" s="69">
        <f>'２月'!I11+'３月'!G11</f>
        <v>2708319</v>
      </c>
      <c r="J11" s="69">
        <f>'２月'!J11+'３月'!H11</f>
        <v>710358571</v>
      </c>
    </row>
    <row r="12" spans="1:10" ht="13.5">
      <c r="A12" s="10">
        <v>8</v>
      </c>
      <c r="B12" s="49">
        <v>374940</v>
      </c>
      <c r="C12" s="50">
        <v>58357562</v>
      </c>
      <c r="E12" s="117" t="s">
        <v>43</v>
      </c>
      <c r="F12" s="118"/>
      <c r="G12" s="107">
        <v>6296</v>
      </c>
      <c r="H12" s="108">
        <v>4127207</v>
      </c>
      <c r="I12" s="70">
        <f>'２月'!I12+'３月'!G12</f>
        <v>21322</v>
      </c>
      <c r="J12" s="70">
        <f>'２月'!J12+'３月'!H12</f>
        <v>12342742</v>
      </c>
    </row>
    <row r="13" spans="1:10" ht="13.5">
      <c r="A13" s="10">
        <v>9</v>
      </c>
      <c r="B13" s="49">
        <v>45897</v>
      </c>
      <c r="C13" s="50">
        <v>17947760</v>
      </c>
      <c r="E13" s="40"/>
      <c r="F13" s="43" t="s">
        <v>23</v>
      </c>
      <c r="G13" s="91">
        <v>14719</v>
      </c>
      <c r="H13" s="91">
        <v>8227861</v>
      </c>
      <c r="I13" s="71">
        <f>'２月'!I13+'３月'!G13</f>
        <v>29340</v>
      </c>
      <c r="J13" s="71">
        <f>'２月'!J13+'３月'!H13</f>
        <v>17924730</v>
      </c>
    </row>
    <row r="14" spans="1:10" ht="13.5">
      <c r="A14" s="10">
        <v>10</v>
      </c>
      <c r="B14" s="49">
        <v>0</v>
      </c>
      <c r="C14" s="50">
        <v>0</v>
      </c>
      <c r="E14" s="126" t="s">
        <v>96</v>
      </c>
      <c r="F14" s="127"/>
      <c r="G14" s="53"/>
      <c r="H14" s="54"/>
      <c r="I14" s="53">
        <f>'２月'!I14+'３月'!G14</f>
        <v>0</v>
      </c>
      <c r="J14" s="53">
        <f>'２月'!J14+'３月'!H14</f>
        <v>0</v>
      </c>
    </row>
    <row r="15" spans="1:10" ht="13.5">
      <c r="A15" s="10">
        <v>11</v>
      </c>
      <c r="B15" s="49">
        <v>651521</v>
      </c>
      <c r="C15" s="50">
        <v>72259513</v>
      </c>
      <c r="E15" s="40"/>
      <c r="F15" s="43" t="s">
        <v>23</v>
      </c>
      <c r="G15" s="69"/>
      <c r="H15" s="86"/>
      <c r="I15" s="69">
        <f>'２月'!I15+'３月'!G15</f>
        <v>0</v>
      </c>
      <c r="J15" s="69">
        <f>'２月'!J15+'３月'!H15</f>
        <v>0</v>
      </c>
    </row>
    <row r="16" spans="1:10" ht="13.5">
      <c r="A16" s="10">
        <v>12</v>
      </c>
      <c r="B16" s="49">
        <v>585600</v>
      </c>
      <c r="C16" s="50">
        <v>54026615</v>
      </c>
      <c r="E16" s="117" t="s">
        <v>44</v>
      </c>
      <c r="F16" s="118"/>
      <c r="G16" s="53"/>
      <c r="H16" s="53"/>
      <c r="I16" s="70">
        <f>'２月'!I16+'３月'!G16</f>
        <v>0</v>
      </c>
      <c r="J16" s="70">
        <f>'２月'!J16+'３月'!H16</f>
        <v>0</v>
      </c>
    </row>
    <row r="17" spans="1:10" ht="13.5">
      <c r="A17" s="10">
        <v>13</v>
      </c>
      <c r="B17" s="49">
        <v>1643281</v>
      </c>
      <c r="C17" s="50">
        <v>103331616</v>
      </c>
      <c r="E17" s="40"/>
      <c r="F17" s="43" t="s">
        <v>23</v>
      </c>
      <c r="G17" s="52"/>
      <c r="H17" s="52"/>
      <c r="I17" s="71">
        <f>'２月'!I17+'３月'!G17</f>
        <v>0</v>
      </c>
      <c r="J17" s="71">
        <f>'２月'!J17+'３月'!H17</f>
        <v>0</v>
      </c>
    </row>
    <row r="18" spans="1:10" ht="13.5">
      <c r="A18" s="10">
        <v>14</v>
      </c>
      <c r="B18" s="49">
        <v>566799</v>
      </c>
      <c r="C18" s="50">
        <v>60677313</v>
      </c>
      <c r="E18" s="128" t="s">
        <v>27</v>
      </c>
      <c r="F18" s="129"/>
      <c r="G18" s="107">
        <v>495135</v>
      </c>
      <c r="H18" s="108">
        <v>261514614</v>
      </c>
      <c r="I18" s="70">
        <f>'２月'!I18+'３月'!G18</f>
        <v>1466484</v>
      </c>
      <c r="J18" s="70">
        <f>'２月'!J18+'３月'!H18</f>
        <v>761884435</v>
      </c>
    </row>
    <row r="19" spans="1:10" ht="13.5">
      <c r="A19" s="10">
        <v>15</v>
      </c>
      <c r="B19" s="49">
        <v>436496</v>
      </c>
      <c r="C19" s="50">
        <v>42058952</v>
      </c>
      <c r="E19" s="40"/>
      <c r="F19" s="43" t="s">
        <v>23</v>
      </c>
      <c r="G19" s="91">
        <v>399190</v>
      </c>
      <c r="H19" s="91">
        <v>237157057</v>
      </c>
      <c r="I19" s="71">
        <f>'２月'!I19+'３月'!G19</f>
        <v>1175421</v>
      </c>
      <c r="J19" s="71">
        <f>'２月'!J19+'３月'!H19</f>
        <v>735738477</v>
      </c>
    </row>
    <row r="20" spans="1:10" ht="13.5">
      <c r="A20" s="10">
        <v>16</v>
      </c>
      <c r="B20" s="49">
        <v>502077</v>
      </c>
      <c r="C20" s="50">
        <v>55792551</v>
      </c>
      <c r="E20" s="117" t="s">
        <v>26</v>
      </c>
      <c r="F20" s="118"/>
      <c r="G20" s="53">
        <v>19048</v>
      </c>
      <c r="H20" s="51">
        <v>7993513</v>
      </c>
      <c r="I20" s="70">
        <f>'２月'!I20+'３月'!G20</f>
        <v>37813</v>
      </c>
      <c r="J20" s="70">
        <f>'２月'!J20+'３月'!H20</f>
        <v>16334686</v>
      </c>
    </row>
    <row r="21" spans="1:10" ht="13.5">
      <c r="A21" s="10">
        <v>17</v>
      </c>
      <c r="B21" s="49">
        <v>0</v>
      </c>
      <c r="C21" s="50">
        <v>0</v>
      </c>
      <c r="E21" s="40"/>
      <c r="F21" s="43" t="s">
        <v>23</v>
      </c>
      <c r="G21" s="69">
        <v>7422</v>
      </c>
      <c r="H21" s="69">
        <v>3470356</v>
      </c>
      <c r="I21" s="71">
        <f>'２月'!I21+'３月'!G21</f>
        <v>36853</v>
      </c>
      <c r="J21" s="71">
        <f>'２月'!J21+'３月'!H21</f>
        <v>11535064</v>
      </c>
    </row>
    <row r="22" spans="1:10" ht="13.5">
      <c r="A22" s="10">
        <v>18</v>
      </c>
      <c r="B22" s="49">
        <v>270678</v>
      </c>
      <c r="C22" s="50">
        <v>52000589</v>
      </c>
      <c r="E22" s="117" t="s">
        <v>45</v>
      </c>
      <c r="F22" s="118"/>
      <c r="G22" s="107">
        <v>452956</v>
      </c>
      <c r="H22" s="108">
        <v>254473538</v>
      </c>
      <c r="I22" s="53">
        <f>'２月'!I22+'３月'!G22</f>
        <v>1315608</v>
      </c>
      <c r="J22" s="53">
        <f>'２月'!J22+'３月'!H22</f>
        <v>722557653</v>
      </c>
    </row>
    <row r="23" spans="1:10" ht="13.5">
      <c r="A23" s="10">
        <v>19</v>
      </c>
      <c r="B23" s="49">
        <v>934509</v>
      </c>
      <c r="C23" s="50">
        <v>88925533</v>
      </c>
      <c r="E23" s="40"/>
      <c r="F23" s="43" t="s">
        <v>23</v>
      </c>
      <c r="G23" s="91">
        <v>486063</v>
      </c>
      <c r="H23" s="93">
        <v>300627123</v>
      </c>
      <c r="I23" s="69">
        <f>'２月'!I23+'３月'!G23</f>
        <v>1374869</v>
      </c>
      <c r="J23" s="69">
        <f>'２月'!J23+'３月'!H23</f>
        <v>786629890</v>
      </c>
    </row>
    <row r="24" spans="1:10" ht="13.5">
      <c r="A24" s="10">
        <v>20</v>
      </c>
      <c r="B24" s="49">
        <v>0</v>
      </c>
      <c r="C24" s="50">
        <v>0</v>
      </c>
      <c r="E24" s="117" t="s">
        <v>24</v>
      </c>
      <c r="F24" s="118"/>
      <c r="G24" s="53">
        <f aca="true" t="shared" si="0" ref="G24:J25">G6+G8+G10+G12+G14+G16+G18+G20+G22</f>
        <v>14968379</v>
      </c>
      <c r="H24" s="53">
        <f t="shared" si="0"/>
        <v>1512602532</v>
      </c>
      <c r="I24" s="56">
        <f t="shared" si="0"/>
        <v>32039336</v>
      </c>
      <c r="J24" s="56">
        <f t="shared" si="0"/>
        <v>4281162079</v>
      </c>
    </row>
    <row r="25" spans="1:10" ht="13.5">
      <c r="A25" s="10">
        <v>21</v>
      </c>
      <c r="B25" s="49">
        <v>415966</v>
      </c>
      <c r="C25" s="50">
        <v>63263497</v>
      </c>
      <c r="E25" s="40"/>
      <c r="F25" s="43" t="s">
        <v>25</v>
      </c>
      <c r="G25" s="52">
        <f t="shared" si="0"/>
        <v>7035860</v>
      </c>
      <c r="H25" s="52">
        <f t="shared" si="0"/>
        <v>1128030689</v>
      </c>
      <c r="I25" s="58">
        <f t="shared" si="0"/>
        <v>30537570</v>
      </c>
      <c r="J25" s="58">
        <f>J7+J9+J11+J13+J15+J17+J19+J21+J23</f>
        <v>4010443566</v>
      </c>
    </row>
    <row r="26" spans="1:10" ht="13.5">
      <c r="A26" s="10">
        <v>22</v>
      </c>
      <c r="B26" s="49">
        <v>734226</v>
      </c>
      <c r="C26" s="50">
        <v>71123319</v>
      </c>
      <c r="E26" s="119" t="s">
        <v>46</v>
      </c>
      <c r="F26" s="120"/>
      <c r="G26" s="3">
        <f>G24/G25</f>
        <v>2.1274412793887314</v>
      </c>
      <c r="H26" s="3">
        <f>H24/H25</f>
        <v>1.3409232095812245</v>
      </c>
      <c r="I26" s="3">
        <f>I24/I25</f>
        <v>1.049177652314837</v>
      </c>
      <c r="J26" s="3">
        <f>J24/J25</f>
        <v>1.067503384237872</v>
      </c>
    </row>
    <row r="27" spans="1:10" ht="13.5" customHeight="1">
      <c r="A27" s="10">
        <v>23</v>
      </c>
      <c r="B27" s="49">
        <v>137957</v>
      </c>
      <c r="C27" s="50">
        <v>24821056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0</v>
      </c>
      <c r="C28" s="50">
        <v>0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319877</v>
      </c>
      <c r="C29" s="50">
        <v>48257085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445010</v>
      </c>
      <c r="C30" s="50">
        <v>43335679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1077839</v>
      </c>
      <c r="C31" s="50">
        <v>92810204</v>
      </c>
      <c r="F31" s="48"/>
      <c r="G31" s="48"/>
      <c r="H31" s="48"/>
      <c r="I31" s="48"/>
      <c r="J31" s="48"/>
    </row>
    <row r="32" spans="1:3" ht="13.5">
      <c r="A32" s="10">
        <v>28</v>
      </c>
      <c r="B32" s="49">
        <v>432250</v>
      </c>
      <c r="C32" s="50">
        <v>45056252</v>
      </c>
    </row>
    <row r="33" spans="1:3" ht="13.5">
      <c r="A33" s="10">
        <v>29</v>
      </c>
      <c r="B33" s="49">
        <v>674895</v>
      </c>
      <c r="C33" s="50">
        <v>58480832</v>
      </c>
    </row>
    <row r="34" spans="1:3" ht="13.5">
      <c r="A34" s="10">
        <v>30</v>
      </c>
      <c r="B34" s="49">
        <v>635992</v>
      </c>
      <c r="C34" s="50">
        <v>87497816</v>
      </c>
    </row>
    <row r="35" spans="1:3" ht="14.25" thickBot="1">
      <c r="A35" s="10">
        <v>31</v>
      </c>
      <c r="B35" s="49">
        <v>0</v>
      </c>
      <c r="C35" s="50">
        <v>0</v>
      </c>
    </row>
    <row r="36" spans="1:6" ht="14.25" thickBot="1">
      <c r="A36" s="16" t="s">
        <v>24</v>
      </c>
      <c r="B36" s="7">
        <f>SUM(B5:B35)</f>
        <v>14968379</v>
      </c>
      <c r="C36" s="7">
        <f>SUM(C5:C35)</f>
        <v>1512602532</v>
      </c>
      <c r="F36" s="24"/>
    </row>
    <row r="37" spans="1:7" ht="13.5">
      <c r="A37" s="17" t="s">
        <v>25</v>
      </c>
      <c r="B37" s="6">
        <v>7035860</v>
      </c>
      <c r="C37" s="6">
        <v>1128030689</v>
      </c>
      <c r="G37" s="31"/>
    </row>
    <row r="38" spans="1:5" ht="14.25" thickBot="1">
      <c r="A38" s="18" t="s">
        <v>47</v>
      </c>
      <c r="B38" s="9">
        <f>B36/B37</f>
        <v>2.1274412793887314</v>
      </c>
      <c r="C38" s="9">
        <f>C36/C37</f>
        <v>1.3409232095812245</v>
      </c>
      <c r="E38" s="29"/>
    </row>
    <row r="39" spans="1:3" ht="24.75" thickBot="1">
      <c r="A39" s="22" t="s">
        <v>50</v>
      </c>
      <c r="B39" s="7">
        <f>'２月'!B39+'３月'!B36</f>
        <v>32039336</v>
      </c>
      <c r="C39" s="7">
        <f>'２月'!C39+'３月'!C36</f>
        <v>4281162079</v>
      </c>
    </row>
    <row r="40" spans="1:3" ht="13.5">
      <c r="A40" s="25" t="s">
        <v>48</v>
      </c>
      <c r="B40" s="27">
        <f>'２月'!B40+'３月'!B37</f>
        <v>30537570</v>
      </c>
      <c r="C40" s="27">
        <f>'２月'!C40+'３月'!C37</f>
        <v>4010443566</v>
      </c>
    </row>
    <row r="41" spans="1:3" ht="13.5">
      <c r="A41" s="19" t="s">
        <v>49</v>
      </c>
      <c r="B41" s="26">
        <f>B39/B40</f>
        <v>1.049177652314837</v>
      </c>
      <c r="C41" s="26">
        <f>C39/C40</f>
        <v>1.067503384237872</v>
      </c>
    </row>
    <row r="42" ht="13.5">
      <c r="F42" t="s">
        <v>101</v>
      </c>
    </row>
    <row r="43" ht="13.5">
      <c r="F43" t="s">
        <v>102</v>
      </c>
    </row>
    <row r="44" ht="13.5">
      <c r="F44" t="s">
        <v>102</v>
      </c>
    </row>
    <row r="45" ht="13.5">
      <c r="F45" t="s">
        <v>102</v>
      </c>
    </row>
    <row r="46" ht="13.5">
      <c r="F46" t="s">
        <v>102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="115" zoomScaleNormal="115" workbookViewId="0" topLeftCell="A21">
      <selection activeCell="B40" sqref="B40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111</v>
      </c>
    </row>
    <row r="3" spans="1:7" ht="14.25">
      <c r="A3" s="21" t="s">
        <v>34</v>
      </c>
      <c r="E3" s="125" t="s">
        <v>35</v>
      </c>
      <c r="F3" s="125"/>
      <c r="G3" s="125"/>
    </row>
    <row r="4" spans="1:10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55</v>
      </c>
      <c r="I4" s="10" t="s">
        <v>56</v>
      </c>
      <c r="J4" s="11"/>
    </row>
    <row r="5" spans="1:10" ht="13.5">
      <c r="A5" s="10">
        <v>1</v>
      </c>
      <c r="B5" s="49">
        <v>875954</v>
      </c>
      <c r="C5" s="50">
        <v>69630183</v>
      </c>
      <c r="E5" s="45"/>
      <c r="F5" s="42"/>
      <c r="G5" s="1" t="s">
        <v>39</v>
      </c>
      <c r="H5" s="33" t="s">
        <v>38</v>
      </c>
      <c r="I5" s="1" t="s">
        <v>39</v>
      </c>
      <c r="J5" s="1" t="s">
        <v>38</v>
      </c>
    </row>
    <row r="6" spans="1:10" ht="13.5">
      <c r="A6" s="10">
        <v>2</v>
      </c>
      <c r="B6" s="49">
        <v>147979</v>
      </c>
      <c r="C6" s="50">
        <v>29336561</v>
      </c>
      <c r="E6" s="117" t="s">
        <v>40</v>
      </c>
      <c r="F6" s="118"/>
      <c r="G6" s="56">
        <v>13869729</v>
      </c>
      <c r="H6" s="67">
        <v>836730831</v>
      </c>
      <c r="I6" s="53">
        <f>'３月'!I6+'４月'!G6</f>
        <v>40270858</v>
      </c>
      <c r="J6" s="53">
        <f>'３月'!J6+'４月'!H6</f>
        <v>2946297541</v>
      </c>
    </row>
    <row r="7" spans="1:10" ht="13.5">
      <c r="A7" s="10">
        <v>3</v>
      </c>
      <c r="B7" s="49">
        <v>221820</v>
      </c>
      <c r="C7" s="50">
        <v>31501056</v>
      </c>
      <c r="E7" s="40"/>
      <c r="F7" s="43" t="s">
        <v>23</v>
      </c>
      <c r="G7" s="72">
        <v>11902474</v>
      </c>
      <c r="H7" s="76">
        <v>549183646</v>
      </c>
      <c r="I7" s="69">
        <f>'３月'!I7+'４月'!G7</f>
        <v>37061205</v>
      </c>
      <c r="J7" s="69">
        <f>'３月'!J7+'４月'!H7</f>
        <v>2274902869</v>
      </c>
    </row>
    <row r="8" spans="1:10" ht="13.5">
      <c r="A8" s="10">
        <v>4</v>
      </c>
      <c r="B8" s="49">
        <v>472674</v>
      </c>
      <c r="C8" s="50">
        <v>46439906</v>
      </c>
      <c r="E8" s="117" t="s">
        <v>53</v>
      </c>
      <c r="F8" s="118"/>
      <c r="G8" s="105">
        <v>103430</v>
      </c>
      <c r="H8" s="106">
        <v>54560007</v>
      </c>
      <c r="I8" s="53">
        <f>'３月'!I8+'４月'!G8</f>
        <v>351552</v>
      </c>
      <c r="J8" s="53">
        <f>'３月'!J8+'４月'!H8</f>
        <v>156976038</v>
      </c>
    </row>
    <row r="9" spans="1:10" ht="13.5">
      <c r="A9" s="10">
        <v>5</v>
      </c>
      <c r="B9" s="49">
        <v>553505</v>
      </c>
      <c r="C9" s="50">
        <v>61117575</v>
      </c>
      <c r="E9" s="40"/>
      <c r="F9" s="43" t="s">
        <v>23</v>
      </c>
      <c r="G9" s="87">
        <v>10859</v>
      </c>
      <c r="H9" s="87">
        <v>5717856</v>
      </c>
      <c r="I9" s="69">
        <f>'３月'!I9+'４月'!G9</f>
        <v>64896</v>
      </c>
      <c r="J9" s="69">
        <f>'３月'!J9+'４月'!H9</f>
        <v>28255467</v>
      </c>
    </row>
    <row r="10" spans="1:10" ht="13.5">
      <c r="A10" s="10">
        <v>6</v>
      </c>
      <c r="B10" s="49">
        <v>1320623</v>
      </c>
      <c r="C10" s="50">
        <v>83869272</v>
      </c>
      <c r="E10" s="117" t="s">
        <v>54</v>
      </c>
      <c r="F10" s="118"/>
      <c r="G10" s="56">
        <v>864974</v>
      </c>
      <c r="H10" s="67">
        <v>158915862</v>
      </c>
      <c r="I10" s="53">
        <f>'３月'!I10+'４月'!G10</f>
        <v>3413832</v>
      </c>
      <c r="J10" s="53">
        <f>'３月'!J10+'４月'!H10</f>
        <v>714975684</v>
      </c>
    </row>
    <row r="11" spans="1:10" ht="13.5">
      <c r="A11" s="10">
        <v>7</v>
      </c>
      <c r="B11" s="49">
        <v>0</v>
      </c>
      <c r="C11" s="50">
        <v>0</v>
      </c>
      <c r="E11" s="40"/>
      <c r="F11" s="43" t="s">
        <v>23</v>
      </c>
      <c r="G11" s="72">
        <v>855826</v>
      </c>
      <c r="H11" s="72">
        <v>204705816</v>
      </c>
      <c r="I11" s="69">
        <f>'３月'!I11+'４月'!G11</f>
        <v>3564145</v>
      </c>
      <c r="J11" s="69">
        <f>'３月'!J11+'４月'!H11</f>
        <v>915064387</v>
      </c>
    </row>
    <row r="12" spans="1:10" ht="13.5">
      <c r="A12" s="10">
        <v>8</v>
      </c>
      <c r="B12" s="49">
        <v>1119794</v>
      </c>
      <c r="C12" s="50">
        <v>89912922</v>
      </c>
      <c r="E12" s="117" t="s">
        <v>43</v>
      </c>
      <c r="F12" s="118"/>
      <c r="G12" s="105">
        <v>6152</v>
      </c>
      <c r="H12" s="106">
        <v>5853976</v>
      </c>
      <c r="I12" s="53">
        <f>'３月'!I12+'４月'!G12</f>
        <v>27474</v>
      </c>
      <c r="J12" s="53">
        <f>'３月'!J12+'４月'!H12</f>
        <v>18196718</v>
      </c>
    </row>
    <row r="13" spans="1:10" ht="13.5">
      <c r="A13" s="10">
        <v>9</v>
      </c>
      <c r="B13" s="49">
        <v>467231</v>
      </c>
      <c r="C13" s="50">
        <v>39800746</v>
      </c>
      <c r="E13" s="40"/>
      <c r="F13" s="43" t="s">
        <v>23</v>
      </c>
      <c r="G13" s="87">
        <v>5779</v>
      </c>
      <c r="H13" s="87">
        <v>4737007</v>
      </c>
      <c r="I13" s="69">
        <f>'３月'!I13+'４月'!G13</f>
        <v>35119</v>
      </c>
      <c r="J13" s="69">
        <f>'３月'!J13+'４月'!H13</f>
        <v>22661737</v>
      </c>
    </row>
    <row r="14" spans="1:10" ht="13.5">
      <c r="A14" s="10">
        <v>10</v>
      </c>
      <c r="B14" s="49">
        <v>224747</v>
      </c>
      <c r="C14" s="50">
        <v>24272945</v>
      </c>
      <c r="E14" s="126" t="s">
        <v>96</v>
      </c>
      <c r="F14" s="127"/>
      <c r="G14" s="56"/>
      <c r="H14" s="68"/>
      <c r="I14" s="53">
        <f>'３月'!I14+'４月'!G14</f>
        <v>0</v>
      </c>
      <c r="J14" s="53">
        <f>'３月'!J14+'４月'!H14</f>
        <v>0</v>
      </c>
    </row>
    <row r="15" spans="1:10" ht="13.5">
      <c r="A15" s="10">
        <v>11</v>
      </c>
      <c r="B15" s="49">
        <v>149036</v>
      </c>
      <c r="C15" s="50">
        <v>38651133</v>
      </c>
      <c r="E15" s="40"/>
      <c r="F15" s="43" t="s">
        <v>23</v>
      </c>
      <c r="G15" s="72"/>
      <c r="H15" s="77"/>
      <c r="I15" s="69">
        <f>'３月'!I15+'４月'!G15</f>
        <v>0</v>
      </c>
      <c r="J15" s="69">
        <f>'３月'!J15+'４月'!H15</f>
        <v>0</v>
      </c>
    </row>
    <row r="16" spans="1:10" ht="13.5">
      <c r="A16" s="10">
        <v>12</v>
      </c>
      <c r="B16" s="49">
        <v>48998</v>
      </c>
      <c r="C16" s="50">
        <v>21287597</v>
      </c>
      <c r="E16" s="117" t="s">
        <v>44</v>
      </c>
      <c r="F16" s="118"/>
      <c r="G16" s="56"/>
      <c r="H16" s="56"/>
      <c r="I16" s="53">
        <f>'３月'!I16+'４月'!G16</f>
        <v>0</v>
      </c>
      <c r="J16" s="53">
        <f>'３月'!J16+'４月'!H16</f>
        <v>0</v>
      </c>
    </row>
    <row r="17" spans="1:10" ht="13.5">
      <c r="A17" s="10">
        <v>13</v>
      </c>
      <c r="B17" s="49">
        <v>41610</v>
      </c>
      <c r="C17" s="50">
        <v>17931031</v>
      </c>
      <c r="E17" s="40"/>
      <c r="F17" s="43" t="s">
        <v>23</v>
      </c>
      <c r="G17" s="58"/>
      <c r="H17" s="58"/>
      <c r="I17" s="69">
        <f>'３月'!I17+'４月'!G17</f>
        <v>0</v>
      </c>
      <c r="J17" s="69">
        <f>'３月'!J17+'４月'!H17</f>
        <v>0</v>
      </c>
    </row>
    <row r="18" spans="1:10" ht="13.5">
      <c r="A18" s="10">
        <v>14</v>
      </c>
      <c r="B18" s="49">
        <v>0</v>
      </c>
      <c r="C18" s="50">
        <v>0</v>
      </c>
      <c r="E18" s="123" t="s">
        <v>27</v>
      </c>
      <c r="F18" s="124"/>
      <c r="G18" s="105">
        <v>350286</v>
      </c>
      <c r="H18" s="106">
        <v>162033946</v>
      </c>
      <c r="I18" s="53">
        <f>'３月'!I18+'４月'!G18</f>
        <v>1816770</v>
      </c>
      <c r="J18" s="53">
        <f>'３月'!J18+'４月'!H18</f>
        <v>923918381</v>
      </c>
    </row>
    <row r="19" spans="1:10" ht="13.5">
      <c r="A19" s="10">
        <v>15</v>
      </c>
      <c r="B19" s="49">
        <v>1334308</v>
      </c>
      <c r="C19" s="50">
        <v>110934385</v>
      </c>
      <c r="E19" s="40"/>
      <c r="F19" s="43" t="s">
        <v>23</v>
      </c>
      <c r="G19" s="87">
        <v>284365</v>
      </c>
      <c r="H19" s="87">
        <v>132766480</v>
      </c>
      <c r="I19" s="69">
        <f>'３月'!I19+'４月'!G19</f>
        <v>1459786</v>
      </c>
      <c r="J19" s="69">
        <f>'３月'!J19+'４月'!H19</f>
        <v>868504957</v>
      </c>
    </row>
    <row r="20" spans="1:10" ht="13.5">
      <c r="A20" s="10">
        <v>16</v>
      </c>
      <c r="B20" s="49">
        <v>554044</v>
      </c>
      <c r="C20" s="50">
        <v>75550842</v>
      </c>
      <c r="E20" s="117" t="s">
        <v>26</v>
      </c>
      <c r="F20" s="118"/>
      <c r="G20" s="56">
        <v>16888</v>
      </c>
      <c r="H20" s="67">
        <v>6044293</v>
      </c>
      <c r="I20" s="53">
        <f>'３月'!I20+'４月'!G20</f>
        <v>54701</v>
      </c>
      <c r="J20" s="53">
        <f>'３月'!J20+'４月'!H20</f>
        <v>22378979</v>
      </c>
    </row>
    <row r="21" spans="1:10" ht="13.5">
      <c r="A21" s="10">
        <v>17</v>
      </c>
      <c r="B21" s="49">
        <v>1612460</v>
      </c>
      <c r="C21" s="50">
        <v>111570877</v>
      </c>
      <c r="E21" s="40"/>
      <c r="F21" s="43" t="s">
        <v>23</v>
      </c>
      <c r="G21" s="72">
        <v>18573</v>
      </c>
      <c r="H21" s="72">
        <v>4776980</v>
      </c>
      <c r="I21" s="69">
        <f>'３月'!I21+'４月'!G21</f>
        <v>55426</v>
      </c>
      <c r="J21" s="69">
        <f>'３月'!J21+'４月'!H21</f>
        <v>16312044</v>
      </c>
    </row>
    <row r="22" spans="1:10" ht="13.5">
      <c r="A22" s="10">
        <v>18</v>
      </c>
      <c r="B22" s="49">
        <v>397361</v>
      </c>
      <c r="C22" s="50">
        <v>49418342</v>
      </c>
      <c r="E22" s="117" t="s">
        <v>45</v>
      </c>
      <c r="F22" s="118"/>
      <c r="G22" s="105">
        <v>408188</v>
      </c>
      <c r="H22" s="106">
        <v>237137837</v>
      </c>
      <c r="I22" s="53">
        <f>'３月'!I22+'４月'!G22</f>
        <v>1723796</v>
      </c>
      <c r="J22" s="53">
        <f>'３月'!J22+'４月'!H22</f>
        <v>959695490</v>
      </c>
    </row>
    <row r="23" spans="1:10" ht="13.5">
      <c r="A23" s="10">
        <v>19</v>
      </c>
      <c r="B23" s="49">
        <v>1634534</v>
      </c>
      <c r="C23" s="50">
        <v>91533431</v>
      </c>
      <c r="E23" s="40"/>
      <c r="F23" s="43" t="s">
        <v>23</v>
      </c>
      <c r="G23" s="87">
        <v>472043</v>
      </c>
      <c r="H23" s="94">
        <v>241499322</v>
      </c>
      <c r="I23" s="69">
        <f>'３月'!I23+'４月'!G23</f>
        <v>1846912</v>
      </c>
      <c r="J23" s="69">
        <f>'３月'!J23+'４月'!H23</f>
        <v>1028129212</v>
      </c>
    </row>
    <row r="24" spans="1:10" ht="13.5">
      <c r="A24" s="10">
        <v>20</v>
      </c>
      <c r="B24" s="49">
        <v>245565</v>
      </c>
      <c r="C24" s="50">
        <v>34770862</v>
      </c>
      <c r="E24" s="117" t="s">
        <v>24</v>
      </c>
      <c r="F24" s="118"/>
      <c r="G24" s="56">
        <f aca="true" t="shared" si="0" ref="G24:J25">G6+G8+G10+G12+G14+G16+G18+G20+G22</f>
        <v>15619647</v>
      </c>
      <c r="H24" s="56">
        <f t="shared" si="0"/>
        <v>1461276752</v>
      </c>
      <c r="I24" s="56">
        <f t="shared" si="0"/>
        <v>47658983</v>
      </c>
      <c r="J24" s="56">
        <f t="shared" si="0"/>
        <v>5742438831</v>
      </c>
    </row>
    <row r="25" spans="1:10" ht="13.5">
      <c r="A25" s="10">
        <v>21</v>
      </c>
      <c r="B25" s="49">
        <v>0</v>
      </c>
      <c r="C25" s="50">
        <v>0</v>
      </c>
      <c r="E25" s="40"/>
      <c r="F25" s="43" t="s">
        <v>25</v>
      </c>
      <c r="G25" s="58">
        <f t="shared" si="0"/>
        <v>13549919</v>
      </c>
      <c r="H25" s="58">
        <f t="shared" si="0"/>
        <v>1143387107</v>
      </c>
      <c r="I25" s="58">
        <f t="shared" si="0"/>
        <v>44087489</v>
      </c>
      <c r="J25" s="58">
        <f t="shared" si="0"/>
        <v>5153830673</v>
      </c>
    </row>
    <row r="26" spans="1:10" ht="13.5">
      <c r="A26" s="10">
        <v>22</v>
      </c>
      <c r="B26" s="49">
        <v>1326525</v>
      </c>
      <c r="C26" s="50">
        <v>98956258</v>
      </c>
      <c r="E26" s="119" t="s">
        <v>46</v>
      </c>
      <c r="F26" s="120"/>
      <c r="G26" s="3">
        <f>G24/G25</f>
        <v>1.152748366982858</v>
      </c>
      <c r="H26" s="3">
        <f>H24/H25</f>
        <v>1.2780245142295452</v>
      </c>
      <c r="I26" s="3">
        <f>I24/I25</f>
        <v>1.0810092405126543</v>
      </c>
      <c r="J26" s="3">
        <f>J24/J25</f>
        <v>1.1142078960963178</v>
      </c>
    </row>
    <row r="27" spans="1:10" ht="13.5" customHeight="1">
      <c r="A27" s="10">
        <v>23</v>
      </c>
      <c r="B27" s="49">
        <v>536920</v>
      </c>
      <c r="C27" s="50">
        <v>53031970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956896</v>
      </c>
      <c r="C28" s="50">
        <v>84367069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291076</v>
      </c>
      <c r="C29" s="50">
        <v>35879191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530545</v>
      </c>
      <c r="C30" s="50">
        <v>49367013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135416</v>
      </c>
      <c r="C31" s="50">
        <v>23552623</v>
      </c>
      <c r="F31" s="48"/>
      <c r="G31" s="48"/>
      <c r="H31" s="48"/>
      <c r="I31" s="48"/>
      <c r="J31" s="48"/>
    </row>
    <row r="32" spans="1:3" ht="13.5">
      <c r="A32" s="10">
        <v>28</v>
      </c>
      <c r="B32" s="49">
        <v>0</v>
      </c>
      <c r="C32" s="50">
        <v>0</v>
      </c>
    </row>
    <row r="33" spans="1:3" ht="13.5">
      <c r="A33" s="10">
        <v>29</v>
      </c>
      <c r="B33" s="49">
        <v>219560</v>
      </c>
      <c r="C33" s="50">
        <v>44015379</v>
      </c>
    </row>
    <row r="34" spans="1:3" ht="13.5">
      <c r="A34" s="10">
        <v>30</v>
      </c>
      <c r="B34" s="49">
        <v>200466</v>
      </c>
      <c r="C34" s="50">
        <v>44577583</v>
      </c>
    </row>
    <row r="35" spans="1:3" ht="14.25" thickBot="1">
      <c r="A35" s="10">
        <v>31</v>
      </c>
      <c r="B35" s="49">
        <v>0</v>
      </c>
      <c r="C35" s="50">
        <v>0</v>
      </c>
    </row>
    <row r="36" spans="1:6" ht="14.25" thickBot="1">
      <c r="A36" s="16" t="s">
        <v>24</v>
      </c>
      <c r="B36" s="7">
        <f>SUM(B5:B35)</f>
        <v>15619647</v>
      </c>
      <c r="C36" s="7">
        <f>SUM(C5:C35)</f>
        <v>1461276752</v>
      </c>
      <c r="F36" s="24"/>
    </row>
    <row r="37" spans="1:7" ht="13.5">
      <c r="A37" s="17" t="s">
        <v>25</v>
      </c>
      <c r="B37" s="6">
        <v>13549919</v>
      </c>
      <c r="C37" s="6">
        <v>1143387107</v>
      </c>
      <c r="G37" s="31"/>
    </row>
    <row r="38" spans="1:5" ht="14.25" thickBot="1">
      <c r="A38" s="18" t="s">
        <v>47</v>
      </c>
      <c r="B38" s="9">
        <f>B36/B37</f>
        <v>1.152748366982858</v>
      </c>
      <c r="C38" s="9">
        <f>C36/C37</f>
        <v>1.2780245142295452</v>
      </c>
      <c r="E38" s="29"/>
    </row>
    <row r="39" spans="1:4" ht="24.75" thickBot="1">
      <c r="A39" s="22" t="s">
        <v>57</v>
      </c>
      <c r="B39" s="7">
        <f>'３月'!B39+'４月'!B36</f>
        <v>47658983</v>
      </c>
      <c r="C39" s="7">
        <f>'３月'!C39+'４月'!C36</f>
        <v>5742438831</v>
      </c>
      <c r="D39">
        <v>5886778368</v>
      </c>
    </row>
    <row r="40" spans="1:3" ht="13.5">
      <c r="A40" s="25" t="s">
        <v>48</v>
      </c>
      <c r="B40" s="27">
        <f>'３月'!B40+'４月'!B37</f>
        <v>44087489</v>
      </c>
      <c r="C40" s="27">
        <f>'３月'!C40+'４月'!C37</f>
        <v>5153830673</v>
      </c>
    </row>
    <row r="41" spans="1:3" ht="13.5">
      <c r="A41" s="19" t="s">
        <v>49</v>
      </c>
      <c r="B41" s="26">
        <f>B39/B40</f>
        <v>1.0810092405126543</v>
      </c>
      <c r="C41" s="26">
        <f>C39/C40</f>
        <v>1.1142078960963178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H24" sqref="H2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110</v>
      </c>
    </row>
    <row r="3" spans="1:7" ht="14.25">
      <c r="A3" s="21" t="s">
        <v>34</v>
      </c>
      <c r="E3" s="125" t="s">
        <v>35</v>
      </c>
      <c r="F3" s="125"/>
      <c r="G3" s="125"/>
    </row>
    <row r="4" spans="1:10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60</v>
      </c>
      <c r="I4" s="10" t="s">
        <v>61</v>
      </c>
      <c r="J4" s="11"/>
    </row>
    <row r="5" spans="1:10" ht="13.5">
      <c r="A5" s="10">
        <v>1</v>
      </c>
      <c r="B5" s="49">
        <v>135738</v>
      </c>
      <c r="C5" s="50">
        <v>29253719</v>
      </c>
      <c r="E5" s="45"/>
      <c r="F5" s="42"/>
      <c r="G5" s="1" t="s">
        <v>39</v>
      </c>
      <c r="H5" s="33" t="s">
        <v>38</v>
      </c>
      <c r="I5" s="8" t="s">
        <v>39</v>
      </c>
      <c r="J5" s="1" t="s">
        <v>38</v>
      </c>
    </row>
    <row r="6" spans="1:10" ht="13.5">
      <c r="A6" s="10">
        <v>2</v>
      </c>
      <c r="B6" s="49">
        <v>48569</v>
      </c>
      <c r="C6" s="50">
        <v>26088085</v>
      </c>
      <c r="E6" s="117" t="s">
        <v>40</v>
      </c>
      <c r="F6" s="118"/>
      <c r="G6" s="56">
        <v>5102605</v>
      </c>
      <c r="H6" s="67">
        <v>486504179</v>
      </c>
      <c r="I6" s="56">
        <f>'４月'!I6+'５月'!G6</f>
        <v>45373463</v>
      </c>
      <c r="J6" s="56">
        <f>'４月'!J6+'５月'!H6</f>
        <v>3432801720</v>
      </c>
    </row>
    <row r="7" spans="1:10" ht="13.5">
      <c r="A7" s="10">
        <v>3</v>
      </c>
      <c r="B7" s="49">
        <v>0</v>
      </c>
      <c r="C7" s="50">
        <v>0</v>
      </c>
      <c r="E7" s="40"/>
      <c r="F7" s="43" t="s">
        <v>23</v>
      </c>
      <c r="G7" s="72">
        <v>9070087</v>
      </c>
      <c r="H7" s="76">
        <v>522614492</v>
      </c>
      <c r="I7" s="72">
        <f>'４月'!I7+'５月'!G7</f>
        <v>46131292</v>
      </c>
      <c r="J7" s="72">
        <f>'４月'!J7+'５月'!H7</f>
        <v>2797517361</v>
      </c>
    </row>
    <row r="8" spans="1:10" ht="13.5">
      <c r="A8" s="10">
        <v>4</v>
      </c>
      <c r="B8" s="49">
        <v>0</v>
      </c>
      <c r="C8" s="50">
        <v>0</v>
      </c>
      <c r="E8" s="117" t="s">
        <v>58</v>
      </c>
      <c r="F8" s="118"/>
      <c r="G8" s="105">
        <v>13250</v>
      </c>
      <c r="H8" s="106">
        <v>5935072</v>
      </c>
      <c r="I8" s="56">
        <f>'４月'!I8+'５月'!G8</f>
        <v>364802</v>
      </c>
      <c r="J8" s="56">
        <f>'４月'!J8+'５月'!H8</f>
        <v>162911110</v>
      </c>
    </row>
    <row r="9" spans="1:10" ht="13.5">
      <c r="A9" s="10">
        <v>5</v>
      </c>
      <c r="B9" s="49">
        <v>0</v>
      </c>
      <c r="C9" s="50">
        <v>0</v>
      </c>
      <c r="E9" s="40"/>
      <c r="F9" s="43" t="s">
        <v>23</v>
      </c>
      <c r="G9" s="87">
        <v>5573</v>
      </c>
      <c r="H9" s="87">
        <v>3209812</v>
      </c>
      <c r="I9" s="72">
        <f>'４月'!I9+'５月'!G9</f>
        <v>70469</v>
      </c>
      <c r="J9" s="72">
        <f>'４月'!J9+'５月'!H9</f>
        <v>31465279</v>
      </c>
    </row>
    <row r="10" spans="1:10" ht="13.5">
      <c r="A10" s="10">
        <v>6</v>
      </c>
      <c r="B10" s="49">
        <v>44699</v>
      </c>
      <c r="C10" s="50">
        <v>21043611</v>
      </c>
      <c r="E10" s="117" t="s">
        <v>59</v>
      </c>
      <c r="F10" s="118"/>
      <c r="G10" s="56">
        <v>938974</v>
      </c>
      <c r="H10" s="67">
        <v>165428256</v>
      </c>
      <c r="I10" s="56">
        <f>'４月'!I10+'５月'!G10</f>
        <v>4352806</v>
      </c>
      <c r="J10" s="56">
        <f>'４月'!J10+'５月'!H10</f>
        <v>880403940</v>
      </c>
    </row>
    <row r="11" spans="1:10" ht="13.5">
      <c r="A11" s="10">
        <v>7</v>
      </c>
      <c r="B11" s="49">
        <v>208106</v>
      </c>
      <c r="C11" s="50">
        <v>48302721</v>
      </c>
      <c r="E11" s="40"/>
      <c r="F11" s="43" t="s">
        <v>23</v>
      </c>
      <c r="G11" s="72">
        <v>875936</v>
      </c>
      <c r="H11" s="72">
        <v>204759619</v>
      </c>
      <c r="I11" s="72">
        <f>'４月'!I11+'５月'!G11</f>
        <v>4440081</v>
      </c>
      <c r="J11" s="72">
        <f>'４月'!J11+'５月'!H11</f>
        <v>1119824006</v>
      </c>
    </row>
    <row r="12" spans="1:10" ht="13.5">
      <c r="A12" s="10">
        <v>8</v>
      </c>
      <c r="B12" s="49">
        <v>301452</v>
      </c>
      <c r="C12" s="50">
        <v>52929769</v>
      </c>
      <c r="E12" s="117" t="s">
        <v>43</v>
      </c>
      <c r="F12" s="118"/>
      <c r="G12" s="105">
        <v>5895</v>
      </c>
      <c r="H12" s="106">
        <v>4600211</v>
      </c>
      <c r="I12" s="56">
        <f>'４月'!I12+'５月'!G12</f>
        <v>33369</v>
      </c>
      <c r="J12" s="56">
        <f>'４月'!J12+'５月'!H12</f>
        <v>22796929</v>
      </c>
    </row>
    <row r="13" spans="1:10" ht="13.5">
      <c r="A13" s="10">
        <v>9</v>
      </c>
      <c r="B13" s="49">
        <v>322973</v>
      </c>
      <c r="C13" s="50">
        <v>56330229</v>
      </c>
      <c r="E13" s="40"/>
      <c r="F13" s="43" t="s">
        <v>23</v>
      </c>
      <c r="G13" s="87">
        <v>7052</v>
      </c>
      <c r="H13" s="87">
        <v>5501890</v>
      </c>
      <c r="I13" s="72">
        <f>'４月'!I13+'５月'!G13</f>
        <v>42171</v>
      </c>
      <c r="J13" s="72">
        <f>'４月'!J13+'５月'!H13</f>
        <v>28163627</v>
      </c>
    </row>
    <row r="14" spans="1:10" ht="13.5">
      <c r="A14" s="10">
        <v>10</v>
      </c>
      <c r="B14" s="49">
        <v>407509</v>
      </c>
      <c r="C14" s="50">
        <v>73510447</v>
      </c>
      <c r="E14" s="126" t="s">
        <v>96</v>
      </c>
      <c r="F14" s="127"/>
      <c r="G14" s="56"/>
      <c r="H14" s="59"/>
      <c r="I14" s="56">
        <f>'４月'!I14+'５月'!G14</f>
        <v>0</v>
      </c>
      <c r="J14" s="56">
        <f>'４月'!J14+'５月'!H14</f>
        <v>0</v>
      </c>
    </row>
    <row r="15" spans="1:10" ht="13.5">
      <c r="A15" s="10">
        <v>11</v>
      </c>
      <c r="B15" s="49">
        <v>159766</v>
      </c>
      <c r="C15" s="50">
        <v>22937991</v>
      </c>
      <c r="E15" s="40"/>
      <c r="F15" s="43" t="s">
        <v>23</v>
      </c>
      <c r="G15" s="72"/>
      <c r="H15" s="77"/>
      <c r="I15" s="72">
        <f>'４月'!I15+'５月'!G15</f>
        <v>0</v>
      </c>
      <c r="J15" s="72">
        <f>'４月'!J15+'５月'!H15</f>
        <v>0</v>
      </c>
    </row>
    <row r="16" spans="1:10" ht="13.5">
      <c r="A16" s="10">
        <v>12</v>
      </c>
      <c r="B16" s="49">
        <v>0</v>
      </c>
      <c r="C16" s="50">
        <v>0</v>
      </c>
      <c r="E16" s="117" t="s">
        <v>44</v>
      </c>
      <c r="F16" s="118"/>
      <c r="G16" s="73"/>
      <c r="H16" s="56"/>
      <c r="I16" s="56">
        <f>'４月'!I16+'５月'!G16</f>
        <v>0</v>
      </c>
      <c r="J16" s="56">
        <f>'４月'!J16+'５月'!H16</f>
        <v>0</v>
      </c>
    </row>
    <row r="17" spans="1:10" ht="13.5">
      <c r="A17" s="10">
        <v>13</v>
      </c>
      <c r="B17" s="49">
        <v>157573</v>
      </c>
      <c r="C17" s="50">
        <v>34202570</v>
      </c>
      <c r="E17" s="40"/>
      <c r="F17" s="43" t="s">
        <v>23</v>
      </c>
      <c r="G17" s="74"/>
      <c r="H17" s="58"/>
      <c r="I17" s="72">
        <f>'４月'!I17+'５月'!G17</f>
        <v>0</v>
      </c>
      <c r="J17" s="72">
        <f>'４月'!J17+'５月'!H17</f>
        <v>0</v>
      </c>
    </row>
    <row r="18" spans="1:10" ht="13.5">
      <c r="A18" s="10">
        <v>14</v>
      </c>
      <c r="B18" s="49">
        <v>238616</v>
      </c>
      <c r="C18" s="50">
        <v>27151131</v>
      </c>
      <c r="E18" s="123" t="s">
        <v>27</v>
      </c>
      <c r="F18" s="124"/>
      <c r="G18" s="105">
        <v>315414</v>
      </c>
      <c r="H18" s="106">
        <v>125862443</v>
      </c>
      <c r="I18" s="56">
        <f>'４月'!I18+'５月'!G18</f>
        <v>2132184</v>
      </c>
      <c r="J18" s="56">
        <f>'４月'!J18+'５月'!H18</f>
        <v>1049780824</v>
      </c>
    </row>
    <row r="19" spans="1:10" ht="13.5">
      <c r="A19" s="10">
        <v>15</v>
      </c>
      <c r="B19" s="49">
        <v>1003093</v>
      </c>
      <c r="C19" s="50">
        <v>91407387</v>
      </c>
      <c r="E19" s="40"/>
      <c r="F19" s="43" t="s">
        <v>23</v>
      </c>
      <c r="G19" s="87">
        <v>390326</v>
      </c>
      <c r="H19" s="87">
        <v>144748874</v>
      </c>
      <c r="I19" s="72">
        <f>'４月'!I19+'５月'!G19</f>
        <v>1850112</v>
      </c>
      <c r="J19" s="72">
        <f>'４月'!J19+'５月'!H19</f>
        <v>1013253831</v>
      </c>
    </row>
    <row r="20" spans="1:10" ht="13.5">
      <c r="A20" s="10">
        <v>16</v>
      </c>
      <c r="B20" s="49">
        <v>689625</v>
      </c>
      <c r="C20" s="50">
        <v>63033002</v>
      </c>
      <c r="E20" s="117" t="s">
        <v>26</v>
      </c>
      <c r="F20" s="118"/>
      <c r="G20" s="56">
        <v>16419</v>
      </c>
      <c r="H20" s="67">
        <v>4884819</v>
      </c>
      <c r="I20" s="56">
        <f>'４月'!I20+'５月'!G20</f>
        <v>71120</v>
      </c>
      <c r="J20" s="56">
        <f>'４月'!J20+'５月'!H20</f>
        <v>27263798</v>
      </c>
    </row>
    <row r="21" spans="1:10" ht="13.5">
      <c r="A21" s="10">
        <v>17</v>
      </c>
      <c r="B21" s="49">
        <v>244965</v>
      </c>
      <c r="C21" s="50">
        <v>45979264</v>
      </c>
      <c r="E21" s="40"/>
      <c r="F21" s="43" t="s">
        <v>23</v>
      </c>
      <c r="G21" s="95">
        <v>15818</v>
      </c>
      <c r="H21" s="95">
        <v>3328301</v>
      </c>
      <c r="I21" s="72">
        <f>'４月'!I21+'５月'!G21</f>
        <v>71244</v>
      </c>
      <c r="J21" s="72">
        <f>'４月'!J21+'５月'!H21</f>
        <v>19640345</v>
      </c>
    </row>
    <row r="22" spans="1:10" ht="13.5">
      <c r="A22" s="10">
        <v>18</v>
      </c>
      <c r="B22" s="49">
        <v>35743</v>
      </c>
      <c r="C22" s="50">
        <v>15206307</v>
      </c>
      <c r="E22" s="117" t="s">
        <v>45</v>
      </c>
      <c r="F22" s="130"/>
      <c r="G22" s="110">
        <v>686434</v>
      </c>
      <c r="H22" s="111">
        <v>258595507</v>
      </c>
      <c r="I22" s="109">
        <f>'４月'!I22+'５月'!G22</f>
        <v>2410230</v>
      </c>
      <c r="J22" s="56">
        <f>'４月'!J22+'５月'!H22</f>
        <v>1218290997</v>
      </c>
    </row>
    <row r="23" spans="1:10" ht="13.5">
      <c r="A23" s="10">
        <v>19</v>
      </c>
      <c r="B23" s="49">
        <v>0</v>
      </c>
      <c r="C23" s="50">
        <v>0</v>
      </c>
      <c r="E23" s="40"/>
      <c r="F23" s="43" t="s">
        <v>23</v>
      </c>
      <c r="G23" s="87">
        <v>801150</v>
      </c>
      <c r="H23" s="94">
        <v>283237213</v>
      </c>
      <c r="I23" s="72">
        <f>'４月'!I23+'５月'!G23</f>
        <v>2648062</v>
      </c>
      <c r="J23" s="72">
        <f>'４月'!J23+'５月'!H23</f>
        <v>1311366425</v>
      </c>
    </row>
    <row r="24" spans="1:10" ht="13.5">
      <c r="A24" s="10">
        <v>20</v>
      </c>
      <c r="B24" s="49">
        <v>319319</v>
      </c>
      <c r="C24" s="50">
        <v>47670272</v>
      </c>
      <c r="E24" s="117" t="s">
        <v>24</v>
      </c>
      <c r="F24" s="118"/>
      <c r="G24" s="73">
        <f>G6+G8+G10+G12+G14+G16+G18+G20+G22</f>
        <v>7078991</v>
      </c>
      <c r="H24" s="56">
        <f aca="true" t="shared" si="0" ref="G24:J25">H6+H8+H10+H12+H14+H16+H18+H20+H22</f>
        <v>1051810487</v>
      </c>
      <c r="I24" s="56">
        <f t="shared" si="0"/>
        <v>54737974</v>
      </c>
      <c r="J24" s="56">
        <f t="shared" si="0"/>
        <v>6794249318</v>
      </c>
    </row>
    <row r="25" spans="1:10" ht="13.5">
      <c r="A25" s="10">
        <v>21</v>
      </c>
      <c r="B25" s="49">
        <v>296935</v>
      </c>
      <c r="C25" s="50">
        <v>43939208</v>
      </c>
      <c r="E25" s="40"/>
      <c r="F25" s="43" t="s">
        <v>25</v>
      </c>
      <c r="G25" s="58">
        <f t="shared" si="0"/>
        <v>11165942</v>
      </c>
      <c r="H25" s="58">
        <f t="shared" si="0"/>
        <v>1167400201</v>
      </c>
      <c r="I25" s="58">
        <f t="shared" si="0"/>
        <v>55253431</v>
      </c>
      <c r="J25" s="58">
        <f t="shared" si="0"/>
        <v>6321230874</v>
      </c>
    </row>
    <row r="26" spans="1:10" ht="13.5">
      <c r="A26" s="10">
        <v>22</v>
      </c>
      <c r="B26" s="49">
        <v>220686</v>
      </c>
      <c r="C26" s="50">
        <v>34396552</v>
      </c>
      <c r="E26" s="119" t="s">
        <v>46</v>
      </c>
      <c r="F26" s="120"/>
      <c r="G26" s="3">
        <f>G24/G25</f>
        <v>0.6339806350418083</v>
      </c>
      <c r="H26" s="3">
        <f>H24/H25</f>
        <v>0.9009853571200473</v>
      </c>
      <c r="I26" s="3">
        <f>I24/I25</f>
        <v>0.9906710408626027</v>
      </c>
      <c r="J26" s="3">
        <f>J24/J25</f>
        <v>1.0748301167017302</v>
      </c>
    </row>
    <row r="27" spans="1:10" ht="13.5" customHeight="1">
      <c r="A27" s="10">
        <v>23</v>
      </c>
      <c r="B27" s="49">
        <v>284653</v>
      </c>
      <c r="C27" s="50">
        <v>36614692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356082</v>
      </c>
      <c r="C28" s="50">
        <v>59385830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297478</v>
      </c>
      <c r="C29" s="50">
        <v>35571960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0</v>
      </c>
      <c r="C30" s="50">
        <v>0</v>
      </c>
      <c r="F30" s="48"/>
      <c r="G30" s="48"/>
      <c r="H30" s="48"/>
      <c r="I30" s="48"/>
      <c r="J30" s="48"/>
    </row>
    <row r="31" spans="1:3" ht="13.5">
      <c r="A31" s="10">
        <v>27</v>
      </c>
      <c r="B31" s="49">
        <v>401741</v>
      </c>
      <c r="C31" s="50">
        <v>48972091</v>
      </c>
    </row>
    <row r="32" spans="1:3" ht="13.5">
      <c r="A32" s="10">
        <v>28</v>
      </c>
      <c r="B32" s="49">
        <v>493748</v>
      </c>
      <c r="C32" s="50">
        <v>44315776</v>
      </c>
    </row>
    <row r="33" spans="1:3" ht="13.5">
      <c r="A33" s="10">
        <v>29</v>
      </c>
      <c r="B33" s="49">
        <v>75885</v>
      </c>
      <c r="C33" s="50">
        <v>21366789</v>
      </c>
    </row>
    <row r="34" spans="1:3" ht="13.5">
      <c r="A34" s="10">
        <v>30</v>
      </c>
      <c r="B34" s="49">
        <v>87332</v>
      </c>
      <c r="C34" s="50">
        <v>21427878</v>
      </c>
    </row>
    <row r="35" spans="1:3" ht="14.25" thickBot="1">
      <c r="A35" s="10">
        <v>31</v>
      </c>
      <c r="B35" s="49">
        <v>246705</v>
      </c>
      <c r="C35" s="50">
        <v>50773206</v>
      </c>
    </row>
    <row r="36" spans="1:6" ht="14.25" thickBot="1">
      <c r="A36" s="16" t="s">
        <v>24</v>
      </c>
      <c r="B36" s="7">
        <f>SUM(B5:B35)</f>
        <v>7078991</v>
      </c>
      <c r="C36" s="7">
        <f>SUM(C5:C35)</f>
        <v>1051810487</v>
      </c>
      <c r="F36" s="24"/>
    </row>
    <row r="37" spans="1:7" ht="13.5">
      <c r="A37" s="17" t="s">
        <v>25</v>
      </c>
      <c r="B37" s="6">
        <v>11165942</v>
      </c>
      <c r="C37" s="6">
        <v>1167400201</v>
      </c>
      <c r="G37" s="31"/>
    </row>
    <row r="38" spans="1:5" ht="14.25" thickBot="1">
      <c r="A38" s="18" t="s">
        <v>47</v>
      </c>
      <c r="B38" s="3">
        <f>B36/B37</f>
        <v>0.6339806350418083</v>
      </c>
      <c r="C38" s="3">
        <f>C36/C37</f>
        <v>0.9009853571200473</v>
      </c>
      <c r="E38" s="29"/>
    </row>
    <row r="39" spans="1:4" ht="24.75" thickBot="1">
      <c r="A39" s="22" t="s">
        <v>62</v>
      </c>
      <c r="B39" s="7">
        <f>'４月'!B39+'５月'!B36</f>
        <v>54737974</v>
      </c>
      <c r="C39" s="7">
        <f>'４月'!C39+'５月'!C36</f>
        <v>6794249318</v>
      </c>
      <c r="D39">
        <v>5886778368</v>
      </c>
    </row>
    <row r="40" spans="1:4" ht="13.5">
      <c r="A40" s="25" t="s">
        <v>48</v>
      </c>
      <c r="B40" s="27">
        <f>'４月'!B40+'５月'!B37</f>
        <v>55253431</v>
      </c>
      <c r="C40" s="27">
        <f>'４月'!C40+'５月'!C37</f>
        <v>6321230874</v>
      </c>
      <c r="D40">
        <v>6504490169</v>
      </c>
    </row>
    <row r="41" spans="1:3" ht="13.5">
      <c r="A41" s="19" t="s">
        <v>49</v>
      </c>
      <c r="B41" s="26">
        <f>B39/B40</f>
        <v>0.9906710408626027</v>
      </c>
      <c r="C41" s="26">
        <f>C39/C40</f>
        <v>1.0748301167017302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9">
      <selection activeCell="H25" sqref="H25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3.50390625" style="0" customWidth="1"/>
  </cols>
  <sheetData>
    <row r="1" ht="17.25">
      <c r="A1" s="20" t="s">
        <v>109</v>
      </c>
    </row>
    <row r="2" ht="13.5">
      <c r="I2" t="s">
        <v>99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67</v>
      </c>
      <c r="I4" s="10" t="s">
        <v>66</v>
      </c>
      <c r="J4" s="11"/>
      <c r="K4" s="34"/>
    </row>
    <row r="5" spans="1:11" ht="13.5">
      <c r="A5" s="10">
        <v>1</v>
      </c>
      <c r="B5" s="49">
        <v>162830</v>
      </c>
      <c r="C5" s="50">
        <v>38916974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0</v>
      </c>
      <c r="C6" s="50">
        <v>0</v>
      </c>
      <c r="E6" s="117" t="s">
        <v>40</v>
      </c>
      <c r="F6" s="118"/>
      <c r="G6" s="105">
        <v>7864847</v>
      </c>
      <c r="H6" s="106">
        <v>1462274688</v>
      </c>
      <c r="I6" s="56">
        <f>'５月'!I6+'６月'!G6</f>
        <v>53238310</v>
      </c>
      <c r="J6" s="56">
        <f>'５月'!J6+'６月'!H6</f>
        <v>4895076408</v>
      </c>
      <c r="K6" s="34"/>
    </row>
    <row r="7" spans="1:12" ht="13.5">
      <c r="A7" s="10">
        <v>3</v>
      </c>
      <c r="B7" s="49">
        <v>590229</v>
      </c>
      <c r="C7" s="50">
        <v>79651546</v>
      </c>
      <c r="E7" s="40"/>
      <c r="F7" s="43" t="s">
        <v>23</v>
      </c>
      <c r="G7" s="74">
        <v>3619451</v>
      </c>
      <c r="H7" s="112">
        <v>1003381510</v>
      </c>
      <c r="I7" s="72">
        <f>'５月'!I7+'６月'!G7</f>
        <v>49750743</v>
      </c>
      <c r="J7" s="72">
        <f>'５月'!J7+'６月'!H7</f>
        <v>3800898871</v>
      </c>
      <c r="K7" s="34"/>
      <c r="L7" s="31"/>
    </row>
    <row r="8" spans="1:11" ht="13.5">
      <c r="A8" s="10">
        <v>4</v>
      </c>
      <c r="B8" s="49">
        <v>717188</v>
      </c>
      <c r="C8" s="50">
        <v>69890221</v>
      </c>
      <c r="E8" s="117" t="s">
        <v>63</v>
      </c>
      <c r="F8" s="118"/>
      <c r="G8" s="105">
        <v>876</v>
      </c>
      <c r="H8" s="105">
        <v>774383</v>
      </c>
      <c r="I8" s="56">
        <f>'５月'!I8+'６月'!G8</f>
        <v>365678</v>
      </c>
      <c r="J8" s="56">
        <f>'５月'!J8+'６月'!H8</f>
        <v>163685493</v>
      </c>
      <c r="K8" s="34"/>
    </row>
    <row r="9" spans="1:11" ht="13.5">
      <c r="A9" s="10">
        <v>5</v>
      </c>
      <c r="B9" s="49">
        <v>530883</v>
      </c>
      <c r="C9" s="50">
        <v>51156675</v>
      </c>
      <c r="E9" s="40"/>
      <c r="F9" s="43" t="s">
        <v>23</v>
      </c>
      <c r="G9" s="87">
        <v>261</v>
      </c>
      <c r="H9" s="87">
        <v>248462</v>
      </c>
      <c r="I9" s="72">
        <f>'５月'!I9+'６月'!G9</f>
        <v>70730</v>
      </c>
      <c r="J9" s="72">
        <f>'５月'!J9+'６月'!H9</f>
        <v>31713741</v>
      </c>
      <c r="K9" s="34"/>
    </row>
    <row r="10" spans="1:11" ht="13.5">
      <c r="A10" s="10">
        <v>6</v>
      </c>
      <c r="B10" s="49">
        <v>421971</v>
      </c>
      <c r="C10" s="50">
        <v>47372253</v>
      </c>
      <c r="E10" s="117" t="s">
        <v>64</v>
      </c>
      <c r="F10" s="118"/>
      <c r="G10" s="105">
        <v>877422</v>
      </c>
      <c r="H10" s="105">
        <v>153156035</v>
      </c>
      <c r="I10" s="56">
        <f>'５月'!I10+'６月'!G10</f>
        <v>5230228</v>
      </c>
      <c r="J10" s="56">
        <f>'５月'!J10+'６月'!H10</f>
        <v>1033559975</v>
      </c>
      <c r="K10" s="34"/>
    </row>
    <row r="11" spans="1:11" ht="13.5">
      <c r="A11" s="10">
        <v>7</v>
      </c>
      <c r="B11" s="49">
        <v>345109</v>
      </c>
      <c r="C11" s="50">
        <v>42275269</v>
      </c>
      <c r="E11" s="40"/>
      <c r="F11" s="43" t="s">
        <v>23</v>
      </c>
      <c r="G11" s="74">
        <v>809092</v>
      </c>
      <c r="H11" s="113">
        <v>189102764</v>
      </c>
      <c r="I11" s="72">
        <f>'５月'!I11+'６月'!G11</f>
        <v>5249173</v>
      </c>
      <c r="J11" s="72">
        <f>'５月'!J11+'６月'!H11</f>
        <v>1308926770</v>
      </c>
      <c r="K11" s="34"/>
    </row>
    <row r="12" spans="1:11" ht="13.5">
      <c r="A12" s="10">
        <v>8</v>
      </c>
      <c r="B12" s="49">
        <v>1164055</v>
      </c>
      <c r="C12" s="50">
        <v>247270873</v>
      </c>
      <c r="E12" s="117" t="s">
        <v>43</v>
      </c>
      <c r="F12" s="118"/>
      <c r="G12" s="105">
        <v>2647</v>
      </c>
      <c r="H12" s="105">
        <v>2204434</v>
      </c>
      <c r="I12" s="56">
        <f>'５月'!I12+'６月'!G12</f>
        <v>36016</v>
      </c>
      <c r="J12" s="56">
        <f>'５月'!J12+'６月'!H12</f>
        <v>25001363</v>
      </c>
      <c r="K12" s="31"/>
    </row>
    <row r="13" spans="1:11" ht="13.5">
      <c r="A13" s="10">
        <v>9</v>
      </c>
      <c r="B13" s="49">
        <v>0</v>
      </c>
      <c r="C13" s="50">
        <v>0</v>
      </c>
      <c r="E13" s="40"/>
      <c r="F13" s="43" t="s">
        <v>23</v>
      </c>
      <c r="G13" s="87">
        <v>2864</v>
      </c>
      <c r="H13" s="87">
        <v>2391337</v>
      </c>
      <c r="I13" s="72">
        <f>'５月'!I13+'６月'!G13</f>
        <v>45035</v>
      </c>
      <c r="J13" s="72">
        <f>'５月'!J13+'６月'!H13</f>
        <v>30554964</v>
      </c>
      <c r="K13" s="34"/>
    </row>
    <row r="14" spans="1:11" ht="13.5">
      <c r="A14" s="10">
        <v>10</v>
      </c>
      <c r="B14" s="49">
        <v>413195</v>
      </c>
      <c r="C14" s="50">
        <v>121594107</v>
      </c>
      <c r="E14" s="126" t="s">
        <v>96</v>
      </c>
      <c r="F14" s="127"/>
      <c r="G14" s="56"/>
      <c r="H14" s="59"/>
      <c r="I14" s="56">
        <f>'５月'!I14+'６月'!G14</f>
        <v>0</v>
      </c>
      <c r="J14" s="56">
        <f>'５月'!J14+'６月'!H14</f>
        <v>0</v>
      </c>
      <c r="K14" s="34"/>
    </row>
    <row r="15" spans="1:11" ht="13.5">
      <c r="A15" s="10">
        <v>11</v>
      </c>
      <c r="B15" s="49">
        <v>145575</v>
      </c>
      <c r="C15" s="50">
        <v>61337269</v>
      </c>
      <c r="E15" s="40"/>
      <c r="F15" s="43" t="s">
        <v>23</v>
      </c>
      <c r="G15" s="72"/>
      <c r="H15" s="77"/>
      <c r="I15" s="72">
        <f>'５月'!I15+'６月'!G15</f>
        <v>0</v>
      </c>
      <c r="J15" s="72">
        <f>'５月'!J15+'６月'!H15</f>
        <v>0</v>
      </c>
      <c r="K15" s="34"/>
    </row>
    <row r="16" spans="1:11" ht="13.5">
      <c r="A16" s="10">
        <v>12</v>
      </c>
      <c r="B16" s="49">
        <v>228880</v>
      </c>
      <c r="C16" s="50">
        <v>48283728</v>
      </c>
      <c r="E16" s="117" t="s">
        <v>44</v>
      </c>
      <c r="F16" s="118"/>
      <c r="G16" s="56"/>
      <c r="H16" s="56"/>
      <c r="I16" s="56">
        <f>'５月'!I16+'６月'!G16</f>
        <v>0</v>
      </c>
      <c r="J16" s="56">
        <f>'５月'!J16+'６月'!H16</f>
        <v>0</v>
      </c>
      <c r="K16" s="34"/>
    </row>
    <row r="17" spans="1:11" ht="13.5">
      <c r="A17" s="10">
        <v>13</v>
      </c>
      <c r="B17" s="49">
        <v>330738</v>
      </c>
      <c r="C17" s="50">
        <v>99385410</v>
      </c>
      <c r="E17" s="40"/>
      <c r="F17" s="43" t="s">
        <v>23</v>
      </c>
      <c r="G17" s="58"/>
      <c r="H17" s="58"/>
      <c r="I17" s="72">
        <f>'５月'!I17+'６月'!G17</f>
        <v>0</v>
      </c>
      <c r="J17" s="72">
        <f>'５月'!J17+'６月'!H17</f>
        <v>0</v>
      </c>
      <c r="K17" s="34"/>
    </row>
    <row r="18" spans="1:11" ht="13.5">
      <c r="A18" s="10">
        <v>14</v>
      </c>
      <c r="B18" s="49">
        <v>284243</v>
      </c>
      <c r="C18" s="50">
        <v>54257155</v>
      </c>
      <c r="E18" s="123" t="s">
        <v>27</v>
      </c>
      <c r="F18" s="124"/>
      <c r="G18" s="73"/>
      <c r="H18" s="73"/>
      <c r="I18" s="56">
        <f>'５月'!I18+'６月'!G18</f>
        <v>2132184</v>
      </c>
      <c r="J18" s="56">
        <f>'５月'!J18+'６月'!H18</f>
        <v>1049780824</v>
      </c>
      <c r="K18" s="34"/>
    </row>
    <row r="19" spans="1:11" ht="13.5">
      <c r="A19" s="10">
        <v>15</v>
      </c>
      <c r="B19" s="49">
        <v>235720</v>
      </c>
      <c r="C19" s="50">
        <v>37775134</v>
      </c>
      <c r="E19" s="40"/>
      <c r="F19" s="43" t="s">
        <v>23</v>
      </c>
      <c r="G19" s="87"/>
      <c r="H19" s="87"/>
      <c r="I19" s="72">
        <f>'５月'!I19+'６月'!G19</f>
        <v>1850112</v>
      </c>
      <c r="J19" s="72">
        <f>'５月'!J19+'６月'!H19</f>
        <v>1013253831</v>
      </c>
      <c r="K19" s="34"/>
    </row>
    <row r="20" spans="1:11" ht="13.5">
      <c r="A20" s="10">
        <v>16</v>
      </c>
      <c r="B20" s="49">
        <v>0</v>
      </c>
      <c r="C20" s="50">
        <v>0</v>
      </c>
      <c r="E20" s="117" t="s">
        <v>26</v>
      </c>
      <c r="F20" s="118"/>
      <c r="G20" s="105">
        <v>36744</v>
      </c>
      <c r="H20" s="105">
        <v>8453550</v>
      </c>
      <c r="I20" s="56">
        <f>'５月'!I20+'６月'!G20</f>
        <v>107864</v>
      </c>
      <c r="J20" s="56">
        <f>'５月'!J20+'６月'!H20</f>
        <v>35717348</v>
      </c>
      <c r="K20" s="34"/>
    </row>
    <row r="21" spans="1:11" ht="13.5">
      <c r="A21" s="10">
        <v>17</v>
      </c>
      <c r="B21" s="49">
        <v>272222</v>
      </c>
      <c r="C21" s="50">
        <v>51950261</v>
      </c>
      <c r="E21" s="40"/>
      <c r="F21" s="43" t="s">
        <v>23</v>
      </c>
      <c r="G21" s="74">
        <v>43033</v>
      </c>
      <c r="H21" s="113">
        <v>13835187</v>
      </c>
      <c r="I21" s="72">
        <f>'５月'!I21+'６月'!G21</f>
        <v>114277</v>
      </c>
      <c r="J21" s="72">
        <f>'５月'!J21+'６月'!H21</f>
        <v>33475532</v>
      </c>
      <c r="K21" s="34"/>
    </row>
    <row r="22" spans="1:11" ht="13.5">
      <c r="A22" s="10">
        <v>18</v>
      </c>
      <c r="B22" s="49">
        <v>80881</v>
      </c>
      <c r="C22" s="50">
        <v>17267495</v>
      </c>
      <c r="E22" s="117" t="s">
        <v>45</v>
      </c>
      <c r="F22" s="118"/>
      <c r="G22" s="105">
        <v>814275</v>
      </c>
      <c r="H22" s="114">
        <v>297002905</v>
      </c>
      <c r="I22" s="56">
        <f>'５月'!I22+'６月'!G22</f>
        <v>3224505</v>
      </c>
      <c r="J22" s="56">
        <f>'５月'!J22+'６月'!H22</f>
        <v>1515293902</v>
      </c>
      <c r="K22" s="34"/>
    </row>
    <row r="23" spans="1:11" ht="13.5">
      <c r="A23" s="10">
        <v>19</v>
      </c>
      <c r="B23" s="49">
        <v>89971</v>
      </c>
      <c r="C23" s="50">
        <v>116019946</v>
      </c>
      <c r="E23" s="40"/>
      <c r="F23" s="43" t="s">
        <v>23</v>
      </c>
      <c r="G23" s="87">
        <v>694844</v>
      </c>
      <c r="H23" s="94">
        <v>306183316</v>
      </c>
      <c r="I23" s="72">
        <f>'５月'!I23+'６月'!G23</f>
        <v>3342906</v>
      </c>
      <c r="J23" s="72">
        <f>'５月'!J23+'６月'!H23</f>
        <v>1617549741</v>
      </c>
      <c r="K23" s="34"/>
    </row>
    <row r="24" spans="1:11" ht="13.5">
      <c r="A24" s="10">
        <v>20</v>
      </c>
      <c r="B24" s="49">
        <v>179261</v>
      </c>
      <c r="C24" s="50">
        <v>38702391</v>
      </c>
      <c r="E24" s="117" t="s">
        <v>24</v>
      </c>
      <c r="F24" s="118"/>
      <c r="G24" s="56">
        <f aca="true" t="shared" si="0" ref="G24:J25">G6+G8+G10+G12+G14+G16+G18+G20+G22</f>
        <v>9596811</v>
      </c>
      <c r="H24" s="56">
        <f t="shared" si="0"/>
        <v>1923865995</v>
      </c>
      <c r="I24" s="56">
        <f t="shared" si="0"/>
        <v>64334785</v>
      </c>
      <c r="J24" s="56">
        <f t="shared" si="0"/>
        <v>8718115313</v>
      </c>
      <c r="K24" s="34"/>
    </row>
    <row r="25" spans="1:11" ht="13.5">
      <c r="A25" s="10">
        <v>21</v>
      </c>
      <c r="B25" s="49">
        <v>387650</v>
      </c>
      <c r="C25" s="50">
        <v>59671032</v>
      </c>
      <c r="E25" s="40"/>
      <c r="F25" s="43" t="s">
        <v>25</v>
      </c>
      <c r="G25" s="58">
        <f t="shared" si="0"/>
        <v>5169545</v>
      </c>
      <c r="H25" s="58">
        <f t="shared" si="0"/>
        <v>1515142576</v>
      </c>
      <c r="I25" s="58">
        <f t="shared" si="0"/>
        <v>60422976</v>
      </c>
      <c r="J25" s="58">
        <f t="shared" si="0"/>
        <v>7836373450</v>
      </c>
      <c r="K25" s="34"/>
    </row>
    <row r="26" spans="1:11" ht="13.5">
      <c r="A26" s="10">
        <v>22</v>
      </c>
      <c r="B26" s="49">
        <v>475799</v>
      </c>
      <c r="C26" s="50">
        <v>55888479</v>
      </c>
      <c r="E26" s="119" t="s">
        <v>46</v>
      </c>
      <c r="F26" s="120"/>
      <c r="G26" s="3">
        <f>G24/G25</f>
        <v>1.8564130885793624</v>
      </c>
      <c r="H26" s="3">
        <f>H24/H25</f>
        <v>1.269759048075222</v>
      </c>
      <c r="I26" s="3">
        <f>I24/I25</f>
        <v>1.0647404225836212</v>
      </c>
      <c r="J26" s="3">
        <f>J24/J25</f>
        <v>1.1125191223498927</v>
      </c>
      <c r="K26" s="34"/>
    </row>
    <row r="27" spans="1:10" ht="13.5" customHeight="1">
      <c r="A27" s="10">
        <v>23</v>
      </c>
      <c r="B27" s="49">
        <v>0</v>
      </c>
      <c r="C27" s="50">
        <v>0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835473</v>
      </c>
      <c r="C28" s="50">
        <v>302154323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520234</v>
      </c>
      <c r="C29" s="50">
        <v>104478819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326435</v>
      </c>
      <c r="C30" s="50">
        <v>37312030</v>
      </c>
      <c r="F30" s="48"/>
      <c r="G30" s="48"/>
      <c r="H30" s="48"/>
      <c r="I30" s="48"/>
      <c r="J30" s="48"/>
    </row>
    <row r="31" spans="1:3" ht="13.5">
      <c r="A31" s="10">
        <v>27</v>
      </c>
      <c r="B31" s="49">
        <v>90546</v>
      </c>
      <c r="C31" s="50">
        <v>51418741</v>
      </c>
    </row>
    <row r="32" spans="1:3" ht="13.5">
      <c r="A32" s="10">
        <v>28</v>
      </c>
      <c r="B32" s="49">
        <v>453678</v>
      </c>
      <c r="C32" s="50">
        <v>46188304</v>
      </c>
    </row>
    <row r="33" spans="1:3" ht="13.5">
      <c r="A33" s="10">
        <v>29</v>
      </c>
      <c r="B33" s="49">
        <v>314045</v>
      </c>
      <c r="C33" s="50">
        <v>43647560</v>
      </c>
    </row>
    <row r="34" spans="1:3" ht="13.5">
      <c r="A34" s="10">
        <v>30</v>
      </c>
      <c r="B34" s="49"/>
      <c r="C34" s="50"/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9596811</v>
      </c>
      <c r="C36" s="7">
        <f>SUM(C5:C35)</f>
        <v>1923865995</v>
      </c>
      <c r="F36" s="24"/>
    </row>
    <row r="37" spans="1:7" ht="13.5">
      <c r="A37" s="17" t="s">
        <v>25</v>
      </c>
      <c r="B37" s="6">
        <v>5169545</v>
      </c>
      <c r="C37" s="6">
        <v>1515142576</v>
      </c>
      <c r="G37" s="31"/>
    </row>
    <row r="38" spans="1:5" ht="14.25" thickBot="1">
      <c r="A38" s="18" t="s">
        <v>47</v>
      </c>
      <c r="B38" s="3">
        <f>B36/B37</f>
        <v>1.8564130885793624</v>
      </c>
      <c r="C38" s="3">
        <f>C36/C37</f>
        <v>1.269759048075222</v>
      </c>
      <c r="E38" s="29"/>
    </row>
    <row r="39" spans="1:4" ht="24.75" thickBot="1">
      <c r="A39" s="22" t="s">
        <v>65</v>
      </c>
      <c r="B39" s="7">
        <f>'５月'!B39+'６月'!B36</f>
        <v>64334785</v>
      </c>
      <c r="C39" s="7">
        <f>'５月'!C39+'６月'!C36</f>
        <v>8718115313</v>
      </c>
      <c r="D39">
        <v>5886778368</v>
      </c>
    </row>
    <row r="40" spans="1:4" ht="13.5">
      <c r="A40" s="25" t="s">
        <v>48</v>
      </c>
      <c r="B40" s="27">
        <f>'５月'!B40+'６月'!B37</f>
        <v>60422976</v>
      </c>
      <c r="C40" s="27">
        <f>'５月'!C40+'６月'!C37</f>
        <v>7836373450</v>
      </c>
      <c r="D40">
        <v>6504490169</v>
      </c>
    </row>
    <row r="41" spans="1:3" ht="13.5">
      <c r="A41" s="19" t="s">
        <v>49</v>
      </c>
      <c r="B41" s="26">
        <f>B39/B40</f>
        <v>1.0647404225836212</v>
      </c>
      <c r="C41" s="26">
        <f>C39/C40</f>
        <v>1.1125191223498927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6">
      <selection activeCell="C39" sqref="C39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0" t="s">
        <v>108</v>
      </c>
    </row>
    <row r="2" ht="13.5">
      <c r="J2" t="s">
        <v>100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70</v>
      </c>
      <c r="I4" s="10" t="s">
        <v>71</v>
      </c>
      <c r="J4" s="11"/>
      <c r="K4" s="34"/>
    </row>
    <row r="5" spans="1:11" ht="13.5">
      <c r="A5" s="10">
        <v>1</v>
      </c>
      <c r="B5" s="49">
        <v>420908</v>
      </c>
      <c r="C5" s="50">
        <v>165220536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374747</v>
      </c>
      <c r="C6" s="50">
        <v>200727026</v>
      </c>
      <c r="E6" s="117" t="s">
        <v>40</v>
      </c>
      <c r="F6" s="118"/>
      <c r="G6" s="56">
        <v>4009269</v>
      </c>
      <c r="H6" s="67">
        <v>1029480696</v>
      </c>
      <c r="I6" s="56">
        <f>'６月'!I6+'7月'!G6</f>
        <v>57247579</v>
      </c>
      <c r="J6" s="56">
        <f>'６月'!J6+'7月'!H6</f>
        <v>5924557104</v>
      </c>
      <c r="K6" s="34"/>
    </row>
    <row r="7" spans="1:12" ht="13.5">
      <c r="A7" s="10">
        <v>3</v>
      </c>
      <c r="B7" s="49">
        <v>116728</v>
      </c>
      <c r="C7" s="50">
        <v>72658147</v>
      </c>
      <c r="E7" s="40"/>
      <c r="F7" s="43" t="s">
        <v>23</v>
      </c>
      <c r="G7" s="72">
        <v>3765853</v>
      </c>
      <c r="H7" s="76">
        <v>816792459</v>
      </c>
      <c r="I7" s="72">
        <f>'６月'!I7+'7月'!G7</f>
        <v>53516596</v>
      </c>
      <c r="J7" s="72">
        <f>'６月'!J7+'7月'!H7</f>
        <v>4617691330</v>
      </c>
      <c r="K7" s="34"/>
      <c r="L7" s="31"/>
    </row>
    <row r="8" spans="1:11" ht="13.5">
      <c r="A8" s="10">
        <v>4</v>
      </c>
      <c r="B8" s="49">
        <v>8356</v>
      </c>
      <c r="C8" s="50">
        <v>6209974</v>
      </c>
      <c r="E8" s="117" t="s">
        <v>68</v>
      </c>
      <c r="F8" s="118"/>
      <c r="G8" s="73">
        <v>747</v>
      </c>
      <c r="H8" s="79">
        <v>691498</v>
      </c>
      <c r="I8" s="56">
        <f>'６月'!I8+'7月'!G8</f>
        <v>366425</v>
      </c>
      <c r="J8" s="56">
        <f>'６月'!J8+'7月'!H8</f>
        <v>164376991</v>
      </c>
      <c r="K8" s="34"/>
    </row>
    <row r="9" spans="1:11" ht="13.5">
      <c r="A9" s="10">
        <v>5</v>
      </c>
      <c r="B9" s="49">
        <v>34337</v>
      </c>
      <c r="C9" s="50">
        <v>20483790</v>
      </c>
      <c r="E9" s="40"/>
      <c r="F9" s="43" t="s">
        <v>23</v>
      </c>
      <c r="G9" s="87">
        <v>0</v>
      </c>
      <c r="H9" s="87">
        <v>0</v>
      </c>
      <c r="I9" s="72">
        <f>'６月'!I9+'7月'!G9</f>
        <v>70730</v>
      </c>
      <c r="J9" s="72">
        <f>'６月'!J9+'7月'!H9</f>
        <v>31713741</v>
      </c>
      <c r="K9" s="34"/>
    </row>
    <row r="10" spans="1:11" ht="13.5">
      <c r="A10" s="10">
        <v>6</v>
      </c>
      <c r="B10" s="49">
        <v>9288</v>
      </c>
      <c r="C10" s="50">
        <v>8219593</v>
      </c>
      <c r="E10" s="117" t="s">
        <v>69</v>
      </c>
      <c r="F10" s="118"/>
      <c r="G10" s="56">
        <v>75880</v>
      </c>
      <c r="H10" s="67">
        <v>20243979</v>
      </c>
      <c r="I10" s="56">
        <f>'６月'!I10+'7月'!G10</f>
        <v>5306108</v>
      </c>
      <c r="J10" s="56">
        <f>'６月'!J10+'7月'!H10</f>
        <v>1053803954</v>
      </c>
      <c r="K10" s="34"/>
    </row>
    <row r="11" spans="1:11" ht="13.5">
      <c r="A11" s="10">
        <v>7</v>
      </c>
      <c r="B11" s="49">
        <v>0</v>
      </c>
      <c r="C11" s="50">
        <v>0</v>
      </c>
      <c r="E11" s="40"/>
      <c r="F11" s="43" t="s">
        <v>23</v>
      </c>
      <c r="G11" s="72">
        <v>64680</v>
      </c>
      <c r="H11" s="72">
        <v>17560095</v>
      </c>
      <c r="I11" s="72">
        <f>'６月'!I11+'7月'!G11</f>
        <v>5313853</v>
      </c>
      <c r="J11" s="72">
        <f>'６月'!J11+'7月'!H11</f>
        <v>1326486865</v>
      </c>
      <c r="K11" s="34"/>
    </row>
    <row r="12" spans="1:11" ht="13.5">
      <c r="A12" s="10">
        <v>8</v>
      </c>
      <c r="B12" s="49">
        <v>287104</v>
      </c>
      <c r="C12" s="50">
        <v>53877394</v>
      </c>
      <c r="E12" s="117" t="s">
        <v>43</v>
      </c>
      <c r="F12" s="118"/>
      <c r="G12" s="105">
        <v>3535</v>
      </c>
      <c r="H12" s="106">
        <v>2563653</v>
      </c>
      <c r="I12" s="56">
        <f>'６月'!I12+'7月'!G12</f>
        <v>39551</v>
      </c>
      <c r="J12" s="56">
        <f>'６月'!J12+'7月'!H12</f>
        <v>27565016</v>
      </c>
      <c r="K12" s="31"/>
    </row>
    <row r="13" spans="1:11" ht="13.5">
      <c r="A13" s="10">
        <v>9</v>
      </c>
      <c r="B13" s="49">
        <v>367233</v>
      </c>
      <c r="C13" s="50">
        <v>69237914</v>
      </c>
      <c r="E13" s="40"/>
      <c r="F13" s="43" t="s">
        <v>23</v>
      </c>
      <c r="G13" s="87">
        <v>4293</v>
      </c>
      <c r="H13" s="87">
        <v>2846777</v>
      </c>
      <c r="I13" s="72">
        <f>'６月'!I13+'7月'!G13</f>
        <v>49328</v>
      </c>
      <c r="J13" s="72">
        <f>'６月'!J13+'7月'!H13</f>
        <v>33401741</v>
      </c>
      <c r="K13" s="34"/>
    </row>
    <row r="14" spans="1:11" ht="13.5">
      <c r="A14" s="10">
        <v>10</v>
      </c>
      <c r="B14" s="49">
        <v>102759</v>
      </c>
      <c r="C14" s="50">
        <v>70940608</v>
      </c>
      <c r="E14" s="126" t="s">
        <v>96</v>
      </c>
      <c r="F14" s="127"/>
      <c r="G14" s="73"/>
      <c r="H14" s="79"/>
      <c r="I14" s="56">
        <f>'６月'!I14+'7月'!G14</f>
        <v>0</v>
      </c>
      <c r="J14" s="56">
        <f>'６月'!J14+'7月'!H14</f>
        <v>0</v>
      </c>
      <c r="K14" s="34"/>
    </row>
    <row r="15" spans="1:12" ht="13.5">
      <c r="A15" s="10">
        <v>11</v>
      </c>
      <c r="B15" s="49">
        <v>222561</v>
      </c>
      <c r="C15" s="50">
        <v>67417008</v>
      </c>
      <c r="E15" s="40"/>
      <c r="F15" s="43" t="s">
        <v>23</v>
      </c>
      <c r="G15" s="58"/>
      <c r="H15" s="96"/>
      <c r="I15" s="72">
        <f>'６月'!I15+'7月'!G15</f>
        <v>0</v>
      </c>
      <c r="J15" s="72">
        <f>'６月'!J15+'7月'!H15</f>
        <v>0</v>
      </c>
      <c r="K15" s="34"/>
      <c r="L15" s="102"/>
    </row>
    <row r="16" spans="1:11" ht="13.5">
      <c r="A16" s="10">
        <v>12</v>
      </c>
      <c r="B16" s="49">
        <v>54200</v>
      </c>
      <c r="C16" s="50">
        <v>22878575</v>
      </c>
      <c r="E16" s="117" t="s">
        <v>44</v>
      </c>
      <c r="F16" s="118"/>
      <c r="G16" s="56"/>
      <c r="H16" s="56"/>
      <c r="I16" s="56">
        <f>'６月'!I16+'7月'!G16</f>
        <v>0</v>
      </c>
      <c r="J16" s="56">
        <f>'６月'!J16+'7月'!H16</f>
        <v>0</v>
      </c>
      <c r="K16" s="34"/>
    </row>
    <row r="17" spans="1:11" ht="13.5">
      <c r="A17" s="10">
        <v>13</v>
      </c>
      <c r="B17" s="49">
        <v>123325</v>
      </c>
      <c r="C17" s="50">
        <v>20354886</v>
      </c>
      <c r="E17" s="40"/>
      <c r="F17" s="43" t="s">
        <v>23</v>
      </c>
      <c r="G17" s="58"/>
      <c r="H17" s="58"/>
      <c r="I17" s="72">
        <f>'６月'!I17+'7月'!G17</f>
        <v>0</v>
      </c>
      <c r="J17" s="72">
        <f>'６月'!J17+'7月'!H17</f>
        <v>0</v>
      </c>
      <c r="K17" s="34"/>
    </row>
    <row r="18" spans="1:11" ht="13.5">
      <c r="A18" s="10">
        <v>14</v>
      </c>
      <c r="B18" s="49">
        <v>0</v>
      </c>
      <c r="C18" s="50">
        <v>0</v>
      </c>
      <c r="E18" s="123" t="s">
        <v>27</v>
      </c>
      <c r="F18" s="124"/>
      <c r="G18" s="56"/>
      <c r="H18" s="56"/>
      <c r="I18" s="56">
        <f>'６月'!I18+'7月'!G18</f>
        <v>2132184</v>
      </c>
      <c r="J18" s="56">
        <f>'６月'!J18+'7月'!H18</f>
        <v>1049780824</v>
      </c>
      <c r="K18" s="34"/>
    </row>
    <row r="19" spans="1:11" ht="13.5">
      <c r="A19" s="10">
        <v>15</v>
      </c>
      <c r="B19" s="49">
        <v>150946</v>
      </c>
      <c r="C19" s="50">
        <v>24643920</v>
      </c>
      <c r="E19" s="40"/>
      <c r="F19" s="43" t="s">
        <v>23</v>
      </c>
      <c r="G19" s="58"/>
      <c r="H19" s="58"/>
      <c r="I19" s="72">
        <f>'６月'!I19+'7月'!G19</f>
        <v>1850112</v>
      </c>
      <c r="J19" s="72">
        <f>'６月'!J19+'7月'!H19</f>
        <v>1013253831</v>
      </c>
      <c r="K19" s="34"/>
    </row>
    <row r="20" spans="1:11" ht="13.5">
      <c r="A20" s="10">
        <v>16</v>
      </c>
      <c r="B20" s="49">
        <v>192681</v>
      </c>
      <c r="C20" s="50">
        <v>31636856</v>
      </c>
      <c r="E20" s="117" t="s">
        <v>26</v>
      </c>
      <c r="F20" s="118"/>
      <c r="G20" s="56">
        <v>21736</v>
      </c>
      <c r="H20" s="67">
        <v>3560740</v>
      </c>
      <c r="I20" s="56">
        <f>'６月'!I20+'7月'!G20</f>
        <v>129600</v>
      </c>
      <c r="J20" s="56">
        <f>'６月'!J20+'7月'!H20</f>
        <v>39278088</v>
      </c>
      <c r="K20" s="34"/>
    </row>
    <row r="21" spans="1:11" ht="13.5">
      <c r="A21" s="10">
        <v>17</v>
      </c>
      <c r="B21" s="49">
        <v>207809</v>
      </c>
      <c r="C21" s="50">
        <v>73134060</v>
      </c>
      <c r="E21" s="40"/>
      <c r="F21" s="43" t="s">
        <v>23</v>
      </c>
      <c r="G21" s="88">
        <v>14064</v>
      </c>
      <c r="H21" s="88">
        <v>3363109</v>
      </c>
      <c r="I21" s="72">
        <f>'６月'!I21+'7月'!G21</f>
        <v>128341</v>
      </c>
      <c r="J21" s="72">
        <f>'６月'!J21+'7月'!H21</f>
        <v>36838641</v>
      </c>
      <c r="K21" s="34"/>
    </row>
    <row r="22" spans="1:11" ht="13.5">
      <c r="A22" s="10">
        <v>18</v>
      </c>
      <c r="B22" s="49">
        <v>106933</v>
      </c>
      <c r="C22" s="50">
        <v>46382512</v>
      </c>
      <c r="E22" s="117" t="s">
        <v>45</v>
      </c>
      <c r="F22" s="118"/>
      <c r="G22" s="103">
        <v>526842</v>
      </c>
      <c r="H22" s="103">
        <v>305222467</v>
      </c>
      <c r="I22" s="56">
        <f>'６月'!I22+'7月'!G22</f>
        <v>3751347</v>
      </c>
      <c r="J22" s="56">
        <f>'６月'!J22+'7月'!H22</f>
        <v>1820516369</v>
      </c>
      <c r="K22" s="34"/>
    </row>
    <row r="23" spans="1:11" ht="13.5">
      <c r="A23" s="10">
        <v>19</v>
      </c>
      <c r="B23" s="49">
        <v>288389</v>
      </c>
      <c r="C23" s="50">
        <v>41754339</v>
      </c>
      <c r="E23" s="40"/>
      <c r="F23" s="43" t="s">
        <v>23</v>
      </c>
      <c r="G23" s="87">
        <v>726056</v>
      </c>
      <c r="H23" s="94">
        <v>335763348</v>
      </c>
      <c r="I23" s="72">
        <f>'６月'!I23+'7月'!G23</f>
        <v>4068962</v>
      </c>
      <c r="J23" s="72">
        <f>'６月'!J23+'7月'!H23</f>
        <v>1953313089</v>
      </c>
      <c r="K23" s="34"/>
    </row>
    <row r="24" spans="1:11" ht="13.5">
      <c r="A24" s="10">
        <v>20</v>
      </c>
      <c r="B24" s="49">
        <v>212985</v>
      </c>
      <c r="C24" s="50">
        <v>37120164</v>
      </c>
      <c r="E24" s="117" t="s">
        <v>24</v>
      </c>
      <c r="F24" s="118"/>
      <c r="G24" s="56">
        <f aca="true" t="shared" si="0" ref="G24:J25">G6+G8+G10+G12+G14+G16+G18+G20+G22</f>
        <v>4638009</v>
      </c>
      <c r="H24" s="56">
        <f t="shared" si="0"/>
        <v>1361763033</v>
      </c>
      <c r="I24" s="56">
        <f t="shared" si="0"/>
        <v>68972794</v>
      </c>
      <c r="J24" s="56">
        <f t="shared" si="0"/>
        <v>10079878346</v>
      </c>
      <c r="K24" s="34"/>
    </row>
    <row r="25" spans="1:11" ht="13.5">
      <c r="A25" s="10">
        <v>21</v>
      </c>
      <c r="B25" s="49">
        <v>0</v>
      </c>
      <c r="C25" s="50">
        <v>0</v>
      </c>
      <c r="E25" s="40"/>
      <c r="F25" s="43" t="s">
        <v>25</v>
      </c>
      <c r="G25" s="58">
        <f t="shared" si="0"/>
        <v>4574946</v>
      </c>
      <c r="H25" s="58">
        <f t="shared" si="0"/>
        <v>1176325788</v>
      </c>
      <c r="I25" s="58">
        <f t="shared" si="0"/>
        <v>64997922</v>
      </c>
      <c r="J25" s="58">
        <f t="shared" si="0"/>
        <v>9012699238</v>
      </c>
      <c r="K25" s="34"/>
    </row>
    <row r="26" spans="1:11" ht="13.5">
      <c r="A26" s="10">
        <v>22</v>
      </c>
      <c r="B26" s="49">
        <v>361567</v>
      </c>
      <c r="C26" s="50">
        <v>92348276</v>
      </c>
      <c r="E26" s="119" t="s">
        <v>46</v>
      </c>
      <c r="F26" s="120"/>
      <c r="G26" s="3">
        <f>G24/G25</f>
        <v>1.0137844249964918</v>
      </c>
      <c r="H26" s="3">
        <f>H24/H25</f>
        <v>1.1576410607432845</v>
      </c>
      <c r="I26" s="3">
        <f>I24/I25</f>
        <v>1.0611538319640434</v>
      </c>
      <c r="J26" s="3">
        <f>J24/J25</f>
        <v>1.1184083790903043</v>
      </c>
      <c r="K26" s="34"/>
    </row>
    <row r="27" spans="1:10" ht="13.5" customHeight="1">
      <c r="A27" s="10">
        <v>23</v>
      </c>
      <c r="B27" s="49">
        <v>161131</v>
      </c>
      <c r="C27" s="50">
        <v>53143224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13013</v>
      </c>
      <c r="C28" s="50">
        <v>7783407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4983</v>
      </c>
      <c r="C29" s="50">
        <v>4316061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44330</v>
      </c>
      <c r="C30" s="50">
        <v>42548467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186110</v>
      </c>
      <c r="C31" s="50">
        <v>32447180</v>
      </c>
      <c r="F31" s="48"/>
      <c r="G31" s="48"/>
      <c r="H31" s="48"/>
      <c r="I31" s="48"/>
      <c r="J31" s="48"/>
    </row>
    <row r="32" spans="1:3" ht="13.5">
      <c r="A32" s="10">
        <v>28</v>
      </c>
      <c r="B32" s="49">
        <v>0</v>
      </c>
      <c r="C32" s="50">
        <v>0</v>
      </c>
    </row>
    <row r="33" spans="1:3" ht="13.5">
      <c r="A33" s="10">
        <v>29</v>
      </c>
      <c r="B33" s="49">
        <v>156969</v>
      </c>
      <c r="C33" s="50">
        <v>25415807</v>
      </c>
    </row>
    <row r="34" spans="1:3" ht="13.5">
      <c r="A34" s="10">
        <v>30</v>
      </c>
      <c r="B34" s="49">
        <v>166521</v>
      </c>
      <c r="C34" s="50">
        <v>21462761</v>
      </c>
    </row>
    <row r="35" spans="1:3" ht="14.25" thickBot="1">
      <c r="A35" s="10">
        <v>31</v>
      </c>
      <c r="B35" s="49">
        <v>262096</v>
      </c>
      <c r="C35" s="50">
        <v>49400548</v>
      </c>
    </row>
    <row r="36" spans="1:6" ht="14.25" thickBot="1">
      <c r="A36" s="16" t="s">
        <v>24</v>
      </c>
      <c r="B36" s="7">
        <f>SUM(B5:B35)</f>
        <v>4638009</v>
      </c>
      <c r="C36" s="7">
        <f>SUM(C5:C35)</f>
        <v>1361763033</v>
      </c>
      <c r="F36" s="24"/>
    </row>
    <row r="37" spans="1:7" ht="13.5">
      <c r="A37" s="17" t="s">
        <v>25</v>
      </c>
      <c r="B37" s="6">
        <v>4574946</v>
      </c>
      <c r="C37" s="6">
        <v>1176325788</v>
      </c>
      <c r="G37" s="31"/>
    </row>
    <row r="38" spans="1:5" ht="14.25" thickBot="1">
      <c r="A38" s="18" t="s">
        <v>47</v>
      </c>
      <c r="B38" s="3">
        <f>B36/B37</f>
        <v>1.0137844249964918</v>
      </c>
      <c r="C38" s="3">
        <f>C36/C37</f>
        <v>1.1576410607432845</v>
      </c>
      <c r="E38" s="29"/>
    </row>
    <row r="39" spans="1:4" ht="24.75" thickBot="1">
      <c r="A39" s="22" t="s">
        <v>72</v>
      </c>
      <c r="B39" s="7">
        <f>'６月'!B39+'7月'!B36</f>
        <v>68972794</v>
      </c>
      <c r="C39" s="7">
        <f>'６月'!C39+'7月'!C36</f>
        <v>10079878346</v>
      </c>
      <c r="D39">
        <v>5886778368</v>
      </c>
    </row>
    <row r="40" spans="1:7" ht="13.5">
      <c r="A40" s="25" t="s">
        <v>48</v>
      </c>
      <c r="B40" s="27">
        <f>'６月'!B40+'7月'!B37</f>
        <v>64997922</v>
      </c>
      <c r="C40" s="27">
        <f>'６月'!C40+'7月'!C37</f>
        <v>9012699238</v>
      </c>
      <c r="D40">
        <v>6504490169</v>
      </c>
      <c r="G40" s="31"/>
    </row>
    <row r="41" spans="1:3" ht="13.5">
      <c r="A41" s="19" t="s">
        <v>49</v>
      </c>
      <c r="B41" s="26">
        <f>B39/B40</f>
        <v>1.0611538319640434</v>
      </c>
      <c r="C41" s="26">
        <f>C39/C40</f>
        <v>1.1184083790903043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9">
      <selection activeCell="B40" sqref="B40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5.00390625" style="0" customWidth="1"/>
    <col min="10" max="10" width="14.125" style="0" customWidth="1"/>
  </cols>
  <sheetData>
    <row r="1" ht="17.25">
      <c r="A1" s="20" t="s">
        <v>107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76</v>
      </c>
      <c r="I4" s="10" t="s">
        <v>77</v>
      </c>
      <c r="J4" s="11"/>
      <c r="K4" s="34"/>
    </row>
    <row r="5" spans="1:11" ht="13.5">
      <c r="A5" s="10">
        <v>1</v>
      </c>
      <c r="B5" s="49">
        <v>19728</v>
      </c>
      <c r="C5" s="50">
        <v>10855623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262007</v>
      </c>
      <c r="C6" s="50">
        <v>44695830</v>
      </c>
      <c r="E6" s="117" t="s">
        <v>40</v>
      </c>
      <c r="F6" s="118"/>
      <c r="G6" s="56">
        <v>4329268</v>
      </c>
      <c r="H6" s="67">
        <v>423728790</v>
      </c>
      <c r="I6" s="56">
        <f>'7月'!I6+'８月'!G6</f>
        <v>61576847</v>
      </c>
      <c r="J6" s="56">
        <f>'7月'!J6+'８月'!H6</f>
        <v>6348285894</v>
      </c>
      <c r="K6" s="34"/>
    </row>
    <row r="7" spans="1:12" ht="13.5">
      <c r="A7" s="10">
        <v>3</v>
      </c>
      <c r="B7" s="49">
        <v>193671</v>
      </c>
      <c r="C7" s="50">
        <v>37194559</v>
      </c>
      <c r="E7" s="40"/>
      <c r="F7" s="43" t="s">
        <v>23</v>
      </c>
      <c r="G7" s="72">
        <v>1824929</v>
      </c>
      <c r="H7" s="76">
        <v>428539084</v>
      </c>
      <c r="I7" s="72">
        <f>'7月'!I7+'８月'!G7</f>
        <v>55341525</v>
      </c>
      <c r="J7" s="72">
        <f>'7月'!J7+'８月'!H7</f>
        <v>5046230414</v>
      </c>
      <c r="K7" s="34"/>
      <c r="L7" s="31"/>
    </row>
    <row r="8" spans="1:11" ht="13.5">
      <c r="A8" s="10">
        <v>4</v>
      </c>
      <c r="B8" s="49">
        <v>0</v>
      </c>
      <c r="C8" s="50">
        <v>0</v>
      </c>
      <c r="E8" s="117" t="s">
        <v>73</v>
      </c>
      <c r="F8" s="118"/>
      <c r="G8" s="73">
        <v>6744</v>
      </c>
      <c r="H8" s="73">
        <v>5234113</v>
      </c>
      <c r="I8" s="56">
        <f>'7月'!I8+'８月'!G8</f>
        <v>373169</v>
      </c>
      <c r="J8" s="56">
        <f>'7月'!J8+'８月'!H8</f>
        <v>169611104</v>
      </c>
      <c r="K8" s="34"/>
    </row>
    <row r="9" spans="1:11" ht="13.5">
      <c r="A9" s="10">
        <v>5</v>
      </c>
      <c r="B9" s="49">
        <v>213579</v>
      </c>
      <c r="C9" s="50">
        <v>48638506</v>
      </c>
      <c r="E9" s="40"/>
      <c r="F9" s="43" t="s">
        <v>23</v>
      </c>
      <c r="G9" s="87">
        <v>4446</v>
      </c>
      <c r="H9" s="87">
        <v>3458156</v>
      </c>
      <c r="I9" s="72">
        <f>'7月'!I9+'８月'!G9</f>
        <v>75176</v>
      </c>
      <c r="J9" s="72">
        <f>'7月'!J9+'８月'!H9</f>
        <v>35171897</v>
      </c>
      <c r="K9" s="34"/>
    </row>
    <row r="10" spans="1:11" ht="13.5">
      <c r="A10" s="10">
        <v>6</v>
      </c>
      <c r="B10" s="49">
        <v>204863</v>
      </c>
      <c r="C10" s="50">
        <v>26410005</v>
      </c>
      <c r="E10" s="117" t="s">
        <v>74</v>
      </c>
      <c r="F10" s="118"/>
      <c r="G10" s="56"/>
      <c r="H10" s="57"/>
      <c r="I10" s="56">
        <f>'7月'!I10+'８月'!G10</f>
        <v>5306108</v>
      </c>
      <c r="J10" s="56">
        <f>'7月'!J10+'８月'!H10</f>
        <v>1053803954</v>
      </c>
      <c r="K10" s="34"/>
    </row>
    <row r="11" spans="1:11" ht="13.5">
      <c r="A11" s="10">
        <v>7</v>
      </c>
      <c r="B11" s="49">
        <v>275497</v>
      </c>
      <c r="C11" s="50">
        <v>36446849</v>
      </c>
      <c r="E11" s="40"/>
      <c r="F11" s="43" t="s">
        <v>23</v>
      </c>
      <c r="G11" s="58"/>
      <c r="H11" s="55"/>
      <c r="I11" s="72">
        <f>'7月'!I11+'８月'!G11</f>
        <v>5313853</v>
      </c>
      <c r="J11" s="72">
        <f>'7月'!J11+'８月'!H11</f>
        <v>1326486865</v>
      </c>
      <c r="K11" s="34"/>
    </row>
    <row r="12" spans="1:11" ht="13.5">
      <c r="A12" s="10">
        <v>8</v>
      </c>
      <c r="B12" s="49">
        <v>121592</v>
      </c>
      <c r="C12" s="50">
        <v>23868277</v>
      </c>
      <c r="E12" s="117" t="s">
        <v>43</v>
      </c>
      <c r="F12" s="118"/>
      <c r="G12" s="56">
        <v>11254</v>
      </c>
      <c r="H12" s="57">
        <v>12197963</v>
      </c>
      <c r="I12" s="56">
        <f>'7月'!I12+'８月'!G12</f>
        <v>50805</v>
      </c>
      <c r="J12" s="56">
        <f>'7月'!J12+'８月'!H12</f>
        <v>39762979</v>
      </c>
      <c r="K12" s="31"/>
    </row>
    <row r="13" spans="1:11" ht="13.5">
      <c r="A13" s="10">
        <v>9</v>
      </c>
      <c r="B13" s="49">
        <v>162267</v>
      </c>
      <c r="C13" s="50">
        <v>25492730</v>
      </c>
      <c r="E13" s="40"/>
      <c r="F13" s="43" t="s">
        <v>23</v>
      </c>
      <c r="G13" s="72">
        <v>5349</v>
      </c>
      <c r="H13" s="72">
        <v>4239214</v>
      </c>
      <c r="I13" s="72">
        <f>'7月'!I13+'８月'!G13</f>
        <v>54677</v>
      </c>
      <c r="J13" s="72">
        <f>'7月'!J13+'８月'!H13</f>
        <v>37640955</v>
      </c>
      <c r="K13" s="34"/>
    </row>
    <row r="14" spans="1:11" ht="13.5">
      <c r="A14" s="10">
        <v>10</v>
      </c>
      <c r="B14" s="49">
        <v>10487</v>
      </c>
      <c r="C14" s="50">
        <v>10184866</v>
      </c>
      <c r="E14" s="126" t="s">
        <v>96</v>
      </c>
      <c r="F14" s="127"/>
      <c r="G14" s="73"/>
      <c r="H14" s="79"/>
      <c r="I14" s="56">
        <f>'7月'!I14+'８月'!G14</f>
        <v>0</v>
      </c>
      <c r="J14" s="56">
        <f>'7月'!J14+'８月'!H14</f>
        <v>0</v>
      </c>
      <c r="K14" s="34"/>
    </row>
    <row r="15" spans="1:11" ht="13.5">
      <c r="A15" s="10">
        <v>11</v>
      </c>
      <c r="B15" s="49">
        <v>0</v>
      </c>
      <c r="C15" s="50">
        <v>0</v>
      </c>
      <c r="E15" s="40"/>
      <c r="F15" s="43" t="s">
        <v>23</v>
      </c>
      <c r="G15" s="87"/>
      <c r="H15" s="94"/>
      <c r="I15" s="72">
        <f>'7月'!I15+'８月'!G15</f>
        <v>0</v>
      </c>
      <c r="J15" s="72">
        <f>'7月'!J15+'８月'!H15</f>
        <v>0</v>
      </c>
      <c r="K15" s="34"/>
    </row>
    <row r="16" spans="1:11" ht="13.5">
      <c r="A16" s="10">
        <v>12</v>
      </c>
      <c r="B16" s="49">
        <v>354172</v>
      </c>
      <c r="C16" s="50">
        <v>44292661</v>
      </c>
      <c r="E16" s="117" t="s">
        <v>44</v>
      </c>
      <c r="F16" s="118"/>
      <c r="G16" s="56"/>
      <c r="H16" s="57"/>
      <c r="I16" s="56">
        <f>'7月'!I16+'８月'!G16</f>
        <v>0</v>
      </c>
      <c r="J16" s="56">
        <f>'7月'!J16+'８月'!H16</f>
        <v>0</v>
      </c>
      <c r="K16" s="34"/>
    </row>
    <row r="17" spans="1:11" ht="13.5">
      <c r="A17" s="10">
        <v>13</v>
      </c>
      <c r="B17" s="49">
        <v>0</v>
      </c>
      <c r="C17" s="50">
        <v>0</v>
      </c>
      <c r="E17" s="40"/>
      <c r="F17" s="43" t="s">
        <v>23</v>
      </c>
      <c r="G17" s="58"/>
      <c r="H17" s="55"/>
      <c r="I17" s="72">
        <f>'7月'!I17+'８月'!G17</f>
        <v>0</v>
      </c>
      <c r="J17" s="72">
        <f>'7月'!J17+'８月'!H17</f>
        <v>0</v>
      </c>
      <c r="K17" s="34"/>
    </row>
    <row r="18" spans="1:11" ht="13.5">
      <c r="A18" s="10">
        <v>14</v>
      </c>
      <c r="B18" s="49">
        <v>0</v>
      </c>
      <c r="C18" s="50">
        <v>0</v>
      </c>
      <c r="E18" s="123" t="s">
        <v>27</v>
      </c>
      <c r="F18" s="124"/>
      <c r="G18" s="56">
        <v>29534</v>
      </c>
      <c r="H18" s="67">
        <v>15003513</v>
      </c>
      <c r="I18" s="56">
        <f>'7月'!I18+'８月'!G18</f>
        <v>2161718</v>
      </c>
      <c r="J18" s="56">
        <f>'7月'!J18+'８月'!H18</f>
        <v>1064784337</v>
      </c>
      <c r="K18" s="34"/>
    </row>
    <row r="19" spans="1:11" ht="13.5">
      <c r="A19" s="10">
        <v>15</v>
      </c>
      <c r="B19" s="49">
        <v>0</v>
      </c>
      <c r="C19" s="50">
        <v>0</v>
      </c>
      <c r="E19" s="40"/>
      <c r="F19" s="43" t="s">
        <v>23</v>
      </c>
      <c r="G19" s="72">
        <v>15859</v>
      </c>
      <c r="H19" s="72">
        <v>8056676</v>
      </c>
      <c r="I19" s="72">
        <f>'7月'!I19+'８月'!G19</f>
        <v>1865971</v>
      </c>
      <c r="J19" s="72">
        <f>'7月'!J19+'８月'!H19</f>
        <v>1021310507</v>
      </c>
      <c r="K19" s="34"/>
    </row>
    <row r="20" spans="1:11" ht="13.5">
      <c r="A20" s="10">
        <v>16</v>
      </c>
      <c r="B20" s="49">
        <v>0</v>
      </c>
      <c r="C20" s="50">
        <v>0</v>
      </c>
      <c r="E20" s="117" t="s">
        <v>26</v>
      </c>
      <c r="F20" s="118"/>
      <c r="G20" s="73">
        <v>5839</v>
      </c>
      <c r="H20" s="104">
        <v>4096896</v>
      </c>
      <c r="I20" s="56">
        <f>'7月'!I20+'８月'!G20</f>
        <v>135439</v>
      </c>
      <c r="J20" s="56">
        <f>'7月'!J20+'８月'!H20</f>
        <v>43374984</v>
      </c>
      <c r="K20" s="34"/>
    </row>
    <row r="21" spans="1:11" ht="13.5">
      <c r="A21" s="10">
        <v>17</v>
      </c>
      <c r="B21" s="49">
        <v>106459</v>
      </c>
      <c r="C21" s="50">
        <v>17962292</v>
      </c>
      <c r="E21" s="40"/>
      <c r="F21" s="43" t="s">
        <v>23</v>
      </c>
      <c r="G21" s="87">
        <v>5114</v>
      </c>
      <c r="H21" s="87">
        <v>3745712</v>
      </c>
      <c r="I21" s="72">
        <f>'7月'!I21+'８月'!G21</f>
        <v>133455</v>
      </c>
      <c r="J21" s="72">
        <f>'7月'!J21+'８月'!H21</f>
        <v>40584353</v>
      </c>
      <c r="K21" s="34"/>
    </row>
    <row r="22" spans="1:11" ht="13.5">
      <c r="A22" s="10">
        <v>18</v>
      </c>
      <c r="B22" s="49">
        <v>168903</v>
      </c>
      <c r="C22" s="50">
        <v>21808178</v>
      </c>
      <c r="E22" s="117" t="s">
        <v>45</v>
      </c>
      <c r="F22" s="118"/>
      <c r="G22" s="56">
        <v>415181</v>
      </c>
      <c r="H22" s="67">
        <v>254728942</v>
      </c>
      <c r="I22" s="56">
        <f>'7月'!I22+'８月'!G22</f>
        <v>4166528</v>
      </c>
      <c r="J22" s="56">
        <f>'7月'!J22+'８月'!H22</f>
        <v>2075245311</v>
      </c>
      <c r="K22" s="34"/>
    </row>
    <row r="23" spans="1:11" ht="13.5">
      <c r="A23" s="10">
        <v>19</v>
      </c>
      <c r="B23" s="49">
        <v>299581</v>
      </c>
      <c r="C23" s="50">
        <v>32792822</v>
      </c>
      <c r="E23" s="40"/>
      <c r="F23" s="43" t="s">
        <v>23</v>
      </c>
      <c r="G23" s="58">
        <v>444110</v>
      </c>
      <c r="H23" s="96">
        <v>287166585</v>
      </c>
      <c r="I23" s="72">
        <f>'7月'!I23+'８月'!G23</f>
        <v>4513072</v>
      </c>
      <c r="J23" s="72">
        <f>'7月'!J23+'８月'!H23</f>
        <v>2240479674</v>
      </c>
      <c r="K23" s="34"/>
    </row>
    <row r="24" spans="1:11" ht="13.5">
      <c r="A24" s="10">
        <v>20</v>
      </c>
      <c r="B24" s="49">
        <v>293478</v>
      </c>
      <c r="C24" s="50">
        <v>30596705</v>
      </c>
      <c r="E24" s="117" t="s">
        <v>24</v>
      </c>
      <c r="F24" s="118"/>
      <c r="G24" s="56">
        <f aca="true" t="shared" si="0" ref="G24:J25">G6+G8+G10+G12+G14+G16+G18+G20+G22</f>
        <v>4797820</v>
      </c>
      <c r="H24" s="56">
        <f t="shared" si="0"/>
        <v>714990217</v>
      </c>
      <c r="I24" s="56">
        <f t="shared" si="0"/>
        <v>73770614</v>
      </c>
      <c r="J24" s="56">
        <f t="shared" si="0"/>
        <v>10794868563</v>
      </c>
      <c r="K24" s="34"/>
    </row>
    <row r="25" spans="1:11" ht="13.5">
      <c r="A25" s="10">
        <v>21</v>
      </c>
      <c r="B25" s="49">
        <v>161330</v>
      </c>
      <c r="C25" s="50">
        <v>21912165</v>
      </c>
      <c r="E25" s="40"/>
      <c r="F25" s="43" t="s">
        <v>25</v>
      </c>
      <c r="G25" s="58">
        <f t="shared" si="0"/>
        <v>2299807</v>
      </c>
      <c r="H25" s="58">
        <f t="shared" si="0"/>
        <v>735205427</v>
      </c>
      <c r="I25" s="58">
        <f t="shared" si="0"/>
        <v>67297729</v>
      </c>
      <c r="J25" s="58">
        <f t="shared" si="0"/>
        <v>9747904665</v>
      </c>
      <c r="K25" s="34"/>
    </row>
    <row r="26" spans="1:11" ht="13.5">
      <c r="A26" s="10">
        <v>22</v>
      </c>
      <c r="B26" s="49">
        <v>15461</v>
      </c>
      <c r="C26" s="50">
        <v>9341119</v>
      </c>
      <c r="E26" s="119" t="s">
        <v>46</v>
      </c>
      <c r="F26" s="120"/>
      <c r="G26" s="3">
        <f>G24/G25</f>
        <v>2.0861837536802</v>
      </c>
      <c r="H26" s="3">
        <f>H24/H25</f>
        <v>0.972503997852018</v>
      </c>
      <c r="I26" s="3">
        <f>I24/I25</f>
        <v>1.0961828147276709</v>
      </c>
      <c r="J26" s="3">
        <f>J24/J25</f>
        <v>1.1074039943947278</v>
      </c>
      <c r="K26" s="34"/>
    </row>
    <row r="27" spans="1:10" ht="13.5" customHeight="1">
      <c r="A27" s="10">
        <v>23</v>
      </c>
      <c r="B27" s="49">
        <v>256030</v>
      </c>
      <c r="C27" s="50">
        <v>32745757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25672</v>
      </c>
      <c r="C28" s="50">
        <v>14604359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0</v>
      </c>
      <c r="C29" s="50">
        <v>0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405040</v>
      </c>
      <c r="C30" s="50">
        <v>32403934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492665</v>
      </c>
      <c r="C31" s="50">
        <v>64153718</v>
      </c>
      <c r="F31" s="48"/>
      <c r="G31" s="48"/>
      <c r="H31" s="48"/>
      <c r="I31" s="48"/>
      <c r="J31" s="48"/>
    </row>
    <row r="32" spans="1:10" ht="13.5">
      <c r="A32" s="10">
        <v>28</v>
      </c>
      <c r="B32" s="49">
        <v>339882</v>
      </c>
      <c r="C32" s="50">
        <v>43685450</v>
      </c>
      <c r="F32" s="48"/>
      <c r="G32" s="48"/>
      <c r="H32" s="48"/>
      <c r="I32" s="48"/>
      <c r="J32" s="48"/>
    </row>
    <row r="33" spans="1:3" ht="13.5">
      <c r="A33" s="10">
        <v>29</v>
      </c>
      <c r="B33" s="49">
        <v>312038</v>
      </c>
      <c r="C33" s="50">
        <v>42741903</v>
      </c>
    </row>
    <row r="34" spans="1:3" ht="13.5">
      <c r="A34" s="10">
        <v>30</v>
      </c>
      <c r="B34" s="49">
        <v>84778</v>
      </c>
      <c r="C34" s="50">
        <v>26512303</v>
      </c>
    </row>
    <row r="35" spans="1:3" ht="14.25" thickBot="1">
      <c r="A35" s="10">
        <v>31</v>
      </c>
      <c r="B35" s="49">
        <v>18640</v>
      </c>
      <c r="C35" s="50">
        <v>15649606</v>
      </c>
    </row>
    <row r="36" spans="1:3" ht="14.25" thickBot="1">
      <c r="A36" s="16" t="s">
        <v>24</v>
      </c>
      <c r="B36" s="7">
        <f>SUM(B5:B35)</f>
        <v>4797820</v>
      </c>
      <c r="C36" s="7">
        <f>SUM(C5:C35)</f>
        <v>714990217</v>
      </c>
    </row>
    <row r="37" spans="1:7" ht="13.5">
      <c r="A37" s="17" t="s">
        <v>25</v>
      </c>
      <c r="B37" s="6">
        <v>2299807</v>
      </c>
      <c r="C37" s="6">
        <v>735205427</v>
      </c>
      <c r="G37" s="31"/>
    </row>
    <row r="38" spans="1:5" ht="14.25" thickBot="1">
      <c r="A38" s="18" t="s">
        <v>47</v>
      </c>
      <c r="B38" s="3">
        <f>B36/B37</f>
        <v>2.0861837536802</v>
      </c>
      <c r="C38" s="3">
        <f>C36/C37</f>
        <v>0.972503997852018</v>
      </c>
      <c r="E38" s="29"/>
    </row>
    <row r="39" spans="1:4" ht="24.75" thickBot="1">
      <c r="A39" s="22" t="s">
        <v>75</v>
      </c>
      <c r="B39" s="7">
        <f>'7月'!B39+'８月'!B36</f>
        <v>73770614</v>
      </c>
      <c r="C39" s="7">
        <f>'7月'!C39+'８月'!C36</f>
        <v>10794868563</v>
      </c>
      <c r="D39">
        <v>5886778368</v>
      </c>
    </row>
    <row r="40" spans="1:7" ht="13.5">
      <c r="A40" s="25" t="s">
        <v>48</v>
      </c>
      <c r="B40" s="27">
        <f>'7月'!B40+'８月'!B37</f>
        <v>67297729</v>
      </c>
      <c r="C40" s="27">
        <f>'7月'!C40+'８月'!C37</f>
        <v>9747904665</v>
      </c>
      <c r="D40">
        <v>6504490169</v>
      </c>
      <c r="G40" s="31"/>
    </row>
    <row r="41" spans="1:3" ht="13.5">
      <c r="A41" s="19" t="s">
        <v>49</v>
      </c>
      <c r="B41" s="26">
        <f>B39/B40</f>
        <v>1.0961828147276709</v>
      </c>
      <c r="C41" s="26">
        <f>C39/C40</f>
        <v>1.1074039943947278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23" right="0.16" top="1" bottom="1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H24" sqref="H24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0" t="s">
        <v>106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80</v>
      </c>
      <c r="I4" s="10" t="s">
        <v>81</v>
      </c>
      <c r="J4" s="11"/>
      <c r="K4" s="34"/>
    </row>
    <row r="5" spans="1:11" ht="13.5">
      <c r="A5" s="10">
        <v>1</v>
      </c>
      <c r="B5" s="49">
        <v>0</v>
      </c>
      <c r="C5" s="50">
        <v>0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334396</v>
      </c>
      <c r="C6" s="50">
        <v>31712588</v>
      </c>
      <c r="E6" s="117" t="s">
        <v>40</v>
      </c>
      <c r="F6" s="118"/>
      <c r="G6" s="56">
        <v>13506019</v>
      </c>
      <c r="H6" s="67">
        <v>814289261</v>
      </c>
      <c r="I6" s="56">
        <f>'８月'!I6+'９月'!G6</f>
        <v>75082866</v>
      </c>
      <c r="J6" s="56">
        <f>'８月'!J6+'９月'!H6</f>
        <v>7162575155</v>
      </c>
      <c r="K6" s="34"/>
    </row>
    <row r="7" spans="1:12" ht="13.5">
      <c r="A7" s="10">
        <v>3</v>
      </c>
      <c r="B7" s="49">
        <v>304356</v>
      </c>
      <c r="C7" s="50">
        <v>45029159</v>
      </c>
      <c r="E7" s="40"/>
      <c r="F7" s="43" t="s">
        <v>23</v>
      </c>
      <c r="G7" s="72">
        <v>9855474</v>
      </c>
      <c r="H7" s="76">
        <v>551819308</v>
      </c>
      <c r="I7" s="72">
        <f>'８月'!I7+'９月'!G7</f>
        <v>65196999</v>
      </c>
      <c r="J7" s="72">
        <f>'８月'!J7+'９月'!H7</f>
        <v>5598049722</v>
      </c>
      <c r="K7" s="34"/>
      <c r="L7" s="31"/>
    </row>
    <row r="8" spans="1:11" ht="13.5">
      <c r="A8" s="10">
        <v>4</v>
      </c>
      <c r="B8" s="49">
        <v>516495</v>
      </c>
      <c r="C8" s="50">
        <v>50364150</v>
      </c>
      <c r="E8" s="117" t="s">
        <v>78</v>
      </c>
      <c r="F8" s="118"/>
      <c r="G8" s="73">
        <v>2500</v>
      </c>
      <c r="H8" s="79">
        <v>1348769</v>
      </c>
      <c r="I8" s="56">
        <f>'８月'!I8+'９月'!G8</f>
        <v>375669</v>
      </c>
      <c r="J8" s="56">
        <f>'８月'!J8+'９月'!H8</f>
        <v>170959873</v>
      </c>
      <c r="K8" s="34"/>
    </row>
    <row r="9" spans="1:11" ht="13.5">
      <c r="A9" s="10">
        <v>5</v>
      </c>
      <c r="B9" s="49">
        <v>29507</v>
      </c>
      <c r="C9" s="50">
        <v>15166641</v>
      </c>
      <c r="E9" s="40"/>
      <c r="F9" s="43" t="s">
        <v>23</v>
      </c>
      <c r="G9" s="87">
        <v>113917</v>
      </c>
      <c r="H9" s="87">
        <v>68020951</v>
      </c>
      <c r="I9" s="72">
        <f>'８月'!I9+'９月'!G9</f>
        <v>189093</v>
      </c>
      <c r="J9" s="72">
        <f>'８月'!J9+'９月'!H9</f>
        <v>103192848</v>
      </c>
      <c r="K9" s="34"/>
    </row>
    <row r="10" spans="1:11" ht="13.5">
      <c r="A10" s="10">
        <v>6</v>
      </c>
      <c r="B10" s="49">
        <v>367715</v>
      </c>
      <c r="C10" s="50">
        <v>52629941</v>
      </c>
      <c r="E10" s="117" t="s">
        <v>79</v>
      </c>
      <c r="F10" s="118"/>
      <c r="G10" s="56">
        <v>650780</v>
      </c>
      <c r="H10" s="67">
        <v>141115695</v>
      </c>
      <c r="I10" s="56">
        <f>'８月'!I10+'９月'!G10</f>
        <v>5956888</v>
      </c>
      <c r="J10" s="56">
        <f>'８月'!J10+'９月'!H10</f>
        <v>1194919649</v>
      </c>
      <c r="K10" s="34"/>
    </row>
    <row r="11" spans="1:11" ht="13.5">
      <c r="A11" s="10">
        <v>7</v>
      </c>
      <c r="B11" s="49">
        <v>216396</v>
      </c>
      <c r="C11" s="50">
        <v>40835234</v>
      </c>
      <c r="E11" s="40"/>
      <c r="F11" s="43" t="s">
        <v>23</v>
      </c>
      <c r="G11" s="72">
        <v>529712</v>
      </c>
      <c r="H11" s="72">
        <v>143955231</v>
      </c>
      <c r="I11" s="72">
        <f>'８月'!I11+'９月'!G11</f>
        <v>5843565</v>
      </c>
      <c r="J11" s="72">
        <f>'８月'!J11+'９月'!H11</f>
        <v>1470442096</v>
      </c>
      <c r="K11" s="34"/>
    </row>
    <row r="12" spans="1:11" ht="13.5">
      <c r="A12" s="10">
        <v>8</v>
      </c>
      <c r="B12" s="49">
        <v>0</v>
      </c>
      <c r="C12" s="50">
        <v>0</v>
      </c>
      <c r="E12" s="117" t="s">
        <v>43</v>
      </c>
      <c r="F12" s="118"/>
      <c r="G12" s="73">
        <v>5994</v>
      </c>
      <c r="H12" s="104">
        <v>6362714</v>
      </c>
      <c r="I12" s="56">
        <f>'８月'!I12+'９月'!G12</f>
        <v>56799</v>
      </c>
      <c r="J12" s="56">
        <f>'８月'!J12+'９月'!H12</f>
        <v>46125693</v>
      </c>
      <c r="K12" s="31"/>
    </row>
    <row r="13" spans="1:11" ht="13.5">
      <c r="A13" s="10">
        <v>9</v>
      </c>
      <c r="B13" s="49">
        <v>481705</v>
      </c>
      <c r="C13" s="50">
        <v>73733837</v>
      </c>
      <c r="E13" s="40"/>
      <c r="F13" s="43" t="s">
        <v>23</v>
      </c>
      <c r="G13" s="87">
        <v>2544</v>
      </c>
      <c r="H13" s="87">
        <v>2401633</v>
      </c>
      <c r="I13" s="72">
        <f>'８月'!I13+'９月'!G13</f>
        <v>57221</v>
      </c>
      <c r="J13" s="72">
        <f>'８月'!J13+'９月'!H13</f>
        <v>40042588</v>
      </c>
      <c r="K13" s="34"/>
    </row>
    <row r="14" spans="1:11" ht="13.5">
      <c r="A14" s="10">
        <v>10</v>
      </c>
      <c r="B14" s="49">
        <v>1066488</v>
      </c>
      <c r="C14" s="50">
        <v>75439751</v>
      </c>
      <c r="E14" s="126" t="s">
        <v>98</v>
      </c>
      <c r="F14" s="127"/>
      <c r="G14" s="56"/>
      <c r="H14" s="59"/>
      <c r="I14" s="56">
        <f>'８月'!I14+'９月'!G14</f>
        <v>0</v>
      </c>
      <c r="J14" s="56">
        <f>'８月'!J14+'９月'!H14</f>
        <v>0</v>
      </c>
      <c r="K14" s="34"/>
    </row>
    <row r="15" spans="1:11" ht="13.5">
      <c r="A15" s="10">
        <v>11</v>
      </c>
      <c r="B15" s="49">
        <v>1594003</v>
      </c>
      <c r="C15" s="50">
        <v>104901947</v>
      </c>
      <c r="E15" s="40"/>
      <c r="F15" s="43" t="s">
        <v>23</v>
      </c>
      <c r="G15" s="72"/>
      <c r="H15" s="77"/>
      <c r="I15" s="72">
        <f>'８月'!I15+'９月'!G15</f>
        <v>0</v>
      </c>
      <c r="J15" s="72">
        <f>'８月'!J15+'９月'!H15</f>
        <v>0</v>
      </c>
      <c r="K15" s="34"/>
    </row>
    <row r="16" spans="1:11" ht="13.5">
      <c r="A16" s="10">
        <v>12</v>
      </c>
      <c r="B16" s="49">
        <v>887302</v>
      </c>
      <c r="C16" s="50">
        <v>73558066</v>
      </c>
      <c r="E16" s="117" t="s">
        <v>44</v>
      </c>
      <c r="F16" s="118"/>
      <c r="G16" s="56"/>
      <c r="H16" s="56"/>
      <c r="I16" s="56">
        <f>'８月'!I16+'９月'!G16</f>
        <v>0</v>
      </c>
      <c r="J16" s="56">
        <f>'８月'!J16+'９月'!H16</f>
        <v>0</v>
      </c>
      <c r="K16" s="34"/>
    </row>
    <row r="17" spans="1:11" ht="13.5">
      <c r="A17" s="10">
        <v>13</v>
      </c>
      <c r="B17" s="49">
        <v>406201</v>
      </c>
      <c r="C17" s="50">
        <v>58867791</v>
      </c>
      <c r="E17" s="40"/>
      <c r="F17" s="43" t="s">
        <v>23</v>
      </c>
      <c r="G17" s="72"/>
      <c r="H17" s="77"/>
      <c r="I17" s="72">
        <f>'８月'!I17+'９月'!G17</f>
        <v>0</v>
      </c>
      <c r="J17" s="72">
        <f>'８月'!J17+'９月'!H17</f>
        <v>0</v>
      </c>
      <c r="K17" s="34"/>
    </row>
    <row r="18" spans="1:11" ht="13.5">
      <c r="A18" s="10">
        <v>14</v>
      </c>
      <c r="B18" s="49">
        <v>444788</v>
      </c>
      <c r="C18" s="50">
        <v>34500087</v>
      </c>
      <c r="E18" s="123" t="s">
        <v>27</v>
      </c>
      <c r="F18" s="124"/>
      <c r="G18" s="73">
        <v>498827</v>
      </c>
      <c r="H18" s="104">
        <v>243101179</v>
      </c>
      <c r="I18" s="56">
        <f>'８月'!I18+'９月'!G18</f>
        <v>2660545</v>
      </c>
      <c r="J18" s="56">
        <f>'８月'!J18+'９月'!H18</f>
        <v>1307885516</v>
      </c>
      <c r="K18" s="34"/>
    </row>
    <row r="19" spans="1:11" ht="13.5">
      <c r="A19" s="10">
        <v>15</v>
      </c>
      <c r="B19" s="49">
        <v>0</v>
      </c>
      <c r="C19" s="50">
        <v>0</v>
      </c>
      <c r="E19" s="40"/>
      <c r="F19" s="43" t="s">
        <v>23</v>
      </c>
      <c r="G19" s="87">
        <v>374533</v>
      </c>
      <c r="H19" s="87">
        <v>178540760</v>
      </c>
      <c r="I19" s="72">
        <f>'８月'!I19+'９月'!G19</f>
        <v>2240504</v>
      </c>
      <c r="J19" s="72">
        <f>'８月'!J19+'９月'!H19</f>
        <v>1199851267</v>
      </c>
      <c r="K19" s="34"/>
    </row>
    <row r="20" spans="1:11" ht="13.5">
      <c r="A20" s="10">
        <v>16</v>
      </c>
      <c r="B20" s="49">
        <v>514629</v>
      </c>
      <c r="C20" s="50">
        <v>59007156</v>
      </c>
      <c r="E20" s="117" t="s">
        <v>26</v>
      </c>
      <c r="F20" s="118"/>
      <c r="G20" s="56">
        <v>25911</v>
      </c>
      <c r="H20" s="67">
        <v>9583667</v>
      </c>
      <c r="I20" s="56">
        <f>'８月'!I20+'９月'!G20</f>
        <v>161350</v>
      </c>
      <c r="J20" s="56">
        <f>'８月'!J20+'９月'!H20</f>
        <v>52958651</v>
      </c>
      <c r="K20" s="34"/>
    </row>
    <row r="21" spans="1:11" ht="13.5">
      <c r="A21" s="10">
        <v>17</v>
      </c>
      <c r="B21" s="49">
        <v>92385</v>
      </c>
      <c r="C21" s="50">
        <v>19056932</v>
      </c>
      <c r="E21" s="40"/>
      <c r="F21" s="43" t="s">
        <v>23</v>
      </c>
      <c r="G21" s="72">
        <v>32994</v>
      </c>
      <c r="H21" s="72">
        <v>11925372</v>
      </c>
      <c r="I21" s="72">
        <f>'８月'!I21+'９月'!G21</f>
        <v>166449</v>
      </c>
      <c r="J21" s="72">
        <f>'８月'!J21+'９月'!H21</f>
        <v>52509725</v>
      </c>
      <c r="K21" s="34"/>
    </row>
    <row r="22" spans="1:11" ht="13.5">
      <c r="A22" s="10">
        <v>18</v>
      </c>
      <c r="B22" s="49">
        <v>169173</v>
      </c>
      <c r="C22" s="50">
        <v>32521050</v>
      </c>
      <c r="E22" s="117" t="s">
        <v>45</v>
      </c>
      <c r="F22" s="118"/>
      <c r="G22" s="73">
        <v>453810</v>
      </c>
      <c r="H22" s="104">
        <v>224449035</v>
      </c>
      <c r="I22" s="56">
        <f>'８月'!I22+'９月'!G22</f>
        <v>4620338</v>
      </c>
      <c r="J22" s="56">
        <f>'８月'!J22+'９月'!H22</f>
        <v>2299694346</v>
      </c>
      <c r="K22" s="34"/>
    </row>
    <row r="23" spans="1:11" ht="13.5">
      <c r="A23" s="10">
        <v>19</v>
      </c>
      <c r="B23" s="49">
        <v>1585432</v>
      </c>
      <c r="C23" s="50">
        <v>117652614</v>
      </c>
      <c r="E23" s="40"/>
      <c r="F23" s="43" t="s">
        <v>23</v>
      </c>
      <c r="G23" s="87">
        <v>505835</v>
      </c>
      <c r="H23" s="94">
        <v>221151160</v>
      </c>
      <c r="I23" s="72">
        <f>'８月'!I23+'９月'!G23</f>
        <v>5018907</v>
      </c>
      <c r="J23" s="72">
        <f>'８月'!J23+'９月'!H23</f>
        <v>2461630834</v>
      </c>
      <c r="K23" s="34"/>
    </row>
    <row r="24" spans="1:11" ht="13.5">
      <c r="A24" s="10">
        <v>20</v>
      </c>
      <c r="B24" s="49">
        <v>612542</v>
      </c>
      <c r="C24" s="50">
        <v>78076424</v>
      </c>
      <c r="E24" s="117" t="s">
        <v>24</v>
      </c>
      <c r="F24" s="118"/>
      <c r="G24" s="56">
        <f aca="true" t="shared" si="0" ref="G24:J25">G6+G8+G10+G12+G14+G16+G18+G20+G22</f>
        <v>15143841</v>
      </c>
      <c r="H24" s="56">
        <f t="shared" si="0"/>
        <v>1440250320</v>
      </c>
      <c r="I24" s="56">
        <f t="shared" si="0"/>
        <v>88914455</v>
      </c>
      <c r="J24" s="56">
        <f t="shared" si="0"/>
        <v>12235118883</v>
      </c>
      <c r="K24" s="34"/>
    </row>
    <row r="25" spans="1:11" ht="13.5">
      <c r="A25" s="10">
        <v>21</v>
      </c>
      <c r="B25" s="49">
        <v>476100</v>
      </c>
      <c r="C25" s="50">
        <v>40736096</v>
      </c>
      <c r="E25" s="40"/>
      <c r="F25" s="43" t="s">
        <v>25</v>
      </c>
      <c r="G25" s="58">
        <f t="shared" si="0"/>
        <v>11415009</v>
      </c>
      <c r="H25" s="58">
        <f t="shared" si="0"/>
        <v>1177814415</v>
      </c>
      <c r="I25" s="58">
        <f t="shared" si="0"/>
        <v>78712738</v>
      </c>
      <c r="J25" s="58">
        <f t="shared" si="0"/>
        <v>10925719080</v>
      </c>
      <c r="K25" s="34"/>
    </row>
    <row r="26" spans="1:11" ht="13.5">
      <c r="A26" s="10">
        <v>22</v>
      </c>
      <c r="B26" s="49">
        <v>0</v>
      </c>
      <c r="C26" s="50">
        <v>0</v>
      </c>
      <c r="E26" s="119" t="s">
        <v>46</v>
      </c>
      <c r="F26" s="120"/>
      <c r="G26" s="3">
        <f>G24/G25</f>
        <v>1.3266604520416936</v>
      </c>
      <c r="H26" s="3">
        <f>H24/H25</f>
        <v>1.2228160070531995</v>
      </c>
      <c r="I26" s="3">
        <f>I24/I25</f>
        <v>1.1296069385872463</v>
      </c>
      <c r="J26" s="3">
        <f>J24/J25</f>
        <v>1.1198456406770436</v>
      </c>
      <c r="K26" s="34"/>
    </row>
    <row r="27" spans="1:10" ht="13.5" customHeight="1">
      <c r="A27" s="10">
        <v>23</v>
      </c>
      <c r="B27" s="49">
        <v>0</v>
      </c>
      <c r="C27" s="50">
        <v>0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717387</v>
      </c>
      <c r="C28" s="50">
        <v>79738020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609483</v>
      </c>
      <c r="C29" s="50">
        <v>59562281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1301123</v>
      </c>
      <c r="C30" s="50">
        <v>96857039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105453</v>
      </c>
      <c r="C31" s="50">
        <v>26416530</v>
      </c>
      <c r="F31" s="48"/>
      <c r="G31" s="48"/>
      <c r="H31" s="48"/>
      <c r="I31" s="48"/>
      <c r="J31" s="48"/>
    </row>
    <row r="32" spans="1:10" ht="13.5">
      <c r="A32" s="10">
        <v>28</v>
      </c>
      <c r="B32" s="49">
        <v>378231</v>
      </c>
      <c r="C32" s="50">
        <v>39149851</v>
      </c>
      <c r="F32" s="48"/>
      <c r="G32" s="48"/>
      <c r="H32" s="48"/>
      <c r="I32" s="48"/>
      <c r="J32" s="48"/>
    </row>
    <row r="33" spans="1:3" ht="13.5">
      <c r="A33" s="10">
        <v>29</v>
      </c>
      <c r="B33" s="49">
        <v>0</v>
      </c>
      <c r="C33" s="50">
        <v>0</v>
      </c>
    </row>
    <row r="34" spans="1:3" ht="13.5">
      <c r="A34" s="10">
        <v>30</v>
      </c>
      <c r="B34" s="49">
        <v>1932551</v>
      </c>
      <c r="C34" s="50">
        <v>134737135</v>
      </c>
    </row>
    <row r="35" spans="1:3" ht="14.25" thickBot="1">
      <c r="A35" s="10">
        <v>31</v>
      </c>
      <c r="B35" s="49">
        <v>0</v>
      </c>
      <c r="C35" s="50">
        <v>0</v>
      </c>
    </row>
    <row r="36" spans="1:6" ht="14.25" thickBot="1">
      <c r="A36" s="16" t="s">
        <v>24</v>
      </c>
      <c r="B36" s="7">
        <f>SUM(B5:B35)</f>
        <v>15143841</v>
      </c>
      <c r="C36" s="7">
        <f>SUM(C5:C35)</f>
        <v>1440250320</v>
      </c>
      <c r="F36" s="24"/>
    </row>
    <row r="37" spans="1:7" ht="13.5">
      <c r="A37" s="17" t="s">
        <v>25</v>
      </c>
      <c r="B37" s="6">
        <v>11415009</v>
      </c>
      <c r="C37" s="6">
        <v>1178814415</v>
      </c>
      <c r="F37" s="115"/>
      <c r="G37" s="31"/>
    </row>
    <row r="38" spans="1:5" ht="14.25" thickBot="1">
      <c r="A38" s="18" t="s">
        <v>47</v>
      </c>
      <c r="B38" s="3">
        <f>B36/B37</f>
        <v>1.3266604520416936</v>
      </c>
      <c r="C38" s="3">
        <f>C36/C37</f>
        <v>1.2217786800647497</v>
      </c>
      <c r="E38" s="29"/>
    </row>
    <row r="39" spans="1:4" ht="24.75" thickBot="1">
      <c r="A39" s="22" t="s">
        <v>82</v>
      </c>
      <c r="B39" s="116">
        <f>'８月'!B39+'９月'!B36</f>
        <v>88914455</v>
      </c>
      <c r="C39" s="7">
        <f>'８月'!C39+'９月'!C36</f>
        <v>12235118883</v>
      </c>
      <c r="D39">
        <v>5886778368</v>
      </c>
    </row>
    <row r="40" spans="1:7" ht="13.5">
      <c r="A40" s="25" t="s">
        <v>48</v>
      </c>
      <c r="B40" s="27">
        <f>'８月'!B40+'９月'!B37</f>
        <v>78712738</v>
      </c>
      <c r="C40" s="27">
        <f>'８月'!C40+'９月'!C37</f>
        <v>10926719080</v>
      </c>
      <c r="D40">
        <v>6504490169</v>
      </c>
      <c r="G40" s="31"/>
    </row>
    <row r="41" spans="1:3" ht="13.5">
      <c r="A41" s="19" t="s">
        <v>49</v>
      </c>
      <c r="B41" s="26">
        <f>B39/B40</f>
        <v>1.1296069385872463</v>
      </c>
      <c r="C41" s="26">
        <f>C39/C40</f>
        <v>1.11974315377018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2" right="0.25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渡辺秀洋</dc:creator>
  <cp:keywords/>
  <dc:description/>
  <cp:lastModifiedBy>鳥取県庁</cp:lastModifiedBy>
  <cp:lastPrinted>2012-09-06T06:07:28Z</cp:lastPrinted>
  <dcterms:created xsi:type="dcterms:W3CDTF">2001-05-17T23:42:10Z</dcterms:created>
  <dcterms:modified xsi:type="dcterms:W3CDTF">2014-01-09T06:01:47Z</dcterms:modified>
  <cp:category/>
  <cp:version/>
  <cp:contentType/>
  <cp:contentStatus/>
</cp:coreProperties>
</file>