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<sst xmlns="http://schemas.openxmlformats.org/spreadsheetml/2006/main" count="469" uniqueCount="116">
  <si>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</si>
  <si>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</si>
  <si>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</si>
  <si>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</si>
  <si>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</si>
  <si>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</si>
  <si>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</si>
  <si>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</si>
  <si>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</si>
  <si>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</si>
  <si>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</si>
  <si>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</si>
  <si>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</si>
  <si>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</si>
  <si>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</si>
  <si>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</si>
  <si>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</si>
  <si>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</si>
  <si>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</si>
  <si>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</si>
  <si>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</si>
  <si>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</si>
  <si>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</si>
  <si>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</si>
  <si>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</si>
  <si>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</si>
  <si>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</si>
  <si>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</si>
  <si>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</si>
  <si>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</si>
  <si>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</si>
  <si>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</si>
  <si>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</si>
  <si>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</si>
  <si>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</si>
  <si>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</si>
  <si>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</si>
  <si>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</si>
  <si>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</si>
  <si>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</si>
  <si>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</si>
  <si>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</si>
  <si>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</si>
  <si>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</si>
  <si>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</si>
  <si>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</si>
  <si>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</si>
  <si>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</si>
  <si>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</si>
  <si>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</si>
  <si>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</si>
  <si>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</si>
  <si>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</si>
  <si>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</si>
  <si>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</si>
  <si>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</si>
  <si>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</si>
  <si>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</si>
  <si>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</si>
  <si>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</si>
  <si>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</si>
  <si>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</si>
  <si>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</si>
  <si>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</si>
  <si>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</si>
  <si>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</si>
  <si>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</si>
  <si>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</si>
  <si>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</si>
  <si>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</si>
  <si>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</si>
  <si>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</si>
  <si>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</si>
  <si>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</si>
  <si>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</si>
  <si>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</si>
  <si>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</si>
  <si>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</si>
  <si>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</si>
  <si>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</si>
  <si>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</si>
  <si>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</si>
  <si>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</si>
  <si>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</si>
  <si>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</si>
  <si>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</si>
  <si>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</si>
  <si>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</si>
  <si>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</si>
  <si>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</si>
  <si>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</si>
  <si>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</si>
  <si>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</si>
  <si>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</si>
  <si>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</si>
  <si>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</si>
  <si>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</si>
  <si>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</si>
  <si>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</si>
  <si>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</si>
  <si>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</si>
  <si>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</si>
  <si>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</si>
  <si>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鳥取県営境港水産物地方卸売市場水産物取扱高報告書(平成３０年１月分）</t>
  </si>
  <si>
    <t>鳥取県営境港水産物地方卸売市場水産物取扱高報告書(平成３０年２月分）</t>
  </si>
  <si>
    <t>鳥取県営境港水産物地方卸売市場水産物取扱高報告書(平成３０年３月分）</t>
  </si>
  <si>
    <t>鳥取県営境港水産物地方卸売市場水産物取扱高報告書(平成３０年４月分）</t>
  </si>
  <si>
    <t>鳥取県営境港水産物地方卸売市場水産物取扱高報告書(平成３０年５月分）</t>
  </si>
  <si>
    <t>鳥取県営境港水産物地方卸売市場水産物取扱高報告書(平成３０年６月分）</t>
  </si>
  <si>
    <t>鳥取県営境港水産物地方卸売市場水産物取扱高報告書(平成３０年７月分）</t>
  </si>
  <si>
    <t>鳥取県営境港水産物地方卸売市場水産物取扱高報告書(平成３０年８月分）</t>
  </si>
  <si>
    <t>鳥取県営境港水産物地方卸売市場水産物取扱高報告書(平成３０年９月分）</t>
  </si>
  <si>
    <t>98,905,368</t>
  </si>
  <si>
    <t>鳥取県営境港水産物地方卸売市場水産物取扱高報告書(平成３０年１０月分）</t>
  </si>
  <si>
    <t>鳥取県営境港水産物地方卸売市場水産物取扱高報告書(平成３０年１１月分）</t>
  </si>
  <si>
    <t>鳥取県営境港水産物地方卸売市場水産物取扱高報告書(平成３０年１２月分）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</si>
</sst>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6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29" xfId="0" applyNumberFormat="1" applyBorder="1" applyAlignment="1">
      <alignment wrapText="1"/>
    </xf>
    <xf numFmtId="176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29" xfId="0" applyNumberFormat="1" applyFont="1" applyBorder="1" applyAlignment="1">
      <alignment horizontal="right"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2" xfId="0" applyNumberForma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9" fontId="10" fillId="0" borderId="25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8" fontId="0" fillId="0" borderId="27" xfId="0" applyNumberFormat="1" applyBorder="1" applyAlignment="1">
      <alignment/>
    </xf>
    <xf numFmtId="176" fontId="0" fillId="0" borderId="30" xfId="0" applyNumberFormat="1" applyBorder="1" applyAlignment="1">
      <alignment/>
    </xf>
    <xf numFmtId="178" fontId="0" fillId="0" borderId="35" xfId="0" applyNumberFormat="1" applyBorder="1" applyAlignment="1">
      <alignment/>
    </xf>
    <xf numFmtId="176" fontId="0" fillId="0" borderId="35" xfId="0" applyNumberFormat="1" applyBorder="1" applyAlignment="1">
      <alignment/>
    </xf>
    <xf numFmtId="178" fontId="0" fillId="0" borderId="35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178" fontId="0" fillId="0" borderId="22" xfId="0" applyNumberFormat="1" applyBorder="1" applyAlignment="1">
      <alignment/>
    </xf>
    <xf numFmtId="178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179" fontId="0" fillId="0" borderId="25" xfId="0" applyNumberFormat="1" applyFont="1" applyBorder="1" applyAlignment="1">
      <alignment vertical="center"/>
    </xf>
    <xf numFmtId="49" fontId="0" fillId="0" borderId="13" xfId="0" applyNumberFormat="1" applyFill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1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H24" sqref="H24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9" t="s">
        <v>103</v>
      </c>
      <c r="B1" s="119"/>
      <c r="C1" s="119"/>
      <c r="D1" s="119"/>
      <c r="E1" s="119"/>
      <c r="F1" s="119"/>
      <c r="G1" s="119"/>
      <c r="H1" s="119"/>
    </row>
    <row r="2" ht="13.5">
      <c r="J2" s="27"/>
    </row>
    <row r="3" spans="1:7" ht="14.25">
      <c r="A3" s="120" t="s">
        <v>18</v>
      </c>
      <c r="B3" s="120"/>
      <c r="E3" s="123" t="s">
        <v>17</v>
      </c>
      <c r="F3" s="123"/>
      <c r="G3" s="123"/>
    </row>
    <row r="4" spans="1:10" ht="13.5">
      <c r="A4" s="1" t="s">
        <v>0</v>
      </c>
      <c r="B4" s="6" t="s">
        <v>5</v>
      </c>
      <c r="C4" s="1" t="s">
        <v>6</v>
      </c>
      <c r="E4" s="41"/>
      <c r="F4" s="38"/>
      <c r="G4" s="117" t="s">
        <v>21</v>
      </c>
      <c r="H4" s="118"/>
      <c r="I4" s="31"/>
      <c r="J4" s="31"/>
    </row>
    <row r="5" spans="1:10" ht="13.5">
      <c r="A5" s="30">
        <v>1</v>
      </c>
      <c r="B5" s="46">
        <v>0</v>
      </c>
      <c r="C5" s="47">
        <v>0</v>
      </c>
      <c r="E5" s="42"/>
      <c r="F5" s="39"/>
      <c r="G5" s="1" t="s">
        <v>13</v>
      </c>
      <c r="H5" s="1" t="s">
        <v>14</v>
      </c>
      <c r="I5" s="32"/>
      <c r="J5" s="32"/>
    </row>
    <row r="6" spans="1:9" ht="13.5">
      <c r="A6" s="30">
        <v>2</v>
      </c>
      <c r="B6" s="46">
        <v>0</v>
      </c>
      <c r="C6" s="47">
        <v>0</v>
      </c>
      <c r="E6" s="115" t="s">
        <v>29</v>
      </c>
      <c r="F6" s="116"/>
      <c r="G6" s="10">
        <v>12244691</v>
      </c>
      <c r="H6" s="3">
        <v>1281742239</v>
      </c>
      <c r="I6" s="33"/>
    </row>
    <row r="7" spans="1:9" ht="13.5">
      <c r="A7" s="30">
        <v>3</v>
      </c>
      <c r="B7" s="46">
        <v>0</v>
      </c>
      <c r="C7" s="47">
        <v>0</v>
      </c>
      <c r="E7" s="37"/>
      <c r="F7" s="40" t="s">
        <v>15</v>
      </c>
      <c r="G7" s="72">
        <v>7885017</v>
      </c>
      <c r="H7" s="73">
        <v>1062356752</v>
      </c>
      <c r="I7" s="33"/>
    </row>
    <row r="8" spans="1:9" ht="13.5">
      <c r="A8" s="30">
        <v>4</v>
      </c>
      <c r="B8" s="46">
        <v>0</v>
      </c>
      <c r="C8" s="47">
        <v>0</v>
      </c>
      <c r="E8" s="115" t="s">
        <v>8</v>
      </c>
      <c r="F8" s="116"/>
      <c r="G8" s="78">
        <v>6805</v>
      </c>
      <c r="H8" s="78">
        <v>5401808</v>
      </c>
      <c r="I8" s="33"/>
    </row>
    <row r="9" spans="1:9" ht="13.5">
      <c r="A9" s="30">
        <v>5</v>
      </c>
      <c r="B9" s="46">
        <v>175718</v>
      </c>
      <c r="C9" s="47">
        <v>51369071</v>
      </c>
      <c r="E9" s="37"/>
      <c r="F9" s="40" t="s">
        <v>15</v>
      </c>
      <c r="G9" s="71">
        <v>24023</v>
      </c>
      <c r="H9" s="71">
        <v>21063670</v>
      </c>
      <c r="I9" s="33"/>
    </row>
    <row r="10" spans="1:9" ht="13.5">
      <c r="A10" s="30">
        <v>6</v>
      </c>
      <c r="B10" s="46">
        <v>478667</v>
      </c>
      <c r="C10" s="47">
        <v>116445236</v>
      </c>
      <c r="E10" s="115" t="s">
        <v>9</v>
      </c>
      <c r="F10" s="116"/>
      <c r="G10" s="11">
        <v>545536</v>
      </c>
      <c r="H10" s="11">
        <v>290623248</v>
      </c>
      <c r="I10" s="34"/>
    </row>
    <row r="11" spans="1:9" ht="13.5">
      <c r="A11" s="30">
        <v>7</v>
      </c>
      <c r="B11" s="46"/>
      <c r="C11" s="47"/>
      <c r="E11" s="37"/>
      <c r="F11" s="40" t="s">
        <v>15</v>
      </c>
      <c r="G11" s="69">
        <v>641620</v>
      </c>
      <c r="H11" s="69">
        <v>261218844</v>
      </c>
      <c r="I11" s="33"/>
    </row>
    <row r="12" spans="1:9" ht="13.5">
      <c r="A12" s="30">
        <v>8</v>
      </c>
      <c r="B12" s="46">
        <v>451797</v>
      </c>
      <c r="C12" s="47">
        <v>109153256</v>
      </c>
      <c r="E12" s="115" t="s">
        <v>30</v>
      </c>
      <c r="F12" s="116"/>
      <c r="G12" s="78">
        <v>5560</v>
      </c>
      <c r="H12" s="78">
        <v>6565630</v>
      </c>
      <c r="I12" s="33"/>
    </row>
    <row r="13" spans="1:9" ht="13.5">
      <c r="A13" s="30">
        <v>9</v>
      </c>
      <c r="B13" s="46">
        <v>1527462</v>
      </c>
      <c r="C13" s="47">
        <v>170186792</v>
      </c>
      <c r="E13" s="37"/>
      <c r="F13" s="40" t="s">
        <v>15</v>
      </c>
      <c r="G13" s="71">
        <v>5556</v>
      </c>
      <c r="H13" s="71">
        <v>5844695</v>
      </c>
      <c r="I13" s="33"/>
    </row>
    <row r="14" spans="1:9" ht="13.5">
      <c r="A14" s="30">
        <v>10</v>
      </c>
      <c r="B14" s="46">
        <v>749226</v>
      </c>
      <c r="C14" s="47">
        <v>82550709</v>
      </c>
      <c r="E14" s="115" t="s">
        <v>96</v>
      </c>
      <c r="F14" s="116"/>
      <c r="G14" s="53"/>
      <c r="H14" s="65"/>
      <c r="I14" s="33"/>
    </row>
    <row r="15" spans="1:9" ht="13.5">
      <c r="A15" s="30">
        <v>11</v>
      </c>
      <c r="B15" s="46">
        <v>28493</v>
      </c>
      <c r="C15" s="47">
        <v>14860466</v>
      </c>
      <c r="E15" s="37"/>
      <c r="F15" s="40" t="s">
        <v>15</v>
      </c>
      <c r="G15" s="69"/>
      <c r="H15" s="74"/>
      <c r="I15" s="33"/>
    </row>
    <row r="16" spans="1:9" ht="13.5">
      <c r="A16" s="30">
        <v>12</v>
      </c>
      <c r="B16" s="46">
        <v>72060</v>
      </c>
      <c r="C16" s="47">
        <v>33566530</v>
      </c>
      <c r="E16" s="115" t="s">
        <v>11</v>
      </c>
      <c r="F16" s="116"/>
      <c r="G16" s="53"/>
      <c r="H16" s="53"/>
      <c r="I16" s="33"/>
    </row>
    <row r="17" spans="1:9" ht="13.5">
      <c r="A17" s="30">
        <v>13</v>
      </c>
      <c r="B17" s="46">
        <v>4793</v>
      </c>
      <c r="C17" s="47">
        <v>4170561</v>
      </c>
      <c r="E17" s="37"/>
      <c r="F17" s="40" t="s">
        <v>15</v>
      </c>
      <c r="G17" s="55"/>
      <c r="H17" s="55"/>
      <c r="I17" s="33"/>
    </row>
    <row r="18" spans="1:9" ht="13.5">
      <c r="A18" s="30">
        <v>14</v>
      </c>
      <c r="B18" s="46"/>
      <c r="C18" s="47"/>
      <c r="E18" s="121" t="s">
        <v>27</v>
      </c>
      <c r="F18" s="122"/>
      <c r="G18" s="67">
        <v>319429</v>
      </c>
      <c r="H18" s="67">
        <v>260845193</v>
      </c>
      <c r="I18" s="33"/>
    </row>
    <row r="19" spans="1:9" ht="13.5">
      <c r="A19" s="30">
        <v>15</v>
      </c>
      <c r="B19" s="46">
        <v>815701</v>
      </c>
      <c r="C19" s="47">
        <v>116210664</v>
      </c>
      <c r="E19" s="37"/>
      <c r="F19" s="40" t="s">
        <v>23</v>
      </c>
      <c r="G19" s="71">
        <v>461678</v>
      </c>
      <c r="H19" s="71">
        <v>287486506</v>
      </c>
      <c r="I19" s="33"/>
    </row>
    <row r="20" spans="1:9" ht="13.5">
      <c r="A20" s="30">
        <v>16</v>
      </c>
      <c r="B20" s="46">
        <v>892928</v>
      </c>
      <c r="C20" s="47">
        <v>190452009</v>
      </c>
      <c r="E20" s="115" t="s">
        <v>31</v>
      </c>
      <c r="F20" s="116"/>
      <c r="G20" s="50">
        <v>6329</v>
      </c>
      <c r="H20" s="50">
        <v>4547205</v>
      </c>
      <c r="I20" s="33"/>
    </row>
    <row r="21" spans="1:9" ht="13.5">
      <c r="A21" s="30">
        <v>17</v>
      </c>
      <c r="B21" s="46">
        <v>2011333</v>
      </c>
      <c r="C21" s="47">
        <v>151770458</v>
      </c>
      <c r="E21" s="37"/>
      <c r="F21" s="40" t="s">
        <v>23</v>
      </c>
      <c r="G21" s="69">
        <v>2808</v>
      </c>
      <c r="H21" s="69">
        <v>2409180</v>
      </c>
      <c r="I21" s="33"/>
    </row>
    <row r="22" spans="1:9" ht="13.5">
      <c r="A22" s="30">
        <v>18</v>
      </c>
      <c r="B22" s="46">
        <v>1235997</v>
      </c>
      <c r="C22" s="47">
        <v>96041465</v>
      </c>
      <c r="E22" s="115" t="s">
        <v>32</v>
      </c>
      <c r="F22" s="116"/>
      <c r="G22" s="67">
        <v>342440</v>
      </c>
      <c r="H22" s="81">
        <v>220625499</v>
      </c>
      <c r="I22" s="35"/>
    </row>
    <row r="23" spans="1:9" ht="13.5">
      <c r="A23" s="30">
        <v>19</v>
      </c>
      <c r="B23" s="46">
        <v>220804</v>
      </c>
      <c r="C23" s="47">
        <v>61559566</v>
      </c>
      <c r="E23" s="37"/>
      <c r="F23" s="40" t="s">
        <v>15</v>
      </c>
      <c r="G23" s="71">
        <v>324219</v>
      </c>
      <c r="H23" s="75">
        <v>213930242</v>
      </c>
      <c r="I23" s="31"/>
    </row>
    <row r="24" spans="1:9" ht="13.5">
      <c r="A24" s="30">
        <v>20</v>
      </c>
      <c r="B24" s="46">
        <v>2081090</v>
      </c>
      <c r="C24" s="47">
        <v>164075101</v>
      </c>
      <c r="E24" s="115" t="s">
        <v>24</v>
      </c>
      <c r="F24" s="116"/>
      <c r="G24" s="53">
        <f>G6+G8+G10+G12+G14+G16+G18+G20+G22</f>
        <v>13470790</v>
      </c>
      <c r="H24" s="53">
        <f>H6+H8+H10+H12+H14+H16+H18+H20+H22</f>
        <v>2070350822</v>
      </c>
      <c r="I24" s="31"/>
    </row>
    <row r="25" spans="1:9" ht="13.5">
      <c r="A25" s="30">
        <v>21</v>
      </c>
      <c r="B25" s="46"/>
      <c r="C25" s="47"/>
      <c r="E25" s="37"/>
      <c r="F25" s="40" t="s">
        <v>25</v>
      </c>
      <c r="G25" s="62">
        <f>G7+G9+G11+G13+G15+G17+G19+G21+G23</f>
        <v>9344921</v>
      </c>
      <c r="H25" s="62">
        <f>H7+H9+H11+H13+H15+H17+H19+H21+H23</f>
        <v>1854309889</v>
      </c>
      <c r="I25" s="31"/>
    </row>
    <row r="26" spans="1:9" ht="13.5">
      <c r="A26" s="30">
        <v>22</v>
      </c>
      <c r="B26" s="46">
        <v>1686381</v>
      </c>
      <c r="C26" s="47">
        <v>226921555</v>
      </c>
      <c r="E26" s="117" t="s">
        <v>19</v>
      </c>
      <c r="F26" s="118"/>
      <c r="G26" s="63">
        <f>G24/G25</f>
        <v>1.44150924336332</v>
      </c>
      <c r="H26" s="63">
        <f>H24/H25</f>
        <v>1.1165074588026425</v>
      </c>
      <c r="I26" s="31"/>
    </row>
    <row r="27" spans="1:8" ht="13.5" customHeight="1">
      <c r="A27" s="30">
        <v>23</v>
      </c>
      <c r="B27" s="46">
        <v>277989</v>
      </c>
      <c r="C27" s="47">
        <v>95184631</v>
      </c>
      <c r="E27" s="43"/>
      <c r="F27" s="59"/>
      <c r="G27" s="59"/>
      <c r="H27" s="59"/>
    </row>
    <row r="28" spans="1:8" ht="13.5">
      <c r="A28" s="30">
        <v>24</v>
      </c>
      <c r="B28" s="46">
        <v>61044</v>
      </c>
      <c r="C28" s="47">
        <v>35485435</v>
      </c>
      <c r="F28" s="45"/>
      <c r="G28" s="45"/>
      <c r="H28" s="45"/>
    </row>
    <row r="29" spans="1:8" ht="13.5">
      <c r="A29" s="30">
        <v>25</v>
      </c>
      <c r="B29" s="46">
        <v>27394</v>
      </c>
      <c r="C29" s="47">
        <v>16481813</v>
      </c>
      <c r="F29" s="45"/>
      <c r="G29" s="45"/>
      <c r="H29" s="45"/>
    </row>
    <row r="30" spans="1:8" ht="13.5">
      <c r="A30" s="30">
        <v>26</v>
      </c>
      <c r="B30" s="46">
        <v>49868</v>
      </c>
      <c r="C30" s="47">
        <v>39108199</v>
      </c>
      <c r="F30" s="45"/>
      <c r="G30" s="45"/>
      <c r="H30" s="45"/>
    </row>
    <row r="31" spans="1:8" ht="13.5">
      <c r="A31" s="30">
        <v>27</v>
      </c>
      <c r="B31" s="46">
        <v>15985</v>
      </c>
      <c r="C31" s="47">
        <v>10483159</v>
      </c>
      <c r="F31" s="45"/>
      <c r="G31" s="45"/>
      <c r="H31" s="45"/>
    </row>
    <row r="32" spans="1:3" ht="13.5">
      <c r="A32" s="30">
        <v>28</v>
      </c>
      <c r="B32" s="46"/>
      <c r="C32" s="47"/>
    </row>
    <row r="33" spans="1:6" ht="13.5">
      <c r="A33" s="30">
        <v>29</v>
      </c>
      <c r="B33" s="46">
        <v>137326</v>
      </c>
      <c r="C33" s="47">
        <v>105845706</v>
      </c>
      <c r="F33" s="45"/>
    </row>
    <row r="34" spans="1:3" ht="13.5">
      <c r="A34" s="30">
        <v>30</v>
      </c>
      <c r="B34" s="46">
        <v>23021</v>
      </c>
      <c r="C34" s="47">
        <v>15202526</v>
      </c>
    </row>
    <row r="35" spans="1:3" ht="14.25" thickBot="1">
      <c r="A35" s="30">
        <v>31</v>
      </c>
      <c r="B35" s="46">
        <v>445713</v>
      </c>
      <c r="C35" s="47">
        <v>163225914</v>
      </c>
    </row>
    <row r="36" spans="1:6" ht="14.25" thickBot="1">
      <c r="A36" s="112" t="s">
        <v>1</v>
      </c>
      <c r="B36" s="5">
        <f>SUM(B5:B35)</f>
        <v>13470790</v>
      </c>
      <c r="C36" s="5">
        <f>SUM(C5:C35)</f>
        <v>2070350822</v>
      </c>
      <c r="F36" s="21"/>
    </row>
    <row r="37" spans="1:7" ht="13.5">
      <c r="A37" s="14" t="s">
        <v>20</v>
      </c>
      <c r="B37" s="4">
        <v>9344921</v>
      </c>
      <c r="C37" s="4">
        <v>1854309889</v>
      </c>
      <c r="G37" s="28"/>
    </row>
    <row r="38" spans="1:5" ht="13.5">
      <c r="A38" s="36" t="s">
        <v>3</v>
      </c>
      <c r="B38" s="2">
        <f>B36/B37</f>
        <v>1.44150924336332</v>
      </c>
      <c r="C38" s="2">
        <f>C36/C37</f>
        <v>1.1165074588026425</v>
      </c>
      <c r="D38" s="26"/>
      <c r="E38" s="26"/>
    </row>
  </sheetData>
  <sheetProtection/>
  <mergeCells count="15">
    <mergeCell ref="A1:H1"/>
    <mergeCell ref="A3:B3"/>
    <mergeCell ref="G4:H4"/>
    <mergeCell ref="E16:F16"/>
    <mergeCell ref="E18:F18"/>
    <mergeCell ref="E20:F20"/>
    <mergeCell ref="E3:G3"/>
    <mergeCell ref="E14:F14"/>
    <mergeCell ref="E6:F6"/>
    <mergeCell ref="E8:F8"/>
    <mergeCell ref="E10:F10"/>
    <mergeCell ref="E12:F12"/>
    <mergeCell ref="E24:F24"/>
    <mergeCell ref="E26:F26"/>
    <mergeCell ref="E22:F22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">
      <selection activeCell="I24" sqref="I24"/>
    </sheetView>
  </sheetViews>
  <sheetFormatPr defaultColWidth="9.00390625" defaultRowHeight="13.5"/>
  <cols>
    <col min="2" max="2" width="12.125" style="0" bestFit="1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1.75390625" style="0" customWidth="1"/>
    <col min="10" max="10" width="14.25390625" style="0" customWidth="1"/>
  </cols>
  <sheetData>
    <row r="1" ht="17.25">
      <c r="A1" s="17" t="s">
        <v>113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85</v>
      </c>
      <c r="I4" s="8" t="s">
        <v>86</v>
      </c>
      <c r="J4" s="9"/>
      <c r="K4" s="31"/>
    </row>
    <row r="5" spans="1:11" ht="13.5">
      <c r="A5" s="30">
        <v>1</v>
      </c>
      <c r="B5" s="46">
        <v>415879</v>
      </c>
      <c r="C5" s="47">
        <v>71540384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2288</v>
      </c>
      <c r="C6" s="47">
        <v>1179308</v>
      </c>
      <c r="E6" s="115" t="s">
        <v>40</v>
      </c>
      <c r="F6" s="116"/>
      <c r="G6" s="53">
        <v>4533297</v>
      </c>
      <c r="H6" s="64">
        <v>733410186</v>
      </c>
      <c r="I6" s="53">
        <f>'９月'!I6+'10月'!G6</f>
        <v>91249118</v>
      </c>
      <c r="J6" s="53">
        <f>'９月'!J6+'10月'!H6</f>
        <v>9047565809</v>
      </c>
      <c r="K6" s="31"/>
    </row>
    <row r="7" spans="1:12" ht="13.5">
      <c r="A7" s="30">
        <v>3</v>
      </c>
      <c r="B7" s="46">
        <v>151680</v>
      </c>
      <c r="C7" s="47">
        <v>29059056</v>
      </c>
      <c r="E7" s="37"/>
      <c r="F7" s="40" t="s">
        <v>23</v>
      </c>
      <c r="G7" s="69">
        <v>10846979</v>
      </c>
      <c r="H7" s="73">
        <v>716974493</v>
      </c>
      <c r="I7" s="69">
        <f>'９月'!I7+'10月'!G7</f>
        <v>98054336</v>
      </c>
      <c r="J7" s="69">
        <f>'９月'!J7+'10月'!H7</f>
        <v>8669523919</v>
      </c>
      <c r="K7" s="31"/>
      <c r="L7" s="28"/>
    </row>
    <row r="8" spans="1:11" ht="13.5">
      <c r="A8" s="30">
        <v>4</v>
      </c>
      <c r="B8" s="46">
        <v>259180</v>
      </c>
      <c r="C8" s="47">
        <v>78206013</v>
      </c>
      <c r="E8" s="115" t="s">
        <v>83</v>
      </c>
      <c r="F8" s="116"/>
      <c r="G8" s="70">
        <v>134117</v>
      </c>
      <c r="H8" s="99">
        <v>152761568</v>
      </c>
      <c r="I8" s="53">
        <f>'９月'!I8+'10月'!G8</f>
        <v>363439</v>
      </c>
      <c r="J8" s="53">
        <f>'９月'!J8+'10月'!H8</f>
        <v>363833295</v>
      </c>
      <c r="K8" s="31"/>
    </row>
    <row r="9" spans="1:11" ht="13.5">
      <c r="A9" s="30">
        <v>5</v>
      </c>
      <c r="B9" s="46">
        <v>197575</v>
      </c>
      <c r="C9" s="47">
        <v>57912157</v>
      </c>
      <c r="E9" s="37"/>
      <c r="F9" s="40" t="s">
        <v>23</v>
      </c>
      <c r="G9" s="84">
        <v>44577</v>
      </c>
      <c r="H9" s="84">
        <v>44699387</v>
      </c>
      <c r="I9" s="69">
        <f>'９月'!I9+'10月'!G9</f>
        <v>155848</v>
      </c>
      <c r="J9" s="69">
        <f>'９月'!J9+'10月'!H9</f>
        <v>137293514</v>
      </c>
      <c r="K9" s="31"/>
    </row>
    <row r="10" spans="1:11" ht="13.5">
      <c r="A10" s="30">
        <v>6</v>
      </c>
      <c r="B10" s="46">
        <v>208442</v>
      </c>
      <c r="C10" s="47">
        <v>50140613</v>
      </c>
      <c r="E10" s="115" t="s">
        <v>84</v>
      </c>
      <c r="F10" s="116"/>
      <c r="G10" s="53">
        <v>418414</v>
      </c>
      <c r="H10" s="64">
        <v>339755202</v>
      </c>
      <c r="I10" s="53">
        <f>'９月'!I10+'10月'!G10</f>
        <v>4654023</v>
      </c>
      <c r="J10" s="53">
        <f>'９月'!J10+'10月'!H10</f>
        <v>2712188015</v>
      </c>
      <c r="K10" s="31"/>
    </row>
    <row r="11" spans="1:11" ht="13.5">
      <c r="A11" s="30">
        <v>7</v>
      </c>
      <c r="B11" s="46"/>
      <c r="C11" s="47"/>
      <c r="E11" s="37"/>
      <c r="F11" s="40" t="s">
        <v>23</v>
      </c>
      <c r="G11" s="69">
        <v>730780</v>
      </c>
      <c r="H11" s="69">
        <v>360500760</v>
      </c>
      <c r="I11" s="69">
        <f>'９月'!I11+'10月'!G11</f>
        <v>5861449</v>
      </c>
      <c r="J11" s="69">
        <f>'９月'!J11+'10月'!H11</f>
        <v>2442174247</v>
      </c>
      <c r="K11" s="31"/>
    </row>
    <row r="12" spans="1:11" ht="13.5">
      <c r="A12" s="30">
        <v>8</v>
      </c>
      <c r="B12" s="46">
        <v>46309</v>
      </c>
      <c r="C12" s="47">
        <v>31762253</v>
      </c>
      <c r="E12" s="115" t="s">
        <v>43</v>
      </c>
      <c r="F12" s="116"/>
      <c r="G12" s="100">
        <v>4915</v>
      </c>
      <c r="H12" s="101">
        <v>6094801</v>
      </c>
      <c r="I12" s="53">
        <f>'９月'!I12+'10月'!G12</f>
        <v>194885</v>
      </c>
      <c r="J12" s="53">
        <f>'９月'!J12+'10月'!H12</f>
        <v>70742340</v>
      </c>
      <c r="K12" s="28"/>
    </row>
    <row r="13" spans="1:11" ht="13.5">
      <c r="A13" s="30">
        <v>9</v>
      </c>
      <c r="B13" s="46">
        <v>101694</v>
      </c>
      <c r="C13" s="47">
        <v>27637661</v>
      </c>
      <c r="E13" s="37"/>
      <c r="F13" s="40" t="s">
        <v>23</v>
      </c>
      <c r="G13" s="84">
        <v>5360</v>
      </c>
      <c r="H13" s="84">
        <v>6305350</v>
      </c>
      <c r="I13" s="69">
        <f>'９月'!I13+'10月'!G13</f>
        <v>78689</v>
      </c>
      <c r="J13" s="69">
        <f>'９月'!J13+'10月'!H13</f>
        <v>79994359</v>
      </c>
      <c r="K13" s="31"/>
    </row>
    <row r="14" spans="1:11" ht="13.5">
      <c r="A14" s="30">
        <v>10</v>
      </c>
      <c r="B14" s="46">
        <v>128490</v>
      </c>
      <c r="C14" s="47">
        <v>46943243</v>
      </c>
      <c r="E14" s="124" t="s">
        <v>96</v>
      </c>
      <c r="F14" s="125"/>
      <c r="G14" s="53"/>
      <c r="H14" s="56"/>
      <c r="I14" s="53">
        <f>'９月'!I14+'10月'!G14</f>
        <v>0</v>
      </c>
      <c r="J14" s="53">
        <f>'９月'!J14+'10月'!H14</f>
        <v>0</v>
      </c>
      <c r="K14" s="31"/>
    </row>
    <row r="15" spans="1:11" ht="13.5">
      <c r="A15" s="30">
        <v>11</v>
      </c>
      <c r="B15" s="46">
        <v>810508</v>
      </c>
      <c r="C15" s="47">
        <v>112624046</v>
      </c>
      <c r="E15" s="37"/>
      <c r="F15" s="40" t="s">
        <v>23</v>
      </c>
      <c r="G15" s="69"/>
      <c r="H15" s="74"/>
      <c r="I15" s="69">
        <f>'９月'!I15+'10月'!G15</f>
        <v>0</v>
      </c>
      <c r="J15" s="69">
        <f>'９月'!J15+'10月'!H15</f>
        <v>0</v>
      </c>
      <c r="K15" s="31"/>
    </row>
    <row r="16" spans="1:11" ht="13.5">
      <c r="A16" s="30">
        <v>12</v>
      </c>
      <c r="B16" s="46">
        <v>398497</v>
      </c>
      <c r="C16" s="47">
        <v>89457692</v>
      </c>
      <c r="E16" s="115" t="s">
        <v>44</v>
      </c>
      <c r="F16" s="116"/>
      <c r="G16" s="53"/>
      <c r="H16" s="53"/>
      <c r="I16" s="53">
        <f>'９月'!I16+'10月'!G16</f>
        <v>0</v>
      </c>
      <c r="J16" s="53">
        <f>'９月'!J16+'10月'!H16</f>
        <v>0</v>
      </c>
      <c r="K16" s="31"/>
    </row>
    <row r="17" spans="1:11" ht="13.5">
      <c r="A17" s="30">
        <v>13</v>
      </c>
      <c r="B17" s="46">
        <v>111798</v>
      </c>
      <c r="C17" s="47">
        <v>55083384</v>
      </c>
      <c r="E17" s="37"/>
      <c r="F17" s="40" t="s">
        <v>23</v>
      </c>
      <c r="G17" s="55"/>
      <c r="H17" s="55"/>
      <c r="I17" s="69">
        <f>'９月'!I17+'10月'!G17</f>
        <v>0</v>
      </c>
      <c r="J17" s="69">
        <f>'９月'!J17+'10月'!H17</f>
        <v>0</v>
      </c>
      <c r="K17" s="31"/>
    </row>
    <row r="18" spans="1:11" ht="13.5">
      <c r="A18" s="30">
        <v>14</v>
      </c>
      <c r="B18" s="46"/>
      <c r="C18" s="47"/>
      <c r="E18" s="121" t="s">
        <v>27</v>
      </c>
      <c r="F18" s="122"/>
      <c r="G18" s="70">
        <v>407113</v>
      </c>
      <c r="H18" s="99">
        <v>234208732</v>
      </c>
      <c r="I18" s="53">
        <v>2956690</v>
      </c>
      <c r="J18" s="53">
        <f>'９月'!J18+'10月'!H18</f>
        <v>1766735692</v>
      </c>
      <c r="K18" s="31"/>
    </row>
    <row r="19" spans="1:11" ht="13.5">
      <c r="A19" s="30">
        <v>15</v>
      </c>
      <c r="B19" s="46">
        <v>410315</v>
      </c>
      <c r="C19" s="47">
        <v>147640006</v>
      </c>
      <c r="E19" s="37"/>
      <c r="F19" s="40" t="s">
        <v>23</v>
      </c>
      <c r="G19" s="84">
        <v>374691</v>
      </c>
      <c r="H19" s="84">
        <v>311297034</v>
      </c>
      <c r="I19" s="69">
        <v>3426003</v>
      </c>
      <c r="J19" s="69">
        <f>'９月'!J19+'10月'!H19</f>
        <v>1889400894</v>
      </c>
      <c r="K19" s="31"/>
    </row>
    <row r="20" spans="1:11" ht="13.5">
      <c r="A20" s="30">
        <v>16</v>
      </c>
      <c r="B20" s="46">
        <v>566088</v>
      </c>
      <c r="C20" s="47">
        <v>102153953</v>
      </c>
      <c r="E20" s="115" t="s">
        <v>26</v>
      </c>
      <c r="F20" s="116"/>
      <c r="G20" s="53">
        <v>21036</v>
      </c>
      <c r="H20" s="64">
        <v>9723158</v>
      </c>
      <c r="I20" s="53">
        <v>106478</v>
      </c>
      <c r="J20" s="53">
        <f>'９月'!J20+'10月'!H20</f>
        <v>55063139</v>
      </c>
      <c r="K20" s="31"/>
    </row>
    <row r="21" spans="1:11" ht="13.5">
      <c r="A21" s="30">
        <v>17</v>
      </c>
      <c r="B21" s="46">
        <v>531789</v>
      </c>
      <c r="C21" s="47">
        <v>87656531</v>
      </c>
      <c r="E21" s="37"/>
      <c r="F21" s="40" t="s">
        <v>23</v>
      </c>
      <c r="G21" s="69">
        <v>11042</v>
      </c>
      <c r="H21" s="69">
        <v>5777650</v>
      </c>
      <c r="I21" s="69">
        <v>94511</v>
      </c>
      <c r="J21" s="69">
        <f>'９月'!J21+'10月'!H21</f>
        <v>47408266</v>
      </c>
      <c r="K21" s="31"/>
    </row>
    <row r="22" spans="1:11" ht="13.5">
      <c r="A22" s="30">
        <v>18</v>
      </c>
      <c r="B22" s="46">
        <v>141332</v>
      </c>
      <c r="C22" s="47">
        <v>59307882</v>
      </c>
      <c r="E22" s="115" t="s">
        <v>45</v>
      </c>
      <c r="F22" s="116"/>
      <c r="G22" s="70">
        <v>489658</v>
      </c>
      <c r="H22" s="99">
        <v>221107053</v>
      </c>
      <c r="I22" s="53">
        <v>5389285</v>
      </c>
      <c r="J22" s="53">
        <f>'９月'!J22+'10月'!H22</f>
        <v>2760359002</v>
      </c>
      <c r="K22" s="31"/>
    </row>
    <row r="23" spans="1:11" ht="13.5">
      <c r="A23" s="30">
        <v>19</v>
      </c>
      <c r="B23" s="46">
        <v>75405</v>
      </c>
      <c r="C23" s="47">
        <v>50425038</v>
      </c>
      <c r="E23" s="37"/>
      <c r="F23" s="40" t="s">
        <v>23</v>
      </c>
      <c r="G23" s="84">
        <v>389759</v>
      </c>
      <c r="H23" s="91">
        <v>181310248</v>
      </c>
      <c r="I23" s="69">
        <v>5094236</v>
      </c>
      <c r="J23" s="69">
        <f>'９月'!J23+'10月'!H23</f>
        <v>2700721990</v>
      </c>
      <c r="K23" s="31"/>
    </row>
    <row r="24" spans="1:11" ht="13.5">
      <c r="A24" s="30">
        <v>20</v>
      </c>
      <c r="B24" s="46">
        <v>28436</v>
      </c>
      <c r="C24" s="47">
        <v>19621519</v>
      </c>
      <c r="E24" s="115" t="s">
        <v>24</v>
      </c>
      <c r="F24" s="116"/>
      <c r="G24" s="53">
        <f aca="true" t="shared" si="0" ref="G24:J25">G6+G8+G10+G12+G14+G16+G18+G20+G22</f>
        <v>6008550</v>
      </c>
      <c r="H24" s="53">
        <f t="shared" si="0"/>
        <v>1697060700</v>
      </c>
      <c r="I24" s="53">
        <f t="shared" si="0"/>
        <v>104913918</v>
      </c>
      <c r="J24" s="53">
        <f t="shared" si="0"/>
        <v>16776487292</v>
      </c>
      <c r="K24" s="31"/>
    </row>
    <row r="25" spans="1:11" ht="13.5">
      <c r="A25" s="30">
        <v>21</v>
      </c>
      <c r="B25" s="46"/>
      <c r="C25" s="47"/>
      <c r="E25" s="37"/>
      <c r="F25" s="40" t="s">
        <v>25</v>
      </c>
      <c r="G25" s="55">
        <f t="shared" si="0"/>
        <v>12403188</v>
      </c>
      <c r="H25" s="55">
        <f t="shared" si="0"/>
        <v>1626864922</v>
      </c>
      <c r="I25" s="55">
        <f t="shared" si="0"/>
        <v>112765072</v>
      </c>
      <c r="J25" s="55">
        <f t="shared" si="0"/>
        <v>15966517189</v>
      </c>
      <c r="K25" s="31"/>
    </row>
    <row r="26" spans="1:11" ht="13.5">
      <c r="A26" s="30">
        <v>22</v>
      </c>
      <c r="B26" s="46">
        <v>173252</v>
      </c>
      <c r="C26" s="47">
        <v>71238540</v>
      </c>
      <c r="E26" s="117" t="s">
        <v>46</v>
      </c>
      <c r="F26" s="118"/>
      <c r="G26" s="2">
        <f>G24/G25</f>
        <v>0.4844359369542734</v>
      </c>
      <c r="H26" s="2">
        <f>H24/H25</f>
        <v>1.043147883423354</v>
      </c>
      <c r="I26" s="2">
        <f>I24/I25</f>
        <v>0.9303760121751175</v>
      </c>
      <c r="J26" s="2">
        <f>J24/J25</f>
        <v>1.0507292913922406</v>
      </c>
      <c r="K26" s="31"/>
    </row>
    <row r="27" spans="1:10" ht="13.5" customHeight="1">
      <c r="A27" s="30">
        <v>23</v>
      </c>
      <c r="B27" s="46">
        <v>113780</v>
      </c>
      <c r="C27" s="47">
        <v>39888107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503200</v>
      </c>
      <c r="C28" s="47">
        <v>135668813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213182</v>
      </c>
      <c r="C29" s="47">
        <v>73448272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185044</v>
      </c>
      <c r="C30" s="47">
        <v>95145257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53222</v>
      </c>
      <c r="C31" s="47">
        <v>30783305</v>
      </c>
    </row>
    <row r="32" spans="1:3" ht="13.5">
      <c r="A32" s="30">
        <v>28</v>
      </c>
      <c r="B32" s="46"/>
      <c r="C32" s="47"/>
    </row>
    <row r="33" spans="1:3" ht="13.5">
      <c r="A33" s="30">
        <v>29</v>
      </c>
      <c r="B33" s="46">
        <v>56831</v>
      </c>
      <c r="C33" s="47">
        <v>37509896</v>
      </c>
    </row>
    <row r="34" spans="1:3" ht="13.5">
      <c r="A34" s="30">
        <v>30</v>
      </c>
      <c r="B34" s="46">
        <v>47503</v>
      </c>
      <c r="C34" s="47">
        <v>36366965</v>
      </c>
    </row>
    <row r="35" spans="1:3" ht="14.25" thickBot="1">
      <c r="A35" s="30">
        <v>31</v>
      </c>
      <c r="B35" s="46">
        <v>76831</v>
      </c>
      <c r="C35" s="47">
        <v>58660806</v>
      </c>
    </row>
    <row r="36" spans="1:3" ht="14.25" thickBot="1">
      <c r="A36" s="112" t="s">
        <v>24</v>
      </c>
      <c r="B36" s="5">
        <f>SUM(B5:B35)</f>
        <v>6008550</v>
      </c>
      <c r="C36" s="5">
        <f>SUM(C5:C35)</f>
        <v>1697060700</v>
      </c>
    </row>
    <row r="37" spans="1:3" ht="13.5">
      <c r="A37" s="14" t="s">
        <v>25</v>
      </c>
      <c r="B37" s="4">
        <v>12403188</v>
      </c>
      <c r="C37" s="4">
        <v>1626864922</v>
      </c>
    </row>
    <row r="38" spans="1:5" ht="14.25" thickBot="1">
      <c r="A38" s="15" t="s">
        <v>47</v>
      </c>
      <c r="B38" s="2">
        <f>B36/B37</f>
        <v>0.4844359369542734</v>
      </c>
      <c r="C38" s="2">
        <f>C36/C37</f>
        <v>1.043147883423354</v>
      </c>
      <c r="E38" s="26"/>
    </row>
    <row r="39" spans="1:3" ht="24.75" thickBot="1">
      <c r="A39" s="19" t="s">
        <v>87</v>
      </c>
      <c r="B39" s="111">
        <f>'９月'!B39+'10月'!B36</f>
        <v>104913918</v>
      </c>
      <c r="C39" s="5">
        <f>'９月'!C39+'10月'!C36</f>
        <v>16776487292</v>
      </c>
    </row>
    <row r="40" spans="1:7" ht="13.5">
      <c r="A40" s="22" t="s">
        <v>48</v>
      </c>
      <c r="B40" s="24">
        <f>'９月'!B40+'10月'!B37</f>
        <v>112765072</v>
      </c>
      <c r="C40" s="24">
        <f>'９月'!C40+'10月'!C37</f>
        <v>15966517189</v>
      </c>
      <c r="G40" s="28"/>
    </row>
    <row r="41" spans="1:3" ht="13.5">
      <c r="A41" s="16" t="s">
        <v>49</v>
      </c>
      <c r="B41" s="23">
        <f>B39/B40</f>
        <v>0.9303760121751175</v>
      </c>
      <c r="C41" s="23">
        <f>C39/C40</f>
        <v>1.0507292913922406</v>
      </c>
    </row>
    <row r="42" ht="13.5">
      <c r="F42" s="28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J24" sqref="J24"/>
    </sheetView>
  </sheetViews>
  <sheetFormatPr defaultColWidth="9.00390625" defaultRowHeight="13.5"/>
  <cols>
    <col min="1" max="1" width="9.625" style="0" customWidth="1"/>
    <col min="2" max="2" width="11.75390625" style="0" customWidth="1"/>
    <col min="3" max="3" width="13.50390625" style="0" customWidth="1"/>
    <col min="4" max="4" width="0.3710937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114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90</v>
      </c>
      <c r="I4" s="8" t="s">
        <v>91</v>
      </c>
      <c r="J4" s="9"/>
      <c r="K4" s="31"/>
    </row>
    <row r="5" spans="1:11" ht="13.5">
      <c r="A5" s="30">
        <v>1</v>
      </c>
      <c r="B5" s="46">
        <v>207298</v>
      </c>
      <c r="C5" s="47">
        <v>71743553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247260</v>
      </c>
      <c r="C6" s="47">
        <v>109979513</v>
      </c>
      <c r="E6" s="115" t="s">
        <v>40</v>
      </c>
      <c r="F6" s="116"/>
      <c r="G6" s="53">
        <v>3885603</v>
      </c>
      <c r="H6" s="64">
        <v>813403938</v>
      </c>
      <c r="I6" s="53">
        <f>'10月'!I6+'11月'!G6</f>
        <v>95134721</v>
      </c>
      <c r="J6" s="53">
        <f>'10月'!J6+'11月'!H6</f>
        <v>9860969747</v>
      </c>
      <c r="K6" s="31"/>
    </row>
    <row r="7" spans="1:12" ht="13.5">
      <c r="A7" s="30">
        <v>3</v>
      </c>
      <c r="B7" s="46">
        <v>215234</v>
      </c>
      <c r="C7" s="47">
        <v>78841926</v>
      </c>
      <c r="E7" s="37"/>
      <c r="F7" s="40" t="s">
        <v>23</v>
      </c>
      <c r="G7" s="69">
        <v>7385635</v>
      </c>
      <c r="H7" s="73">
        <v>718662430</v>
      </c>
      <c r="I7" s="69">
        <f>'10月'!I7+'11月'!G7</f>
        <v>105439971</v>
      </c>
      <c r="J7" s="69">
        <f>'10月'!J7+'11月'!H7</f>
        <v>9388186349</v>
      </c>
      <c r="K7" s="31"/>
      <c r="L7" s="28"/>
    </row>
    <row r="8" spans="1:11" ht="13.5">
      <c r="A8" s="30">
        <v>4</v>
      </c>
      <c r="B8" s="46"/>
      <c r="C8" s="47"/>
      <c r="E8" s="115" t="s">
        <v>88</v>
      </c>
      <c r="F8" s="116"/>
      <c r="G8" s="70">
        <v>81229</v>
      </c>
      <c r="H8" s="99">
        <v>84297666</v>
      </c>
      <c r="I8" s="53">
        <f>'10月'!I8+'11月'!G8</f>
        <v>444668</v>
      </c>
      <c r="J8" s="53">
        <f>'10月'!J8+'11月'!H8</f>
        <v>448130961</v>
      </c>
      <c r="K8" s="31"/>
    </row>
    <row r="9" spans="1:11" ht="13.5">
      <c r="A9" s="30">
        <v>5</v>
      </c>
      <c r="B9" s="46">
        <v>433287</v>
      </c>
      <c r="C9" s="47">
        <v>127722911</v>
      </c>
      <c r="E9" s="37"/>
      <c r="F9" s="40" t="s">
        <v>23</v>
      </c>
      <c r="G9" s="84">
        <v>12927</v>
      </c>
      <c r="H9" s="84">
        <v>15129384</v>
      </c>
      <c r="I9" s="69">
        <f>'10月'!I9+'11月'!G9</f>
        <v>168775</v>
      </c>
      <c r="J9" s="69">
        <f>'10月'!J9+'11月'!H9</f>
        <v>152422898</v>
      </c>
      <c r="K9" s="31"/>
    </row>
    <row r="10" spans="1:11" ht="13.5">
      <c r="A10" s="30">
        <v>6</v>
      </c>
      <c r="B10" s="46">
        <v>415406</v>
      </c>
      <c r="C10" s="47">
        <v>110007762</v>
      </c>
      <c r="E10" s="115" t="s">
        <v>89</v>
      </c>
      <c r="F10" s="116"/>
      <c r="G10" s="53">
        <v>661856</v>
      </c>
      <c r="H10" s="64">
        <v>451973628</v>
      </c>
      <c r="I10" s="53">
        <f>'10月'!I10+'11月'!G10</f>
        <v>5315879</v>
      </c>
      <c r="J10" s="53">
        <f>'10月'!J10+'11月'!H10</f>
        <v>3164161643</v>
      </c>
      <c r="K10" s="31"/>
    </row>
    <row r="11" spans="1:11" ht="13.5">
      <c r="A11" s="30">
        <v>7</v>
      </c>
      <c r="B11" s="46">
        <v>386077</v>
      </c>
      <c r="C11" s="47">
        <v>183083672</v>
      </c>
      <c r="E11" s="37"/>
      <c r="F11" s="40" t="s">
        <v>23</v>
      </c>
      <c r="G11" s="69">
        <v>695400</v>
      </c>
      <c r="H11" s="69">
        <v>427201571</v>
      </c>
      <c r="I11" s="69">
        <f>'10月'!I11+'11月'!G11</f>
        <v>6556849</v>
      </c>
      <c r="J11" s="69">
        <f>'10月'!J11+'11月'!H11</f>
        <v>2869375818</v>
      </c>
      <c r="K11" s="31"/>
    </row>
    <row r="12" spans="1:11" ht="13.5">
      <c r="A12" s="30">
        <v>8</v>
      </c>
      <c r="B12" s="46">
        <v>54397</v>
      </c>
      <c r="C12" s="47">
        <v>30315923</v>
      </c>
      <c r="E12" s="115" t="s">
        <v>43</v>
      </c>
      <c r="F12" s="116"/>
      <c r="G12" s="70">
        <v>8121</v>
      </c>
      <c r="H12" s="99">
        <v>8286537</v>
      </c>
      <c r="I12" s="53">
        <f>'10月'!I12+'11月'!G12</f>
        <v>203006</v>
      </c>
      <c r="J12" s="53">
        <f>'10月'!J12+'11月'!H12</f>
        <v>79028877</v>
      </c>
      <c r="K12" s="28"/>
    </row>
    <row r="13" spans="1:11" ht="13.5">
      <c r="A13" s="30">
        <v>9</v>
      </c>
      <c r="B13" s="46">
        <v>114896</v>
      </c>
      <c r="C13" s="47">
        <v>131191951</v>
      </c>
      <c r="E13" s="37"/>
      <c r="F13" s="40" t="s">
        <v>23</v>
      </c>
      <c r="G13" s="84">
        <v>5510</v>
      </c>
      <c r="H13" s="84">
        <v>6617489</v>
      </c>
      <c r="I13" s="69">
        <f>'10月'!I13+'11月'!G13</f>
        <v>84199</v>
      </c>
      <c r="J13" s="69">
        <f>'10月'!J13+'11月'!H13</f>
        <v>86611848</v>
      </c>
      <c r="K13" s="31"/>
    </row>
    <row r="14" spans="1:11" ht="13.5">
      <c r="A14" s="30">
        <v>10</v>
      </c>
      <c r="B14" s="46">
        <v>21968</v>
      </c>
      <c r="C14" s="47">
        <v>31495066</v>
      </c>
      <c r="E14" s="124" t="s">
        <v>96</v>
      </c>
      <c r="F14" s="125"/>
      <c r="G14" s="53"/>
      <c r="H14" s="56"/>
      <c r="I14" s="53">
        <f>'10月'!I14+'11月'!G14</f>
        <v>0</v>
      </c>
      <c r="J14" s="53">
        <f>'10月'!J14+'11月'!H14</f>
        <v>0</v>
      </c>
      <c r="K14" s="31"/>
    </row>
    <row r="15" spans="1:11" ht="13.5">
      <c r="A15" s="30">
        <v>11</v>
      </c>
      <c r="B15" s="46"/>
      <c r="C15" s="47"/>
      <c r="E15" s="37"/>
      <c r="F15" s="40" t="s">
        <v>23</v>
      </c>
      <c r="G15" s="69"/>
      <c r="H15" s="74"/>
      <c r="I15" s="69">
        <f>'10月'!I15+'11月'!G15</f>
        <v>0</v>
      </c>
      <c r="J15" s="69">
        <f>'10月'!J15+'11月'!H15</f>
        <v>0</v>
      </c>
      <c r="K15" s="31"/>
    </row>
    <row r="16" spans="1:11" ht="13.5">
      <c r="A16" s="30">
        <v>12</v>
      </c>
      <c r="B16" s="46">
        <v>281981</v>
      </c>
      <c r="C16" s="47">
        <v>141534461</v>
      </c>
      <c r="E16" s="115" t="s">
        <v>44</v>
      </c>
      <c r="F16" s="116"/>
      <c r="G16" s="53"/>
      <c r="H16" s="53"/>
      <c r="I16" s="53">
        <f>'10月'!I16+'11月'!G16</f>
        <v>0</v>
      </c>
      <c r="J16" s="53">
        <f>'10月'!J16+'11月'!H16</f>
        <v>0</v>
      </c>
      <c r="K16" s="31"/>
    </row>
    <row r="17" spans="1:11" ht="13.5">
      <c r="A17" s="30">
        <v>13</v>
      </c>
      <c r="B17" s="46">
        <v>441743</v>
      </c>
      <c r="C17" s="47">
        <v>115740508</v>
      </c>
      <c r="E17" s="37"/>
      <c r="F17" s="40" t="s">
        <v>23</v>
      </c>
      <c r="G17" s="55"/>
      <c r="H17" s="55"/>
      <c r="I17" s="69">
        <f>'10月'!I17+'11月'!G17</f>
        <v>0</v>
      </c>
      <c r="J17" s="69">
        <f>'10月'!J17+'11月'!H17</f>
        <v>0</v>
      </c>
      <c r="K17" s="31"/>
    </row>
    <row r="18" spans="1:11" ht="13.5">
      <c r="A18" s="30">
        <v>14</v>
      </c>
      <c r="B18" s="46">
        <v>160786</v>
      </c>
      <c r="C18" s="47">
        <v>109231676</v>
      </c>
      <c r="E18" s="121" t="s">
        <v>27</v>
      </c>
      <c r="F18" s="122"/>
      <c r="G18" s="100">
        <v>513630</v>
      </c>
      <c r="H18" s="101">
        <v>875581067</v>
      </c>
      <c r="I18" s="53">
        <f>'10月'!I18+'11月'!G18</f>
        <v>3470320</v>
      </c>
      <c r="J18" s="53">
        <f>'10月'!J18+'11月'!H18</f>
        <v>2642316759</v>
      </c>
      <c r="K18" s="31"/>
    </row>
    <row r="19" spans="1:11" ht="13.5">
      <c r="A19" s="30">
        <v>15</v>
      </c>
      <c r="B19" s="46">
        <v>207267</v>
      </c>
      <c r="C19" s="47">
        <v>74111758</v>
      </c>
      <c r="E19" s="37"/>
      <c r="F19" s="40" t="s">
        <v>23</v>
      </c>
      <c r="G19" s="84">
        <v>423267</v>
      </c>
      <c r="H19" s="84">
        <v>792532062</v>
      </c>
      <c r="I19" s="69">
        <f>'10月'!I19+'11月'!G19</f>
        <v>3849270</v>
      </c>
      <c r="J19" s="69">
        <f>'10月'!J19+'11月'!H19</f>
        <v>2681932956</v>
      </c>
      <c r="K19" s="31"/>
    </row>
    <row r="20" spans="1:11" ht="13.5">
      <c r="A20" s="30">
        <v>16</v>
      </c>
      <c r="B20" s="46">
        <v>325632</v>
      </c>
      <c r="C20" s="47">
        <v>118814332</v>
      </c>
      <c r="E20" s="115" t="s">
        <v>26</v>
      </c>
      <c r="F20" s="116"/>
      <c r="G20" s="53">
        <v>18685</v>
      </c>
      <c r="H20" s="64">
        <v>10481493</v>
      </c>
      <c r="I20" s="53">
        <f>'10月'!I20+'11月'!G20</f>
        <v>125163</v>
      </c>
      <c r="J20" s="53">
        <f>'10月'!J20+'11月'!H20</f>
        <v>65544632</v>
      </c>
      <c r="K20" s="31"/>
    </row>
    <row r="21" spans="1:11" ht="13.5">
      <c r="A21" s="30">
        <v>17</v>
      </c>
      <c r="B21" s="46">
        <v>325246</v>
      </c>
      <c r="C21" s="47">
        <v>127328605</v>
      </c>
      <c r="E21" s="37"/>
      <c r="F21" s="40" t="s">
        <v>23</v>
      </c>
      <c r="G21" s="69">
        <v>10237</v>
      </c>
      <c r="H21" s="69">
        <v>7130051</v>
      </c>
      <c r="I21" s="69">
        <f>'10月'!I21+'11月'!G21</f>
        <v>104748</v>
      </c>
      <c r="J21" s="69">
        <f>'10月'!J21+'11月'!H21</f>
        <v>54538317</v>
      </c>
      <c r="K21" s="31"/>
    </row>
    <row r="22" spans="1:11" ht="13.5">
      <c r="A22" s="30">
        <v>18</v>
      </c>
      <c r="B22" s="46"/>
      <c r="C22" s="47"/>
      <c r="E22" s="115" t="s">
        <v>45</v>
      </c>
      <c r="F22" s="116"/>
      <c r="G22" s="70">
        <v>845943</v>
      </c>
      <c r="H22" s="99">
        <v>390816011</v>
      </c>
      <c r="I22" s="53">
        <f>'10月'!I22+'11月'!G22</f>
        <v>6235228</v>
      </c>
      <c r="J22" s="53">
        <f>'10月'!J22+'11月'!H22</f>
        <v>3151175013</v>
      </c>
      <c r="K22" s="31"/>
    </row>
    <row r="23" spans="1:12" ht="13.5">
      <c r="A23" s="30">
        <v>19</v>
      </c>
      <c r="B23" s="46">
        <v>209998</v>
      </c>
      <c r="C23" s="47">
        <v>145105333</v>
      </c>
      <c r="E23" s="37"/>
      <c r="F23" s="40" t="s">
        <v>23</v>
      </c>
      <c r="G23" s="84">
        <v>612246</v>
      </c>
      <c r="H23" s="91">
        <v>249003225</v>
      </c>
      <c r="I23" s="69">
        <f>'10月'!I23+'11月'!G23</f>
        <v>5706482</v>
      </c>
      <c r="J23" s="69">
        <f>'10月'!J23+'11月'!H23</f>
        <v>2949725215</v>
      </c>
      <c r="K23" s="31"/>
      <c r="L23" s="31"/>
    </row>
    <row r="24" spans="1:12" ht="13.5">
      <c r="A24" s="30">
        <v>20</v>
      </c>
      <c r="B24" s="46">
        <v>228046</v>
      </c>
      <c r="C24" s="47">
        <v>73416938</v>
      </c>
      <c r="E24" s="115" t="s">
        <v>24</v>
      </c>
      <c r="F24" s="116"/>
      <c r="G24" s="53">
        <f aca="true" t="shared" si="0" ref="G24:J25">G6+G8+G10+G12+G14+G16+G18+G20+G22</f>
        <v>6015067</v>
      </c>
      <c r="H24" s="53">
        <f t="shared" si="0"/>
        <v>2634840340</v>
      </c>
      <c r="I24" s="53">
        <f t="shared" si="0"/>
        <v>110928985</v>
      </c>
      <c r="J24" s="53">
        <f t="shared" si="0"/>
        <v>19411327632</v>
      </c>
      <c r="K24" s="31"/>
      <c r="L24" s="31"/>
    </row>
    <row r="25" spans="1:12" ht="13.5">
      <c r="A25" s="30">
        <v>21</v>
      </c>
      <c r="B25" s="46">
        <v>425328</v>
      </c>
      <c r="C25" s="47">
        <v>134887153</v>
      </c>
      <c r="E25" s="37"/>
      <c r="F25" s="40" t="s">
        <v>25</v>
      </c>
      <c r="G25" s="55">
        <f t="shared" si="0"/>
        <v>9145222</v>
      </c>
      <c r="H25" s="55">
        <f t="shared" si="0"/>
        <v>2216276212</v>
      </c>
      <c r="I25" s="55">
        <f t="shared" si="0"/>
        <v>121910294</v>
      </c>
      <c r="J25" s="55">
        <f t="shared" si="0"/>
        <v>18182793401</v>
      </c>
      <c r="K25" s="31"/>
      <c r="L25" s="31"/>
    </row>
    <row r="26" spans="1:12" ht="13.5">
      <c r="A26" s="30">
        <v>22</v>
      </c>
      <c r="B26" s="46">
        <v>179782</v>
      </c>
      <c r="C26" s="47">
        <v>111302574</v>
      </c>
      <c r="E26" s="117" t="s">
        <v>46</v>
      </c>
      <c r="F26" s="118"/>
      <c r="G26" s="2">
        <f>G24/G25</f>
        <v>0.6577278277115635</v>
      </c>
      <c r="H26" s="2">
        <f>H24/H25</f>
        <v>1.1888591890007616</v>
      </c>
      <c r="I26" s="2">
        <f>I24/I25</f>
        <v>0.9099230373441639</v>
      </c>
      <c r="J26" s="2">
        <f>J24/J25</f>
        <v>1.0675657586766858</v>
      </c>
      <c r="K26" s="31"/>
      <c r="L26" s="31"/>
    </row>
    <row r="27" spans="1:10" ht="13.5" customHeight="1">
      <c r="A27" s="30">
        <v>23</v>
      </c>
      <c r="B27" s="46">
        <v>36455</v>
      </c>
      <c r="C27" s="47">
        <v>55995567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45843</v>
      </c>
      <c r="C28" s="47">
        <v>54313115</v>
      </c>
      <c r="F28" s="45"/>
      <c r="G28" s="45"/>
      <c r="H28" s="45"/>
      <c r="I28" s="45"/>
      <c r="J28" s="45"/>
    </row>
    <row r="29" spans="1:10" ht="13.5">
      <c r="A29" s="30">
        <v>25</v>
      </c>
      <c r="B29" s="46"/>
      <c r="C29" s="47"/>
      <c r="F29" s="45"/>
      <c r="G29" s="45"/>
      <c r="H29" s="45"/>
      <c r="I29" s="45"/>
      <c r="J29" s="45"/>
    </row>
    <row r="30" spans="1:10" ht="13.5">
      <c r="A30" s="30">
        <v>26</v>
      </c>
      <c r="B30" s="46">
        <v>162434</v>
      </c>
      <c r="C30" s="47">
        <v>82503146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168522</v>
      </c>
      <c r="C31" s="47">
        <v>73361082</v>
      </c>
    </row>
    <row r="32" spans="1:3" ht="13.5">
      <c r="A32" s="30">
        <v>28</v>
      </c>
      <c r="B32" s="46">
        <v>169548</v>
      </c>
      <c r="C32" s="47">
        <v>91505427</v>
      </c>
    </row>
    <row r="33" spans="1:3" ht="13.5">
      <c r="A33" s="30">
        <v>29</v>
      </c>
      <c r="B33" s="46">
        <v>84976</v>
      </c>
      <c r="C33" s="47">
        <v>84825151</v>
      </c>
    </row>
    <row r="34" spans="1:3" ht="13.5">
      <c r="A34" s="30">
        <v>30</v>
      </c>
      <c r="B34" s="46">
        <v>465657</v>
      </c>
      <c r="C34" s="47">
        <v>166481237</v>
      </c>
    </row>
    <row r="35" spans="1:3" ht="14.25" thickBot="1">
      <c r="A35" s="30">
        <v>31</v>
      </c>
      <c r="B35" s="46"/>
      <c r="C35" s="47"/>
    </row>
    <row r="36" spans="1:3" ht="14.25" thickBot="1">
      <c r="A36" s="112" t="s">
        <v>24</v>
      </c>
      <c r="B36" s="5">
        <f>SUM(B5:B35)</f>
        <v>6015067</v>
      </c>
      <c r="C36" s="5">
        <f>SUM(C5:C35)</f>
        <v>2634840340</v>
      </c>
    </row>
    <row r="37" spans="1:7" ht="13.5">
      <c r="A37" s="14" t="s">
        <v>25</v>
      </c>
      <c r="B37" s="4">
        <v>9145222</v>
      </c>
      <c r="C37" s="4">
        <v>2216276212</v>
      </c>
      <c r="G37" s="28"/>
    </row>
    <row r="38" spans="1:5" ht="14.25" thickBot="1">
      <c r="A38" s="15" t="s">
        <v>47</v>
      </c>
      <c r="B38" s="2">
        <f>B36/B37</f>
        <v>0.6577278277115635</v>
      </c>
      <c r="C38" s="2">
        <f>C36/C37</f>
        <v>1.1888591890007616</v>
      </c>
      <c r="E38" s="26"/>
    </row>
    <row r="39" spans="1:7" ht="24.75" thickBot="1">
      <c r="A39" s="19" t="s">
        <v>92</v>
      </c>
      <c r="B39" s="5">
        <f>'10月'!B39+'11月'!B36</f>
        <v>110928985</v>
      </c>
      <c r="C39" s="5">
        <f>'10月'!C39+'11月'!C36</f>
        <v>19411327632</v>
      </c>
      <c r="G39" s="28"/>
    </row>
    <row r="40" spans="1:7" ht="13.5">
      <c r="A40" s="22" t="s">
        <v>48</v>
      </c>
      <c r="B40" s="24">
        <f>'10月'!B40+'11月'!B37</f>
        <v>121910294</v>
      </c>
      <c r="C40" s="24">
        <f>'10月'!C40+'11月'!C37</f>
        <v>18182793401</v>
      </c>
      <c r="G40" s="28"/>
    </row>
    <row r="41" spans="1:3" ht="13.5">
      <c r="A41" s="16" t="s">
        <v>49</v>
      </c>
      <c r="B41" s="23">
        <f>B39/B40</f>
        <v>0.9099230373441639</v>
      </c>
      <c r="C41" s="23">
        <f>C39/C40</f>
        <v>1.0675657586766858</v>
      </c>
    </row>
    <row r="42" ht="13.5">
      <c r="F42" s="28"/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3">
      <selection activeCell="H19" sqref="H19"/>
    </sheetView>
  </sheetViews>
  <sheetFormatPr defaultColWidth="9.00390625" defaultRowHeight="13.5"/>
  <cols>
    <col min="1" max="1" width="8.7539062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17" t="s">
        <v>115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93</v>
      </c>
      <c r="I4" s="8" t="s">
        <v>94</v>
      </c>
      <c r="J4" s="9"/>
      <c r="K4" s="31"/>
    </row>
    <row r="5" spans="1:11" ht="13.5">
      <c r="A5" s="30">
        <v>1</v>
      </c>
      <c r="B5" s="46">
        <v>114681</v>
      </c>
      <c r="C5" s="47">
        <v>77389989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/>
      <c r="C6" s="47"/>
      <c r="E6" s="115" t="s">
        <v>40</v>
      </c>
      <c r="F6" s="116"/>
      <c r="G6" s="53">
        <v>3099925</v>
      </c>
      <c r="H6" s="64">
        <v>887256819</v>
      </c>
      <c r="I6" s="53">
        <f>'11月'!I6+'12月'!G6</f>
        <v>98234646</v>
      </c>
      <c r="J6" s="53">
        <f>'11月'!J6+'12月'!H6</f>
        <v>10748226566</v>
      </c>
      <c r="K6" s="31"/>
    </row>
    <row r="7" spans="1:12" ht="13.5">
      <c r="A7" s="30">
        <v>3</v>
      </c>
      <c r="B7" s="46">
        <v>257931</v>
      </c>
      <c r="C7" s="47">
        <v>117321379</v>
      </c>
      <c r="E7" s="37"/>
      <c r="F7" s="40" t="s">
        <v>23</v>
      </c>
      <c r="G7" s="53">
        <v>5064802</v>
      </c>
      <c r="H7" s="64">
        <v>905105720</v>
      </c>
      <c r="I7" s="69">
        <f>'11月'!I7+'12月'!G7</f>
        <v>110504773</v>
      </c>
      <c r="J7" s="69">
        <f>'11月'!J7+'12月'!H7</f>
        <v>10293292069</v>
      </c>
      <c r="K7" s="31"/>
      <c r="L7" s="28"/>
    </row>
    <row r="8" spans="1:11" ht="13.5">
      <c r="A8" s="30">
        <v>4</v>
      </c>
      <c r="B8" s="46">
        <v>154176</v>
      </c>
      <c r="C8" s="47">
        <v>76685136</v>
      </c>
      <c r="E8" s="115" t="s">
        <v>41</v>
      </c>
      <c r="F8" s="116"/>
      <c r="G8" s="70">
        <v>16860</v>
      </c>
      <c r="H8" s="99">
        <v>16625744</v>
      </c>
      <c r="I8" s="53">
        <f>'11月'!I8+'12月'!G8</f>
        <v>461528</v>
      </c>
      <c r="J8" s="53">
        <f>'11月'!J8+'12月'!H8</f>
        <v>464756705</v>
      </c>
      <c r="K8" s="31"/>
    </row>
    <row r="9" spans="1:11" ht="13.5">
      <c r="A9" s="30">
        <v>5</v>
      </c>
      <c r="B9" s="46">
        <v>46537</v>
      </c>
      <c r="C9" s="47">
        <v>32516306</v>
      </c>
      <c r="E9" s="37"/>
      <c r="F9" s="40" t="s">
        <v>23</v>
      </c>
      <c r="G9" s="70">
        <v>18134</v>
      </c>
      <c r="H9" s="99">
        <v>13672445</v>
      </c>
      <c r="I9" s="69">
        <f>'11月'!I9+'12月'!G9</f>
        <v>186909</v>
      </c>
      <c r="J9" s="69">
        <f>'11月'!J9+'12月'!H9</f>
        <v>166095343</v>
      </c>
      <c r="K9" s="31"/>
    </row>
    <row r="10" spans="1:11" ht="13.5">
      <c r="A10" s="30">
        <v>6</v>
      </c>
      <c r="B10" s="46">
        <v>56738</v>
      </c>
      <c r="C10" s="47">
        <v>62685043</v>
      </c>
      <c r="E10" s="115" t="s">
        <v>42</v>
      </c>
      <c r="F10" s="116"/>
      <c r="G10" s="53">
        <v>548491</v>
      </c>
      <c r="H10" s="64">
        <v>422835702</v>
      </c>
      <c r="I10" s="53">
        <f>'11月'!I10+'12月'!G10</f>
        <v>5864370</v>
      </c>
      <c r="J10" s="53">
        <f>'11月'!J10+'12月'!H10</f>
        <v>3586997345</v>
      </c>
      <c r="K10" s="31"/>
    </row>
    <row r="11" spans="1:11" ht="13.5">
      <c r="A11" s="30">
        <v>7</v>
      </c>
      <c r="B11" s="46">
        <v>62266</v>
      </c>
      <c r="C11" s="47">
        <v>82151954</v>
      </c>
      <c r="E11" s="37"/>
      <c r="F11" s="40" t="s">
        <v>23</v>
      </c>
      <c r="G11" s="53">
        <v>738221</v>
      </c>
      <c r="H11" s="64">
        <v>564059926</v>
      </c>
      <c r="I11" s="69">
        <f>'11月'!I11+'12月'!G11</f>
        <v>7295070</v>
      </c>
      <c r="J11" s="69">
        <f>'11月'!J11+'12月'!H11</f>
        <v>3433435744</v>
      </c>
      <c r="K11" s="31"/>
    </row>
    <row r="12" spans="1:11" ht="13.5">
      <c r="A12" s="30">
        <v>8</v>
      </c>
      <c r="B12" s="46">
        <v>9555</v>
      </c>
      <c r="C12" s="47">
        <v>7815037</v>
      </c>
      <c r="E12" s="115" t="s">
        <v>43</v>
      </c>
      <c r="F12" s="116"/>
      <c r="G12" s="70">
        <v>10250</v>
      </c>
      <c r="H12" s="99">
        <v>12669000</v>
      </c>
      <c r="I12" s="53">
        <f>'11月'!I12+'12月'!G12</f>
        <v>213256</v>
      </c>
      <c r="J12" s="53">
        <f>'11月'!J12+'12月'!H12</f>
        <v>91697877</v>
      </c>
      <c r="K12" s="28"/>
    </row>
    <row r="13" spans="1:11" ht="13.5">
      <c r="A13" s="30">
        <v>9</v>
      </c>
      <c r="B13" s="46"/>
      <c r="C13" s="47"/>
      <c r="E13" s="37"/>
      <c r="F13" s="40" t="s">
        <v>23</v>
      </c>
      <c r="G13" s="70">
        <v>8220</v>
      </c>
      <c r="H13" s="99">
        <v>10777506</v>
      </c>
      <c r="I13" s="69">
        <f>'11月'!I13+'12月'!G13</f>
        <v>92419</v>
      </c>
      <c r="J13" s="69">
        <f>'11月'!J13+'12月'!H13</f>
        <v>97389354</v>
      </c>
      <c r="K13" s="31"/>
    </row>
    <row r="14" spans="1:11" ht="13.5">
      <c r="A14" s="30">
        <v>10</v>
      </c>
      <c r="B14" s="46">
        <v>222495</v>
      </c>
      <c r="C14" s="47">
        <v>94789420</v>
      </c>
      <c r="E14" s="124" t="s">
        <v>96</v>
      </c>
      <c r="F14" s="125"/>
      <c r="G14" s="53"/>
      <c r="H14" s="58"/>
      <c r="I14" s="53">
        <f>'11月'!I14+'12月'!G14</f>
        <v>0</v>
      </c>
      <c r="J14" s="53">
        <f>'11月'!J14+'12月'!H14</f>
        <v>0</v>
      </c>
      <c r="K14" s="31"/>
    </row>
    <row r="15" spans="1:11" ht="13.5">
      <c r="A15" s="30">
        <v>11</v>
      </c>
      <c r="B15" s="46">
        <v>225713</v>
      </c>
      <c r="C15" s="47">
        <v>86734067</v>
      </c>
      <c r="E15" s="37"/>
      <c r="F15" s="40" t="s">
        <v>23</v>
      </c>
      <c r="G15" s="69"/>
      <c r="H15" s="86"/>
      <c r="I15" s="69">
        <f>'11月'!I15+'12月'!G15</f>
        <v>0</v>
      </c>
      <c r="J15" s="69">
        <f>'11月'!J15+'12月'!H15</f>
        <v>0</v>
      </c>
      <c r="K15" s="31"/>
    </row>
    <row r="16" spans="1:11" ht="13.5">
      <c r="A16" s="30">
        <v>12</v>
      </c>
      <c r="B16" s="46">
        <v>209705</v>
      </c>
      <c r="C16" s="47">
        <v>112487979</v>
      </c>
      <c r="E16" s="115" t="s">
        <v>44</v>
      </c>
      <c r="F16" s="116"/>
      <c r="G16" s="53"/>
      <c r="H16" s="53"/>
      <c r="I16" s="53">
        <f>'11月'!I16+'12月'!G16</f>
        <v>0</v>
      </c>
      <c r="J16" s="53">
        <f>'11月'!J16+'12月'!H16</f>
        <v>0</v>
      </c>
      <c r="K16" s="31"/>
    </row>
    <row r="17" spans="1:11" ht="13.5">
      <c r="A17" s="30">
        <v>13</v>
      </c>
      <c r="B17" s="46">
        <v>64725</v>
      </c>
      <c r="C17" s="47">
        <v>67286491</v>
      </c>
      <c r="E17" s="37"/>
      <c r="F17" s="40" t="s">
        <v>23</v>
      </c>
      <c r="G17" s="55"/>
      <c r="H17" s="55"/>
      <c r="I17" s="69">
        <f>'11月'!I17+'12月'!G17</f>
        <v>0</v>
      </c>
      <c r="J17" s="69">
        <f>'11月'!J17+'12月'!H17</f>
        <v>0</v>
      </c>
      <c r="K17" s="31"/>
    </row>
    <row r="18" spans="1:11" ht="13.5">
      <c r="A18" s="30">
        <v>14</v>
      </c>
      <c r="B18" s="46">
        <v>33324</v>
      </c>
      <c r="C18" s="47">
        <v>43804750</v>
      </c>
      <c r="E18" s="126" t="s">
        <v>27</v>
      </c>
      <c r="F18" s="127"/>
      <c r="G18" s="70">
        <v>343122</v>
      </c>
      <c r="H18" s="70">
        <v>680803173</v>
      </c>
      <c r="I18" s="53">
        <f>'11月'!I18+'12月'!G18</f>
        <v>3813442</v>
      </c>
      <c r="J18" s="53">
        <f>'11月'!J18+'12月'!H18</f>
        <v>3323119932</v>
      </c>
      <c r="K18" s="31"/>
    </row>
    <row r="19" spans="1:11" ht="13.5">
      <c r="A19" s="30">
        <v>15</v>
      </c>
      <c r="B19" s="46">
        <v>18328</v>
      </c>
      <c r="C19" s="47">
        <v>28578169</v>
      </c>
      <c r="E19" s="37"/>
      <c r="F19" s="40" t="s">
        <v>23</v>
      </c>
      <c r="G19" s="70">
        <v>292681</v>
      </c>
      <c r="H19" s="70">
        <v>578028875</v>
      </c>
      <c r="I19" s="69">
        <f>'11月'!I19+'12月'!G19</f>
        <v>4141951</v>
      </c>
      <c r="J19" s="69">
        <f>'11月'!J19+'12月'!H19</f>
        <v>3259961831</v>
      </c>
      <c r="K19" s="31"/>
    </row>
    <row r="20" spans="1:11" ht="13.5">
      <c r="A20" s="30">
        <v>16</v>
      </c>
      <c r="B20" s="46"/>
      <c r="C20" s="47"/>
      <c r="E20" s="115" t="s">
        <v>26</v>
      </c>
      <c r="F20" s="116"/>
      <c r="G20" s="53">
        <v>16521</v>
      </c>
      <c r="H20" s="64">
        <v>12822213</v>
      </c>
      <c r="I20" s="53">
        <f>'11月'!I20+'12月'!G20</f>
        <v>141684</v>
      </c>
      <c r="J20" s="53">
        <f>'11月'!J20+'12月'!H20</f>
        <v>78366845</v>
      </c>
      <c r="K20" s="31"/>
    </row>
    <row r="21" spans="1:11" ht="13.5">
      <c r="A21" s="30">
        <v>17</v>
      </c>
      <c r="B21" s="46">
        <v>215828</v>
      </c>
      <c r="C21" s="47">
        <v>135253786</v>
      </c>
      <c r="E21" s="37"/>
      <c r="F21" s="40" t="s">
        <v>23</v>
      </c>
      <c r="G21" s="53">
        <v>10924</v>
      </c>
      <c r="H21" s="64">
        <v>7301206</v>
      </c>
      <c r="I21" s="69">
        <f>'11月'!I21+'12月'!G21</f>
        <v>115672</v>
      </c>
      <c r="J21" s="69">
        <f>'11月'!J21+'12月'!H21</f>
        <v>61839523</v>
      </c>
      <c r="K21" s="31"/>
    </row>
    <row r="22" spans="1:11" ht="13.5">
      <c r="A22" s="30">
        <v>18</v>
      </c>
      <c r="B22" s="46">
        <v>472739</v>
      </c>
      <c r="C22" s="47">
        <v>258023164</v>
      </c>
      <c r="E22" s="115" t="s">
        <v>45</v>
      </c>
      <c r="F22" s="116"/>
      <c r="G22" s="70">
        <v>415571</v>
      </c>
      <c r="H22" s="99">
        <v>337809649</v>
      </c>
      <c r="I22" s="53">
        <f>'11月'!I22+'12月'!G22</f>
        <v>6650799</v>
      </c>
      <c r="J22" s="53">
        <f>'11月'!J22+'12月'!H22</f>
        <v>3488984662</v>
      </c>
      <c r="K22" s="31"/>
    </row>
    <row r="23" spans="1:11" ht="13.5">
      <c r="A23" s="30">
        <v>19</v>
      </c>
      <c r="B23" s="46">
        <v>56004</v>
      </c>
      <c r="C23" s="47">
        <v>44391800</v>
      </c>
      <c r="E23" s="37"/>
      <c r="F23" s="40" t="s">
        <v>23</v>
      </c>
      <c r="G23" s="70">
        <v>394591</v>
      </c>
      <c r="H23" s="99">
        <v>314524573</v>
      </c>
      <c r="I23" s="69">
        <f>'11月'!I23+'12月'!G23</f>
        <v>6101073</v>
      </c>
      <c r="J23" s="69">
        <f>'11月'!J23+'12月'!H23</f>
        <v>3264249788</v>
      </c>
      <c r="K23" s="31"/>
    </row>
    <row r="24" spans="1:11" ht="13.5">
      <c r="A24" s="30">
        <v>20</v>
      </c>
      <c r="B24" s="46">
        <v>219674</v>
      </c>
      <c r="C24" s="47">
        <v>114031316</v>
      </c>
      <c r="E24" s="115" t="s">
        <v>24</v>
      </c>
      <c r="F24" s="116"/>
      <c r="G24" s="53">
        <f aca="true" t="shared" si="0" ref="G24:J25">G6+G8+G10+G12+G14+G16+G18+G20+G22</f>
        <v>4450740</v>
      </c>
      <c r="H24" s="53">
        <f t="shared" si="0"/>
        <v>2370822300</v>
      </c>
      <c r="I24" s="53">
        <f t="shared" si="0"/>
        <v>115379725</v>
      </c>
      <c r="J24" s="53">
        <f t="shared" si="0"/>
        <v>21782149932</v>
      </c>
      <c r="K24" s="31"/>
    </row>
    <row r="25" spans="1:11" ht="13.5">
      <c r="A25" s="30">
        <v>21</v>
      </c>
      <c r="B25" s="46">
        <v>327270</v>
      </c>
      <c r="C25" s="47">
        <v>127456559</v>
      </c>
      <c r="E25" s="37"/>
      <c r="F25" s="40" t="s">
        <v>25</v>
      </c>
      <c r="G25" s="55">
        <f t="shared" si="0"/>
        <v>6527573</v>
      </c>
      <c r="H25" s="55">
        <f t="shared" si="0"/>
        <v>2393470251</v>
      </c>
      <c r="I25" s="55">
        <f t="shared" si="0"/>
        <v>128437867</v>
      </c>
      <c r="J25" s="55">
        <f t="shared" si="0"/>
        <v>20576263652</v>
      </c>
      <c r="K25" s="31"/>
    </row>
    <row r="26" spans="1:11" ht="13.5">
      <c r="A26" s="30">
        <v>22</v>
      </c>
      <c r="B26" s="46">
        <v>435590</v>
      </c>
      <c r="C26" s="47">
        <v>134407712</v>
      </c>
      <c r="E26" s="117" t="s">
        <v>46</v>
      </c>
      <c r="F26" s="118"/>
      <c r="G26" s="23">
        <f>G24/G25</f>
        <v>0.6818368787296596</v>
      </c>
      <c r="H26" s="23">
        <f>H24/H25</f>
        <v>0.9905376091511738</v>
      </c>
      <c r="I26" s="2">
        <f>I24/I25</f>
        <v>0.8983310583941728</v>
      </c>
      <c r="J26" s="2">
        <f>J24/J25</f>
        <v>1.0586056973411102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609917</v>
      </c>
      <c r="C28" s="47">
        <v>192995024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223940</v>
      </c>
      <c r="C29" s="47">
        <v>117580448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302802</v>
      </c>
      <c r="C30" s="47">
        <v>173408834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82221</v>
      </c>
      <c r="C31" s="47">
        <v>136877198</v>
      </c>
      <c r="F31" s="45"/>
      <c r="G31" s="45"/>
      <c r="H31" s="45"/>
      <c r="I31" s="57"/>
      <c r="J31" s="45"/>
    </row>
    <row r="32" spans="1:3" ht="13.5">
      <c r="A32" s="30">
        <v>28</v>
      </c>
      <c r="B32" s="46">
        <v>8805</v>
      </c>
      <c r="C32" s="47">
        <v>10769078</v>
      </c>
    </row>
    <row r="33" spans="1:8" ht="13.5">
      <c r="A33" s="30">
        <v>29</v>
      </c>
      <c r="B33" s="46">
        <v>9987</v>
      </c>
      <c r="C33" s="47">
        <v>22357287</v>
      </c>
      <c r="F33" s="44"/>
      <c r="G33" s="44"/>
      <c r="H33" s="44"/>
    </row>
    <row r="34" spans="1:8" ht="13.5">
      <c r="A34" s="30">
        <v>30</v>
      </c>
      <c r="B34" s="46">
        <v>9789</v>
      </c>
      <c r="C34" s="47">
        <v>13024374</v>
      </c>
      <c r="F34" s="44"/>
      <c r="G34" s="44"/>
      <c r="H34" s="44"/>
    </row>
    <row r="35" spans="1:3" ht="14.25" thickBot="1">
      <c r="A35" s="30">
        <v>31</v>
      </c>
      <c r="B35" s="46"/>
      <c r="C35" s="47"/>
    </row>
    <row r="36" spans="1:6" ht="14.25" thickBot="1">
      <c r="A36" s="112" t="s">
        <v>24</v>
      </c>
      <c r="B36" s="5">
        <f>SUM(B5:B35)</f>
        <v>4450740</v>
      </c>
      <c r="C36" s="5">
        <f>SUM(C5:C35)</f>
        <v>2370822300</v>
      </c>
      <c r="F36" s="21"/>
    </row>
    <row r="37" spans="1:7" ht="13.5">
      <c r="A37" s="14" t="s">
        <v>25</v>
      </c>
      <c r="B37" s="4">
        <v>6527573</v>
      </c>
      <c r="C37" s="4">
        <v>2393470251</v>
      </c>
      <c r="G37" s="28"/>
    </row>
    <row r="38" spans="1:5" ht="14.25" thickBot="1">
      <c r="A38" s="15" t="s">
        <v>47</v>
      </c>
      <c r="B38" s="2">
        <f>B36/B37</f>
        <v>0.6818368787296596</v>
      </c>
      <c r="C38" s="2">
        <f>C36/C37</f>
        <v>0.9905376091511738</v>
      </c>
      <c r="E38" s="26"/>
    </row>
    <row r="39" spans="1:7" ht="24.75" thickBot="1">
      <c r="A39" s="19" t="s">
        <v>95</v>
      </c>
      <c r="B39" s="5">
        <f>'11月'!B39+'12月'!B36</f>
        <v>115379725</v>
      </c>
      <c r="C39" s="5">
        <f>'11月'!C39+'12月'!C36</f>
        <v>21782149932</v>
      </c>
      <c r="G39" s="28"/>
    </row>
    <row r="40" spans="1:7" ht="13.5">
      <c r="A40" s="22" t="s">
        <v>48</v>
      </c>
      <c r="B40" s="24">
        <f>'11月'!B40+'12月'!B37</f>
        <v>128437867</v>
      </c>
      <c r="C40" s="24">
        <f>'11月'!C40+'12月'!C37</f>
        <v>20576263652</v>
      </c>
      <c r="G40" s="28"/>
    </row>
    <row r="41" spans="1:3" ht="13.5">
      <c r="A41" s="16" t="s">
        <v>49</v>
      </c>
      <c r="B41" s="23">
        <f>B39/B40</f>
        <v>0.8983310583941728</v>
      </c>
      <c r="C41" s="23">
        <f>C39/C40</f>
        <v>1.0586056973411102</v>
      </c>
    </row>
    <row r="42" ht="13.5">
      <c r="F42" s="28"/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13">
      <selection activeCell="H24" sqref="H24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104</v>
      </c>
    </row>
    <row r="3" spans="1:7" ht="14.25">
      <c r="A3" s="18" t="s">
        <v>18</v>
      </c>
      <c r="E3" s="123" t="s">
        <v>17</v>
      </c>
      <c r="F3" s="123"/>
      <c r="G3" s="123"/>
    </row>
    <row r="4" spans="1:10" ht="13.5">
      <c r="A4" s="1" t="s">
        <v>0</v>
      </c>
      <c r="B4" s="1" t="s">
        <v>5</v>
      </c>
      <c r="C4" s="1" t="s">
        <v>6</v>
      </c>
      <c r="E4" s="41"/>
      <c r="F4" s="38"/>
      <c r="G4" s="8"/>
      <c r="H4" s="29" t="s">
        <v>33</v>
      </c>
      <c r="I4" s="8" t="s">
        <v>28</v>
      </c>
      <c r="J4" s="9"/>
    </row>
    <row r="5" spans="1:10" ht="13.5">
      <c r="A5" s="1">
        <v>1</v>
      </c>
      <c r="B5" s="46">
        <v>431888</v>
      </c>
      <c r="C5" s="47">
        <v>132279980</v>
      </c>
      <c r="E5" s="42"/>
      <c r="F5" s="39"/>
      <c r="G5" s="1" t="s">
        <v>13</v>
      </c>
      <c r="H5" s="30" t="s">
        <v>14</v>
      </c>
      <c r="I5" s="1" t="s">
        <v>13</v>
      </c>
      <c r="J5" s="1" t="s">
        <v>14</v>
      </c>
    </row>
    <row r="6" spans="1:10" ht="13.5">
      <c r="A6" s="30">
        <v>2</v>
      </c>
      <c r="B6" s="94">
        <v>1042798</v>
      </c>
      <c r="C6" s="96">
        <v>153150743</v>
      </c>
      <c r="E6" s="115" t="s">
        <v>7</v>
      </c>
      <c r="F6" s="116"/>
      <c r="G6" s="10">
        <v>13045120</v>
      </c>
      <c r="H6" s="3">
        <v>1175800766</v>
      </c>
      <c r="I6" s="10">
        <f>'１月'!G6+'２月'!G6</f>
        <v>25289811</v>
      </c>
      <c r="J6" s="3">
        <f>'１月'!H6+'２月'!H6</f>
        <v>2457543005</v>
      </c>
    </row>
    <row r="7" spans="1:10" ht="13.5">
      <c r="A7" s="1">
        <v>3</v>
      </c>
      <c r="B7" s="94">
        <v>840427</v>
      </c>
      <c r="C7" s="96">
        <v>117915986</v>
      </c>
      <c r="E7" s="37"/>
      <c r="F7" s="40" t="s">
        <v>15</v>
      </c>
      <c r="G7" s="72">
        <v>8784969</v>
      </c>
      <c r="H7" s="77">
        <v>842915362</v>
      </c>
      <c r="I7" s="12">
        <f>'１月'!G7+'２月'!G7</f>
        <v>16669986</v>
      </c>
      <c r="J7" s="13">
        <f>'１月'!H7+'２月'!H7</f>
        <v>1905272114</v>
      </c>
    </row>
    <row r="8" spans="1:10" ht="13.5">
      <c r="A8" s="30">
        <v>4</v>
      </c>
      <c r="B8" s="94"/>
      <c r="C8" s="96"/>
      <c r="E8" s="115" t="s">
        <v>8</v>
      </c>
      <c r="F8" s="116"/>
      <c r="G8" s="78">
        <v>77441</v>
      </c>
      <c r="H8" s="78">
        <v>57923487</v>
      </c>
      <c r="I8" s="11">
        <f>'１月'!G8+'２月'!G8</f>
        <v>84246</v>
      </c>
      <c r="J8" s="11">
        <f>'１月'!H8+'２月'!H8</f>
        <v>63325295</v>
      </c>
    </row>
    <row r="9" spans="1:10" ht="13.5">
      <c r="A9" s="1">
        <v>5</v>
      </c>
      <c r="B9" s="94">
        <v>56105</v>
      </c>
      <c r="C9" s="96">
        <v>41054949</v>
      </c>
      <c r="E9" s="37"/>
      <c r="F9" s="40" t="s">
        <v>15</v>
      </c>
      <c r="G9" s="87">
        <v>7002</v>
      </c>
      <c r="H9" s="87">
        <v>6010124</v>
      </c>
      <c r="I9" s="13">
        <f>'１月'!G9+'２月'!G9</f>
        <v>31025</v>
      </c>
      <c r="J9" s="13">
        <f>'１月'!H9+'２月'!H9</f>
        <v>27073794</v>
      </c>
    </row>
    <row r="10" spans="1:10" ht="13.5">
      <c r="A10" s="30">
        <v>6</v>
      </c>
      <c r="B10" s="94">
        <v>65385</v>
      </c>
      <c r="C10" s="96">
        <v>41965233</v>
      </c>
      <c r="E10" s="115" t="s">
        <v>9</v>
      </c>
      <c r="F10" s="116"/>
      <c r="G10" s="11">
        <v>655370</v>
      </c>
      <c r="H10" s="11">
        <v>417270971</v>
      </c>
      <c r="I10" s="11">
        <f>'１月'!G10+'２月'!G10</f>
        <v>1200906</v>
      </c>
      <c r="J10" s="11">
        <f>'１月'!H10+'２月'!H10</f>
        <v>707894219</v>
      </c>
    </row>
    <row r="11" spans="1:10" ht="13.5">
      <c r="A11" s="1">
        <v>7</v>
      </c>
      <c r="B11" s="94">
        <v>44558</v>
      </c>
      <c r="C11" s="96">
        <v>35166683</v>
      </c>
      <c r="E11" s="37"/>
      <c r="F11" s="40" t="s">
        <v>15</v>
      </c>
      <c r="G11" s="79">
        <v>834650</v>
      </c>
      <c r="H11" s="79">
        <v>389173432</v>
      </c>
      <c r="I11" s="13">
        <f>'１月'!G11+'２月'!G11</f>
        <v>1476270</v>
      </c>
      <c r="J11" s="13">
        <f>'１月'!H11+'２月'!H11</f>
        <v>650392276</v>
      </c>
    </row>
    <row r="12" spans="1:10" ht="13.5">
      <c r="A12" s="30">
        <v>8</v>
      </c>
      <c r="B12" s="94">
        <v>212104</v>
      </c>
      <c r="C12" s="96">
        <v>47189300</v>
      </c>
      <c r="E12" s="115" t="s">
        <v>10</v>
      </c>
      <c r="F12" s="116"/>
      <c r="G12" s="78">
        <v>6735</v>
      </c>
      <c r="H12" s="78">
        <v>6259689</v>
      </c>
      <c r="I12" s="11">
        <f>'１月'!G12+'２月'!G12</f>
        <v>12295</v>
      </c>
      <c r="J12" s="11">
        <f>'１月'!H12+'２月'!H12</f>
        <v>12825319</v>
      </c>
    </row>
    <row r="13" spans="1:10" ht="13.5">
      <c r="A13" s="1">
        <v>9</v>
      </c>
      <c r="B13" s="94">
        <v>433507</v>
      </c>
      <c r="C13" s="96">
        <v>104429939</v>
      </c>
      <c r="E13" s="37"/>
      <c r="F13" s="40" t="s">
        <v>15</v>
      </c>
      <c r="G13" s="87">
        <v>5497</v>
      </c>
      <c r="H13" s="87">
        <v>5287943</v>
      </c>
      <c r="I13" s="13">
        <f>'１月'!G13+'２月'!G13</f>
        <v>11053</v>
      </c>
      <c r="J13" s="13">
        <f>'１月'!H13+'２月'!H13</f>
        <v>11132638</v>
      </c>
    </row>
    <row r="14" spans="1:10" ht="13.5">
      <c r="A14" s="30">
        <v>10</v>
      </c>
      <c r="B14" s="94">
        <v>480289</v>
      </c>
      <c r="C14" s="96">
        <v>95865287</v>
      </c>
      <c r="E14" s="124" t="s">
        <v>96</v>
      </c>
      <c r="F14" s="125"/>
      <c r="G14" s="11"/>
      <c r="H14" s="20"/>
      <c r="I14" s="11">
        <f>'１月'!G14+'２月'!G14</f>
        <v>0</v>
      </c>
      <c r="J14" s="20">
        <f>'１月'!H14+'２月'!H14</f>
        <v>0</v>
      </c>
    </row>
    <row r="15" spans="1:10" ht="13.5">
      <c r="A15" s="1">
        <v>11</v>
      </c>
      <c r="B15" s="94"/>
      <c r="C15" s="96"/>
      <c r="E15" s="37"/>
      <c r="F15" s="40" t="s">
        <v>15</v>
      </c>
      <c r="G15" s="79"/>
      <c r="H15" s="80"/>
      <c r="I15" s="13">
        <f>'１月'!G15+'２月'!G15</f>
        <v>0</v>
      </c>
      <c r="J15" s="13">
        <f>'１月'!H15+'２月'!H15</f>
        <v>0</v>
      </c>
    </row>
    <row r="16" spans="1:10" ht="13.5">
      <c r="A16" s="30">
        <v>12</v>
      </c>
      <c r="B16" s="94">
        <v>1084728</v>
      </c>
      <c r="C16" s="96">
        <v>121985138</v>
      </c>
      <c r="E16" s="115" t="s">
        <v>97</v>
      </c>
      <c r="F16" s="116"/>
      <c r="G16" s="11"/>
      <c r="H16" s="11"/>
      <c r="I16" s="11">
        <f>'１月'!G16+'２月'!G16</f>
        <v>0</v>
      </c>
      <c r="J16" s="11">
        <f>'１月'!H16+'２月'!H16</f>
        <v>0</v>
      </c>
    </row>
    <row r="17" spans="1:10" ht="13.5">
      <c r="A17" s="1">
        <v>13</v>
      </c>
      <c r="B17" s="94">
        <v>54929</v>
      </c>
      <c r="C17" s="96">
        <v>30949581</v>
      </c>
      <c r="E17" s="37"/>
      <c r="F17" s="40" t="s">
        <v>15</v>
      </c>
      <c r="G17" s="13"/>
      <c r="H17" s="13"/>
      <c r="I17" s="13">
        <f>'１月'!G17+'２月'!G17</f>
        <v>0</v>
      </c>
      <c r="J17" s="13">
        <f>'１月'!H17+'２月'!H17</f>
        <v>0</v>
      </c>
    </row>
    <row r="18" spans="1:10" ht="13.5">
      <c r="A18" s="30">
        <v>14</v>
      </c>
      <c r="B18" s="94">
        <v>103230</v>
      </c>
      <c r="C18" s="96">
        <v>34447160</v>
      </c>
      <c r="E18" s="121" t="s">
        <v>27</v>
      </c>
      <c r="F18" s="122"/>
      <c r="G18" s="67">
        <v>542112</v>
      </c>
      <c r="H18" s="67">
        <v>376637802</v>
      </c>
      <c r="I18" s="11">
        <f>'１月'!G18+'２月'!G18</f>
        <v>861541</v>
      </c>
      <c r="J18" s="11">
        <f>'１月'!H18+'２月'!H18</f>
        <v>637482995</v>
      </c>
    </row>
    <row r="19" spans="1:10" ht="13.5">
      <c r="A19" s="1">
        <v>15</v>
      </c>
      <c r="B19" s="94">
        <v>423400</v>
      </c>
      <c r="C19" s="96">
        <v>66097062</v>
      </c>
      <c r="E19" s="37"/>
      <c r="F19" s="40" t="s">
        <v>23</v>
      </c>
      <c r="G19" s="88">
        <v>649674</v>
      </c>
      <c r="H19" s="88">
        <v>348944839</v>
      </c>
      <c r="I19" s="13">
        <f>'１月'!G19+'２月'!G19</f>
        <v>1111352</v>
      </c>
      <c r="J19" s="13">
        <f>'１月'!H19+'２月'!H19</f>
        <v>636431345</v>
      </c>
    </row>
    <row r="20" spans="1:10" ht="13.5">
      <c r="A20" s="30">
        <v>16</v>
      </c>
      <c r="B20" s="94">
        <v>170021</v>
      </c>
      <c r="C20" s="96">
        <v>74840782</v>
      </c>
      <c r="E20" s="115" t="s">
        <v>26</v>
      </c>
      <c r="F20" s="116"/>
      <c r="G20" s="50">
        <v>4492</v>
      </c>
      <c r="H20" s="50">
        <v>2923259</v>
      </c>
      <c r="I20" s="61">
        <f>'１月'!G20+'２月'!G20</f>
        <v>10821</v>
      </c>
      <c r="J20" s="61">
        <f>'１月'!H20+'２月'!H20</f>
        <v>7470464</v>
      </c>
    </row>
    <row r="21" spans="1:10" ht="13.5">
      <c r="A21" s="1">
        <v>17</v>
      </c>
      <c r="B21" s="94">
        <v>1960902</v>
      </c>
      <c r="C21" s="96">
        <v>174506480</v>
      </c>
      <c r="E21" s="37"/>
      <c r="F21" s="40" t="s">
        <v>23</v>
      </c>
      <c r="G21" s="66">
        <v>2179</v>
      </c>
      <c r="H21" s="66">
        <v>1382428</v>
      </c>
      <c r="I21" s="60">
        <f>'１月'!G21+'２月'!G21</f>
        <v>4987</v>
      </c>
      <c r="J21" s="60">
        <f>'１月'!H21+'２月'!H21</f>
        <v>3791608</v>
      </c>
    </row>
    <row r="22" spans="1:10" ht="13.5">
      <c r="A22" s="30">
        <v>18</v>
      </c>
      <c r="B22" s="94"/>
      <c r="C22" s="96"/>
      <c r="E22" s="115" t="s">
        <v>12</v>
      </c>
      <c r="F22" s="116"/>
      <c r="G22" s="67">
        <v>518254</v>
      </c>
      <c r="H22" s="81">
        <v>294494895</v>
      </c>
      <c r="I22" s="11">
        <f>'１月'!G22+'２月'!G22</f>
        <v>860694</v>
      </c>
      <c r="J22" s="20">
        <f>'１月'!H22+'２月'!H22</f>
        <v>515120394</v>
      </c>
    </row>
    <row r="23" spans="1:10" ht="13.5">
      <c r="A23" s="1">
        <v>19</v>
      </c>
      <c r="B23" s="94">
        <v>760355</v>
      </c>
      <c r="C23" s="96">
        <v>115188724</v>
      </c>
      <c r="E23" s="37"/>
      <c r="F23" s="40" t="s">
        <v>15</v>
      </c>
      <c r="G23" s="88">
        <v>404137</v>
      </c>
      <c r="H23" s="89">
        <v>272660408</v>
      </c>
      <c r="I23" s="13">
        <f>'１月'!G23+'２月'!G23</f>
        <v>728356</v>
      </c>
      <c r="J23" s="13">
        <f>'１月'!H23+'２月'!H23</f>
        <v>486590650</v>
      </c>
    </row>
    <row r="24" spans="1:10" ht="13.5">
      <c r="A24" s="30">
        <v>20</v>
      </c>
      <c r="B24" s="94">
        <v>1372513</v>
      </c>
      <c r="C24" s="96">
        <v>147363926</v>
      </c>
      <c r="E24" s="115" t="s">
        <v>24</v>
      </c>
      <c r="F24" s="116"/>
      <c r="G24" s="11">
        <f aca="true" t="shared" si="0" ref="G24:J25">G6+G8+G10+G12+G14+G16+G18+G20+G22</f>
        <v>14849524</v>
      </c>
      <c r="H24" s="11">
        <f t="shared" si="0"/>
        <v>2331310869</v>
      </c>
      <c r="I24" s="11">
        <f t="shared" si="0"/>
        <v>28320314</v>
      </c>
      <c r="J24" s="11">
        <f t="shared" si="0"/>
        <v>4401661691</v>
      </c>
    </row>
    <row r="25" spans="1:10" ht="13.5">
      <c r="A25" s="1">
        <v>21</v>
      </c>
      <c r="B25" s="94">
        <v>1082235</v>
      </c>
      <c r="C25" s="96">
        <v>134022764</v>
      </c>
      <c r="E25" s="37"/>
      <c r="F25" s="40" t="s">
        <v>25</v>
      </c>
      <c r="G25" s="13">
        <f t="shared" si="0"/>
        <v>10688108</v>
      </c>
      <c r="H25" s="13">
        <f t="shared" si="0"/>
        <v>1866374536</v>
      </c>
      <c r="I25" s="13">
        <f t="shared" si="0"/>
        <v>20033029</v>
      </c>
      <c r="J25" s="13">
        <f t="shared" si="0"/>
        <v>3720684425</v>
      </c>
    </row>
    <row r="26" spans="1:10" ht="13.5">
      <c r="A26" s="30">
        <v>22</v>
      </c>
      <c r="B26" s="94">
        <v>588726</v>
      </c>
      <c r="C26" s="96">
        <v>81042389</v>
      </c>
      <c r="E26" s="117" t="s">
        <v>19</v>
      </c>
      <c r="F26" s="118"/>
      <c r="G26" s="2">
        <f>G24/G25</f>
        <v>1.3893501076149306</v>
      </c>
      <c r="H26" s="2">
        <f>H24/H25</f>
        <v>1.2491120212111595</v>
      </c>
      <c r="I26" s="2">
        <f>I24/I25</f>
        <v>1.4136810763864016</v>
      </c>
      <c r="J26" s="2">
        <f>J24/J25</f>
        <v>1.1830247309942175</v>
      </c>
    </row>
    <row r="27" spans="1:10" ht="13.5" customHeight="1">
      <c r="A27" s="1">
        <v>23</v>
      </c>
      <c r="B27" s="94">
        <v>1319194</v>
      </c>
      <c r="C27" s="96">
        <v>168967347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94">
        <v>1312315</v>
      </c>
      <c r="C28" s="96">
        <v>140234697</v>
      </c>
      <c r="F28" s="45"/>
      <c r="G28" s="45"/>
      <c r="H28" s="45"/>
      <c r="I28" s="45"/>
      <c r="J28" s="45"/>
    </row>
    <row r="29" spans="1:10" ht="13.5">
      <c r="A29" s="1">
        <v>25</v>
      </c>
      <c r="B29" s="94"/>
      <c r="C29" s="96"/>
      <c r="F29" s="45"/>
      <c r="G29" s="45"/>
      <c r="H29" s="45"/>
      <c r="I29" s="45"/>
      <c r="J29" s="45"/>
    </row>
    <row r="30" spans="1:10" ht="13.5">
      <c r="A30" s="30">
        <v>26</v>
      </c>
      <c r="B30" s="94">
        <v>330985</v>
      </c>
      <c r="C30" s="96">
        <v>100577503</v>
      </c>
      <c r="F30" s="45"/>
      <c r="G30" s="45"/>
      <c r="H30" s="45"/>
      <c r="I30" s="45"/>
      <c r="J30" s="45"/>
    </row>
    <row r="31" spans="1:10" ht="13.5">
      <c r="A31" s="1">
        <v>27</v>
      </c>
      <c r="B31" s="94">
        <v>386742</v>
      </c>
      <c r="C31" s="96">
        <v>96252573</v>
      </c>
      <c r="F31" s="45"/>
      <c r="G31" s="45"/>
      <c r="H31" s="45"/>
      <c r="I31" s="45"/>
      <c r="J31" s="45"/>
    </row>
    <row r="32" spans="1:3" ht="13.5">
      <c r="A32" s="30">
        <v>28</v>
      </c>
      <c r="B32" s="95">
        <v>292188</v>
      </c>
      <c r="C32" s="97">
        <v>75816643</v>
      </c>
    </row>
    <row r="33" spans="1:3" ht="13.5">
      <c r="A33" s="1">
        <v>29</v>
      </c>
      <c r="B33" s="46"/>
      <c r="C33" s="47"/>
    </row>
    <row r="34" spans="1:8" ht="13.5">
      <c r="A34" s="30">
        <v>30</v>
      </c>
      <c r="B34" s="46"/>
      <c r="C34" s="47"/>
      <c r="F34" s="44"/>
      <c r="G34" s="44"/>
      <c r="H34" s="44"/>
    </row>
    <row r="35" spans="1:3" ht="14.25" thickBot="1">
      <c r="A35" s="1">
        <v>31</v>
      </c>
      <c r="B35" s="46"/>
      <c r="C35" s="47"/>
    </row>
    <row r="36" spans="1:6" ht="14.25" thickBot="1">
      <c r="A36" s="112" t="s">
        <v>1</v>
      </c>
      <c r="B36" s="5">
        <f>SUM(B5:B35)</f>
        <v>14849524</v>
      </c>
      <c r="C36" s="5">
        <f>SUM(C5:C35)</f>
        <v>2331310869</v>
      </c>
      <c r="F36" s="21"/>
    </row>
    <row r="37" spans="1:7" ht="13.5">
      <c r="A37" s="14" t="s">
        <v>2</v>
      </c>
      <c r="B37" s="4">
        <v>10688108</v>
      </c>
      <c r="C37" s="4">
        <v>1866374536</v>
      </c>
      <c r="G37" s="28"/>
    </row>
    <row r="38" spans="1:5" ht="14.25" thickBot="1">
      <c r="A38" s="15" t="s">
        <v>3</v>
      </c>
      <c r="B38" s="7">
        <f>B36/B37</f>
        <v>1.3893501076149306</v>
      </c>
      <c r="C38" s="7">
        <f>C36/C37</f>
        <v>1.2491120212111595</v>
      </c>
      <c r="E38" s="26"/>
    </row>
    <row r="39" spans="1:3" ht="24.75" thickBot="1">
      <c r="A39" s="19" t="s">
        <v>22</v>
      </c>
      <c r="B39" s="5">
        <f>'１月'!B36+'２月'!B36</f>
        <v>28320314</v>
      </c>
      <c r="C39" s="25">
        <f>'１月'!C36+'２月'!C36</f>
        <v>4401661691</v>
      </c>
    </row>
    <row r="40" spans="1:3" ht="13.5">
      <c r="A40" s="22" t="s">
        <v>4</v>
      </c>
      <c r="B40" s="24">
        <f>'１月'!B37+'２月'!B37</f>
        <v>20033029</v>
      </c>
      <c r="C40" s="24">
        <f>'１月'!C37+'２月'!C37</f>
        <v>3720684425</v>
      </c>
    </row>
    <row r="41" spans="1:3" ht="13.5">
      <c r="A41" s="16" t="s">
        <v>16</v>
      </c>
      <c r="B41" s="23">
        <f>B39/B40</f>
        <v>1.4136810763864016</v>
      </c>
      <c r="C41" s="23">
        <f>C39/C40</f>
        <v>1.1830247309942175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105</v>
      </c>
    </row>
    <row r="3" spans="1:7" ht="14.25">
      <c r="A3" s="18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51</v>
      </c>
      <c r="I4" s="8" t="s">
        <v>52</v>
      </c>
      <c r="J4" s="9"/>
    </row>
    <row r="5" spans="1:10" ht="13.5">
      <c r="A5" s="30">
        <v>1</v>
      </c>
      <c r="B5" s="46">
        <v>92107</v>
      </c>
      <c r="C5" s="47">
        <v>60563701</v>
      </c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31813</v>
      </c>
      <c r="C6" s="47">
        <v>25673214</v>
      </c>
      <c r="E6" s="115" t="s">
        <v>40</v>
      </c>
      <c r="F6" s="116"/>
      <c r="G6" s="50">
        <v>11809800</v>
      </c>
      <c r="H6" s="48">
        <v>564112214</v>
      </c>
      <c r="I6" s="50">
        <f>'２月'!I6+'３月'!G6</f>
        <v>37099611</v>
      </c>
      <c r="J6" s="50">
        <f>'２月'!J6+'３月'!H6</f>
        <v>3021655219</v>
      </c>
    </row>
    <row r="7" spans="1:10" ht="13.5">
      <c r="A7" s="30">
        <v>3</v>
      </c>
      <c r="B7" s="46">
        <v>333779</v>
      </c>
      <c r="C7" s="47">
        <v>39636589</v>
      </c>
      <c r="E7" s="37"/>
      <c r="F7" s="40" t="s">
        <v>23</v>
      </c>
      <c r="G7" s="66">
        <v>21398057</v>
      </c>
      <c r="H7" s="82">
        <v>1012657414</v>
      </c>
      <c r="I7" s="66">
        <f>'２月'!I7+'３月'!G7</f>
        <v>38068043</v>
      </c>
      <c r="J7" s="66">
        <f>'２月'!J7+'３月'!H7</f>
        <v>2917929528</v>
      </c>
    </row>
    <row r="8" spans="1:10" ht="13.5">
      <c r="A8" s="30">
        <v>4</v>
      </c>
      <c r="B8" s="46"/>
      <c r="C8" s="47"/>
      <c r="E8" s="115" t="s">
        <v>41</v>
      </c>
      <c r="F8" s="116"/>
      <c r="G8" s="102">
        <v>1574</v>
      </c>
      <c r="H8" s="103">
        <v>1356858</v>
      </c>
      <c r="I8" s="67">
        <f>'２月'!I8+'３月'!G8</f>
        <v>85820</v>
      </c>
      <c r="J8" s="67">
        <f>'２月'!J8+'３月'!H8</f>
        <v>64682153</v>
      </c>
    </row>
    <row r="9" spans="1:10" ht="13.5">
      <c r="A9" s="30">
        <v>5</v>
      </c>
      <c r="B9" s="46">
        <v>145554</v>
      </c>
      <c r="C9" s="47">
        <v>37887854</v>
      </c>
      <c r="E9" s="37"/>
      <c r="F9" s="40" t="s">
        <v>23</v>
      </c>
      <c r="G9" s="88">
        <v>22412</v>
      </c>
      <c r="H9" s="88">
        <v>19421970</v>
      </c>
      <c r="I9" s="68">
        <f>'２月'!I9+'３月'!G9</f>
        <v>53437</v>
      </c>
      <c r="J9" s="68">
        <f>'２月'!J9+'３月'!H9</f>
        <v>46495764</v>
      </c>
    </row>
    <row r="10" spans="1:10" ht="13.5">
      <c r="A10" s="30">
        <v>6</v>
      </c>
      <c r="B10" s="46">
        <v>94962</v>
      </c>
      <c r="C10" s="47">
        <v>57428638</v>
      </c>
      <c r="E10" s="115" t="s">
        <v>42</v>
      </c>
      <c r="F10" s="116"/>
      <c r="G10" s="50">
        <v>713030</v>
      </c>
      <c r="H10" s="48">
        <v>405511877</v>
      </c>
      <c r="I10" s="50">
        <f>'２月'!I10+'３月'!G10</f>
        <v>1913936</v>
      </c>
      <c r="J10" s="50">
        <f>'２月'!J10+'３月'!H10</f>
        <v>1113406096</v>
      </c>
    </row>
    <row r="11" spans="1:10" ht="13.5">
      <c r="A11" s="30">
        <v>7</v>
      </c>
      <c r="B11" s="46">
        <v>15810</v>
      </c>
      <c r="C11" s="47">
        <v>10819344</v>
      </c>
      <c r="E11" s="37"/>
      <c r="F11" s="40" t="s">
        <v>23</v>
      </c>
      <c r="G11" s="66">
        <v>881060</v>
      </c>
      <c r="H11" s="66">
        <v>348177301</v>
      </c>
      <c r="I11" s="66">
        <f>'２月'!I11+'３月'!G11</f>
        <v>2357330</v>
      </c>
      <c r="J11" s="66">
        <f>'２月'!J11+'３月'!H11</f>
        <v>998569577</v>
      </c>
    </row>
    <row r="12" spans="1:10" ht="13.5">
      <c r="A12" s="30">
        <v>8</v>
      </c>
      <c r="B12" s="46">
        <v>95155</v>
      </c>
      <c r="C12" s="47">
        <v>39448904</v>
      </c>
      <c r="E12" s="115" t="s">
        <v>43</v>
      </c>
      <c r="F12" s="116"/>
      <c r="G12" s="102">
        <v>8186</v>
      </c>
      <c r="H12" s="103">
        <v>9947848</v>
      </c>
      <c r="I12" s="67">
        <f>'２月'!I12+'３月'!G12</f>
        <v>20481</v>
      </c>
      <c r="J12" s="67">
        <f>'２月'!J12+'３月'!H12</f>
        <v>22773167</v>
      </c>
    </row>
    <row r="13" spans="1:10" ht="13.5">
      <c r="A13" s="30">
        <v>9</v>
      </c>
      <c r="B13" s="46">
        <v>290210</v>
      </c>
      <c r="C13" s="47">
        <v>95152973</v>
      </c>
      <c r="E13" s="37"/>
      <c r="F13" s="40" t="s">
        <v>23</v>
      </c>
      <c r="G13" s="88">
        <v>8252</v>
      </c>
      <c r="H13" s="88">
        <v>7649077</v>
      </c>
      <c r="I13" s="68">
        <f>'２月'!I13+'３月'!G13</f>
        <v>19305</v>
      </c>
      <c r="J13" s="68">
        <f>'２月'!J13+'３月'!H13</f>
        <v>18781715</v>
      </c>
    </row>
    <row r="14" spans="1:10" ht="13.5">
      <c r="A14" s="30">
        <v>10</v>
      </c>
      <c r="B14" s="46">
        <v>4072</v>
      </c>
      <c r="C14" s="47">
        <v>3826900</v>
      </c>
      <c r="E14" s="124" t="s">
        <v>96</v>
      </c>
      <c r="F14" s="125"/>
      <c r="G14" s="50"/>
      <c r="H14" s="51"/>
      <c r="I14" s="50">
        <f>'２月'!I14+'３月'!G14</f>
        <v>0</v>
      </c>
      <c r="J14" s="50">
        <f>'２月'!J14+'３月'!H14</f>
        <v>0</v>
      </c>
    </row>
    <row r="15" spans="1:10" ht="13.5">
      <c r="A15" s="30">
        <v>11</v>
      </c>
      <c r="B15" s="46"/>
      <c r="C15" s="47"/>
      <c r="E15" s="37"/>
      <c r="F15" s="40" t="s">
        <v>23</v>
      </c>
      <c r="G15" s="66"/>
      <c r="H15" s="83"/>
      <c r="I15" s="66">
        <f>'２月'!I15+'３月'!G15</f>
        <v>0</v>
      </c>
      <c r="J15" s="66">
        <f>'２月'!J15+'３月'!H15</f>
        <v>0</v>
      </c>
    </row>
    <row r="16" spans="1:10" ht="13.5">
      <c r="A16" s="30">
        <v>12</v>
      </c>
      <c r="B16" s="46">
        <v>547865</v>
      </c>
      <c r="C16" s="47">
        <v>68617404</v>
      </c>
      <c r="E16" s="115" t="s">
        <v>44</v>
      </c>
      <c r="F16" s="116"/>
      <c r="G16" s="50"/>
      <c r="H16" s="50"/>
      <c r="I16" s="67">
        <f>'２月'!I16+'３月'!G16</f>
        <v>0</v>
      </c>
      <c r="J16" s="67">
        <f>'２月'!J16+'３月'!H16</f>
        <v>0</v>
      </c>
    </row>
    <row r="17" spans="1:10" ht="13.5">
      <c r="A17" s="30">
        <v>13</v>
      </c>
      <c r="B17" s="46">
        <v>1614754</v>
      </c>
      <c r="C17" s="47">
        <v>134298147</v>
      </c>
      <c r="E17" s="37"/>
      <c r="F17" s="40" t="s">
        <v>23</v>
      </c>
      <c r="G17" s="49"/>
      <c r="H17" s="49"/>
      <c r="I17" s="68">
        <f>'２月'!I17+'３月'!G17</f>
        <v>0</v>
      </c>
      <c r="J17" s="68">
        <f>'２月'!J17+'３月'!H17</f>
        <v>0</v>
      </c>
    </row>
    <row r="18" spans="1:10" ht="13.5">
      <c r="A18" s="30">
        <v>14</v>
      </c>
      <c r="B18" s="46">
        <v>1552851</v>
      </c>
      <c r="C18" s="47">
        <v>102509340</v>
      </c>
      <c r="E18" s="126" t="s">
        <v>27</v>
      </c>
      <c r="F18" s="127"/>
      <c r="G18" s="102">
        <v>321425</v>
      </c>
      <c r="H18" s="103">
        <v>215746036</v>
      </c>
      <c r="I18" s="67">
        <f>'２月'!I18+'３月'!G18</f>
        <v>1182966</v>
      </c>
      <c r="J18" s="67">
        <f>'２月'!J18+'３月'!H18</f>
        <v>853229031</v>
      </c>
    </row>
    <row r="19" spans="1:10" ht="13.5">
      <c r="A19" s="30">
        <v>15</v>
      </c>
      <c r="B19" s="46">
        <v>470276</v>
      </c>
      <c r="C19" s="47">
        <v>75003501</v>
      </c>
      <c r="E19" s="37"/>
      <c r="F19" s="40" t="s">
        <v>23</v>
      </c>
      <c r="G19" s="88">
        <v>542359</v>
      </c>
      <c r="H19" s="88">
        <v>311931821</v>
      </c>
      <c r="I19" s="68">
        <f>'２月'!I19+'３月'!G19</f>
        <v>1653711</v>
      </c>
      <c r="J19" s="68">
        <f>'２月'!J19+'３月'!H19</f>
        <v>948363166</v>
      </c>
    </row>
    <row r="20" spans="1:10" ht="13.5">
      <c r="A20" s="30">
        <v>16</v>
      </c>
      <c r="B20" s="46">
        <v>632684</v>
      </c>
      <c r="C20" s="47">
        <v>105914045</v>
      </c>
      <c r="E20" s="115" t="s">
        <v>26</v>
      </c>
      <c r="F20" s="116"/>
      <c r="G20" s="50">
        <v>8497</v>
      </c>
      <c r="H20" s="48">
        <v>4894549</v>
      </c>
      <c r="I20" s="67">
        <f>'２月'!I20+'３月'!G20</f>
        <v>19318</v>
      </c>
      <c r="J20" s="67">
        <f>'２月'!J20+'３月'!H20</f>
        <v>12365013</v>
      </c>
    </row>
    <row r="21" spans="1:10" ht="13.5">
      <c r="A21" s="30">
        <v>17</v>
      </c>
      <c r="B21" s="46">
        <v>24828</v>
      </c>
      <c r="C21" s="47">
        <v>13798067</v>
      </c>
      <c r="E21" s="37"/>
      <c r="F21" s="40" t="s">
        <v>23</v>
      </c>
      <c r="G21" s="66">
        <v>9937</v>
      </c>
      <c r="H21" s="66">
        <v>5249689</v>
      </c>
      <c r="I21" s="68">
        <f>'２月'!I21+'３月'!G21</f>
        <v>14924</v>
      </c>
      <c r="J21" s="68">
        <f>'２月'!J21+'３月'!H21</f>
        <v>9041297</v>
      </c>
    </row>
    <row r="22" spans="1:10" ht="13.5">
      <c r="A22" s="30">
        <v>18</v>
      </c>
      <c r="B22" s="46"/>
      <c r="C22" s="47"/>
      <c r="E22" s="115" t="s">
        <v>45</v>
      </c>
      <c r="F22" s="116"/>
      <c r="G22" s="102">
        <v>508496</v>
      </c>
      <c r="H22" s="103">
        <v>294221732</v>
      </c>
      <c r="I22" s="50">
        <f>'２月'!I22+'３月'!G22</f>
        <v>1369190</v>
      </c>
      <c r="J22" s="50">
        <f>'２月'!J22+'３月'!H22</f>
        <v>809342126</v>
      </c>
    </row>
    <row r="23" spans="1:10" ht="13.5">
      <c r="A23" s="30">
        <v>19</v>
      </c>
      <c r="B23" s="46">
        <v>279388</v>
      </c>
      <c r="C23" s="47">
        <v>49638143</v>
      </c>
      <c r="E23" s="37"/>
      <c r="F23" s="40" t="s">
        <v>23</v>
      </c>
      <c r="G23" s="88">
        <v>478207</v>
      </c>
      <c r="H23" s="90">
        <v>318712358</v>
      </c>
      <c r="I23" s="66">
        <f>'２月'!I23+'３月'!G23</f>
        <v>1206563</v>
      </c>
      <c r="J23" s="66">
        <f>'２月'!J23+'３月'!H23</f>
        <v>805303008</v>
      </c>
    </row>
    <row r="24" spans="1:10" ht="13.5">
      <c r="A24" s="30">
        <v>20</v>
      </c>
      <c r="B24" s="46">
        <v>1447673</v>
      </c>
      <c r="C24" s="47">
        <v>81838951</v>
      </c>
      <c r="E24" s="115" t="s">
        <v>24</v>
      </c>
      <c r="F24" s="116"/>
      <c r="G24" s="50">
        <f aca="true" t="shared" si="0" ref="G24:J25">G6+G8+G10+G12+G14+G16+G18+G20+G22</f>
        <v>13371008</v>
      </c>
      <c r="H24" s="50">
        <f t="shared" si="0"/>
        <v>1495791114</v>
      </c>
      <c r="I24" s="53">
        <f t="shared" si="0"/>
        <v>41691322</v>
      </c>
      <c r="J24" s="53">
        <f t="shared" si="0"/>
        <v>5897452805</v>
      </c>
    </row>
    <row r="25" spans="1:10" ht="13.5">
      <c r="A25" s="30">
        <v>21</v>
      </c>
      <c r="B25" s="46"/>
      <c r="C25" s="47"/>
      <c r="E25" s="37"/>
      <c r="F25" s="40" t="s">
        <v>25</v>
      </c>
      <c r="G25" s="49">
        <f t="shared" si="0"/>
        <v>23340284</v>
      </c>
      <c r="H25" s="49">
        <f t="shared" si="0"/>
        <v>2023799630</v>
      </c>
      <c r="I25" s="55">
        <f t="shared" si="0"/>
        <v>43373313</v>
      </c>
      <c r="J25" s="55">
        <f>J7+J9+J11+J13+J15+J17+J19+J21+J23</f>
        <v>5744484055</v>
      </c>
    </row>
    <row r="26" spans="1:10" ht="13.5">
      <c r="A26" s="30">
        <v>22</v>
      </c>
      <c r="B26" s="46">
        <v>516346</v>
      </c>
      <c r="C26" s="47">
        <v>38015298</v>
      </c>
      <c r="E26" s="117" t="s">
        <v>46</v>
      </c>
      <c r="F26" s="118"/>
      <c r="G26" s="2">
        <f>G24/G25</f>
        <v>0.572872549451412</v>
      </c>
      <c r="H26" s="2">
        <f>H24/H25</f>
        <v>0.7391003989856446</v>
      </c>
      <c r="I26" s="2">
        <f>I24/I25</f>
        <v>0.9612206012485143</v>
      </c>
      <c r="J26" s="2">
        <f>J24/J25</f>
        <v>1.0266288057439825</v>
      </c>
    </row>
    <row r="27" spans="1:10" ht="13.5" customHeight="1">
      <c r="A27" s="30">
        <v>23</v>
      </c>
      <c r="B27" s="46">
        <v>351156</v>
      </c>
      <c r="C27" s="47">
        <v>42458204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643192</v>
      </c>
      <c r="C28" s="47">
        <v>48575787</v>
      </c>
      <c r="F28" s="45"/>
      <c r="G28" s="45"/>
      <c r="H28" s="45"/>
      <c r="I28" s="45"/>
      <c r="J28" s="45"/>
    </row>
    <row r="29" spans="1:10" ht="13.5">
      <c r="A29" s="30">
        <v>25</v>
      </c>
      <c r="B29" s="46"/>
      <c r="C29" s="47"/>
      <c r="F29" s="45"/>
      <c r="G29" s="45"/>
      <c r="H29" s="45"/>
      <c r="I29" s="45"/>
      <c r="J29" s="45"/>
    </row>
    <row r="30" spans="1:10" ht="13.5">
      <c r="A30" s="30">
        <v>26</v>
      </c>
      <c r="B30" s="46">
        <v>1856252</v>
      </c>
      <c r="C30" s="47">
        <v>83236250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894629</v>
      </c>
      <c r="C31" s="47">
        <v>77556480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540694</v>
      </c>
      <c r="C32" s="47">
        <v>56930088</v>
      </c>
    </row>
    <row r="33" spans="1:3" ht="13.5">
      <c r="A33" s="30">
        <v>29</v>
      </c>
      <c r="B33" s="46">
        <v>82892</v>
      </c>
      <c r="C33" s="47">
        <v>40165048</v>
      </c>
    </row>
    <row r="34" spans="1:3" ht="13.5">
      <c r="A34" s="30">
        <v>30</v>
      </c>
      <c r="B34" s="46">
        <v>534951</v>
      </c>
      <c r="C34" s="47">
        <v>70478887</v>
      </c>
    </row>
    <row r="35" spans="1:3" ht="14.25" thickBot="1">
      <c r="A35" s="30">
        <v>31</v>
      </c>
      <c r="B35" s="46">
        <v>277115</v>
      </c>
      <c r="C35" s="47">
        <v>36319357</v>
      </c>
    </row>
    <row r="36" spans="1:6" ht="14.25" thickBot="1">
      <c r="A36" s="112" t="s">
        <v>24</v>
      </c>
      <c r="B36" s="5">
        <f>SUM(B5:B35)</f>
        <v>13371008</v>
      </c>
      <c r="C36" s="5">
        <f>SUM(C5:C35)</f>
        <v>1495791114</v>
      </c>
      <c r="F36" s="21"/>
    </row>
    <row r="37" spans="1:7" ht="13.5">
      <c r="A37" s="14" t="s">
        <v>25</v>
      </c>
      <c r="B37" s="4">
        <v>23340284</v>
      </c>
      <c r="C37" s="4">
        <v>2023799630</v>
      </c>
      <c r="G37" s="28"/>
    </row>
    <row r="38" spans="1:5" ht="14.25" thickBot="1">
      <c r="A38" s="15" t="s">
        <v>47</v>
      </c>
      <c r="B38" s="7">
        <f>B36/B37</f>
        <v>0.572872549451412</v>
      </c>
      <c r="C38" s="7">
        <f>C36/C37</f>
        <v>0.7391003989856446</v>
      </c>
      <c r="E38" s="26"/>
    </row>
    <row r="39" spans="1:3" ht="24.75" thickBot="1">
      <c r="A39" s="19" t="s">
        <v>50</v>
      </c>
      <c r="B39" s="5">
        <f>'２月'!B39+'３月'!B36</f>
        <v>41691322</v>
      </c>
      <c r="C39" s="5">
        <f>'２月'!C39+'３月'!C36</f>
        <v>5897452805</v>
      </c>
    </row>
    <row r="40" spans="1:3" ht="13.5">
      <c r="A40" s="22" t="s">
        <v>48</v>
      </c>
      <c r="B40" s="24">
        <f>'２月'!B40+'３月'!B37</f>
        <v>43373313</v>
      </c>
      <c r="C40" s="24">
        <f>'２月'!C40+'３月'!C37</f>
        <v>5744484055</v>
      </c>
    </row>
    <row r="41" spans="1:3" ht="13.5">
      <c r="A41" s="16" t="s">
        <v>49</v>
      </c>
      <c r="B41" s="23">
        <f>B39/B40</f>
        <v>0.9612206012485143</v>
      </c>
      <c r="C41" s="23">
        <f>C39/C40</f>
        <v>1.0266288057439825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="115" zoomScaleNormal="115" zoomScalePageLayoutView="0" workbookViewId="0" topLeftCell="A7">
      <selection activeCell="J24" sqref="J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106</v>
      </c>
    </row>
    <row r="3" spans="1:7" ht="14.25">
      <c r="A3" s="18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55</v>
      </c>
      <c r="I4" s="8" t="s">
        <v>56</v>
      </c>
      <c r="J4" s="9"/>
    </row>
    <row r="5" spans="1:10" ht="13.5">
      <c r="A5" s="30">
        <v>1</v>
      </c>
      <c r="B5" s="46"/>
      <c r="C5" s="47"/>
      <c r="E5" s="42"/>
      <c r="F5" s="39"/>
      <c r="G5" s="1" t="s">
        <v>39</v>
      </c>
      <c r="H5" s="30" t="s">
        <v>38</v>
      </c>
      <c r="I5" s="1" t="s">
        <v>39</v>
      </c>
      <c r="J5" s="1" t="s">
        <v>38</v>
      </c>
    </row>
    <row r="6" spans="1:10" ht="13.5">
      <c r="A6" s="30">
        <v>2</v>
      </c>
      <c r="B6" s="46">
        <v>358338</v>
      </c>
      <c r="C6" s="47">
        <v>45406186</v>
      </c>
      <c r="E6" s="115" t="s">
        <v>40</v>
      </c>
      <c r="F6" s="116"/>
      <c r="G6" s="53">
        <v>12999185</v>
      </c>
      <c r="H6" s="64">
        <v>815871984</v>
      </c>
      <c r="I6" s="50">
        <f>'３月'!I6+'４月'!G6</f>
        <v>50098796</v>
      </c>
      <c r="J6" s="50">
        <f>'３月'!J6+'４月'!H6</f>
        <v>3837527203</v>
      </c>
    </row>
    <row r="7" spans="1:10" ht="13.5">
      <c r="A7" s="30">
        <v>3</v>
      </c>
      <c r="B7" s="46">
        <v>755789</v>
      </c>
      <c r="C7" s="47">
        <v>68509633</v>
      </c>
      <c r="E7" s="37"/>
      <c r="F7" s="40" t="s">
        <v>23</v>
      </c>
      <c r="G7" s="69">
        <v>7447001</v>
      </c>
      <c r="H7" s="73">
        <v>553915481</v>
      </c>
      <c r="I7" s="66">
        <f>'３月'!I7+'４月'!G7</f>
        <v>45515044</v>
      </c>
      <c r="J7" s="66">
        <f>'３月'!J7+'４月'!H7</f>
        <v>3471845009</v>
      </c>
    </row>
    <row r="8" spans="1:10" ht="13.5">
      <c r="A8" s="30">
        <v>4</v>
      </c>
      <c r="B8" s="46">
        <v>841880</v>
      </c>
      <c r="C8" s="47">
        <v>77758892</v>
      </c>
      <c r="E8" s="115" t="s">
        <v>53</v>
      </c>
      <c r="F8" s="116"/>
      <c r="G8" s="100">
        <v>149</v>
      </c>
      <c r="H8" s="101">
        <v>95532</v>
      </c>
      <c r="I8" s="50">
        <f>'３月'!I8+'４月'!G8</f>
        <v>85969</v>
      </c>
      <c r="J8" s="50">
        <f>'３月'!J8+'４月'!H8</f>
        <v>64777685</v>
      </c>
    </row>
    <row r="9" spans="1:10" ht="13.5">
      <c r="A9" s="30">
        <v>5</v>
      </c>
      <c r="B9" s="46">
        <v>687057</v>
      </c>
      <c r="C9" s="47">
        <v>64875881</v>
      </c>
      <c r="E9" s="37"/>
      <c r="F9" s="40" t="s">
        <v>23</v>
      </c>
      <c r="G9" s="84">
        <v>3570</v>
      </c>
      <c r="H9" s="84">
        <v>3316609</v>
      </c>
      <c r="I9" s="66">
        <f>'３月'!I9+'４月'!G9</f>
        <v>57007</v>
      </c>
      <c r="J9" s="66">
        <f>'３月'!J9+'４月'!H9</f>
        <v>49812373</v>
      </c>
    </row>
    <row r="10" spans="1:10" ht="13.5">
      <c r="A10" s="30">
        <v>6</v>
      </c>
      <c r="B10" s="46">
        <v>164834</v>
      </c>
      <c r="C10" s="47">
        <v>59202773</v>
      </c>
      <c r="E10" s="115" t="s">
        <v>54</v>
      </c>
      <c r="F10" s="116"/>
      <c r="G10" s="53">
        <v>654993</v>
      </c>
      <c r="H10" s="64">
        <v>310209890</v>
      </c>
      <c r="I10" s="50">
        <f>'３月'!I10+'４月'!G10</f>
        <v>2568929</v>
      </c>
      <c r="J10" s="50">
        <f>'３月'!J10+'４月'!H10</f>
        <v>1423615986</v>
      </c>
    </row>
    <row r="11" spans="1:10" ht="13.5">
      <c r="A11" s="30">
        <v>7</v>
      </c>
      <c r="B11" s="46">
        <v>158775</v>
      </c>
      <c r="C11" s="47">
        <v>31208250</v>
      </c>
      <c r="E11" s="37"/>
      <c r="F11" s="40" t="s">
        <v>23</v>
      </c>
      <c r="G11" s="69">
        <v>789547</v>
      </c>
      <c r="H11" s="69">
        <v>269770824</v>
      </c>
      <c r="I11" s="66">
        <f>'３月'!I11+'４月'!G11</f>
        <v>3146877</v>
      </c>
      <c r="J11" s="66">
        <f>'３月'!J11+'４月'!H11</f>
        <v>1268340401</v>
      </c>
    </row>
    <row r="12" spans="1:10" ht="13.5">
      <c r="A12" s="30">
        <v>8</v>
      </c>
      <c r="B12" s="46"/>
      <c r="C12" s="47"/>
      <c r="E12" s="115" t="s">
        <v>43</v>
      </c>
      <c r="F12" s="116"/>
      <c r="G12" s="100">
        <v>6568</v>
      </c>
      <c r="H12" s="101">
        <v>7310914</v>
      </c>
      <c r="I12" s="50">
        <f>'３月'!I12+'４月'!G12</f>
        <v>27049</v>
      </c>
      <c r="J12" s="50">
        <f>'３月'!J12+'４月'!H12</f>
        <v>30084081</v>
      </c>
    </row>
    <row r="13" spans="1:10" ht="13.5">
      <c r="A13" s="30">
        <v>9</v>
      </c>
      <c r="B13" s="46">
        <v>53187</v>
      </c>
      <c r="C13" s="47">
        <v>25768259</v>
      </c>
      <c r="E13" s="37"/>
      <c r="F13" s="40" t="s">
        <v>23</v>
      </c>
      <c r="G13" s="84">
        <v>10550</v>
      </c>
      <c r="H13" s="84">
        <v>11427279</v>
      </c>
      <c r="I13" s="66">
        <f>'３月'!I13+'４月'!G13</f>
        <v>29855</v>
      </c>
      <c r="J13" s="66">
        <f>'３月'!J13+'４月'!H13</f>
        <v>30208994</v>
      </c>
    </row>
    <row r="14" spans="1:10" ht="13.5">
      <c r="A14" s="30">
        <v>10</v>
      </c>
      <c r="B14" s="46">
        <v>148473</v>
      </c>
      <c r="C14" s="47">
        <v>31909715</v>
      </c>
      <c r="E14" s="124" t="s">
        <v>96</v>
      </c>
      <c r="F14" s="125"/>
      <c r="G14" s="53"/>
      <c r="H14" s="65"/>
      <c r="I14" s="50">
        <f>'３月'!I14+'４月'!G14</f>
        <v>0</v>
      </c>
      <c r="J14" s="50">
        <f>'３月'!J14+'４月'!H14</f>
        <v>0</v>
      </c>
    </row>
    <row r="15" spans="1:10" ht="13.5">
      <c r="A15" s="30">
        <v>11</v>
      </c>
      <c r="B15" s="46">
        <v>870243</v>
      </c>
      <c r="C15" s="47">
        <v>96608681</v>
      </c>
      <c r="E15" s="37"/>
      <c r="F15" s="40" t="s">
        <v>23</v>
      </c>
      <c r="G15" s="69"/>
      <c r="H15" s="74"/>
      <c r="I15" s="66">
        <f>'３月'!I15+'４月'!G15</f>
        <v>0</v>
      </c>
      <c r="J15" s="66">
        <f>'３月'!J15+'４月'!H15</f>
        <v>0</v>
      </c>
    </row>
    <row r="16" spans="1:10" ht="13.5">
      <c r="A16" s="30">
        <v>12</v>
      </c>
      <c r="B16" s="46">
        <v>112804</v>
      </c>
      <c r="C16" s="47">
        <v>35397726</v>
      </c>
      <c r="E16" s="115" t="s">
        <v>44</v>
      </c>
      <c r="F16" s="116"/>
      <c r="G16" s="53"/>
      <c r="H16" s="53"/>
      <c r="I16" s="50">
        <f>'３月'!I16+'４月'!G16</f>
        <v>0</v>
      </c>
      <c r="J16" s="50">
        <f>'３月'!J16+'４月'!H16</f>
        <v>0</v>
      </c>
    </row>
    <row r="17" spans="1:10" ht="13.5">
      <c r="A17" s="30">
        <v>13</v>
      </c>
      <c r="B17" s="46">
        <v>896760</v>
      </c>
      <c r="C17" s="47">
        <v>104633094</v>
      </c>
      <c r="E17" s="37"/>
      <c r="F17" s="40" t="s">
        <v>23</v>
      </c>
      <c r="G17" s="55"/>
      <c r="H17" s="55"/>
      <c r="I17" s="66">
        <f>'３月'!I17+'４月'!G17</f>
        <v>0</v>
      </c>
      <c r="J17" s="66">
        <f>'３月'!J17+'４月'!H17</f>
        <v>0</v>
      </c>
    </row>
    <row r="18" spans="1:10" ht="13.5">
      <c r="A18" s="30">
        <v>14</v>
      </c>
      <c r="B18" s="46">
        <v>563376</v>
      </c>
      <c r="C18" s="47">
        <v>58629837</v>
      </c>
      <c r="E18" s="121" t="s">
        <v>27</v>
      </c>
      <c r="F18" s="122"/>
      <c r="G18" s="100">
        <v>353516</v>
      </c>
      <c r="H18" s="101">
        <v>172689163</v>
      </c>
      <c r="I18" s="50">
        <f>'３月'!I18+'４月'!G18</f>
        <v>1536482</v>
      </c>
      <c r="J18" s="50">
        <f>'３月'!J18+'４月'!H18</f>
        <v>1025918194</v>
      </c>
    </row>
    <row r="19" spans="1:10" ht="13.5">
      <c r="A19" s="30">
        <v>15</v>
      </c>
      <c r="B19" s="46"/>
      <c r="C19" s="47"/>
      <c r="E19" s="37"/>
      <c r="F19" s="40" t="s">
        <v>23</v>
      </c>
      <c r="G19" s="84">
        <v>449056</v>
      </c>
      <c r="H19" s="84">
        <v>198657927</v>
      </c>
      <c r="I19" s="66">
        <f>'３月'!I19+'４月'!G19</f>
        <v>2102767</v>
      </c>
      <c r="J19" s="66">
        <f>'３月'!J19+'４月'!H19</f>
        <v>1147021093</v>
      </c>
    </row>
    <row r="20" spans="1:10" ht="13.5">
      <c r="A20" s="30">
        <v>16</v>
      </c>
      <c r="B20" s="46">
        <v>626492</v>
      </c>
      <c r="C20" s="47">
        <v>77915077</v>
      </c>
      <c r="E20" s="115" t="s">
        <v>26</v>
      </c>
      <c r="F20" s="116"/>
      <c r="G20" s="53">
        <v>11315</v>
      </c>
      <c r="H20" s="64">
        <v>5378377</v>
      </c>
      <c r="I20" s="50">
        <f>'３月'!I20+'４月'!G20</f>
        <v>30633</v>
      </c>
      <c r="J20" s="50">
        <f>'３月'!J20+'４月'!H20</f>
        <v>17743390</v>
      </c>
    </row>
    <row r="21" spans="1:10" ht="13.5">
      <c r="A21" s="30">
        <v>17</v>
      </c>
      <c r="B21" s="46">
        <v>376405</v>
      </c>
      <c r="C21" s="47">
        <v>50614693</v>
      </c>
      <c r="E21" s="37"/>
      <c r="F21" s="40" t="s">
        <v>23</v>
      </c>
      <c r="G21" s="69">
        <v>14888</v>
      </c>
      <c r="H21" s="69">
        <v>6126928</v>
      </c>
      <c r="I21" s="66">
        <f>'３月'!I21+'４月'!G21</f>
        <v>29812</v>
      </c>
      <c r="J21" s="66">
        <f>'３月'!J21+'４月'!H21</f>
        <v>15168225</v>
      </c>
    </row>
    <row r="22" spans="1:10" ht="13.5">
      <c r="A22" s="30">
        <v>18</v>
      </c>
      <c r="B22" s="46">
        <v>631672</v>
      </c>
      <c r="C22" s="47">
        <v>74130192</v>
      </c>
      <c r="E22" s="115" t="s">
        <v>45</v>
      </c>
      <c r="F22" s="116"/>
      <c r="G22" s="100">
        <v>653076</v>
      </c>
      <c r="H22" s="101">
        <v>305428742</v>
      </c>
      <c r="I22" s="50">
        <f>'３月'!I22+'４月'!G22</f>
        <v>2022266</v>
      </c>
      <c r="J22" s="50">
        <f>'３月'!J22+'４月'!H22</f>
        <v>1114770868</v>
      </c>
    </row>
    <row r="23" spans="1:10" ht="13.5">
      <c r="A23" s="30">
        <v>19</v>
      </c>
      <c r="B23" s="46">
        <v>1468198</v>
      </c>
      <c r="C23" s="47">
        <v>93775396</v>
      </c>
      <c r="E23" s="37"/>
      <c r="F23" s="40" t="s">
        <v>23</v>
      </c>
      <c r="G23" s="84">
        <v>534588</v>
      </c>
      <c r="H23" s="91">
        <v>265071260</v>
      </c>
      <c r="I23" s="66">
        <f>'３月'!I23+'４月'!G23</f>
        <v>1741151</v>
      </c>
      <c r="J23" s="66">
        <f>'３月'!J23+'４月'!H23</f>
        <v>1070374268</v>
      </c>
    </row>
    <row r="24" spans="1:10" ht="13.5">
      <c r="A24" s="30">
        <v>20</v>
      </c>
      <c r="B24" s="46">
        <v>1393642</v>
      </c>
      <c r="C24" s="47">
        <v>95135659</v>
      </c>
      <c r="E24" s="115" t="s">
        <v>24</v>
      </c>
      <c r="F24" s="116"/>
      <c r="G24" s="53">
        <f aca="true" t="shared" si="0" ref="G24:J25">G6+G8+G10+G12+G14+G16+G18+G20+G22</f>
        <v>14678802</v>
      </c>
      <c r="H24" s="53">
        <v>1616984602</v>
      </c>
      <c r="I24" s="53">
        <f t="shared" si="0"/>
        <v>56370124</v>
      </c>
      <c r="J24" s="53">
        <f t="shared" si="0"/>
        <v>7514437407</v>
      </c>
    </row>
    <row r="25" spans="1:10" ht="13.5">
      <c r="A25" s="30">
        <v>21</v>
      </c>
      <c r="B25" s="46">
        <v>648083</v>
      </c>
      <c r="C25" s="47">
        <v>62025604</v>
      </c>
      <c r="E25" s="37"/>
      <c r="F25" s="40" t="s">
        <v>25</v>
      </c>
      <c r="G25" s="55">
        <f t="shared" si="0"/>
        <v>9249200</v>
      </c>
      <c r="H25" s="55">
        <f t="shared" si="0"/>
        <v>1308286308</v>
      </c>
      <c r="I25" s="55">
        <f t="shared" si="0"/>
        <v>52622513</v>
      </c>
      <c r="J25" s="55">
        <f t="shared" si="0"/>
        <v>7052770363</v>
      </c>
    </row>
    <row r="26" spans="1:10" ht="13.5">
      <c r="A26" s="30">
        <v>22</v>
      </c>
      <c r="B26" s="46"/>
      <c r="C26" s="47"/>
      <c r="E26" s="117" t="s">
        <v>46</v>
      </c>
      <c r="F26" s="118"/>
      <c r="G26" s="2">
        <f>G24/G25</f>
        <v>1.5870347705747525</v>
      </c>
      <c r="H26" s="2">
        <f>H24/H25</f>
        <v>1.2359562215948834</v>
      </c>
      <c r="I26" s="2">
        <f>I24/I25</f>
        <v>1.071216876320597</v>
      </c>
      <c r="J26" s="2">
        <f>J24/J25</f>
        <v>1.0654589643839791</v>
      </c>
    </row>
    <row r="27" spans="1:10" ht="13.5" customHeight="1">
      <c r="A27" s="30">
        <v>23</v>
      </c>
      <c r="B27" s="46">
        <v>1161093</v>
      </c>
      <c r="C27" s="47">
        <v>115689751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134310</v>
      </c>
      <c r="C28" s="47">
        <v>17930040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401602</v>
      </c>
      <c r="C29" s="47">
        <v>65095829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485412</v>
      </c>
      <c r="C30" s="47">
        <v>48885692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513016</v>
      </c>
      <c r="C31" s="47">
        <v>80916642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461111</v>
      </c>
      <c r="C32" s="47">
        <v>47486924</v>
      </c>
    </row>
    <row r="33" spans="1:3" ht="13.5">
      <c r="A33" s="30">
        <v>29</v>
      </c>
      <c r="B33" s="46"/>
      <c r="C33" s="47"/>
    </row>
    <row r="34" spans="1:3" ht="13.5">
      <c r="A34" s="30">
        <v>30</v>
      </c>
      <c r="B34" s="46">
        <v>766250</v>
      </c>
      <c r="C34" s="47">
        <v>87474176</v>
      </c>
    </row>
    <row r="35" spans="1:3" ht="14.25" thickBot="1">
      <c r="A35" s="30">
        <v>31</v>
      </c>
      <c r="B35" s="46"/>
      <c r="C35" s="47"/>
    </row>
    <row r="36" spans="1:6" ht="14.25" thickBot="1">
      <c r="A36" s="112" t="s">
        <v>24</v>
      </c>
      <c r="B36" s="5">
        <f>SUM(B5:B35)</f>
        <v>14678802</v>
      </c>
      <c r="C36" s="5">
        <f>SUM(C5:C35)</f>
        <v>1616984602</v>
      </c>
      <c r="F36" s="21"/>
    </row>
    <row r="37" spans="1:7" ht="13.5">
      <c r="A37" s="14" t="s">
        <v>25</v>
      </c>
      <c r="B37" s="4">
        <v>9249200</v>
      </c>
      <c r="C37" s="4">
        <v>1308286308</v>
      </c>
      <c r="G37" s="28"/>
    </row>
    <row r="38" spans="1:5" ht="14.25" thickBot="1">
      <c r="A38" s="15" t="s">
        <v>47</v>
      </c>
      <c r="B38" s="7">
        <f>B36/B37</f>
        <v>1.5870347705747525</v>
      </c>
      <c r="C38" s="7">
        <f>C36/C37</f>
        <v>1.2359562215948834</v>
      </c>
      <c r="E38" s="26"/>
    </row>
    <row r="39" spans="1:3" ht="24.75" thickBot="1">
      <c r="A39" s="19" t="s">
        <v>57</v>
      </c>
      <c r="B39" s="5">
        <f>'３月'!B39+'４月'!B36</f>
        <v>56370124</v>
      </c>
      <c r="C39" s="5">
        <f>'３月'!C39+'４月'!C36</f>
        <v>7514437407</v>
      </c>
    </row>
    <row r="40" spans="1:3" ht="13.5">
      <c r="A40" s="22" t="s">
        <v>48</v>
      </c>
      <c r="B40" s="24">
        <f>'３月'!B40+'４月'!B37</f>
        <v>52622513</v>
      </c>
      <c r="C40" s="24">
        <f>'３月'!C40+'４月'!C37</f>
        <v>7052770363</v>
      </c>
    </row>
    <row r="41" spans="1:3" ht="13.5">
      <c r="A41" s="16" t="s">
        <v>49</v>
      </c>
      <c r="B41" s="23">
        <f>B39/B40</f>
        <v>1.071216876320597</v>
      </c>
      <c r="C41" s="23">
        <f>C39/C40</f>
        <v>1.0654589643839791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17" t="s">
        <v>107</v>
      </c>
    </row>
    <row r="3" spans="1:7" ht="14.25">
      <c r="A3" s="18" t="s">
        <v>34</v>
      </c>
      <c r="E3" s="123" t="s">
        <v>35</v>
      </c>
      <c r="F3" s="123"/>
      <c r="G3" s="123"/>
    </row>
    <row r="4" spans="1:10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60</v>
      </c>
      <c r="I4" s="8" t="s">
        <v>61</v>
      </c>
      <c r="J4" s="9"/>
    </row>
    <row r="5" spans="1:10" ht="13.5">
      <c r="A5" s="30">
        <v>1</v>
      </c>
      <c r="B5" s="46">
        <v>108581</v>
      </c>
      <c r="C5" s="47">
        <v>50253462</v>
      </c>
      <c r="E5" s="42"/>
      <c r="F5" s="39"/>
      <c r="G5" s="1" t="s">
        <v>39</v>
      </c>
      <c r="H5" s="30" t="s">
        <v>38</v>
      </c>
      <c r="I5" s="6" t="s">
        <v>39</v>
      </c>
      <c r="J5" s="1" t="s">
        <v>38</v>
      </c>
    </row>
    <row r="6" spans="1:10" ht="13.5">
      <c r="A6" s="30">
        <v>2</v>
      </c>
      <c r="B6" s="46">
        <v>117846</v>
      </c>
      <c r="C6" s="47">
        <v>36240909</v>
      </c>
      <c r="E6" s="115" t="s">
        <v>40</v>
      </c>
      <c r="F6" s="116"/>
      <c r="G6" s="53">
        <v>9431191</v>
      </c>
      <c r="H6" s="64">
        <v>701473141</v>
      </c>
      <c r="I6" s="53">
        <f>'４月'!I6+'５月'!G6</f>
        <v>59529987</v>
      </c>
      <c r="J6" s="53">
        <f>'４月'!J6+'５月'!H6</f>
        <v>4539000344</v>
      </c>
    </row>
    <row r="7" spans="1:10" ht="13.5">
      <c r="A7" s="30">
        <v>3</v>
      </c>
      <c r="B7" s="46"/>
      <c r="C7" s="47"/>
      <c r="E7" s="37"/>
      <c r="F7" s="40" t="s">
        <v>23</v>
      </c>
      <c r="G7" s="69">
        <v>9500387</v>
      </c>
      <c r="H7" s="73">
        <v>711888450</v>
      </c>
      <c r="I7" s="69">
        <f>'４月'!I7+'５月'!G7</f>
        <v>55015431</v>
      </c>
      <c r="J7" s="69">
        <f>'４月'!J7+'５月'!H7</f>
        <v>4183733459</v>
      </c>
    </row>
    <row r="8" spans="1:10" ht="13.5">
      <c r="A8" s="30">
        <v>4</v>
      </c>
      <c r="B8" s="46"/>
      <c r="C8" s="47"/>
      <c r="E8" s="115" t="s">
        <v>58</v>
      </c>
      <c r="F8" s="116"/>
      <c r="G8" s="100">
        <v>10687</v>
      </c>
      <c r="H8" s="101">
        <v>7821491</v>
      </c>
      <c r="I8" s="53">
        <f>'４月'!I8+'５月'!G8</f>
        <v>96656</v>
      </c>
      <c r="J8" s="53">
        <f>'４月'!J8+'５月'!H8</f>
        <v>72599176</v>
      </c>
    </row>
    <row r="9" spans="1:10" ht="13.5">
      <c r="A9" s="30">
        <v>5</v>
      </c>
      <c r="B9" s="46"/>
      <c r="C9" s="47"/>
      <c r="E9" s="37"/>
      <c r="F9" s="40" t="s">
        <v>23</v>
      </c>
      <c r="G9" s="84">
        <v>2843</v>
      </c>
      <c r="H9" s="84">
        <v>1625170</v>
      </c>
      <c r="I9" s="69">
        <f>'４月'!I9+'５月'!G9</f>
        <v>59850</v>
      </c>
      <c r="J9" s="69">
        <f>'４月'!J9+'５月'!H9</f>
        <v>51437543</v>
      </c>
    </row>
    <row r="10" spans="1:10" ht="13.5">
      <c r="A10" s="30">
        <v>6</v>
      </c>
      <c r="B10" s="113"/>
      <c r="C10" s="47"/>
      <c r="E10" s="115" t="s">
        <v>59</v>
      </c>
      <c r="F10" s="116"/>
      <c r="G10" s="53">
        <v>644550</v>
      </c>
      <c r="H10" s="64">
        <v>372897032</v>
      </c>
      <c r="I10" s="53">
        <f>'４月'!I10+'５月'!G10</f>
        <v>3213479</v>
      </c>
      <c r="J10" s="53">
        <f>'４月'!J10+'５月'!H10</f>
        <v>1796513018</v>
      </c>
    </row>
    <row r="11" spans="1:10" ht="13.5">
      <c r="A11" s="30">
        <v>7</v>
      </c>
      <c r="B11" s="46">
        <v>91439</v>
      </c>
      <c r="C11" s="47">
        <v>50204652</v>
      </c>
      <c r="E11" s="37"/>
      <c r="F11" s="40" t="s">
        <v>23</v>
      </c>
      <c r="G11" s="69">
        <v>787482</v>
      </c>
      <c r="H11" s="69">
        <v>271633597</v>
      </c>
      <c r="I11" s="69">
        <f>'４月'!I11+'５月'!G11</f>
        <v>3934359</v>
      </c>
      <c r="J11" s="69">
        <f>'４月'!J11+'５月'!H11</f>
        <v>1539973998</v>
      </c>
    </row>
    <row r="12" spans="1:10" ht="13.5">
      <c r="A12" s="30">
        <v>8</v>
      </c>
      <c r="B12" s="46">
        <v>287760</v>
      </c>
      <c r="C12" s="47">
        <v>62268246</v>
      </c>
      <c r="E12" s="115" t="s">
        <v>43</v>
      </c>
      <c r="F12" s="116"/>
      <c r="G12" s="100">
        <v>4945</v>
      </c>
      <c r="H12" s="101">
        <v>6406226</v>
      </c>
      <c r="I12" s="53">
        <f>'４月'!I12+'５月'!G12</f>
        <v>31994</v>
      </c>
      <c r="J12" s="53">
        <f>'４月'!J12+'５月'!H12</f>
        <v>36490307</v>
      </c>
    </row>
    <row r="13" spans="1:10" ht="13.5">
      <c r="A13" s="30">
        <v>9</v>
      </c>
      <c r="B13" s="46">
        <v>289135</v>
      </c>
      <c r="C13" s="47">
        <v>64413842</v>
      </c>
      <c r="E13" s="37"/>
      <c r="F13" s="40" t="s">
        <v>23</v>
      </c>
      <c r="G13" s="84">
        <v>5321</v>
      </c>
      <c r="H13" s="84">
        <v>6577196</v>
      </c>
      <c r="I13" s="69">
        <f>'４月'!I13+'５月'!G13</f>
        <v>35176</v>
      </c>
      <c r="J13" s="69">
        <f>'４月'!J13+'５月'!H13</f>
        <v>36786190</v>
      </c>
    </row>
    <row r="14" spans="1:10" ht="13.5">
      <c r="A14" s="30">
        <v>10</v>
      </c>
      <c r="B14" s="46">
        <v>508341</v>
      </c>
      <c r="C14" s="47">
        <v>68165670</v>
      </c>
      <c r="E14" s="124" t="s">
        <v>96</v>
      </c>
      <c r="F14" s="125"/>
      <c r="G14" s="53"/>
      <c r="H14" s="56"/>
      <c r="I14" s="53">
        <f>'４月'!I14+'５月'!G14</f>
        <v>0</v>
      </c>
      <c r="J14" s="53">
        <f>'４月'!J14+'５月'!H14</f>
        <v>0</v>
      </c>
    </row>
    <row r="15" spans="1:10" ht="13.5">
      <c r="A15" s="30">
        <v>11</v>
      </c>
      <c r="B15" s="46">
        <v>987167</v>
      </c>
      <c r="C15" s="47">
        <v>102408444</v>
      </c>
      <c r="E15" s="37"/>
      <c r="F15" s="40" t="s">
        <v>23</v>
      </c>
      <c r="G15" s="69"/>
      <c r="H15" s="74"/>
      <c r="I15" s="69">
        <f>'４月'!I15+'５月'!G15</f>
        <v>0</v>
      </c>
      <c r="J15" s="69">
        <f>'４月'!J15+'５月'!H15</f>
        <v>0</v>
      </c>
    </row>
    <row r="16" spans="1:10" ht="13.5">
      <c r="A16" s="30">
        <v>12</v>
      </c>
      <c r="B16" s="46">
        <v>1117507</v>
      </c>
      <c r="C16" s="47">
        <v>75536218</v>
      </c>
      <c r="E16" s="115" t="s">
        <v>44</v>
      </c>
      <c r="F16" s="116"/>
      <c r="G16" s="70"/>
      <c r="H16" s="53"/>
      <c r="I16" s="53">
        <f>'４月'!I16+'５月'!G16</f>
        <v>0</v>
      </c>
      <c r="J16" s="53">
        <f>'４月'!J16+'５月'!H16</f>
        <v>0</v>
      </c>
    </row>
    <row r="17" spans="1:10" ht="13.5">
      <c r="A17" s="30">
        <v>13</v>
      </c>
      <c r="B17" s="46"/>
      <c r="C17" s="47"/>
      <c r="E17" s="37"/>
      <c r="F17" s="40" t="s">
        <v>23</v>
      </c>
      <c r="G17" s="71"/>
      <c r="H17" s="55"/>
      <c r="I17" s="69">
        <f>'４月'!I17+'５月'!G17</f>
        <v>0</v>
      </c>
      <c r="J17" s="69">
        <f>'４月'!J17+'５月'!H17</f>
        <v>0</v>
      </c>
    </row>
    <row r="18" spans="1:10" ht="13.5">
      <c r="A18" s="30">
        <v>14</v>
      </c>
      <c r="B18" s="46">
        <v>1225863</v>
      </c>
      <c r="C18" s="47">
        <v>136535822</v>
      </c>
      <c r="E18" s="121" t="s">
        <v>27</v>
      </c>
      <c r="F18" s="122"/>
      <c r="G18" s="100">
        <v>468332</v>
      </c>
      <c r="H18" s="101">
        <v>209040018</v>
      </c>
      <c r="I18" s="53">
        <f>'４月'!I18+'５月'!G18</f>
        <v>2004814</v>
      </c>
      <c r="J18" s="53">
        <f>'４月'!J18+'５月'!H18</f>
        <v>1234958212</v>
      </c>
    </row>
    <row r="19" spans="1:10" ht="13.5">
      <c r="A19" s="30">
        <v>15</v>
      </c>
      <c r="B19" s="46">
        <v>648547</v>
      </c>
      <c r="C19" s="47">
        <v>79626953</v>
      </c>
      <c r="E19" s="37"/>
      <c r="F19" s="40" t="s">
        <v>23</v>
      </c>
      <c r="G19" s="84">
        <v>494956</v>
      </c>
      <c r="H19" s="84">
        <v>200375487</v>
      </c>
      <c r="I19" s="69">
        <f>'４月'!I19+'５月'!G19</f>
        <v>2597723</v>
      </c>
      <c r="J19" s="69">
        <f>'４月'!J19+'５月'!H19</f>
        <v>1347396580</v>
      </c>
    </row>
    <row r="20" spans="1:10" ht="13.5">
      <c r="A20" s="30">
        <v>16</v>
      </c>
      <c r="B20" s="46">
        <v>507986</v>
      </c>
      <c r="C20" s="47">
        <v>78002769</v>
      </c>
      <c r="E20" s="115" t="s">
        <v>26</v>
      </c>
      <c r="F20" s="116"/>
      <c r="G20" s="53">
        <v>14155</v>
      </c>
      <c r="H20" s="64">
        <v>6594436</v>
      </c>
      <c r="I20" s="53">
        <f>'４月'!I20+'５月'!G20</f>
        <v>44788</v>
      </c>
      <c r="J20" s="53">
        <f>'４月'!J20+'５月'!H20</f>
        <v>24337826</v>
      </c>
    </row>
    <row r="21" spans="1:10" ht="13.5">
      <c r="A21" s="30">
        <v>17</v>
      </c>
      <c r="B21" s="46">
        <v>571591</v>
      </c>
      <c r="C21" s="47">
        <v>80308122</v>
      </c>
      <c r="E21" s="37"/>
      <c r="F21" s="40" t="s">
        <v>23</v>
      </c>
      <c r="G21" s="92">
        <v>10410</v>
      </c>
      <c r="H21" s="92">
        <v>4391641</v>
      </c>
      <c r="I21" s="69">
        <f>'４月'!I21+'５月'!G21</f>
        <v>40222</v>
      </c>
      <c r="J21" s="69">
        <f>'４月'!J21+'５月'!H21</f>
        <v>19559866</v>
      </c>
    </row>
    <row r="22" spans="1:10" ht="13.5">
      <c r="A22" s="30">
        <v>18</v>
      </c>
      <c r="B22" s="46">
        <v>578748</v>
      </c>
      <c r="C22" s="47">
        <v>75607056</v>
      </c>
      <c r="E22" s="115" t="s">
        <v>45</v>
      </c>
      <c r="F22" s="128"/>
      <c r="G22" s="105">
        <v>875817</v>
      </c>
      <c r="H22" s="106">
        <v>360592171</v>
      </c>
      <c r="I22" s="104">
        <f>'４月'!I22+'５月'!G22</f>
        <v>2898083</v>
      </c>
      <c r="J22" s="53">
        <f>'４月'!J22+'５月'!H22</f>
        <v>1475363039</v>
      </c>
    </row>
    <row r="23" spans="1:10" ht="13.5">
      <c r="A23" s="30">
        <v>19</v>
      </c>
      <c r="B23" s="46">
        <v>268542</v>
      </c>
      <c r="C23" s="47">
        <v>32966729</v>
      </c>
      <c r="E23" s="37"/>
      <c r="F23" s="40" t="s">
        <v>23</v>
      </c>
      <c r="G23" s="84">
        <v>633517</v>
      </c>
      <c r="H23" s="91">
        <v>257641451</v>
      </c>
      <c r="I23" s="69">
        <f>'４月'!I23+'５月'!G23</f>
        <v>2374668</v>
      </c>
      <c r="J23" s="69">
        <f>'４月'!J23+'５月'!H23</f>
        <v>1328015719</v>
      </c>
    </row>
    <row r="24" spans="1:10" ht="13.5">
      <c r="A24" s="30">
        <v>20</v>
      </c>
      <c r="B24" s="46"/>
      <c r="C24" s="47"/>
      <c r="E24" s="115" t="s">
        <v>24</v>
      </c>
      <c r="F24" s="116"/>
      <c r="G24" s="70">
        <f>G6+G8+G10+G12+G14+G16+G18+G20+G22</f>
        <v>11449677</v>
      </c>
      <c r="H24" s="53">
        <f aca="true" t="shared" si="0" ref="G24:J25">H6+H8+H10+H12+H14+H16+H18+H20+H22</f>
        <v>1664824515</v>
      </c>
      <c r="I24" s="53">
        <f t="shared" si="0"/>
        <v>67819801</v>
      </c>
      <c r="J24" s="53">
        <f t="shared" si="0"/>
        <v>9179261922</v>
      </c>
    </row>
    <row r="25" spans="1:10" ht="13.5">
      <c r="A25" s="30">
        <v>21</v>
      </c>
      <c r="B25" s="46">
        <v>61942</v>
      </c>
      <c r="C25" s="47">
        <v>31705417</v>
      </c>
      <c r="E25" s="37"/>
      <c r="F25" s="40" t="s">
        <v>25</v>
      </c>
      <c r="G25" s="55">
        <f t="shared" si="0"/>
        <v>11434916</v>
      </c>
      <c r="H25" s="55">
        <f t="shared" si="0"/>
        <v>1454132992</v>
      </c>
      <c r="I25" s="55">
        <f t="shared" si="0"/>
        <v>64057429</v>
      </c>
      <c r="J25" s="55">
        <f t="shared" si="0"/>
        <v>8506903355</v>
      </c>
    </row>
    <row r="26" spans="1:10" ht="13.5">
      <c r="A26" s="30">
        <v>22</v>
      </c>
      <c r="B26" s="46">
        <v>663412</v>
      </c>
      <c r="C26" s="47">
        <v>95312585</v>
      </c>
      <c r="E26" s="117" t="s">
        <v>46</v>
      </c>
      <c r="F26" s="118"/>
      <c r="G26" s="2">
        <f>G24/G25</f>
        <v>1.0012908708730348</v>
      </c>
      <c r="H26" s="2">
        <f>H24/H25</f>
        <v>1.144891508657827</v>
      </c>
      <c r="I26" s="2">
        <f>I24/I25</f>
        <v>1.0587343585082067</v>
      </c>
      <c r="J26" s="2">
        <f>J24/J25</f>
        <v>1.079036817387236</v>
      </c>
    </row>
    <row r="27" spans="1:10" ht="13.5" customHeight="1">
      <c r="A27" s="30">
        <v>23</v>
      </c>
      <c r="B27" s="46">
        <v>575867</v>
      </c>
      <c r="C27" s="47">
        <v>79390115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688217</v>
      </c>
      <c r="C28" s="47">
        <v>70491111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509761</v>
      </c>
      <c r="C29" s="47">
        <v>81790636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282731</v>
      </c>
      <c r="C30" s="47">
        <v>47714804</v>
      </c>
      <c r="F30" s="45"/>
      <c r="G30" s="45"/>
      <c r="H30" s="45"/>
      <c r="I30" s="45"/>
      <c r="J30" s="45"/>
    </row>
    <row r="31" spans="1:3" ht="13.5">
      <c r="A31" s="30">
        <v>27</v>
      </c>
      <c r="B31" s="46"/>
      <c r="C31" s="47"/>
    </row>
    <row r="32" spans="1:3" ht="13.5">
      <c r="A32" s="30">
        <v>28</v>
      </c>
      <c r="B32" s="46">
        <v>676499</v>
      </c>
      <c r="C32" s="47">
        <v>106350894</v>
      </c>
    </row>
    <row r="33" spans="1:3" ht="13.5">
      <c r="A33" s="30">
        <v>29</v>
      </c>
      <c r="B33" s="46">
        <v>236257</v>
      </c>
      <c r="C33" s="47">
        <v>61728553</v>
      </c>
    </row>
    <row r="34" spans="1:3" ht="13.5">
      <c r="A34" s="30">
        <v>30</v>
      </c>
      <c r="B34" s="46">
        <v>257941</v>
      </c>
      <c r="C34" s="47">
        <v>50828003</v>
      </c>
    </row>
    <row r="35" spans="1:3" ht="14.25" thickBot="1">
      <c r="A35" s="30">
        <v>31</v>
      </c>
      <c r="B35" s="46">
        <v>187997</v>
      </c>
      <c r="C35" s="47">
        <v>46973503</v>
      </c>
    </row>
    <row r="36" spans="1:6" ht="14.25" thickBot="1">
      <c r="A36" s="112" t="s">
        <v>24</v>
      </c>
      <c r="B36" s="5">
        <f>SUM(B5:B35)</f>
        <v>11449677</v>
      </c>
      <c r="C36" s="5">
        <f>SUM(C5:C35)</f>
        <v>1664824515</v>
      </c>
      <c r="F36" s="21"/>
    </row>
    <row r="37" spans="1:7" ht="13.5">
      <c r="A37" s="14" t="s">
        <v>25</v>
      </c>
      <c r="B37" s="4">
        <v>11434916</v>
      </c>
      <c r="C37" s="4">
        <v>1454132992</v>
      </c>
      <c r="G37" s="28"/>
    </row>
    <row r="38" spans="1:5" ht="14.25" thickBot="1">
      <c r="A38" s="15" t="s">
        <v>47</v>
      </c>
      <c r="B38" s="2">
        <f>B36/B37</f>
        <v>1.0012908708730348</v>
      </c>
      <c r="C38" s="2">
        <f>C36/C37</f>
        <v>1.144891508657827</v>
      </c>
      <c r="E38" s="26"/>
    </row>
    <row r="39" spans="1:3" ht="24.75" thickBot="1">
      <c r="A39" s="19" t="s">
        <v>62</v>
      </c>
      <c r="B39" s="5">
        <f>'４月'!B39+'５月'!B36</f>
        <v>67819801</v>
      </c>
      <c r="C39" s="5">
        <f>'４月'!C39+'５月'!C36</f>
        <v>9179261922</v>
      </c>
    </row>
    <row r="40" spans="1:3" ht="13.5">
      <c r="A40" s="22" t="s">
        <v>48</v>
      </c>
      <c r="B40" s="24">
        <f>'４月'!B40+'５月'!B37</f>
        <v>64057429</v>
      </c>
      <c r="C40" s="24">
        <f>'４月'!C40+'５月'!C37</f>
        <v>8506903355</v>
      </c>
    </row>
    <row r="41" spans="1:3" ht="13.5">
      <c r="A41" s="16" t="s">
        <v>49</v>
      </c>
      <c r="B41" s="23">
        <f>B39/B40</f>
        <v>1.0587343585082067</v>
      </c>
      <c r="C41" s="23">
        <f>C39/C40</f>
        <v>1.079036817387236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I24" sqref="I24"/>
    </sheetView>
  </sheetViews>
  <sheetFormatPr defaultColWidth="9.00390625" defaultRowHeight="13.5"/>
  <cols>
    <col min="1" max="1" width="9.125" style="0" bestFit="1" customWidth="1"/>
    <col min="2" max="2" width="15.12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17" t="s">
        <v>108</v>
      </c>
    </row>
    <row r="2" ht="13.5">
      <c r="I2" t="s">
        <v>99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67</v>
      </c>
      <c r="I4" s="8" t="s">
        <v>66</v>
      </c>
      <c r="J4" s="9"/>
      <c r="K4" s="31"/>
    </row>
    <row r="5" spans="1:11" ht="13.5">
      <c r="A5" s="30">
        <v>1</v>
      </c>
      <c r="B5" s="46">
        <v>165130</v>
      </c>
      <c r="C5" s="47">
        <v>56091734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339949</v>
      </c>
      <c r="C6" s="47">
        <v>46004193</v>
      </c>
      <c r="E6" s="115" t="s">
        <v>40</v>
      </c>
      <c r="F6" s="116"/>
      <c r="G6" s="100">
        <v>11204702</v>
      </c>
      <c r="H6" s="101">
        <v>1914527808</v>
      </c>
      <c r="I6" s="53">
        <f>'５月'!I6+'６月'!G6</f>
        <v>70734689</v>
      </c>
      <c r="J6" s="53">
        <f>'５月'!J6+'６月'!H6</f>
        <v>6453528152</v>
      </c>
      <c r="K6" s="31"/>
    </row>
    <row r="7" spans="1:12" ht="13.5">
      <c r="A7" s="30">
        <v>3</v>
      </c>
      <c r="B7" s="46"/>
      <c r="C7" s="47"/>
      <c r="E7" s="37"/>
      <c r="F7" s="40" t="s">
        <v>23</v>
      </c>
      <c r="G7" s="71">
        <v>12143594</v>
      </c>
      <c r="H7" s="107">
        <v>1705574143</v>
      </c>
      <c r="I7" s="69">
        <f>'５月'!I7+'６月'!G7</f>
        <v>67159025</v>
      </c>
      <c r="J7" s="69">
        <f>'５月'!J7+'６月'!H7</f>
        <v>5889307602</v>
      </c>
      <c r="K7" s="31"/>
      <c r="L7" s="28"/>
    </row>
    <row r="8" spans="1:11" ht="13.5">
      <c r="A8" s="30">
        <v>4</v>
      </c>
      <c r="B8" s="46">
        <v>349300</v>
      </c>
      <c r="C8" s="47">
        <v>61776242</v>
      </c>
      <c r="E8" s="115" t="s">
        <v>63</v>
      </c>
      <c r="F8" s="116"/>
      <c r="G8" s="100">
        <v>272</v>
      </c>
      <c r="H8" s="100">
        <v>388174</v>
      </c>
      <c r="I8" s="53">
        <f>'５月'!I8+'６月'!G8</f>
        <v>96928</v>
      </c>
      <c r="J8" s="53">
        <f>'５月'!J8+'６月'!H8</f>
        <v>72987350</v>
      </c>
      <c r="K8" s="31"/>
    </row>
    <row r="9" spans="1:11" ht="13.5">
      <c r="A9" s="30">
        <v>5</v>
      </c>
      <c r="B9" s="46">
        <v>225270</v>
      </c>
      <c r="C9" s="47">
        <v>72712944</v>
      </c>
      <c r="E9" s="37"/>
      <c r="F9" s="40" t="s">
        <v>23</v>
      </c>
      <c r="G9" s="84">
        <v>2383</v>
      </c>
      <c r="H9" s="84">
        <v>2065808</v>
      </c>
      <c r="I9" s="69">
        <f>'５月'!I9+'６月'!G9</f>
        <v>62233</v>
      </c>
      <c r="J9" s="69">
        <f>'５月'!J9+'６月'!H9</f>
        <v>53503351</v>
      </c>
      <c r="K9" s="31"/>
    </row>
    <row r="10" spans="1:11" ht="13.5">
      <c r="A10" s="30">
        <v>6</v>
      </c>
      <c r="B10" s="46">
        <v>283264</v>
      </c>
      <c r="C10" s="47">
        <v>165259504</v>
      </c>
      <c r="E10" s="115" t="s">
        <v>64</v>
      </c>
      <c r="F10" s="116"/>
      <c r="G10" s="100">
        <v>598030</v>
      </c>
      <c r="H10" s="100">
        <v>349979475</v>
      </c>
      <c r="I10" s="53">
        <f>'５月'!I10+'６月'!G10</f>
        <v>3811509</v>
      </c>
      <c r="J10" s="53">
        <f>'５月'!J10+'６月'!H10</f>
        <v>2146492493</v>
      </c>
      <c r="K10" s="31"/>
    </row>
    <row r="11" spans="1:11" ht="13.5">
      <c r="A11" s="30">
        <v>7</v>
      </c>
      <c r="B11" s="46">
        <v>366389</v>
      </c>
      <c r="C11" s="47">
        <v>95070633</v>
      </c>
      <c r="E11" s="37"/>
      <c r="F11" s="40" t="s">
        <v>23</v>
      </c>
      <c r="G11" s="71">
        <v>722000</v>
      </c>
      <c r="H11" s="108">
        <v>315130501</v>
      </c>
      <c r="I11" s="69">
        <f>'５月'!I11+'６月'!G11</f>
        <v>4656359</v>
      </c>
      <c r="J11" s="69">
        <f>'５月'!J11+'６月'!H11</f>
        <v>1855104499</v>
      </c>
      <c r="K11" s="31"/>
    </row>
    <row r="12" spans="1:11" ht="13.5">
      <c r="A12" s="30">
        <v>8</v>
      </c>
      <c r="B12" s="46">
        <v>297901</v>
      </c>
      <c r="C12" s="47">
        <v>180555167</v>
      </c>
      <c r="E12" s="115" t="s">
        <v>43</v>
      </c>
      <c r="F12" s="116"/>
      <c r="G12" s="100">
        <v>6303</v>
      </c>
      <c r="H12" s="100">
        <v>6115610</v>
      </c>
      <c r="I12" s="53">
        <f>'５月'!I12+'６月'!G12</f>
        <v>38297</v>
      </c>
      <c r="J12" s="53">
        <f>'５月'!J12+'６月'!H12</f>
        <v>42605917</v>
      </c>
      <c r="K12" s="28"/>
    </row>
    <row r="13" spans="1:11" ht="13.5">
      <c r="A13" s="30">
        <v>9</v>
      </c>
      <c r="B13" s="46">
        <v>449985</v>
      </c>
      <c r="C13" s="47">
        <v>93269923</v>
      </c>
      <c r="E13" s="37"/>
      <c r="F13" s="40" t="s">
        <v>23</v>
      </c>
      <c r="G13" s="84">
        <v>6188</v>
      </c>
      <c r="H13" s="84">
        <v>7588368</v>
      </c>
      <c r="I13" s="69">
        <f>'５月'!I13+'６月'!G13</f>
        <v>41364</v>
      </c>
      <c r="J13" s="69">
        <f>'５月'!J13+'６月'!H13</f>
        <v>44374558</v>
      </c>
      <c r="K13" s="31"/>
    </row>
    <row r="14" spans="1:11" ht="13.5">
      <c r="A14" s="30">
        <v>10</v>
      </c>
      <c r="B14" s="46"/>
      <c r="C14" s="47"/>
      <c r="E14" s="124" t="s">
        <v>96</v>
      </c>
      <c r="F14" s="125"/>
      <c r="G14" s="53"/>
      <c r="H14" s="56"/>
      <c r="I14" s="53">
        <f>'５月'!I14+'６月'!G14</f>
        <v>0</v>
      </c>
      <c r="J14" s="53">
        <f>'５月'!J14+'６月'!H14</f>
        <v>0</v>
      </c>
      <c r="K14" s="31"/>
    </row>
    <row r="15" spans="1:11" ht="13.5">
      <c r="A15" s="30">
        <v>11</v>
      </c>
      <c r="B15" s="46">
        <v>175330</v>
      </c>
      <c r="C15" s="47">
        <v>132879304</v>
      </c>
      <c r="E15" s="37"/>
      <c r="F15" s="40" t="s">
        <v>23</v>
      </c>
      <c r="G15" s="69"/>
      <c r="H15" s="74"/>
      <c r="I15" s="69">
        <f>'５月'!I15+'６月'!G15</f>
        <v>0</v>
      </c>
      <c r="J15" s="69">
        <f>'５月'!J15+'６月'!H15</f>
        <v>0</v>
      </c>
      <c r="K15" s="31"/>
    </row>
    <row r="16" spans="1:11" ht="13.5">
      <c r="A16" s="30">
        <v>12</v>
      </c>
      <c r="B16" s="46">
        <v>87654</v>
      </c>
      <c r="C16" s="47">
        <v>64581232</v>
      </c>
      <c r="E16" s="115" t="s">
        <v>44</v>
      </c>
      <c r="F16" s="116"/>
      <c r="G16" s="53"/>
      <c r="H16" s="53"/>
      <c r="I16" s="53">
        <f>'５月'!I16+'６月'!G16</f>
        <v>0</v>
      </c>
      <c r="J16" s="53">
        <f>'５月'!J16+'６月'!H16</f>
        <v>0</v>
      </c>
      <c r="K16" s="31"/>
    </row>
    <row r="17" spans="1:11" ht="13.5">
      <c r="A17" s="30">
        <v>13</v>
      </c>
      <c r="B17" s="46">
        <v>447827</v>
      </c>
      <c r="C17" s="47">
        <v>138388240</v>
      </c>
      <c r="E17" s="37"/>
      <c r="F17" s="40" t="s">
        <v>23</v>
      </c>
      <c r="G17" s="55"/>
      <c r="H17" s="55"/>
      <c r="I17" s="69">
        <f>'５月'!I17+'６月'!G17</f>
        <v>0</v>
      </c>
      <c r="J17" s="69">
        <f>'５月'!J17+'６月'!H17</f>
        <v>0</v>
      </c>
      <c r="K17" s="31"/>
    </row>
    <row r="18" spans="1:11" ht="13.5">
      <c r="A18" s="30">
        <v>14</v>
      </c>
      <c r="B18" s="46">
        <v>618302</v>
      </c>
      <c r="C18" s="47">
        <v>195067068</v>
      </c>
      <c r="E18" s="121" t="s">
        <v>27</v>
      </c>
      <c r="F18" s="122"/>
      <c r="G18" s="70">
        <v>5942</v>
      </c>
      <c r="H18" s="70">
        <v>2532961</v>
      </c>
      <c r="I18" s="53">
        <f>'５月'!I18+'６月'!G18</f>
        <v>2010756</v>
      </c>
      <c r="J18" s="53">
        <f>'５月'!J18+'６月'!H18</f>
        <v>1237491173</v>
      </c>
      <c r="K18" s="31"/>
    </row>
    <row r="19" spans="1:11" ht="13.5">
      <c r="A19" s="30">
        <v>15</v>
      </c>
      <c r="B19" s="46">
        <v>133816</v>
      </c>
      <c r="C19" s="47">
        <v>97812484</v>
      </c>
      <c r="E19" s="37"/>
      <c r="F19" s="40" t="s">
        <v>23</v>
      </c>
      <c r="G19" s="84"/>
      <c r="H19" s="84"/>
      <c r="I19" s="69">
        <f>'５月'!I19+'６月'!G19</f>
        <v>2597723</v>
      </c>
      <c r="J19" s="69">
        <f>'５月'!J19+'６月'!H19</f>
        <v>1347396580</v>
      </c>
      <c r="K19" s="31"/>
    </row>
    <row r="20" spans="1:11" ht="13.5">
      <c r="A20" s="30">
        <v>16</v>
      </c>
      <c r="B20" s="46">
        <v>23356</v>
      </c>
      <c r="C20" s="47">
        <v>15033718</v>
      </c>
      <c r="E20" s="115" t="s">
        <v>26</v>
      </c>
      <c r="F20" s="116"/>
      <c r="G20" s="100">
        <v>13850</v>
      </c>
      <c r="H20" s="100">
        <v>7197931</v>
      </c>
      <c r="I20" s="53">
        <f>'５月'!I20+'６月'!G20</f>
        <v>58638</v>
      </c>
      <c r="J20" s="53">
        <f>'５月'!J20+'６月'!H20</f>
        <v>31535757</v>
      </c>
      <c r="K20" s="31"/>
    </row>
    <row r="21" spans="1:11" ht="13.5">
      <c r="A21" s="30">
        <v>17</v>
      </c>
      <c r="B21" s="46"/>
      <c r="C21" s="47"/>
      <c r="E21" s="37"/>
      <c r="F21" s="40" t="s">
        <v>23</v>
      </c>
      <c r="G21" s="71">
        <v>18335</v>
      </c>
      <c r="H21" s="108">
        <v>6730906</v>
      </c>
      <c r="I21" s="69">
        <f>'５月'!I21+'６月'!G21</f>
        <v>58557</v>
      </c>
      <c r="J21" s="69">
        <f>'５月'!J21+'６月'!H21</f>
        <v>26290772</v>
      </c>
      <c r="K21" s="31"/>
    </row>
    <row r="22" spans="1:11" ht="13.5">
      <c r="A22" s="30">
        <v>18</v>
      </c>
      <c r="B22" s="46">
        <v>176059</v>
      </c>
      <c r="C22" s="47">
        <v>54443274</v>
      </c>
      <c r="E22" s="115" t="s">
        <v>45</v>
      </c>
      <c r="F22" s="116"/>
      <c r="G22" s="100">
        <v>648423</v>
      </c>
      <c r="H22" s="109">
        <v>325922577</v>
      </c>
      <c r="I22" s="53">
        <f>'５月'!I22+'６月'!G22</f>
        <v>3546506</v>
      </c>
      <c r="J22" s="53">
        <f>'５月'!J22+'６月'!H22</f>
        <v>1801285616</v>
      </c>
      <c r="K22" s="31"/>
    </row>
    <row r="23" spans="1:11" ht="13.5">
      <c r="A23" s="30">
        <v>19</v>
      </c>
      <c r="B23" s="46">
        <v>884051</v>
      </c>
      <c r="C23" s="47">
        <v>156818438</v>
      </c>
      <c r="E23" s="37"/>
      <c r="F23" s="40" t="s">
        <v>23</v>
      </c>
      <c r="G23" s="84">
        <v>973292</v>
      </c>
      <c r="H23" s="91">
        <v>424281815</v>
      </c>
      <c r="I23" s="69">
        <f>'５月'!I23+'６月'!G23</f>
        <v>3347960</v>
      </c>
      <c r="J23" s="69">
        <f>'５月'!J23+'６月'!H23</f>
        <v>1752297534</v>
      </c>
      <c r="K23" s="31"/>
    </row>
    <row r="24" spans="1:11" ht="13.5">
      <c r="A24" s="30">
        <v>20</v>
      </c>
      <c r="B24" s="46">
        <v>1197058</v>
      </c>
      <c r="C24" s="47">
        <v>214931280</v>
      </c>
      <c r="E24" s="115" t="s">
        <v>24</v>
      </c>
      <c r="F24" s="116"/>
      <c r="G24" s="53">
        <f aca="true" t="shared" si="0" ref="G24:J25">G6+G8+G10+G12+G14+G16+G18+G20+G22</f>
        <v>12477522</v>
      </c>
      <c r="H24" s="53">
        <f t="shared" si="0"/>
        <v>2606664536</v>
      </c>
      <c r="I24" s="53">
        <f t="shared" si="0"/>
        <v>80297323</v>
      </c>
      <c r="J24" s="53">
        <f t="shared" si="0"/>
        <v>11785926458</v>
      </c>
      <c r="K24" s="31"/>
    </row>
    <row r="25" spans="1:11" ht="13.5">
      <c r="A25" s="30">
        <v>21</v>
      </c>
      <c r="B25" s="46">
        <v>1480091</v>
      </c>
      <c r="C25" s="47">
        <v>116466780</v>
      </c>
      <c r="E25" s="37"/>
      <c r="F25" s="40" t="s">
        <v>25</v>
      </c>
      <c r="G25" s="55">
        <f t="shared" si="0"/>
        <v>13865792</v>
      </c>
      <c r="H25" s="55">
        <v>2461371541</v>
      </c>
      <c r="I25" s="55">
        <f t="shared" si="0"/>
        <v>77923221</v>
      </c>
      <c r="J25" s="55">
        <f t="shared" si="0"/>
        <v>10968274896</v>
      </c>
      <c r="K25" s="31"/>
    </row>
    <row r="26" spans="1:11" ht="13.5">
      <c r="A26" s="30">
        <v>22</v>
      </c>
      <c r="B26" s="46">
        <v>1012904</v>
      </c>
      <c r="C26" s="47">
        <v>129250504</v>
      </c>
      <c r="E26" s="117" t="s">
        <v>46</v>
      </c>
      <c r="F26" s="118"/>
      <c r="G26" s="2">
        <f>G24/G25</f>
        <v>0.899878059616068</v>
      </c>
      <c r="H26" s="2">
        <f>H24/H25</f>
        <v>1.0590292820810672</v>
      </c>
      <c r="I26" s="2">
        <f>I24/I25</f>
        <v>1.0304671953948106</v>
      </c>
      <c r="J26" s="2">
        <f>J24/J25</f>
        <v>1.0745469610994332</v>
      </c>
      <c r="K26" s="31"/>
    </row>
    <row r="27" spans="1:10" ht="13.5" customHeight="1">
      <c r="A27" s="30">
        <v>23</v>
      </c>
      <c r="B27" s="113">
        <v>622858</v>
      </c>
      <c r="C27" s="47">
        <v>52052393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1809812</v>
      </c>
      <c r="C29" s="47">
        <v>107125035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469069</v>
      </c>
      <c r="C30" s="47">
        <v>48403215</v>
      </c>
      <c r="F30" s="45"/>
      <c r="G30" s="45"/>
      <c r="H30" s="45"/>
      <c r="I30" s="45"/>
      <c r="J30" s="45"/>
    </row>
    <row r="31" spans="1:3" ht="13.5">
      <c r="A31" s="30">
        <v>27</v>
      </c>
      <c r="B31" s="46">
        <v>286160</v>
      </c>
      <c r="C31" s="47">
        <v>87055658</v>
      </c>
    </row>
    <row r="32" spans="1:3" ht="13.5">
      <c r="A32" s="30">
        <v>28</v>
      </c>
      <c r="B32" s="46">
        <v>28385</v>
      </c>
      <c r="C32" s="47">
        <v>19920021</v>
      </c>
    </row>
    <row r="33" spans="1:3" ht="13.5">
      <c r="A33" s="30">
        <v>29</v>
      </c>
      <c r="B33" s="46">
        <v>61891</v>
      </c>
      <c r="C33" s="47">
        <v>76673974</v>
      </c>
    </row>
    <row r="34" spans="1:3" ht="13.5">
      <c r="A34" s="30">
        <v>30</v>
      </c>
      <c r="B34" s="46">
        <v>485711</v>
      </c>
      <c r="C34" s="47">
        <v>129021578</v>
      </c>
    </row>
    <row r="35" spans="1:3" ht="14.25" thickBot="1">
      <c r="A35" s="30">
        <v>31</v>
      </c>
      <c r="B35" s="46"/>
      <c r="C35" s="47"/>
    </row>
    <row r="36" spans="1:6" ht="14.25" thickBot="1">
      <c r="A36" s="112" t="s">
        <v>24</v>
      </c>
      <c r="B36" s="5">
        <f>SUM(B5:B35)</f>
        <v>12477522</v>
      </c>
      <c r="C36" s="5">
        <f>SUM(C5:C35)</f>
        <v>2606664536</v>
      </c>
      <c r="F36" s="21"/>
    </row>
    <row r="37" spans="1:7" ht="13.5">
      <c r="A37" s="14" t="s">
        <v>25</v>
      </c>
      <c r="B37" s="4">
        <v>13865792</v>
      </c>
      <c r="C37" s="4">
        <v>2461371541</v>
      </c>
      <c r="G37" s="28"/>
    </row>
    <row r="38" spans="1:5" ht="14.25" thickBot="1">
      <c r="A38" s="15" t="s">
        <v>47</v>
      </c>
      <c r="B38" s="2">
        <f>B36/B37</f>
        <v>0.899878059616068</v>
      </c>
      <c r="C38" s="2">
        <f>C36/C37</f>
        <v>1.0590292820810672</v>
      </c>
      <c r="E38" s="26"/>
    </row>
    <row r="39" spans="1:3" ht="24.75" thickBot="1">
      <c r="A39" s="19" t="s">
        <v>65</v>
      </c>
      <c r="B39" s="5">
        <f>'５月'!B39+'６月'!B36</f>
        <v>80297323</v>
      </c>
      <c r="C39" s="5">
        <f>'５月'!C39+'６月'!C36</f>
        <v>11785926458</v>
      </c>
    </row>
    <row r="40" spans="1:3" ht="13.5">
      <c r="A40" s="22" t="s">
        <v>48</v>
      </c>
      <c r="B40" s="24">
        <f>'５月'!B40+'６月'!B37</f>
        <v>77923221</v>
      </c>
      <c r="C40" s="24">
        <f>'５月'!C40+'６月'!C37</f>
        <v>10968274896</v>
      </c>
    </row>
    <row r="41" spans="1:3" ht="13.5">
      <c r="A41" s="16" t="s">
        <v>49</v>
      </c>
      <c r="B41" s="23">
        <f>B39/B40</f>
        <v>1.0304671953948106</v>
      </c>
      <c r="C41" s="23">
        <f>C39/C40</f>
        <v>1.0745469610994332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5">
      <selection activeCell="G24" sqref="G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1.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109</v>
      </c>
    </row>
    <row r="2" ht="13.5">
      <c r="J2" t="s">
        <v>100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70</v>
      </c>
      <c r="I4" s="8" t="s">
        <v>71</v>
      </c>
      <c r="J4" s="9"/>
      <c r="K4" s="31"/>
    </row>
    <row r="5" spans="1:11" ht="13.5">
      <c r="A5" s="30">
        <v>1</v>
      </c>
      <c r="B5" s="46"/>
      <c r="C5" s="47"/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487491</v>
      </c>
      <c r="C6" s="47">
        <v>73285908</v>
      </c>
      <c r="E6" s="115" t="s">
        <v>40</v>
      </c>
      <c r="F6" s="116"/>
      <c r="G6" s="53">
        <v>6967872</v>
      </c>
      <c r="H6" s="64">
        <v>780429791</v>
      </c>
      <c r="I6" s="53">
        <f>'６月'!I6+'7月'!G6</f>
        <v>77702561</v>
      </c>
      <c r="J6" s="53">
        <f>'６月'!J6+'7月'!H6</f>
        <v>7233957943</v>
      </c>
      <c r="K6" s="31"/>
    </row>
    <row r="7" spans="1:12" ht="13.5">
      <c r="A7" s="30">
        <v>3</v>
      </c>
      <c r="B7" s="46">
        <v>491443</v>
      </c>
      <c r="C7" s="47">
        <v>87421721</v>
      </c>
      <c r="E7" s="37"/>
      <c r="F7" s="40" t="s">
        <v>23</v>
      </c>
      <c r="G7" s="69">
        <v>8024245</v>
      </c>
      <c r="H7" s="73">
        <v>857022508</v>
      </c>
      <c r="I7" s="69">
        <f>'６月'!I7+'7月'!G7</f>
        <v>75183270</v>
      </c>
      <c r="J7" s="69">
        <f>'６月'!J7+'7月'!H7</f>
        <v>6746330110</v>
      </c>
      <c r="K7" s="31"/>
      <c r="L7" s="28"/>
    </row>
    <row r="8" spans="1:11" ht="13.5">
      <c r="A8" s="30">
        <v>4</v>
      </c>
      <c r="B8" s="46">
        <v>126417</v>
      </c>
      <c r="C8" s="47">
        <v>48239770</v>
      </c>
      <c r="E8" s="115" t="s">
        <v>68</v>
      </c>
      <c r="F8" s="116"/>
      <c r="G8" s="70">
        <v>2860</v>
      </c>
      <c r="H8" s="76">
        <v>3147206</v>
      </c>
      <c r="I8" s="53">
        <f>'６月'!I8+'7月'!G8</f>
        <v>99788</v>
      </c>
      <c r="J8" s="53">
        <f>'６月'!J8+'7月'!H8</f>
        <v>76134556</v>
      </c>
      <c r="K8" s="31"/>
    </row>
    <row r="9" spans="1:11" ht="13.5">
      <c r="A9" s="30">
        <v>5</v>
      </c>
      <c r="B9" s="46">
        <v>5660</v>
      </c>
      <c r="C9" s="47">
        <v>3340259</v>
      </c>
      <c r="E9" s="37"/>
      <c r="F9" s="40" t="s">
        <v>23</v>
      </c>
      <c r="G9" s="84">
        <v>2889</v>
      </c>
      <c r="H9" s="84">
        <v>3381963</v>
      </c>
      <c r="I9" s="69">
        <f>'６月'!I9+'7月'!G9</f>
        <v>65122</v>
      </c>
      <c r="J9" s="69">
        <f>'６月'!J9+'7月'!H9</f>
        <v>56885314</v>
      </c>
      <c r="K9" s="31"/>
    </row>
    <row r="10" spans="1:11" ht="13.5">
      <c r="A10" s="30">
        <v>6</v>
      </c>
      <c r="B10" s="46">
        <v>79520</v>
      </c>
      <c r="C10" s="47">
        <v>19137331</v>
      </c>
      <c r="E10" s="115" t="s">
        <v>69</v>
      </c>
      <c r="F10" s="116"/>
      <c r="G10" s="53">
        <v>28430</v>
      </c>
      <c r="H10" s="64">
        <v>18860364</v>
      </c>
      <c r="I10" s="53">
        <f>'６月'!I10+'7月'!G10</f>
        <v>3839939</v>
      </c>
      <c r="J10" s="53">
        <f>'６月'!J10+'7月'!H10</f>
        <v>2165352857</v>
      </c>
      <c r="K10" s="31"/>
    </row>
    <row r="11" spans="1:11" ht="13.5">
      <c r="A11" s="30">
        <v>7</v>
      </c>
      <c r="B11" s="46">
        <v>13616</v>
      </c>
      <c r="C11" s="47">
        <v>6632984</v>
      </c>
      <c r="E11" s="37"/>
      <c r="F11" s="40" t="s">
        <v>23</v>
      </c>
      <c r="G11" s="69">
        <v>33970</v>
      </c>
      <c r="H11" s="69">
        <v>15767676</v>
      </c>
      <c r="I11" s="69">
        <f>'６月'!I11+'7月'!G11</f>
        <v>4690329</v>
      </c>
      <c r="J11" s="69">
        <f>'６月'!J11+'7月'!H11</f>
        <v>1870872175</v>
      </c>
      <c r="K11" s="31"/>
    </row>
    <row r="12" spans="1:11" ht="13.5">
      <c r="A12" s="30">
        <v>8</v>
      </c>
      <c r="B12" s="46"/>
      <c r="C12" s="47"/>
      <c r="E12" s="115" t="s">
        <v>43</v>
      </c>
      <c r="F12" s="116"/>
      <c r="G12" s="100">
        <v>9173</v>
      </c>
      <c r="H12" s="101">
        <v>7362063</v>
      </c>
      <c r="I12" s="53">
        <f>'６月'!I12+'7月'!G12</f>
        <v>47470</v>
      </c>
      <c r="J12" s="53">
        <f>'６月'!J12+'7月'!H12</f>
        <v>49967980</v>
      </c>
      <c r="K12" s="28"/>
    </row>
    <row r="13" spans="1:11" ht="13.5">
      <c r="A13" s="30">
        <v>9</v>
      </c>
      <c r="B13" s="46">
        <v>430234</v>
      </c>
      <c r="C13" s="47">
        <v>64615779</v>
      </c>
      <c r="E13" s="37"/>
      <c r="F13" s="40" t="s">
        <v>23</v>
      </c>
      <c r="G13" s="84">
        <v>14113</v>
      </c>
      <c r="H13" s="84">
        <v>11114773</v>
      </c>
      <c r="I13" s="69">
        <f>'６月'!I13+'7月'!G13</f>
        <v>55477</v>
      </c>
      <c r="J13" s="69">
        <f>'６月'!J13+'7月'!H13</f>
        <v>55489331</v>
      </c>
      <c r="K13" s="31"/>
    </row>
    <row r="14" spans="1:11" ht="13.5">
      <c r="A14" s="30">
        <v>10</v>
      </c>
      <c r="B14" s="46">
        <v>538302</v>
      </c>
      <c r="C14" s="47">
        <v>50413215</v>
      </c>
      <c r="E14" s="124" t="s">
        <v>96</v>
      </c>
      <c r="F14" s="125"/>
      <c r="G14" s="70"/>
      <c r="H14" s="76"/>
      <c r="I14" s="53">
        <f>'６月'!I14+'7月'!G14</f>
        <v>0</v>
      </c>
      <c r="J14" s="53">
        <f>'６月'!J14+'7月'!H14</f>
        <v>0</v>
      </c>
      <c r="K14" s="31"/>
    </row>
    <row r="15" spans="1:12" ht="13.5">
      <c r="A15" s="30">
        <v>11</v>
      </c>
      <c r="B15" s="46">
        <v>623219</v>
      </c>
      <c r="C15" s="47">
        <v>105959872</v>
      </c>
      <c r="E15" s="37"/>
      <c r="F15" s="40" t="s">
        <v>23</v>
      </c>
      <c r="G15" s="55"/>
      <c r="H15" s="93"/>
      <c r="I15" s="69">
        <f>'６月'!I15+'7月'!G15</f>
        <v>0</v>
      </c>
      <c r="J15" s="69">
        <f>'６月'!J15+'7月'!H15</f>
        <v>0</v>
      </c>
      <c r="K15" s="31"/>
      <c r="L15" s="31"/>
    </row>
    <row r="16" spans="1:12" ht="13.5">
      <c r="A16" s="30">
        <v>12</v>
      </c>
      <c r="B16" s="46">
        <v>361801</v>
      </c>
      <c r="C16" s="47">
        <v>54509941</v>
      </c>
      <c r="E16" s="115" t="s">
        <v>44</v>
      </c>
      <c r="F16" s="116"/>
      <c r="G16" s="53"/>
      <c r="H16" s="53"/>
      <c r="I16" s="53">
        <f>'６月'!I16+'7月'!G16</f>
        <v>0</v>
      </c>
      <c r="J16" s="53">
        <f>'６月'!J16+'7月'!H16</f>
        <v>0</v>
      </c>
      <c r="K16" s="31"/>
      <c r="L16" s="31"/>
    </row>
    <row r="17" spans="1:11" ht="13.5">
      <c r="A17" s="30">
        <v>13</v>
      </c>
      <c r="B17" s="46">
        <v>407067</v>
      </c>
      <c r="C17" s="47">
        <v>44357194</v>
      </c>
      <c r="E17" s="37"/>
      <c r="F17" s="40" t="s">
        <v>23</v>
      </c>
      <c r="G17" s="55"/>
      <c r="H17" s="55"/>
      <c r="I17" s="69">
        <f>'６月'!I17+'7月'!G17</f>
        <v>0</v>
      </c>
      <c r="J17" s="69">
        <f>'６月'!J17+'7月'!H17</f>
        <v>0</v>
      </c>
      <c r="K17" s="31"/>
    </row>
    <row r="18" spans="1:11" ht="13.5">
      <c r="A18" s="30">
        <v>14</v>
      </c>
      <c r="B18" s="46">
        <v>220918</v>
      </c>
      <c r="C18" s="47">
        <v>30030294</v>
      </c>
      <c r="E18" s="121" t="s">
        <v>27</v>
      </c>
      <c r="F18" s="122"/>
      <c r="G18" s="53"/>
      <c r="H18" s="53"/>
      <c r="I18" s="53">
        <f>'６月'!I18+'7月'!G18</f>
        <v>2010756</v>
      </c>
      <c r="J18" s="53">
        <f>'６月'!J18+'7月'!H18</f>
        <v>1237491173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55"/>
      <c r="H19" s="55"/>
      <c r="I19" s="69">
        <f>'６月'!I19+'7月'!G19</f>
        <v>2597723</v>
      </c>
      <c r="J19" s="69">
        <f>'６月'!J19+'7月'!H19</f>
        <v>1347396580</v>
      </c>
      <c r="K19" s="31"/>
    </row>
    <row r="20" spans="1:11" ht="13.5">
      <c r="A20" s="30">
        <v>16</v>
      </c>
      <c r="B20" s="46"/>
      <c r="C20" s="47"/>
      <c r="E20" s="115" t="s">
        <v>26</v>
      </c>
      <c r="F20" s="116"/>
      <c r="G20" s="53">
        <v>7026</v>
      </c>
      <c r="H20" s="64">
        <v>3338113</v>
      </c>
      <c r="I20" s="53">
        <f>'６月'!I20+'7月'!G20</f>
        <v>65664</v>
      </c>
      <c r="J20" s="53">
        <f>'６月'!J20+'7月'!H20</f>
        <v>34873870</v>
      </c>
      <c r="K20" s="31"/>
    </row>
    <row r="21" spans="1:11" ht="13.5">
      <c r="A21" s="30">
        <v>17</v>
      </c>
      <c r="B21" s="46">
        <v>280165</v>
      </c>
      <c r="C21" s="47">
        <v>37285143</v>
      </c>
      <c r="E21" s="37"/>
      <c r="F21" s="40" t="s">
        <v>23</v>
      </c>
      <c r="G21" s="85">
        <v>4620</v>
      </c>
      <c r="H21" s="85">
        <v>2884521</v>
      </c>
      <c r="I21" s="69">
        <f>'６月'!I21+'7月'!G21</f>
        <v>63177</v>
      </c>
      <c r="J21" s="69">
        <f>'６月'!J21+'7月'!H21</f>
        <v>29175293</v>
      </c>
      <c r="K21" s="31"/>
    </row>
    <row r="22" spans="1:11" ht="13.5">
      <c r="A22" s="30">
        <v>18</v>
      </c>
      <c r="B22" s="46">
        <v>362989</v>
      </c>
      <c r="C22" s="47">
        <v>39349120</v>
      </c>
      <c r="E22" s="115" t="s">
        <v>45</v>
      </c>
      <c r="F22" s="116"/>
      <c r="G22" s="98">
        <v>552285</v>
      </c>
      <c r="H22" s="98">
        <v>301404906</v>
      </c>
      <c r="I22" s="53">
        <f>'６月'!I22+'7月'!G22</f>
        <v>4098791</v>
      </c>
      <c r="J22" s="53">
        <f>'６月'!J22+'7月'!H22</f>
        <v>2102690522</v>
      </c>
      <c r="K22" s="31"/>
    </row>
    <row r="23" spans="1:11" ht="13.5">
      <c r="A23" s="30">
        <v>19</v>
      </c>
      <c r="B23" s="46">
        <v>469401</v>
      </c>
      <c r="C23" s="47">
        <v>42682003</v>
      </c>
      <c r="E23" s="37"/>
      <c r="F23" s="40" t="s">
        <v>23</v>
      </c>
      <c r="G23" s="84">
        <v>526459</v>
      </c>
      <c r="H23" s="91">
        <v>304728844</v>
      </c>
      <c r="I23" s="69">
        <f>'６月'!I23+'7月'!G23</f>
        <v>3874419</v>
      </c>
      <c r="J23" s="69">
        <f>'６月'!J23+'7月'!H23</f>
        <v>2057026378</v>
      </c>
      <c r="K23" s="31"/>
    </row>
    <row r="24" spans="1:11" ht="13.5">
      <c r="A24" s="30">
        <v>20</v>
      </c>
      <c r="B24" s="46">
        <v>449281</v>
      </c>
      <c r="C24" s="47">
        <v>57520342</v>
      </c>
      <c r="E24" s="115" t="s">
        <v>24</v>
      </c>
      <c r="F24" s="116"/>
      <c r="G24" s="53">
        <f aca="true" t="shared" si="0" ref="G24:J25">G6+G8+G10+G12+G14+G16+G18+G20+G22</f>
        <v>7567646</v>
      </c>
      <c r="H24" s="53">
        <f t="shared" si="0"/>
        <v>1114542443</v>
      </c>
      <c r="I24" s="53">
        <f t="shared" si="0"/>
        <v>87864969</v>
      </c>
      <c r="J24" s="53">
        <f t="shared" si="0"/>
        <v>12900468901</v>
      </c>
      <c r="K24" s="31"/>
    </row>
    <row r="25" spans="1:11" ht="13.5">
      <c r="A25" s="30">
        <v>21</v>
      </c>
      <c r="B25" s="46">
        <v>454568</v>
      </c>
      <c r="C25" s="47">
        <v>56039244</v>
      </c>
      <c r="E25" s="37"/>
      <c r="F25" s="40" t="s">
        <v>25</v>
      </c>
      <c r="G25" s="55">
        <f t="shared" si="0"/>
        <v>8606296</v>
      </c>
      <c r="H25" s="55">
        <f t="shared" si="0"/>
        <v>1194900285</v>
      </c>
      <c r="I25" s="55">
        <f t="shared" si="0"/>
        <v>86529517</v>
      </c>
      <c r="J25" s="55">
        <f t="shared" si="0"/>
        <v>12163175181</v>
      </c>
      <c r="K25" s="31"/>
    </row>
    <row r="26" spans="1:11" ht="13.5">
      <c r="A26" s="30">
        <v>22</v>
      </c>
      <c r="B26" s="46"/>
      <c r="C26" s="47"/>
      <c r="E26" s="117" t="s">
        <v>46</v>
      </c>
      <c r="F26" s="118"/>
      <c r="G26" s="2">
        <f>G24/G25</f>
        <v>0.8793150967617196</v>
      </c>
      <c r="H26" s="2">
        <f>H24/H25</f>
        <v>0.9327493323009795</v>
      </c>
      <c r="I26" s="2">
        <f>I24/I25</f>
        <v>1.0154334849690656</v>
      </c>
      <c r="J26" s="2">
        <f>J24/J25</f>
        <v>1.0606168791477837</v>
      </c>
      <c r="K26" s="31"/>
    </row>
    <row r="27" spans="1:10" ht="13.5" customHeight="1">
      <c r="A27" s="30">
        <v>23</v>
      </c>
      <c r="B27" s="46">
        <v>211399</v>
      </c>
      <c r="C27" s="47">
        <v>32819010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486000</v>
      </c>
      <c r="C28" s="47">
        <v>55673375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363958</v>
      </c>
      <c r="C29" s="47">
        <v>47369783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187505</v>
      </c>
      <c r="C30" s="47">
        <v>25107477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306802</v>
      </c>
      <c r="C31" s="47">
        <v>53186810</v>
      </c>
      <c r="F31" s="45"/>
      <c r="G31" s="45"/>
      <c r="H31" s="45"/>
      <c r="I31" s="45"/>
      <c r="J31" s="45"/>
    </row>
    <row r="32" spans="1:3" ht="13.5">
      <c r="A32" s="30">
        <v>28</v>
      </c>
      <c r="B32" s="46">
        <v>164691</v>
      </c>
      <c r="C32" s="47">
        <v>50318722</v>
      </c>
    </row>
    <row r="33" spans="1:3" ht="13.5">
      <c r="A33" s="30">
        <v>29</v>
      </c>
      <c r="B33" s="46"/>
      <c r="C33" s="47"/>
    </row>
    <row r="34" spans="1:3" ht="13.5">
      <c r="A34" s="30">
        <v>30</v>
      </c>
      <c r="B34" s="46">
        <v>8397</v>
      </c>
      <c r="C34" s="47">
        <v>5159596</v>
      </c>
    </row>
    <row r="35" spans="1:3" ht="14.25" thickBot="1">
      <c r="A35" s="30">
        <v>31</v>
      </c>
      <c r="B35" s="46">
        <v>36802</v>
      </c>
      <c r="C35" s="47">
        <v>24087550</v>
      </c>
    </row>
    <row r="36" spans="1:6" ht="14.25" thickBot="1">
      <c r="A36" s="112" t="s">
        <v>24</v>
      </c>
      <c r="B36" s="5">
        <f>SUM(B5:B35)</f>
        <v>7567646</v>
      </c>
      <c r="C36" s="5">
        <f>SUM(C5:C35)</f>
        <v>1114542443</v>
      </c>
      <c r="F36" s="21"/>
    </row>
    <row r="37" spans="1:7" ht="13.5">
      <c r="A37" s="14" t="s">
        <v>25</v>
      </c>
      <c r="B37" s="4">
        <v>8606296</v>
      </c>
      <c r="C37" s="4">
        <v>1194900285</v>
      </c>
      <c r="G37" s="28"/>
    </row>
    <row r="38" spans="1:5" ht="14.25" thickBot="1">
      <c r="A38" s="15" t="s">
        <v>47</v>
      </c>
      <c r="B38" s="2">
        <f>B36/B37</f>
        <v>0.8793150967617196</v>
      </c>
      <c r="C38" s="2">
        <f>C36/C37</f>
        <v>0.9327493323009795</v>
      </c>
      <c r="E38" s="26"/>
    </row>
    <row r="39" spans="1:3" ht="24.75" thickBot="1">
      <c r="A39" s="19" t="s">
        <v>72</v>
      </c>
      <c r="B39" s="5">
        <f>'６月'!B39+'7月'!B36</f>
        <v>87864969</v>
      </c>
      <c r="C39" s="5">
        <f>'６月'!C39+'7月'!C36</f>
        <v>12900468901</v>
      </c>
    </row>
    <row r="40" spans="1:7" ht="13.5">
      <c r="A40" s="22" t="s">
        <v>48</v>
      </c>
      <c r="B40" s="24">
        <f>'６月'!B40+'7月'!B37</f>
        <v>86529517</v>
      </c>
      <c r="C40" s="24">
        <f>'６月'!C40+'7月'!C37</f>
        <v>12163175181</v>
      </c>
      <c r="G40" s="28"/>
    </row>
    <row r="41" spans="1:3" ht="13.5">
      <c r="A41" s="16" t="s">
        <v>49</v>
      </c>
      <c r="B41" s="23">
        <f>B39/B40</f>
        <v>1.0154334849690656</v>
      </c>
      <c r="C41" s="23">
        <f>C39/C40</f>
        <v>1.0606168791477837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I24" sqref="I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17" t="s">
        <v>110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76</v>
      </c>
      <c r="I4" s="8" t="s">
        <v>77</v>
      </c>
      <c r="J4" s="9"/>
      <c r="K4" s="31"/>
    </row>
    <row r="5" spans="1:11" ht="13.5">
      <c r="A5" s="30">
        <v>1</v>
      </c>
      <c r="B5" s="46">
        <v>111970</v>
      </c>
      <c r="C5" s="47">
        <v>33955243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>
        <v>148749</v>
      </c>
      <c r="C6" s="47">
        <v>43101381</v>
      </c>
      <c r="E6" s="115" t="s">
        <v>40</v>
      </c>
      <c r="F6" s="116"/>
      <c r="G6" s="53">
        <v>2683352</v>
      </c>
      <c r="H6" s="64">
        <v>565725566</v>
      </c>
      <c r="I6" s="53">
        <f>'7月'!I6+'８月'!G6</f>
        <v>80385913</v>
      </c>
      <c r="J6" s="53">
        <f>'7月'!J6+'８月'!H6</f>
        <v>7799683509</v>
      </c>
      <c r="K6" s="31"/>
    </row>
    <row r="7" spans="1:12" ht="13.5">
      <c r="A7" s="30">
        <v>3</v>
      </c>
      <c r="B7" s="46">
        <v>291942</v>
      </c>
      <c r="C7" s="47">
        <v>93694796</v>
      </c>
      <c r="E7" s="37"/>
      <c r="F7" s="40" t="s">
        <v>23</v>
      </c>
      <c r="G7" s="69">
        <v>4460781</v>
      </c>
      <c r="H7" s="73">
        <v>546114315</v>
      </c>
      <c r="I7" s="69">
        <f>'7月'!I7+'８月'!G7</f>
        <v>79644051</v>
      </c>
      <c r="J7" s="69">
        <f>'7月'!J7+'８月'!H7</f>
        <v>7292444425</v>
      </c>
      <c r="K7" s="31"/>
      <c r="L7" s="28"/>
    </row>
    <row r="8" spans="1:11" ht="13.5">
      <c r="A8" s="30">
        <v>4</v>
      </c>
      <c r="B8" s="46">
        <v>297484</v>
      </c>
      <c r="C8" s="47">
        <v>54124280</v>
      </c>
      <c r="E8" s="115" t="s">
        <v>73</v>
      </c>
      <c r="F8" s="116"/>
      <c r="G8" s="70">
        <v>38336</v>
      </c>
      <c r="H8" s="70">
        <v>43795685</v>
      </c>
      <c r="I8" s="53">
        <f>'7月'!I8+'８月'!G8</f>
        <v>138124</v>
      </c>
      <c r="J8" s="53">
        <f>'7月'!J8+'８月'!H8</f>
        <v>119930241</v>
      </c>
      <c r="K8" s="31"/>
    </row>
    <row r="9" spans="1:11" ht="13.5">
      <c r="A9" s="30">
        <v>5</v>
      </c>
      <c r="B9" s="46"/>
      <c r="C9" s="47"/>
      <c r="E9" s="37"/>
      <c r="F9" s="40" t="s">
        <v>23</v>
      </c>
      <c r="G9" s="84">
        <v>36382</v>
      </c>
      <c r="H9" s="84">
        <v>27920867</v>
      </c>
      <c r="I9" s="69">
        <f>'7月'!I9+'８月'!G9</f>
        <v>101504</v>
      </c>
      <c r="J9" s="69">
        <f>'7月'!J9+'８月'!H9</f>
        <v>84806181</v>
      </c>
      <c r="K9" s="31"/>
    </row>
    <row r="10" spans="1:11" ht="13.5">
      <c r="A10" s="30">
        <v>6</v>
      </c>
      <c r="B10" s="46">
        <v>250817</v>
      </c>
      <c r="C10" s="47">
        <v>61386508</v>
      </c>
      <c r="E10" s="115" t="s">
        <v>74</v>
      </c>
      <c r="F10" s="116"/>
      <c r="G10" s="53"/>
      <c r="H10" s="54"/>
      <c r="I10" s="53">
        <f>'7月'!I10+'８月'!G10</f>
        <v>3839939</v>
      </c>
      <c r="J10" s="53">
        <f>'7月'!J10+'８月'!H10</f>
        <v>2165352857</v>
      </c>
      <c r="K10" s="31"/>
    </row>
    <row r="11" spans="1:11" ht="13.5">
      <c r="A11" s="30">
        <v>7</v>
      </c>
      <c r="B11" s="46">
        <v>219585</v>
      </c>
      <c r="C11" s="47">
        <v>40941299</v>
      </c>
      <c r="E11" s="37"/>
      <c r="F11" s="40" t="s">
        <v>23</v>
      </c>
      <c r="G11" s="55"/>
      <c r="H11" s="52"/>
      <c r="I11" s="69">
        <f>'7月'!I11+'８月'!G11</f>
        <v>4690329</v>
      </c>
      <c r="J11" s="69">
        <f>'7月'!J11+'８月'!H11</f>
        <v>1870872175</v>
      </c>
      <c r="K11" s="31"/>
    </row>
    <row r="12" spans="1:11" ht="13.5">
      <c r="A12" s="30">
        <v>8</v>
      </c>
      <c r="B12" s="46">
        <v>79564</v>
      </c>
      <c r="C12" s="47">
        <v>23965880</v>
      </c>
      <c r="E12" s="115" t="s">
        <v>43</v>
      </c>
      <c r="F12" s="116"/>
      <c r="G12" s="53">
        <v>137490</v>
      </c>
      <c r="H12" s="54">
        <v>9103028</v>
      </c>
      <c r="I12" s="53">
        <f>'7月'!I12+'８月'!G12</f>
        <v>184960</v>
      </c>
      <c r="J12" s="53">
        <f>'7月'!J12+'８月'!H12</f>
        <v>59071008</v>
      </c>
      <c r="K12" s="28"/>
    </row>
    <row r="13" spans="1:11" ht="13.5">
      <c r="A13" s="30">
        <v>9</v>
      </c>
      <c r="B13" s="46">
        <v>84368</v>
      </c>
      <c r="C13" s="47">
        <v>28286355</v>
      </c>
      <c r="E13" s="37"/>
      <c r="F13" s="40" t="s">
        <v>23</v>
      </c>
      <c r="G13" s="69">
        <v>9940</v>
      </c>
      <c r="H13" s="69">
        <v>10113482</v>
      </c>
      <c r="I13" s="69">
        <f>'7月'!I13+'８月'!G13</f>
        <v>65417</v>
      </c>
      <c r="J13" s="69">
        <f>'7月'!J13+'８月'!H13</f>
        <v>65602813</v>
      </c>
      <c r="K13" s="31"/>
    </row>
    <row r="14" spans="1:11" ht="13.5">
      <c r="A14" s="30">
        <v>10</v>
      </c>
      <c r="B14" s="46">
        <v>129477</v>
      </c>
      <c r="C14" s="47">
        <v>44146269</v>
      </c>
      <c r="E14" s="124" t="s">
        <v>96</v>
      </c>
      <c r="F14" s="125"/>
      <c r="G14" s="70"/>
      <c r="H14" s="76"/>
      <c r="I14" s="53">
        <f>'7月'!I14+'８月'!G14</f>
        <v>0</v>
      </c>
      <c r="J14" s="53">
        <f>'7月'!J14+'８月'!H14</f>
        <v>0</v>
      </c>
      <c r="K14" s="31"/>
    </row>
    <row r="15" spans="1:11" ht="13.5">
      <c r="A15" s="30">
        <v>11</v>
      </c>
      <c r="B15" s="46">
        <v>112687</v>
      </c>
      <c r="C15" s="47">
        <v>39213407</v>
      </c>
      <c r="E15" s="37"/>
      <c r="F15" s="40" t="s">
        <v>23</v>
      </c>
      <c r="G15" s="84"/>
      <c r="H15" s="91"/>
      <c r="I15" s="69">
        <f>'7月'!I15+'８月'!G15</f>
        <v>0</v>
      </c>
      <c r="J15" s="69">
        <f>'7月'!J15+'８月'!H15</f>
        <v>0</v>
      </c>
      <c r="K15" s="31"/>
    </row>
    <row r="16" spans="1:11" ht="13.5">
      <c r="A16" s="30">
        <v>12</v>
      </c>
      <c r="B16" s="46"/>
      <c r="C16" s="47"/>
      <c r="E16" s="115" t="s">
        <v>44</v>
      </c>
      <c r="F16" s="116"/>
      <c r="G16" s="53"/>
      <c r="H16" s="54"/>
      <c r="I16" s="53">
        <f>'7月'!I16+'８月'!G16</f>
        <v>0</v>
      </c>
      <c r="J16" s="53">
        <f>'7月'!J16+'８月'!H16</f>
        <v>0</v>
      </c>
      <c r="K16" s="31"/>
    </row>
    <row r="17" spans="1:11" ht="13.5">
      <c r="A17" s="30">
        <v>13</v>
      </c>
      <c r="B17" s="46"/>
      <c r="C17" s="47"/>
      <c r="E17" s="37"/>
      <c r="F17" s="40" t="s">
        <v>23</v>
      </c>
      <c r="G17" s="55"/>
      <c r="H17" s="52"/>
      <c r="I17" s="69">
        <f>'7月'!I17+'８月'!G17</f>
        <v>0</v>
      </c>
      <c r="J17" s="69">
        <f>'7月'!J17+'８月'!H17</f>
        <v>0</v>
      </c>
      <c r="K17" s="31"/>
    </row>
    <row r="18" spans="1:11" ht="13.5">
      <c r="A18" s="30">
        <v>14</v>
      </c>
      <c r="B18" s="46"/>
      <c r="C18" s="47"/>
      <c r="E18" s="121" t="s">
        <v>27</v>
      </c>
      <c r="F18" s="122"/>
      <c r="G18" s="53">
        <v>18860</v>
      </c>
      <c r="H18" s="64">
        <v>9604902</v>
      </c>
      <c r="I18" s="53">
        <f>'7月'!I18+'８月'!G18</f>
        <v>2029616</v>
      </c>
      <c r="J18" s="53">
        <f>'7月'!J18+'８月'!H18</f>
        <v>1247096075</v>
      </c>
      <c r="K18" s="31"/>
    </row>
    <row r="19" spans="1:11" ht="13.5">
      <c r="A19" s="30">
        <v>15</v>
      </c>
      <c r="B19" s="46"/>
      <c r="C19" s="47"/>
      <c r="E19" s="37"/>
      <c r="F19" s="40" t="s">
        <v>23</v>
      </c>
      <c r="G19" s="69">
        <v>23867</v>
      </c>
      <c r="H19" s="69">
        <v>12124958</v>
      </c>
      <c r="I19" s="69">
        <f>'7月'!I19+'８月'!G19</f>
        <v>2621590</v>
      </c>
      <c r="J19" s="69">
        <f>'7月'!J19+'８月'!H19</f>
        <v>1359521538</v>
      </c>
      <c r="K19" s="31"/>
    </row>
    <row r="20" spans="1:11" ht="13.5">
      <c r="A20" s="30">
        <v>16</v>
      </c>
      <c r="B20" s="46">
        <v>11223</v>
      </c>
      <c r="C20" s="47">
        <v>10796439</v>
      </c>
      <c r="E20" s="115" t="s">
        <v>26</v>
      </c>
      <c r="F20" s="116"/>
      <c r="G20" s="70">
        <v>2661</v>
      </c>
      <c r="H20" s="99">
        <v>2177991</v>
      </c>
      <c r="I20" s="53">
        <f>'7月'!I20+'８月'!G20</f>
        <v>68325</v>
      </c>
      <c r="J20" s="53">
        <f>'7月'!J20+'８月'!H20</f>
        <v>37051861</v>
      </c>
      <c r="K20" s="31"/>
    </row>
    <row r="21" spans="1:11" ht="13.5">
      <c r="A21" s="30">
        <v>17</v>
      </c>
      <c r="B21" s="46">
        <v>6452</v>
      </c>
      <c r="C21" s="47">
        <v>7369643</v>
      </c>
      <c r="E21" s="37"/>
      <c r="F21" s="40" t="s">
        <v>23</v>
      </c>
      <c r="G21" s="84">
        <v>6243</v>
      </c>
      <c r="H21" s="84">
        <v>3381152</v>
      </c>
      <c r="I21" s="69">
        <f>'7月'!I21+'８月'!G21</f>
        <v>69420</v>
      </c>
      <c r="J21" s="69">
        <f>'7月'!J21+'８月'!H21</f>
        <v>32556445</v>
      </c>
      <c r="K21" s="31"/>
    </row>
    <row r="22" spans="1:11" ht="13.5">
      <c r="A22" s="30">
        <v>18</v>
      </c>
      <c r="B22" s="46">
        <v>8107</v>
      </c>
      <c r="C22" s="47">
        <v>5720812</v>
      </c>
      <c r="E22" s="115" t="s">
        <v>45</v>
      </c>
      <c r="F22" s="116"/>
      <c r="G22" s="53">
        <v>356080</v>
      </c>
      <c r="H22" s="64">
        <v>252238177</v>
      </c>
      <c r="I22" s="53">
        <f>'7月'!I22+'８月'!G22</f>
        <v>4454871</v>
      </c>
      <c r="J22" s="53">
        <f>'7月'!J22+'８月'!H22</f>
        <v>2354928699</v>
      </c>
      <c r="K22" s="31"/>
    </row>
    <row r="23" spans="1:11" ht="13.5">
      <c r="A23" s="30">
        <v>19</v>
      </c>
      <c r="B23" s="46"/>
      <c r="C23" s="47"/>
      <c r="E23" s="37"/>
      <c r="F23" s="40" t="s">
        <v>23</v>
      </c>
      <c r="G23" s="55">
        <v>436904</v>
      </c>
      <c r="H23" s="93">
        <v>263254913</v>
      </c>
      <c r="I23" s="69">
        <f>'7月'!I23+'８月'!G23</f>
        <v>4311323</v>
      </c>
      <c r="J23" s="69">
        <f>'7月'!J23+'８月'!H23</f>
        <v>2320281291</v>
      </c>
      <c r="K23" s="31"/>
    </row>
    <row r="24" spans="1:11" ht="13.5">
      <c r="A24" s="30">
        <v>20</v>
      </c>
      <c r="B24" s="46">
        <v>101749</v>
      </c>
      <c r="C24" s="47">
        <v>49985284</v>
      </c>
      <c r="E24" s="115" t="s">
        <v>24</v>
      </c>
      <c r="F24" s="116"/>
      <c r="G24" s="53">
        <f aca="true" t="shared" si="0" ref="G24:J25">G6+G8+G10+G12+G14+G16+G18+G20+G22</f>
        <v>3236779</v>
      </c>
      <c r="H24" s="53">
        <f t="shared" si="0"/>
        <v>882645349</v>
      </c>
      <c r="I24" s="53">
        <f t="shared" si="0"/>
        <v>91101748</v>
      </c>
      <c r="J24" s="53">
        <f t="shared" si="0"/>
        <v>13783114250</v>
      </c>
      <c r="K24" s="31"/>
    </row>
    <row r="25" spans="1:11" ht="13.5">
      <c r="A25" s="30">
        <v>21</v>
      </c>
      <c r="B25" s="46">
        <v>229833</v>
      </c>
      <c r="C25" s="47">
        <v>48933119</v>
      </c>
      <c r="E25" s="37"/>
      <c r="F25" s="40" t="s">
        <v>25</v>
      </c>
      <c r="G25" s="55">
        <f t="shared" si="0"/>
        <v>4974117</v>
      </c>
      <c r="H25" s="55">
        <f t="shared" si="0"/>
        <v>862909687</v>
      </c>
      <c r="I25" s="55">
        <f t="shared" si="0"/>
        <v>91503634</v>
      </c>
      <c r="J25" s="55">
        <f t="shared" si="0"/>
        <v>13026084868</v>
      </c>
      <c r="K25" s="31"/>
    </row>
    <row r="26" spans="1:11" ht="13.5">
      <c r="A26" s="30">
        <v>22</v>
      </c>
      <c r="B26" s="46">
        <v>271864</v>
      </c>
      <c r="C26" s="47">
        <v>70240004</v>
      </c>
      <c r="E26" s="117" t="s">
        <v>46</v>
      </c>
      <c r="F26" s="118"/>
      <c r="G26" s="2">
        <f>G24/G25</f>
        <v>0.6507243396164586</v>
      </c>
      <c r="H26" s="2">
        <f>H24/H25</f>
        <v>1.0228710632147533</v>
      </c>
      <c r="I26" s="2">
        <f>I24/I25</f>
        <v>0.9956079777115737</v>
      </c>
      <c r="J26" s="2">
        <f>J24/J25</f>
        <v>1.0581164171484654</v>
      </c>
      <c r="K26" s="31"/>
    </row>
    <row r="27" spans="1:10" ht="13.5" customHeight="1">
      <c r="A27" s="30">
        <v>23</v>
      </c>
      <c r="B27" s="46">
        <v>122289</v>
      </c>
      <c r="C27" s="47">
        <v>37223197</v>
      </c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>
        <v>7019</v>
      </c>
      <c r="C28" s="47">
        <v>5334226</v>
      </c>
      <c r="F28" s="45"/>
      <c r="G28" s="45"/>
      <c r="H28" s="45"/>
      <c r="I28" s="45"/>
      <c r="J28" s="45"/>
    </row>
    <row r="29" spans="1:10" ht="13.5">
      <c r="A29" s="30">
        <v>25</v>
      </c>
      <c r="B29" s="46">
        <v>2463</v>
      </c>
      <c r="C29" s="47">
        <v>1870656</v>
      </c>
      <c r="F29" s="45"/>
      <c r="G29" s="45"/>
      <c r="H29" s="45"/>
      <c r="I29" s="45"/>
      <c r="J29" s="45"/>
    </row>
    <row r="30" spans="1:10" ht="13.5">
      <c r="A30" s="30">
        <v>26</v>
      </c>
      <c r="B30" s="46"/>
      <c r="C30" s="47"/>
      <c r="F30" s="45"/>
      <c r="G30" s="45"/>
      <c r="H30" s="45"/>
      <c r="I30" s="45"/>
      <c r="J30" s="45"/>
    </row>
    <row r="31" spans="1:10" ht="13.5">
      <c r="A31" s="30">
        <v>27</v>
      </c>
      <c r="B31" s="46">
        <v>98181</v>
      </c>
      <c r="C31" s="47">
        <v>34680132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118440</v>
      </c>
      <c r="C32" s="47">
        <v>36348596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168843</v>
      </c>
      <c r="C33" s="47">
        <v>38241300</v>
      </c>
    </row>
    <row r="34" spans="1:3" ht="13.5">
      <c r="A34" s="30">
        <v>30</v>
      </c>
      <c r="B34" s="46">
        <v>184698</v>
      </c>
      <c r="C34" s="47">
        <v>49552289</v>
      </c>
    </row>
    <row r="35" spans="1:3" ht="14.25" thickBot="1">
      <c r="A35" s="30">
        <v>31</v>
      </c>
      <c r="B35" s="46">
        <v>178975</v>
      </c>
      <c r="C35" s="47">
        <v>23534234</v>
      </c>
    </row>
    <row r="36" spans="1:3" ht="14.25" thickBot="1">
      <c r="A36" s="112" t="s">
        <v>24</v>
      </c>
      <c r="B36" s="5">
        <f>SUM(B5:B35)</f>
        <v>3236779</v>
      </c>
      <c r="C36" s="5">
        <v>882645349</v>
      </c>
    </row>
    <row r="37" spans="1:7" ht="13.5">
      <c r="A37" s="14" t="s">
        <v>25</v>
      </c>
      <c r="B37" s="4">
        <v>4974117</v>
      </c>
      <c r="C37" s="4">
        <v>862909687</v>
      </c>
      <c r="G37" s="28"/>
    </row>
    <row r="38" spans="1:5" ht="14.25" thickBot="1">
      <c r="A38" s="15" t="s">
        <v>47</v>
      </c>
      <c r="B38" s="2">
        <f>B36/B37</f>
        <v>0.6507243396164586</v>
      </c>
      <c r="C38" s="2">
        <f>C36/C37</f>
        <v>1.0228710632147533</v>
      </c>
      <c r="E38" s="26"/>
    </row>
    <row r="39" spans="1:3" ht="24.75" thickBot="1">
      <c r="A39" s="19" t="s">
        <v>75</v>
      </c>
      <c r="B39" s="5">
        <f>'7月'!B39+'８月'!B36</f>
        <v>91101748</v>
      </c>
      <c r="C39" s="5">
        <f>'7月'!C39+'８月'!C36</f>
        <v>13783114250</v>
      </c>
    </row>
    <row r="40" spans="1:7" ht="13.5">
      <c r="A40" s="22"/>
      <c r="B40" s="24">
        <v>91503634</v>
      </c>
      <c r="C40" s="24">
        <v>13026084868</v>
      </c>
      <c r="G40" s="28"/>
    </row>
    <row r="41" spans="1:3" ht="13.5">
      <c r="A41" s="16" t="s">
        <v>49</v>
      </c>
      <c r="B41" s="23">
        <f>B39/B40</f>
        <v>0.9956079777115737</v>
      </c>
      <c r="C41" s="23">
        <f>C39/C40</f>
        <v>1.0581164171484654</v>
      </c>
    </row>
  </sheetData>
  <sheetProtection/>
  <mergeCells count="12"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  <mergeCell ref="E20:F20"/>
    <mergeCell ref="E22:F22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">
      <selection activeCell="H28" sqref="H28"/>
    </sheetView>
  </sheetViews>
  <sheetFormatPr defaultColWidth="9.00390625" defaultRowHeight="13.5"/>
  <cols>
    <col min="2" max="2" width="12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17" t="s">
        <v>111</v>
      </c>
    </row>
    <row r="3" spans="1:7" ht="14.25">
      <c r="A3" s="18" t="s">
        <v>34</v>
      </c>
      <c r="E3" s="123" t="s">
        <v>35</v>
      </c>
      <c r="F3" s="123"/>
      <c r="G3" s="123"/>
    </row>
    <row r="4" spans="1:11" ht="13.5">
      <c r="A4" s="1" t="s">
        <v>36</v>
      </c>
      <c r="B4" s="1" t="s">
        <v>37</v>
      </c>
      <c r="C4" s="1" t="s">
        <v>38</v>
      </c>
      <c r="E4" s="41"/>
      <c r="F4" s="38"/>
      <c r="G4" s="8"/>
      <c r="H4" s="29" t="s">
        <v>80</v>
      </c>
      <c r="I4" s="8" t="s">
        <v>81</v>
      </c>
      <c r="J4" s="9"/>
      <c r="K4" s="31"/>
    </row>
    <row r="5" spans="1:11" ht="13.5">
      <c r="A5" s="30">
        <v>1</v>
      </c>
      <c r="B5" s="46">
        <v>34532</v>
      </c>
      <c r="C5" s="47">
        <v>15439665</v>
      </c>
      <c r="E5" s="42"/>
      <c r="F5" s="39"/>
      <c r="G5" s="6" t="s">
        <v>39</v>
      </c>
      <c r="H5" s="30" t="s">
        <v>38</v>
      </c>
      <c r="I5" s="6" t="s">
        <v>39</v>
      </c>
      <c r="J5" s="1" t="s">
        <v>38</v>
      </c>
      <c r="K5" s="31"/>
    </row>
    <row r="6" spans="1:11" ht="13.5">
      <c r="A6" s="30">
        <v>2</v>
      </c>
      <c r="B6" s="46"/>
      <c r="C6" s="47"/>
      <c r="E6" s="115" t="s">
        <v>40</v>
      </c>
      <c r="F6" s="116"/>
      <c r="G6" s="53">
        <v>6329908</v>
      </c>
      <c r="H6" s="64">
        <v>514472114</v>
      </c>
      <c r="I6" s="53">
        <f>'８月'!I6+'９月'!G6</f>
        <v>86715821</v>
      </c>
      <c r="J6" s="53">
        <f>'８月'!J6+'９月'!H6</f>
        <v>8314155623</v>
      </c>
      <c r="K6" s="31"/>
    </row>
    <row r="7" spans="1:12" ht="13.5">
      <c r="A7" s="30">
        <v>3</v>
      </c>
      <c r="B7" s="46">
        <v>308838</v>
      </c>
      <c r="C7" s="47">
        <v>89302477</v>
      </c>
      <c r="E7" s="37"/>
      <c r="F7" s="40" t="s">
        <v>23</v>
      </c>
      <c r="G7" s="69">
        <v>7563306</v>
      </c>
      <c r="H7" s="73">
        <v>660105001</v>
      </c>
      <c r="I7" s="69">
        <f>'８月'!I7+'９月'!G7</f>
        <v>87207357</v>
      </c>
      <c r="J7" s="69">
        <f>'８月'!J7+'９月'!H7</f>
        <v>7952549426</v>
      </c>
      <c r="K7" s="31"/>
      <c r="L7" s="28"/>
    </row>
    <row r="8" spans="1:11" ht="13.5">
      <c r="A8" s="30">
        <v>4</v>
      </c>
      <c r="B8" s="46">
        <v>161938</v>
      </c>
      <c r="C8" s="47">
        <v>57699907</v>
      </c>
      <c r="E8" s="115" t="s">
        <v>78</v>
      </c>
      <c r="F8" s="116"/>
      <c r="G8" s="70">
        <v>91198</v>
      </c>
      <c r="H8" s="76">
        <v>91141486</v>
      </c>
      <c r="I8" s="53">
        <f>'８月'!I8+'９月'!G8</f>
        <v>229322</v>
      </c>
      <c r="J8" s="53">
        <f>'８月'!J8+'９月'!H8</f>
        <v>211071727</v>
      </c>
      <c r="K8" s="31"/>
    </row>
    <row r="9" spans="1:11" ht="13.5">
      <c r="A9" s="30">
        <v>5</v>
      </c>
      <c r="B9" s="46">
        <v>35317</v>
      </c>
      <c r="C9" s="47">
        <v>18657971</v>
      </c>
      <c r="E9" s="37"/>
      <c r="F9" s="40" t="s">
        <v>23</v>
      </c>
      <c r="G9" s="84">
        <v>9767</v>
      </c>
      <c r="H9" s="84">
        <v>7787946</v>
      </c>
      <c r="I9" s="69">
        <f>'８月'!I9+'９月'!G9</f>
        <v>111271</v>
      </c>
      <c r="J9" s="69">
        <f>'８月'!J9+'９月'!H9</f>
        <v>92594127</v>
      </c>
      <c r="K9" s="31"/>
    </row>
    <row r="10" spans="1:11" ht="13.5">
      <c r="A10" s="30">
        <v>6</v>
      </c>
      <c r="B10" s="46">
        <v>3324</v>
      </c>
      <c r="C10" s="47">
        <v>1912533</v>
      </c>
      <c r="E10" s="115" t="s">
        <v>79</v>
      </c>
      <c r="F10" s="116"/>
      <c r="G10" s="53">
        <v>395670</v>
      </c>
      <c r="H10" s="64">
        <v>207079956</v>
      </c>
      <c r="I10" s="53">
        <f>'８月'!I10+'９月'!G10</f>
        <v>4235609</v>
      </c>
      <c r="J10" s="53">
        <f>'８月'!J10+'９月'!H10</f>
        <v>2372432813</v>
      </c>
      <c r="K10" s="31"/>
    </row>
    <row r="11" spans="1:11" ht="13.5">
      <c r="A11" s="30">
        <v>7</v>
      </c>
      <c r="B11" s="46">
        <v>183514</v>
      </c>
      <c r="C11" s="47">
        <v>49270612</v>
      </c>
      <c r="E11" s="37"/>
      <c r="F11" s="40" t="s">
        <v>23</v>
      </c>
      <c r="G11" s="69">
        <v>440340</v>
      </c>
      <c r="H11" s="69">
        <v>210801312</v>
      </c>
      <c r="I11" s="69">
        <f>'８月'!I11+'９月'!G11</f>
        <v>5130669</v>
      </c>
      <c r="J11" s="69">
        <f>'８月'!J11+'９月'!H11</f>
        <v>2081673487</v>
      </c>
      <c r="K11" s="31"/>
    </row>
    <row r="12" spans="1:11" ht="13.5">
      <c r="A12" s="30">
        <v>8</v>
      </c>
      <c r="B12" s="46">
        <v>37304</v>
      </c>
      <c r="C12" s="47">
        <v>22200195</v>
      </c>
      <c r="E12" s="115" t="s">
        <v>43</v>
      </c>
      <c r="F12" s="116"/>
      <c r="G12" s="70">
        <v>5010</v>
      </c>
      <c r="H12" s="99">
        <v>5576531</v>
      </c>
      <c r="I12" s="53">
        <f>'８月'!I12+'９月'!G12</f>
        <v>189970</v>
      </c>
      <c r="J12" s="53">
        <f>'８月'!J12+'９月'!H12</f>
        <v>64647539</v>
      </c>
      <c r="K12" s="28"/>
    </row>
    <row r="13" spans="1:11" ht="13.5">
      <c r="A13" s="30">
        <v>9</v>
      </c>
      <c r="B13" s="46"/>
      <c r="C13" s="47"/>
      <c r="E13" s="37"/>
      <c r="F13" s="40" t="s">
        <v>23</v>
      </c>
      <c r="G13" s="84">
        <v>7912</v>
      </c>
      <c r="H13" s="84">
        <v>8086196</v>
      </c>
      <c r="I13" s="69">
        <f>'８月'!I13+'９月'!G13</f>
        <v>73329</v>
      </c>
      <c r="J13" s="69">
        <f>'８月'!J13+'９月'!H13</f>
        <v>73689009</v>
      </c>
      <c r="K13" s="31"/>
    </row>
    <row r="14" spans="1:11" ht="13.5">
      <c r="A14" s="30">
        <v>10</v>
      </c>
      <c r="B14" s="46">
        <v>105109</v>
      </c>
      <c r="C14" s="47">
        <v>59283011</v>
      </c>
      <c r="E14" s="124" t="s">
        <v>98</v>
      </c>
      <c r="F14" s="125"/>
      <c r="G14" s="53"/>
      <c r="H14" s="56"/>
      <c r="I14" s="53">
        <f>'８月'!I14+'９月'!G14</f>
        <v>0</v>
      </c>
      <c r="J14" s="53">
        <f>'８月'!J14+'９月'!H14</f>
        <v>0</v>
      </c>
      <c r="K14" s="31"/>
    </row>
    <row r="15" spans="1:11" ht="13.5">
      <c r="A15" s="30">
        <v>11</v>
      </c>
      <c r="B15" s="46">
        <v>31132</v>
      </c>
      <c r="C15" s="47">
        <v>12289597</v>
      </c>
      <c r="E15" s="37"/>
      <c r="F15" s="40" t="s">
        <v>23</v>
      </c>
      <c r="G15" s="69"/>
      <c r="H15" s="74"/>
      <c r="I15" s="69">
        <f>'８月'!I15+'９月'!G15</f>
        <v>0</v>
      </c>
      <c r="J15" s="69">
        <f>'８月'!J15+'９月'!H15</f>
        <v>0</v>
      </c>
      <c r="K15" s="31"/>
    </row>
    <row r="16" spans="1:11" ht="13.5">
      <c r="A16" s="30">
        <v>12</v>
      </c>
      <c r="B16" s="46">
        <v>147771</v>
      </c>
      <c r="C16" s="47">
        <v>49055464</v>
      </c>
      <c r="E16" s="115" t="s">
        <v>44</v>
      </c>
      <c r="F16" s="116"/>
      <c r="G16" s="53"/>
      <c r="H16" s="53"/>
      <c r="I16" s="53">
        <f>'８月'!I16+'９月'!G16</f>
        <v>0</v>
      </c>
      <c r="J16" s="53">
        <f>'８月'!J16+'９月'!H16</f>
        <v>0</v>
      </c>
      <c r="K16" s="31"/>
    </row>
    <row r="17" spans="1:11" ht="13.5">
      <c r="A17" s="30">
        <v>13</v>
      </c>
      <c r="B17" s="46">
        <v>333430</v>
      </c>
      <c r="C17" s="47">
        <v>55093224</v>
      </c>
      <c r="E17" s="37"/>
      <c r="F17" s="40" t="s">
        <v>23</v>
      </c>
      <c r="G17" s="69"/>
      <c r="H17" s="74"/>
      <c r="I17" s="69">
        <f>'８月'!I17+'９月'!G17</f>
        <v>0</v>
      </c>
      <c r="J17" s="69">
        <f>'８月'!J17+'９月'!H17</f>
        <v>0</v>
      </c>
      <c r="K17" s="31"/>
    </row>
    <row r="18" spans="1:11" ht="13.5">
      <c r="A18" s="30">
        <v>14</v>
      </c>
      <c r="B18" s="46">
        <v>233306</v>
      </c>
      <c r="C18" s="47">
        <v>70212407</v>
      </c>
      <c r="E18" s="121" t="s">
        <v>27</v>
      </c>
      <c r="F18" s="122"/>
      <c r="G18" s="70">
        <v>429722</v>
      </c>
      <c r="H18" s="99">
        <v>285430885</v>
      </c>
      <c r="I18" s="53">
        <f>'８月'!I18+'９月'!G18</f>
        <v>2459338</v>
      </c>
      <c r="J18" s="53">
        <f>'８月'!J18+'９月'!H18</f>
        <v>1532526960</v>
      </c>
      <c r="K18" s="31"/>
    </row>
    <row r="19" spans="1:11" ht="13.5">
      <c r="A19" s="30">
        <v>15</v>
      </c>
      <c r="B19" s="46">
        <v>782691</v>
      </c>
      <c r="C19" s="47">
        <v>112099471</v>
      </c>
      <c r="E19" s="37"/>
      <c r="F19" s="40" t="s">
        <v>23</v>
      </c>
      <c r="G19" s="84">
        <v>436934</v>
      </c>
      <c r="H19" s="84">
        <v>218582322</v>
      </c>
      <c r="I19" s="69">
        <f>'８月'!I19+'９月'!G19</f>
        <v>3058524</v>
      </c>
      <c r="J19" s="69">
        <f>'８月'!J19+'９月'!H19</f>
        <v>1578103860</v>
      </c>
      <c r="K19" s="31"/>
    </row>
    <row r="20" spans="1:11" ht="13.5">
      <c r="A20" s="30">
        <v>16</v>
      </c>
      <c r="B20" s="46"/>
      <c r="C20" s="47"/>
      <c r="E20" s="115" t="s">
        <v>26</v>
      </c>
      <c r="F20" s="116"/>
      <c r="G20" s="53">
        <v>14049</v>
      </c>
      <c r="H20" s="64">
        <v>8288120</v>
      </c>
      <c r="I20" s="53">
        <f>'８月'!I20+'９月'!G20</f>
        <v>82374</v>
      </c>
      <c r="J20" s="53">
        <f>'８月'!J20+'９月'!H20</f>
        <v>45339981</v>
      </c>
      <c r="K20" s="31"/>
    </row>
    <row r="21" spans="1:11" ht="13.5">
      <c r="A21" s="30">
        <v>17</v>
      </c>
      <c r="B21" s="46">
        <v>371483</v>
      </c>
      <c r="C21" s="47">
        <v>89877499</v>
      </c>
      <c r="E21" s="37"/>
      <c r="F21" s="40" t="s">
        <v>23</v>
      </c>
      <c r="G21" s="69">
        <v>13188</v>
      </c>
      <c r="H21" s="69">
        <v>9074171</v>
      </c>
      <c r="I21" s="69">
        <f>'８月'!I21+'９月'!G21</f>
        <v>82608</v>
      </c>
      <c r="J21" s="69">
        <f>'８月'!J21+'９月'!H21</f>
        <v>41630616</v>
      </c>
      <c r="K21" s="31"/>
    </row>
    <row r="22" spans="1:11" ht="13.5">
      <c r="A22" s="30">
        <v>18</v>
      </c>
      <c r="B22" s="46">
        <v>259720</v>
      </c>
      <c r="C22" s="47">
        <v>67415254</v>
      </c>
      <c r="E22" s="115" t="s">
        <v>45</v>
      </c>
      <c r="F22" s="116"/>
      <c r="G22" s="70">
        <v>393154</v>
      </c>
      <c r="H22" s="99">
        <v>184323250</v>
      </c>
      <c r="I22" s="53">
        <f>'８月'!I22+'９月'!G22</f>
        <v>4848025</v>
      </c>
      <c r="J22" s="53">
        <f>'８月'!J22+'９月'!H22</f>
        <v>2539251949</v>
      </c>
      <c r="K22" s="31"/>
    </row>
    <row r="23" spans="1:11" ht="13.5">
      <c r="A23" s="30">
        <v>19</v>
      </c>
      <c r="B23" s="46">
        <v>530622</v>
      </c>
      <c r="C23" s="47">
        <v>70812776</v>
      </c>
      <c r="E23" s="37"/>
      <c r="F23" s="40" t="s">
        <v>23</v>
      </c>
      <c r="G23" s="84">
        <v>432805</v>
      </c>
      <c r="H23" s="91">
        <v>199130451</v>
      </c>
      <c r="I23" s="69">
        <f>'８月'!I23+'９月'!G23</f>
        <v>4744128</v>
      </c>
      <c r="J23" s="69">
        <f>'８月'!J23+'９月'!H23</f>
        <v>2519411742</v>
      </c>
      <c r="K23" s="31"/>
    </row>
    <row r="24" spans="1:11" ht="13.5">
      <c r="A24" s="30">
        <v>20</v>
      </c>
      <c r="B24" s="46">
        <v>306849</v>
      </c>
      <c r="C24" s="47">
        <v>59836281</v>
      </c>
      <c r="E24" s="115" t="s">
        <v>24</v>
      </c>
      <c r="F24" s="116"/>
      <c r="G24" s="53">
        <f aca="true" t="shared" si="0" ref="G24:J25">G6+G8+G10+G12+G14+G16+G18+G20+G22</f>
        <v>7658711</v>
      </c>
      <c r="H24" s="53">
        <f t="shared" si="0"/>
        <v>1296312342</v>
      </c>
      <c r="I24" s="53">
        <f t="shared" si="0"/>
        <v>98760459</v>
      </c>
      <c r="J24" s="53">
        <f t="shared" si="0"/>
        <v>15079426592</v>
      </c>
      <c r="K24" s="31"/>
    </row>
    <row r="25" spans="1:11" ht="13.5">
      <c r="A25" s="30">
        <v>21</v>
      </c>
      <c r="B25" s="46">
        <v>1522536</v>
      </c>
      <c r="C25" s="47">
        <v>87672121</v>
      </c>
      <c r="E25" s="37"/>
      <c r="F25" s="40" t="s">
        <v>25</v>
      </c>
      <c r="G25" s="55">
        <f t="shared" si="0"/>
        <v>8904252</v>
      </c>
      <c r="H25" s="55">
        <f t="shared" si="0"/>
        <v>1313567399</v>
      </c>
      <c r="I25" s="55">
        <f t="shared" si="0"/>
        <v>100407886</v>
      </c>
      <c r="J25" s="55">
        <f t="shared" si="0"/>
        <v>14339652267</v>
      </c>
      <c r="K25" s="31"/>
    </row>
    <row r="26" spans="1:11" ht="13.5">
      <c r="A26" s="30">
        <v>22</v>
      </c>
      <c r="B26" s="46">
        <v>283643</v>
      </c>
      <c r="C26" s="47">
        <v>25044258</v>
      </c>
      <c r="E26" s="117" t="s">
        <v>46</v>
      </c>
      <c r="F26" s="118"/>
      <c r="G26" s="2">
        <f>G24/G25</f>
        <v>0.860118401860145</v>
      </c>
      <c r="H26" s="2">
        <f>H24/H25</f>
        <v>0.9868639728626517</v>
      </c>
      <c r="I26" s="2">
        <f>I24/I25</f>
        <v>0.983592653270282</v>
      </c>
      <c r="J26" s="2">
        <f>J24/J25</f>
        <v>1.0515894187129244</v>
      </c>
      <c r="K26" s="31"/>
    </row>
    <row r="27" spans="1:10" ht="13.5" customHeight="1">
      <c r="A27" s="30">
        <v>23</v>
      </c>
      <c r="B27" s="46"/>
      <c r="C27" s="47"/>
      <c r="E27" s="43"/>
      <c r="F27" s="59"/>
      <c r="G27" s="59"/>
      <c r="H27" s="59"/>
      <c r="I27" s="59"/>
      <c r="J27" s="59"/>
    </row>
    <row r="28" spans="1:10" ht="13.5">
      <c r="A28" s="30">
        <v>24</v>
      </c>
      <c r="B28" s="46"/>
      <c r="C28" s="47"/>
      <c r="F28" s="45"/>
      <c r="G28" s="45"/>
      <c r="H28" s="45"/>
      <c r="I28" s="45"/>
      <c r="J28" s="45"/>
    </row>
    <row r="29" spans="1:10" ht="13.5">
      <c r="A29" s="30">
        <v>25</v>
      </c>
      <c r="B29" s="46">
        <v>1197421</v>
      </c>
      <c r="C29" s="47">
        <v>93395292</v>
      </c>
      <c r="F29" s="45"/>
      <c r="G29" s="45"/>
      <c r="H29" s="45"/>
      <c r="I29" s="45"/>
      <c r="J29" s="45"/>
    </row>
    <row r="30" spans="1:10" ht="13.5">
      <c r="A30" s="30">
        <v>26</v>
      </c>
      <c r="B30" s="46">
        <v>276949</v>
      </c>
      <c r="C30" s="47">
        <v>52282935</v>
      </c>
      <c r="F30" s="45"/>
      <c r="G30" s="45"/>
      <c r="H30" s="45"/>
      <c r="I30" s="45"/>
      <c r="J30" s="45"/>
    </row>
    <row r="31" spans="1:10" ht="13.5">
      <c r="A31" s="30">
        <v>27</v>
      </c>
      <c r="B31" s="46">
        <v>30258</v>
      </c>
      <c r="C31" s="47">
        <v>19159297</v>
      </c>
      <c r="F31" s="45"/>
      <c r="G31" s="45"/>
      <c r="H31" s="45"/>
      <c r="I31" s="45"/>
      <c r="J31" s="45"/>
    </row>
    <row r="32" spans="1:10" ht="13.5">
      <c r="A32" s="30">
        <v>28</v>
      </c>
      <c r="B32" s="46">
        <v>316747</v>
      </c>
      <c r="C32" s="47">
        <v>68022918</v>
      </c>
      <c r="F32" s="45"/>
      <c r="G32" s="45"/>
      <c r="H32" s="45"/>
      <c r="I32" s="45"/>
      <c r="J32" s="45"/>
    </row>
    <row r="33" spans="1:3" ht="13.5">
      <c r="A33" s="30">
        <v>29</v>
      </c>
      <c r="B33" s="46">
        <v>309186</v>
      </c>
      <c r="C33" s="47">
        <v>50277177</v>
      </c>
    </row>
    <row r="34" spans="1:3" ht="13.5">
      <c r="A34" s="30">
        <v>30</v>
      </c>
      <c r="B34" s="46"/>
      <c r="C34" s="47"/>
    </row>
    <row r="35" spans="1:3" ht="14.25" thickBot="1">
      <c r="A35" s="30">
        <v>31</v>
      </c>
      <c r="B35" s="46"/>
      <c r="C35" s="47"/>
    </row>
    <row r="36" spans="1:6" ht="14.25" thickBot="1">
      <c r="A36" s="112" t="s">
        <v>24</v>
      </c>
      <c r="B36" s="5">
        <f>SUM(B5:B35)</f>
        <v>7803620</v>
      </c>
      <c r="C36" s="5">
        <f>SUM(C5:C35)</f>
        <v>1296312342</v>
      </c>
      <c r="F36" s="21"/>
    </row>
    <row r="37" spans="1:7" ht="13.5">
      <c r="A37" s="14" t="s">
        <v>25</v>
      </c>
      <c r="B37" s="4">
        <v>8858250</v>
      </c>
      <c r="C37" s="4">
        <v>1313567399</v>
      </c>
      <c r="F37" s="110"/>
      <c r="G37" s="28"/>
    </row>
    <row r="38" spans="1:5" ht="14.25" thickBot="1">
      <c r="A38" s="15" t="s">
        <v>47</v>
      </c>
      <c r="B38" s="2">
        <f>B36/B37</f>
        <v>0.8809437529986172</v>
      </c>
      <c r="C38" s="2">
        <f>C36/C37</f>
        <v>0.9868639728626517</v>
      </c>
      <c r="E38" s="26"/>
    </row>
    <row r="39" spans="1:3" ht="24.75" thickBot="1">
      <c r="A39" s="19" t="s">
        <v>82</v>
      </c>
      <c r="B39" s="114" t="s">
        <v>112</v>
      </c>
      <c r="C39" s="5">
        <f>'８月'!C39+'９月'!C36</f>
        <v>15079426592</v>
      </c>
    </row>
    <row r="40" spans="1:7" ht="13.5">
      <c r="A40" s="22" t="s">
        <v>48</v>
      </c>
      <c r="B40" s="24">
        <v>100361884</v>
      </c>
      <c r="C40" s="24">
        <f>'８月'!C40+'９月'!C37</f>
        <v>14339652267</v>
      </c>
      <c r="G40" s="28"/>
    </row>
    <row r="41" spans="1:3" ht="13.5">
      <c r="A41" s="16" t="s">
        <v>49</v>
      </c>
      <c r="B41" s="23">
        <f>B39/B40</f>
        <v>0.9854873589260241</v>
      </c>
      <c r="C41" s="23">
        <f>C39/C40</f>
        <v>1.0515894187129244</v>
      </c>
    </row>
  </sheetData>
  <sheetProtection/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2018-09-07T05:19:23Z</cp:lastPrinted>
  <dcterms:created xsi:type="dcterms:W3CDTF">2001-05-17T23:42:10Z</dcterms:created>
  <dcterms:modified xsi:type="dcterms:W3CDTF">2019-10-09T02:43:43Z</dcterms:modified>
  <cp:category/>
  <cp:version/>
  <cp:contentType/>
  <cp:contentStatus/>
</cp:coreProperties>
</file>