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ottori-sfilesv\section\境港水産事務所\２２市場-定例業務\水産物取扱高報告\R7水産物取扱高報告\"/>
    </mc:Choice>
  </mc:AlternateContent>
  <xr:revisionPtr revIDLastSave="0" documentId="13_ncr:1_{1532561A-85BA-442F-8AC6-6EF90E5BB8D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" l="1"/>
  <c r="G26" i="4"/>
  <c r="J25" i="4"/>
  <c r="H25" i="4"/>
  <c r="G25" i="4"/>
  <c r="H24" i="4"/>
  <c r="G24" i="4"/>
  <c r="J23" i="4"/>
  <c r="I23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I25" i="4" s="1"/>
  <c r="J6" i="4"/>
  <c r="J24" i="4" s="1"/>
  <c r="J26" i="4" s="1"/>
  <c r="I6" i="4"/>
  <c r="I24" i="4" s="1"/>
  <c r="I26" i="4" s="1"/>
  <c r="C40" i="4"/>
  <c r="B40" i="4"/>
  <c r="C39" i="4"/>
  <c r="C41" i="4" s="1"/>
  <c r="B39" i="4"/>
  <c r="B41" i="4" s="1"/>
  <c r="C36" i="4"/>
  <c r="C38" i="4" s="1"/>
  <c r="B36" i="4"/>
  <c r="B38" i="4" s="1"/>
  <c r="I9" i="2"/>
  <c r="J12" i="2"/>
  <c r="I17" i="2"/>
  <c r="J17" i="2"/>
  <c r="C40" i="2"/>
  <c r="I8" i="3"/>
  <c r="J12" i="3"/>
  <c r="I16" i="3"/>
  <c r="J20" i="3"/>
  <c r="B40" i="3"/>
  <c r="G26" i="3"/>
  <c r="H25" i="3"/>
  <c r="G25" i="3"/>
  <c r="H24" i="3"/>
  <c r="G24" i="3"/>
  <c r="J23" i="3"/>
  <c r="I23" i="3"/>
  <c r="J22" i="3"/>
  <c r="J19" i="3"/>
  <c r="I19" i="3"/>
  <c r="J18" i="3"/>
  <c r="I18" i="3"/>
  <c r="J15" i="3"/>
  <c r="I15" i="3"/>
  <c r="J14" i="3"/>
  <c r="J11" i="3"/>
  <c r="I11" i="3"/>
  <c r="I10" i="3"/>
  <c r="J7" i="3"/>
  <c r="J6" i="3"/>
  <c r="I6" i="3"/>
  <c r="C36" i="3"/>
  <c r="C38" i="3" s="1"/>
  <c r="B36" i="3"/>
  <c r="B38" i="3" s="1"/>
  <c r="J11" i="2"/>
  <c r="I12" i="2"/>
  <c r="J19" i="2"/>
  <c r="I20" i="2"/>
  <c r="J20" i="2"/>
  <c r="H25" i="2"/>
  <c r="G25" i="2"/>
  <c r="H24" i="2"/>
  <c r="G24" i="2"/>
  <c r="G26" i="2" s="1"/>
  <c r="J23" i="2"/>
  <c r="I23" i="2"/>
  <c r="J22" i="2"/>
  <c r="I21" i="2"/>
  <c r="I19" i="2"/>
  <c r="J18" i="2"/>
  <c r="I18" i="2"/>
  <c r="J16" i="2"/>
  <c r="I16" i="2"/>
  <c r="J15" i="2"/>
  <c r="I15" i="2"/>
  <c r="J14" i="2"/>
  <c r="I11" i="2"/>
  <c r="J10" i="2"/>
  <c r="I10" i="2"/>
  <c r="J9" i="2"/>
  <c r="J8" i="2"/>
  <c r="I8" i="2"/>
  <c r="J7" i="2"/>
  <c r="I7" i="2"/>
  <c r="J6" i="2"/>
  <c r="I6" i="2"/>
  <c r="B40" i="2"/>
  <c r="C36" i="2"/>
  <c r="C38" i="2" s="1"/>
  <c r="B36" i="2"/>
  <c r="B38" i="2" s="1"/>
  <c r="H25" i="1"/>
  <c r="G25" i="1"/>
  <c r="H24" i="1"/>
  <c r="H26" i="1" s="1"/>
  <c r="G24" i="1"/>
  <c r="G26" i="1" s="1"/>
  <c r="J23" i="1"/>
  <c r="I23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J9" i="1"/>
  <c r="I9" i="1"/>
  <c r="J8" i="1"/>
  <c r="J24" i="1" s="1"/>
  <c r="I8" i="1"/>
  <c r="I24" i="1" s="1"/>
  <c r="J7" i="1"/>
  <c r="J25" i="1" s="1"/>
  <c r="I7" i="1"/>
  <c r="I25" i="1" s="1"/>
  <c r="J6" i="1"/>
  <c r="I6" i="1"/>
  <c r="C40" i="1"/>
  <c r="B40" i="1"/>
  <c r="C39" i="1"/>
  <c r="C41" i="1" s="1"/>
  <c r="B39" i="1"/>
  <c r="B41" i="1" s="1"/>
  <c r="C38" i="1"/>
  <c r="B38" i="1"/>
  <c r="C36" i="1"/>
  <c r="B36" i="1"/>
  <c r="C40" i="3" l="1"/>
  <c r="J21" i="3"/>
  <c r="J13" i="3"/>
  <c r="J17" i="3"/>
  <c r="I20" i="3"/>
  <c r="I22" i="2"/>
  <c r="J9" i="3"/>
  <c r="J25" i="3" s="1"/>
  <c r="I14" i="2"/>
  <c r="I24" i="2" s="1"/>
  <c r="J10" i="3"/>
  <c r="J16" i="3"/>
  <c r="H26" i="3"/>
  <c r="I17" i="3"/>
  <c r="I13" i="3"/>
  <c r="I21" i="3"/>
  <c r="H26" i="2"/>
  <c r="J21" i="2"/>
  <c r="I13" i="2"/>
  <c r="I25" i="2" s="1"/>
  <c r="J13" i="2"/>
  <c r="J25" i="2" s="1"/>
  <c r="C39" i="2"/>
  <c r="C41" i="2" s="1"/>
  <c r="B39" i="2"/>
  <c r="B41" i="2" s="1"/>
  <c r="J24" i="2"/>
  <c r="I26" i="1"/>
  <c r="J26" i="1"/>
  <c r="J8" i="3" l="1"/>
  <c r="J24" i="3" s="1"/>
  <c r="J26" i="3" s="1"/>
  <c r="I9" i="3"/>
  <c r="I14" i="3"/>
  <c r="I12" i="3"/>
  <c r="B39" i="3"/>
  <c r="B41" i="3" s="1"/>
  <c r="C39" i="3"/>
  <c r="I26" i="2"/>
  <c r="I7" i="3"/>
  <c r="I25" i="3" s="1"/>
  <c r="I22" i="3"/>
  <c r="C41" i="3"/>
  <c r="J26" i="2"/>
  <c r="I24" i="3" l="1"/>
  <c r="I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9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A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A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A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B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B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B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5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6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7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8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<sst xmlns="http://schemas.openxmlformats.org/spreadsheetml/2006/main" count="480" uniqueCount="51">
  <si>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</si>
  <si>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</si>
  <si>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</si>
  <si>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</si>
  <si>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</si>
  <si>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</si>
  <si>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</si>
  <si>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</si>
  <si>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</si>
  <si>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</si>
  <si>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</si>
  <si>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</si>
  <si>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</si>
  <si>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</si>
  <si>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</si>
  <si>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</si>
  <si>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</si>
  <si>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</si>
  <si>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</si>
  <si>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</si>
  <si>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</si>
  <si>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</si>
  <si>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</si>
  <si>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</si>
  <si>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</si>
  <si>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</si>
  <si>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</si>
  <si>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</si>
  <si>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</si>
  <si>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</si>
  <si>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</si>
  <si>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</si>
  <si>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　　　　累計（１～7月）</t>
    <rPh sb="4" eb="6">
      <t>ルイケイ</t>
    </rPh>
    <rPh sb="10" eb="11">
      <t>ガツ</t>
    </rPh>
    <phoneticPr fontId="8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</si>
  <si>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</si>
  <si>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</si>
  <si>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</si>
  <si>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</si>
  <si>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12月</t>
    <rPh sb="2" eb="3">
      <t>ガツ</t>
    </rPh>
    <phoneticPr fontId="3"/>
  </si>
  <si>
    <t>　　　　累計（１～３月）</t>
    <rPh sb="4" eb="6">
      <t>ルイケイ</t>
    </rPh>
    <rPh sb="10" eb="11">
      <t>ガツ</t>
    </rPh>
    <phoneticPr fontId="8"/>
  </si>
  <si>
    <t>鳥取県営境港水産物地方卸売市場水産物取扱高報告書(令和 ７年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</si>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</sst>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00;0;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>
      <alignment vertical="center"/>
    </xf>
    <xf numFmtId="9" fontId="0" fillId="0" borderId="27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>
      <alignment vertical="center"/>
    </xf>
    <xf numFmtId="0" fontId="0" fillId="0" borderId="2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177" fontId="0" fillId="0" borderId="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7" xfId="0" applyNumberFormat="1" applyBorder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9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31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8" fontId="0" fillId="2" borderId="12" xfId="0" applyNumberFormat="1" applyFill="1" applyBorder="1">
      <alignment vertical="center"/>
    </xf>
    <xf numFmtId="177" fontId="0" fillId="2" borderId="7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Relationship Id="rId1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10035750</v>
          </cell>
          <cell r="J6">
            <v>1434739492</v>
          </cell>
        </row>
        <row r="7">
          <cell r="I7">
            <v>9177407</v>
          </cell>
          <cell r="J7">
            <v>1974997175</v>
          </cell>
        </row>
        <row r="8">
          <cell r="I8">
            <v>3087</v>
          </cell>
          <cell r="J8">
            <v>2919726</v>
          </cell>
        </row>
        <row r="9">
          <cell r="I9">
            <v>272</v>
          </cell>
          <cell r="J9">
            <v>387806</v>
          </cell>
        </row>
        <row r="10">
          <cell r="I10">
            <v>462766</v>
          </cell>
          <cell r="J10">
            <v>307329260</v>
          </cell>
        </row>
        <row r="11">
          <cell r="I11">
            <v>442994</v>
          </cell>
          <cell r="J11">
            <v>195034240</v>
          </cell>
        </row>
        <row r="12">
          <cell r="I12">
            <v>4317</v>
          </cell>
          <cell r="J12">
            <v>7079703</v>
          </cell>
        </row>
        <row r="13">
          <cell r="I13">
            <v>4852</v>
          </cell>
          <cell r="J13">
            <v>7152134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263627</v>
          </cell>
          <cell r="J18">
            <v>302374743</v>
          </cell>
        </row>
        <row r="19">
          <cell r="I19">
            <v>401023</v>
          </cell>
          <cell r="J19">
            <v>391085985</v>
          </cell>
        </row>
        <row r="20">
          <cell r="I20">
            <v>5684</v>
          </cell>
          <cell r="J20">
            <v>3857652</v>
          </cell>
        </row>
        <row r="21">
          <cell r="I21">
            <v>3310</v>
          </cell>
          <cell r="J21">
            <v>1489098</v>
          </cell>
        </row>
        <row r="22">
          <cell r="I22">
            <v>253582</v>
          </cell>
          <cell r="J22">
            <v>231108778</v>
          </cell>
        </row>
        <row r="23">
          <cell r="I23">
            <v>208962</v>
          </cell>
          <cell r="J23">
            <v>191941736</v>
          </cell>
        </row>
        <row r="36">
          <cell r="B36">
            <v>11028813</v>
          </cell>
          <cell r="C36">
            <v>2289409354</v>
          </cell>
        </row>
        <row r="40">
          <cell r="B40">
            <v>10238820</v>
          </cell>
          <cell r="C40">
            <v>2762088174</v>
          </cell>
        </row>
      </sheetData>
      <sheetData sheetId="1">
        <row r="6">
          <cell r="G6">
            <v>11418442</v>
          </cell>
          <cell r="H6">
            <v>1078819402</v>
          </cell>
          <cell r="I6">
            <v>21454192</v>
          </cell>
          <cell r="J6">
            <v>2513558894</v>
          </cell>
        </row>
        <row r="7">
          <cell r="G7">
            <v>9941775</v>
          </cell>
          <cell r="H7">
            <v>1173508417</v>
          </cell>
          <cell r="I7">
            <v>19119182</v>
          </cell>
          <cell r="J7">
            <v>3148505592</v>
          </cell>
        </row>
        <row r="8">
          <cell r="G8">
            <v>826</v>
          </cell>
          <cell r="H8">
            <v>1074092</v>
          </cell>
          <cell r="I8">
            <v>3913</v>
          </cell>
          <cell r="J8">
            <v>3993818</v>
          </cell>
        </row>
        <row r="9">
          <cell r="G9">
            <v>2786</v>
          </cell>
          <cell r="H9">
            <v>3366791</v>
          </cell>
          <cell r="I9">
            <v>3058</v>
          </cell>
          <cell r="J9">
            <v>3754597</v>
          </cell>
        </row>
        <row r="10">
          <cell r="G10">
            <v>448736</v>
          </cell>
          <cell r="H10">
            <v>317186756</v>
          </cell>
          <cell r="I10">
            <v>911502</v>
          </cell>
          <cell r="J10">
            <v>624516016</v>
          </cell>
        </row>
        <row r="11">
          <cell r="G11">
            <v>628646</v>
          </cell>
          <cell r="H11">
            <v>205199255</v>
          </cell>
          <cell r="I11">
            <v>1071640</v>
          </cell>
          <cell r="J11">
            <v>400233495</v>
          </cell>
        </row>
        <row r="12">
          <cell r="G12">
            <v>4224</v>
          </cell>
          <cell r="H12">
            <v>6902639</v>
          </cell>
          <cell r="I12">
            <v>8541</v>
          </cell>
          <cell r="J12">
            <v>13982342</v>
          </cell>
        </row>
        <row r="13">
          <cell r="G13">
            <v>6271</v>
          </cell>
          <cell r="H13">
            <v>10644196</v>
          </cell>
          <cell r="I13">
            <v>11123</v>
          </cell>
          <cell r="J13">
            <v>17796330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447892</v>
          </cell>
          <cell r="H18">
            <v>433887820</v>
          </cell>
          <cell r="I18">
            <v>711519</v>
          </cell>
          <cell r="J18">
            <v>736262563</v>
          </cell>
        </row>
        <row r="19">
          <cell r="G19">
            <v>562153</v>
          </cell>
          <cell r="H19">
            <v>448927799</v>
          </cell>
          <cell r="I19">
            <v>963176</v>
          </cell>
          <cell r="J19">
            <v>840013784</v>
          </cell>
        </row>
        <row r="20">
          <cell r="G20">
            <v>3796</v>
          </cell>
          <cell r="H20">
            <v>2788585</v>
          </cell>
          <cell r="I20">
            <v>9480</v>
          </cell>
          <cell r="J20">
            <v>6646237</v>
          </cell>
        </row>
        <row r="21">
          <cell r="G21">
            <v>3260</v>
          </cell>
          <cell r="H21">
            <v>2600802</v>
          </cell>
          <cell r="I21">
            <v>6570</v>
          </cell>
          <cell r="J21">
            <v>4089900</v>
          </cell>
        </row>
        <row r="22">
          <cell r="G22">
            <v>284298</v>
          </cell>
          <cell r="H22">
            <v>308485246</v>
          </cell>
          <cell r="I22">
            <v>537880</v>
          </cell>
          <cell r="J22">
            <v>539594024</v>
          </cell>
        </row>
        <row r="23">
          <cell r="G23">
            <v>469791</v>
          </cell>
          <cell r="H23">
            <v>305239807</v>
          </cell>
          <cell r="I23">
            <v>678753</v>
          </cell>
          <cell r="J23">
            <v>497181543</v>
          </cell>
        </row>
        <row r="36">
          <cell r="B36">
            <v>12608214</v>
          </cell>
          <cell r="C36">
            <v>2149144540</v>
          </cell>
        </row>
        <row r="37">
          <cell r="B37">
            <v>11614682</v>
          </cell>
          <cell r="C37">
            <v>2149487067</v>
          </cell>
        </row>
        <row r="39">
          <cell r="B39">
            <v>23637027</v>
          </cell>
          <cell r="C39">
            <v>4438553894</v>
          </cell>
        </row>
        <row r="40">
          <cell r="B40">
            <v>21853502</v>
          </cell>
          <cell r="C40">
            <v>4911575241</v>
          </cell>
        </row>
      </sheetData>
      <sheetData sheetId="2">
        <row r="6">
          <cell r="G6">
            <v>17750145</v>
          </cell>
          <cell r="H6">
            <v>895931225</v>
          </cell>
          <cell r="I6">
            <v>39204337</v>
          </cell>
          <cell r="J6">
            <v>3409490119</v>
          </cell>
        </row>
        <row r="7">
          <cell r="G7">
            <v>14432045</v>
          </cell>
          <cell r="H7">
            <v>1061488347</v>
          </cell>
          <cell r="I7">
            <v>33551227</v>
          </cell>
          <cell r="J7">
            <v>4209993939</v>
          </cell>
        </row>
        <row r="8">
          <cell r="G8">
            <v>16079</v>
          </cell>
          <cell r="H8">
            <v>19990315</v>
          </cell>
          <cell r="I8">
            <v>19992</v>
          </cell>
          <cell r="J8">
            <v>23984133</v>
          </cell>
        </row>
        <row r="9">
          <cell r="G9">
            <v>3783</v>
          </cell>
          <cell r="H9">
            <v>8533776</v>
          </cell>
          <cell r="I9">
            <v>6841</v>
          </cell>
          <cell r="J9">
            <v>12288373</v>
          </cell>
        </row>
        <row r="10">
          <cell r="G10">
            <v>648310</v>
          </cell>
          <cell r="H10">
            <v>286419110</v>
          </cell>
          <cell r="I10">
            <v>1559812</v>
          </cell>
          <cell r="J10">
            <v>910935126</v>
          </cell>
        </row>
        <row r="11">
          <cell r="G11">
            <v>584540</v>
          </cell>
          <cell r="H11">
            <v>182665152</v>
          </cell>
          <cell r="I11">
            <v>1656180</v>
          </cell>
          <cell r="J11">
            <v>582898647</v>
          </cell>
        </row>
        <row r="12">
          <cell r="G12">
            <v>5254</v>
          </cell>
          <cell r="H12">
            <v>9867244</v>
          </cell>
          <cell r="I12">
            <v>13795</v>
          </cell>
          <cell r="J12">
            <v>23849586</v>
          </cell>
        </row>
        <row r="13">
          <cell r="G13">
            <v>5497</v>
          </cell>
          <cell r="H13">
            <v>9713154</v>
          </cell>
          <cell r="I13">
            <v>16620</v>
          </cell>
          <cell r="J13">
            <v>27509484</v>
          </cell>
        </row>
        <row r="14"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359975</v>
          </cell>
          <cell r="H18">
            <v>302503528</v>
          </cell>
          <cell r="I18">
            <v>1071494</v>
          </cell>
          <cell r="J18">
            <v>1038766091</v>
          </cell>
        </row>
        <row r="19">
          <cell r="G19">
            <v>384115</v>
          </cell>
          <cell r="H19">
            <v>321616751</v>
          </cell>
          <cell r="I19">
            <v>1347291</v>
          </cell>
          <cell r="J19">
            <v>1161630535</v>
          </cell>
        </row>
        <row r="20">
          <cell r="G20">
            <v>6470</v>
          </cell>
          <cell r="H20">
            <v>4162572</v>
          </cell>
          <cell r="I20">
            <v>15950</v>
          </cell>
          <cell r="J20">
            <v>10808809</v>
          </cell>
        </row>
        <row r="21">
          <cell r="G21">
            <v>3066</v>
          </cell>
          <cell r="H21">
            <v>2722801</v>
          </cell>
          <cell r="I21">
            <v>9636</v>
          </cell>
          <cell r="J21">
            <v>6812701</v>
          </cell>
        </row>
        <row r="22">
          <cell r="G22">
            <v>538975</v>
          </cell>
          <cell r="H22">
            <v>262341355</v>
          </cell>
          <cell r="I22">
            <v>1076855</v>
          </cell>
        </row>
        <row r="23">
          <cell r="G23">
            <v>543238</v>
          </cell>
          <cell r="H23">
            <v>274657755</v>
          </cell>
          <cell r="I23">
            <v>1221991</v>
          </cell>
          <cell r="J23">
            <v>771839298</v>
          </cell>
        </row>
        <row r="36">
          <cell r="B36">
            <v>19325208</v>
          </cell>
          <cell r="C36">
            <v>1781215349</v>
          </cell>
        </row>
        <row r="37">
          <cell r="B37">
            <v>15956284</v>
          </cell>
          <cell r="C37">
            <v>1861397736</v>
          </cell>
        </row>
        <row r="39">
          <cell r="B39">
            <v>42962235</v>
          </cell>
          <cell r="C39">
            <v>6219769243</v>
          </cell>
        </row>
        <row r="40">
          <cell r="B40">
            <v>37809786</v>
          </cell>
          <cell r="C40">
            <v>6772972977</v>
          </cell>
        </row>
      </sheetData>
      <sheetData sheetId="3">
        <row r="6">
          <cell r="G6">
            <v>16703838</v>
          </cell>
          <cell r="H6">
            <v>932646270</v>
          </cell>
        </row>
        <row r="7">
          <cell r="G7">
            <v>20343402</v>
          </cell>
          <cell r="H7">
            <v>1530160643</v>
          </cell>
        </row>
        <row r="8">
          <cell r="G8">
            <v>11962</v>
          </cell>
          <cell r="H8">
            <v>15622353</v>
          </cell>
        </row>
        <row r="9">
          <cell r="G9">
            <v>2505</v>
          </cell>
          <cell r="H9">
            <v>3116978</v>
          </cell>
        </row>
        <row r="10">
          <cell r="G10">
            <v>644958</v>
          </cell>
          <cell r="H10">
            <v>277049160</v>
          </cell>
        </row>
        <row r="11">
          <cell r="G11">
            <v>569680</v>
          </cell>
          <cell r="H11">
            <v>147727735</v>
          </cell>
        </row>
        <row r="12">
          <cell r="G12">
            <v>5153</v>
          </cell>
          <cell r="H12">
            <v>10730705</v>
          </cell>
        </row>
        <row r="13">
          <cell r="G13">
            <v>7279</v>
          </cell>
          <cell r="H13">
            <v>12391654</v>
          </cell>
        </row>
        <row r="18">
          <cell r="G18">
            <v>376635</v>
          </cell>
          <cell r="H18">
            <v>214625552</v>
          </cell>
        </row>
        <row r="19">
          <cell r="G19">
            <v>488679</v>
          </cell>
          <cell r="H19">
            <v>273881339</v>
          </cell>
        </row>
        <row r="20">
          <cell r="G20">
            <v>6237</v>
          </cell>
          <cell r="H20">
            <v>4293580</v>
          </cell>
        </row>
        <row r="21">
          <cell r="G21">
            <v>4310</v>
          </cell>
          <cell r="H21">
            <v>2992641</v>
          </cell>
        </row>
        <row r="22">
          <cell r="G22">
            <v>867475</v>
          </cell>
        </row>
        <row r="23">
          <cell r="G23">
            <v>983302</v>
          </cell>
          <cell r="H23">
            <v>385504944</v>
          </cell>
        </row>
        <row r="36">
          <cell r="B36">
            <v>18616258</v>
          </cell>
          <cell r="C36">
            <v>1783013853</v>
          </cell>
        </row>
        <row r="37">
          <cell r="B37">
            <v>22399157</v>
          </cell>
          <cell r="C37">
            <v>2355775934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3"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3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6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10035750</v>
      </c>
      <c r="H6" s="17">
        <v>1434739492</v>
      </c>
      <c r="I6" s="18">
        <f>G6</f>
        <v>10035750</v>
      </c>
      <c r="J6" s="18">
        <f>H6</f>
        <v>1434739492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1">
        <v>9177407</v>
      </c>
      <c r="H7" s="22">
        <v>1974997175</v>
      </c>
      <c r="I7" s="23">
        <f>G7</f>
        <v>9177407</v>
      </c>
      <c r="J7" s="23">
        <f>H7</f>
        <v>1974997175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3087</v>
      </c>
      <c r="H8" s="24">
        <v>2919726</v>
      </c>
      <c r="I8" s="18">
        <f>G8</f>
        <v>3087</v>
      </c>
      <c r="J8" s="18">
        <f t="shared" ref="J8:J21" si="0">H8</f>
        <v>2919726</v>
      </c>
    </row>
    <row r="9" spans="1:10" ht="19.2" customHeight="1" x14ac:dyDescent="0.45">
      <c r="A9" s="10">
        <v>5</v>
      </c>
      <c r="B9" s="11">
        <v>55974</v>
      </c>
      <c r="C9" s="12">
        <v>16778021</v>
      </c>
      <c r="E9" s="19"/>
      <c r="F9" s="20" t="s">
        <v>10</v>
      </c>
      <c r="G9" s="25">
        <v>272</v>
      </c>
      <c r="H9" s="25">
        <v>387806</v>
      </c>
      <c r="I9" s="23">
        <f>G9</f>
        <v>272</v>
      </c>
      <c r="J9" s="23">
        <f t="shared" si="0"/>
        <v>387806</v>
      </c>
    </row>
    <row r="10" spans="1:10" ht="19.2" customHeight="1" x14ac:dyDescent="0.45">
      <c r="A10" s="10">
        <v>6</v>
      </c>
      <c r="B10" s="11">
        <v>203095</v>
      </c>
      <c r="C10" s="12">
        <v>88449293</v>
      </c>
      <c r="E10" s="76" t="s">
        <v>12</v>
      </c>
      <c r="F10" s="77"/>
      <c r="G10" s="16">
        <v>462766</v>
      </c>
      <c r="H10" s="17">
        <v>307329260</v>
      </c>
      <c r="I10" s="18">
        <v>462766</v>
      </c>
      <c r="J10" s="18">
        <f t="shared" si="0"/>
        <v>307329260</v>
      </c>
    </row>
    <row r="11" spans="1:10" ht="19.2" customHeight="1" x14ac:dyDescent="0.45">
      <c r="A11" s="10">
        <v>7</v>
      </c>
      <c r="B11" s="11">
        <v>509634</v>
      </c>
      <c r="C11" s="12">
        <v>121680674</v>
      </c>
      <c r="E11" s="19"/>
      <c r="F11" s="20" t="s">
        <v>10</v>
      </c>
      <c r="G11" s="21">
        <v>442994</v>
      </c>
      <c r="H11" s="21">
        <v>195034240</v>
      </c>
      <c r="I11" s="23">
        <f>G11</f>
        <v>442994</v>
      </c>
      <c r="J11" s="23">
        <f t="shared" si="0"/>
        <v>195034240</v>
      </c>
    </row>
    <row r="12" spans="1:10" ht="19.2" customHeight="1" x14ac:dyDescent="0.45">
      <c r="A12" s="10">
        <v>8</v>
      </c>
      <c r="B12" s="11">
        <v>511117</v>
      </c>
      <c r="C12" s="12">
        <v>117564943</v>
      </c>
      <c r="E12" s="76" t="s">
        <v>13</v>
      </c>
      <c r="F12" s="77"/>
      <c r="G12" s="18">
        <v>4317</v>
      </c>
      <c r="H12" s="24">
        <v>7079703</v>
      </c>
      <c r="I12" s="18">
        <f t="shared" ref="I12:I23" si="1">G12</f>
        <v>4317</v>
      </c>
      <c r="J12" s="18">
        <f t="shared" si="0"/>
        <v>7079703</v>
      </c>
    </row>
    <row r="13" spans="1:10" ht="19.2" customHeight="1" x14ac:dyDescent="0.45">
      <c r="A13" s="10">
        <v>9</v>
      </c>
      <c r="B13" s="11">
        <v>16651</v>
      </c>
      <c r="C13" s="12">
        <v>25040680</v>
      </c>
      <c r="E13" s="19"/>
      <c r="F13" s="20" t="s">
        <v>10</v>
      </c>
      <c r="G13" s="25">
        <v>4852</v>
      </c>
      <c r="H13" s="25">
        <v>7152134</v>
      </c>
      <c r="I13" s="23">
        <f t="shared" si="1"/>
        <v>4852</v>
      </c>
      <c r="J13" s="23">
        <f t="shared" si="0"/>
        <v>7152134</v>
      </c>
    </row>
    <row r="14" spans="1:10" ht="19.2" customHeight="1" x14ac:dyDescent="0.45">
      <c r="A14" s="10">
        <v>10</v>
      </c>
      <c r="B14" s="11">
        <v>23726</v>
      </c>
      <c r="C14" s="12">
        <v>22792835</v>
      </c>
      <c r="E14" s="78" t="s">
        <v>14</v>
      </c>
      <c r="F14" s="79"/>
      <c r="G14" s="18"/>
      <c r="H14" s="18"/>
      <c r="I14" s="18">
        <f t="shared" si="1"/>
        <v>0</v>
      </c>
      <c r="J14" s="18">
        <f t="shared" si="0"/>
        <v>0</v>
      </c>
    </row>
    <row r="15" spans="1:10" ht="19.2" customHeight="1" x14ac:dyDescent="0.45">
      <c r="A15" s="10">
        <v>11</v>
      </c>
      <c r="B15" s="11">
        <v>6529</v>
      </c>
      <c r="C15" s="12">
        <v>7294505</v>
      </c>
      <c r="E15" s="19"/>
      <c r="F15" s="20" t="s">
        <v>10</v>
      </c>
      <c r="G15" s="26"/>
      <c r="H15" s="27"/>
      <c r="I15" s="23">
        <f t="shared" si="1"/>
        <v>0</v>
      </c>
      <c r="J15" s="23">
        <f t="shared" si="0"/>
        <v>0</v>
      </c>
    </row>
    <row r="16" spans="1:10" ht="19.2" customHeight="1" x14ac:dyDescent="0.45">
      <c r="A16" s="10">
        <v>12</v>
      </c>
      <c r="B16" s="11">
        <v>0</v>
      </c>
      <c r="C16" s="12">
        <v>0</v>
      </c>
      <c r="E16" s="76" t="s">
        <v>15</v>
      </c>
      <c r="F16" s="77"/>
      <c r="G16" s="16"/>
      <c r="H16" s="16"/>
      <c r="I16" s="18">
        <f t="shared" si="1"/>
        <v>0</v>
      </c>
      <c r="J16" s="18">
        <f t="shared" si="0"/>
        <v>0</v>
      </c>
    </row>
    <row r="17" spans="1:10" ht="19.2" customHeight="1" x14ac:dyDescent="0.45">
      <c r="A17" s="10">
        <v>13</v>
      </c>
      <c r="B17" s="11">
        <v>218042</v>
      </c>
      <c r="C17" s="12">
        <v>103922920</v>
      </c>
      <c r="E17" s="19"/>
      <c r="F17" s="20" t="s">
        <v>10</v>
      </c>
      <c r="G17" s="23"/>
      <c r="H17" s="23"/>
      <c r="I17" s="23">
        <f t="shared" si="1"/>
        <v>0</v>
      </c>
      <c r="J17" s="23">
        <f t="shared" si="0"/>
        <v>0</v>
      </c>
    </row>
    <row r="18" spans="1:10" ht="19.2" customHeight="1" x14ac:dyDescent="0.45">
      <c r="A18" s="10">
        <v>14</v>
      </c>
      <c r="B18" s="11">
        <v>290123</v>
      </c>
      <c r="C18" s="12">
        <v>69651169</v>
      </c>
      <c r="E18" s="76" t="s">
        <v>16</v>
      </c>
      <c r="F18" s="77"/>
      <c r="G18" s="18">
        <v>263627</v>
      </c>
      <c r="H18" s="18">
        <v>302374743</v>
      </c>
      <c r="I18" s="18">
        <f t="shared" si="1"/>
        <v>263627</v>
      </c>
      <c r="J18" s="18">
        <f t="shared" si="0"/>
        <v>302374743</v>
      </c>
    </row>
    <row r="19" spans="1:10" ht="19.2" customHeight="1" x14ac:dyDescent="0.45">
      <c r="A19" s="10">
        <v>15</v>
      </c>
      <c r="B19" s="11">
        <v>570821</v>
      </c>
      <c r="C19" s="12">
        <v>167450362</v>
      </c>
      <c r="E19" s="19"/>
      <c r="F19" s="20" t="s">
        <v>10</v>
      </c>
      <c r="G19" s="25">
        <v>401023</v>
      </c>
      <c r="H19" s="25">
        <v>391085985</v>
      </c>
      <c r="I19" s="23">
        <f t="shared" si="1"/>
        <v>401023</v>
      </c>
      <c r="J19" s="23">
        <f t="shared" si="0"/>
        <v>391085985</v>
      </c>
    </row>
    <row r="20" spans="1:10" ht="19.2" customHeight="1" x14ac:dyDescent="0.45">
      <c r="A20" s="10">
        <v>16</v>
      </c>
      <c r="B20" s="11">
        <v>92142</v>
      </c>
      <c r="C20" s="12">
        <v>72809612</v>
      </c>
      <c r="E20" s="76" t="s">
        <v>17</v>
      </c>
      <c r="F20" s="77"/>
      <c r="G20" s="16">
        <v>5684</v>
      </c>
      <c r="H20" s="17">
        <v>3857652</v>
      </c>
      <c r="I20" s="18">
        <f t="shared" si="1"/>
        <v>5684</v>
      </c>
      <c r="J20" s="18">
        <f t="shared" si="0"/>
        <v>3857652</v>
      </c>
    </row>
    <row r="21" spans="1:10" ht="19.2" customHeight="1" x14ac:dyDescent="0.45">
      <c r="A21" s="10">
        <v>17</v>
      </c>
      <c r="B21" s="11">
        <v>42034</v>
      </c>
      <c r="C21" s="12">
        <v>44462943</v>
      </c>
      <c r="E21" s="19"/>
      <c r="F21" s="20" t="s">
        <v>10</v>
      </c>
      <c r="G21" s="21">
        <v>3310</v>
      </c>
      <c r="H21" s="21">
        <v>1489098</v>
      </c>
      <c r="I21" s="23">
        <f t="shared" si="1"/>
        <v>3310</v>
      </c>
      <c r="J21" s="23">
        <f t="shared" si="0"/>
        <v>1489098</v>
      </c>
    </row>
    <row r="22" spans="1:10" ht="19.2" customHeight="1" x14ac:dyDescent="0.45">
      <c r="A22" s="10">
        <v>18</v>
      </c>
      <c r="B22" s="11">
        <v>1311785</v>
      </c>
      <c r="C22" s="12">
        <v>238720747</v>
      </c>
      <c r="E22" s="76" t="s">
        <v>18</v>
      </c>
      <c r="F22" s="77"/>
      <c r="G22" s="18">
        <v>253582</v>
      </c>
      <c r="H22" s="24">
        <v>231108778</v>
      </c>
      <c r="I22" s="18">
        <f t="shared" si="1"/>
        <v>253582</v>
      </c>
      <c r="J22" s="18">
        <v>231108778</v>
      </c>
    </row>
    <row r="23" spans="1:10" ht="19.2" customHeight="1" thickBot="1" x14ac:dyDescent="0.5">
      <c r="A23" s="10">
        <v>19</v>
      </c>
      <c r="B23" s="11">
        <v>0</v>
      </c>
      <c r="C23" s="12">
        <v>0</v>
      </c>
      <c r="E23" s="28"/>
      <c r="F23" s="29" t="s">
        <v>10</v>
      </c>
      <c r="G23" s="26">
        <v>208962</v>
      </c>
      <c r="H23" s="26">
        <v>191941736</v>
      </c>
      <c r="I23" s="21">
        <f t="shared" si="1"/>
        <v>208962</v>
      </c>
      <c r="J23" s="21">
        <f>H23</f>
        <v>191941736</v>
      </c>
    </row>
    <row r="24" spans="1:10" ht="19.2" customHeight="1" thickBot="1" x14ac:dyDescent="0.5">
      <c r="A24" s="10">
        <v>20</v>
      </c>
      <c r="B24" s="11">
        <v>527492</v>
      </c>
      <c r="C24" s="12">
        <v>138123823</v>
      </c>
      <c r="E24" s="80" t="s">
        <v>19</v>
      </c>
      <c r="F24" s="81"/>
      <c r="G24" s="30">
        <f>G6+G8+G10+G12+G14+G16+G18+G20+G22</f>
        <v>11028813</v>
      </c>
      <c r="H24" s="31">
        <f>H6+H8+H10+H12+H14+H16+H18+H20+H22</f>
        <v>2289409354</v>
      </c>
      <c r="I24" s="32">
        <f t="shared" ref="G24:J25" si="2">I6+I8+I10+I12+I14+I16+I18+I20+I22</f>
        <v>11028813</v>
      </c>
      <c r="J24" s="31">
        <f t="shared" si="2"/>
        <v>2289409354</v>
      </c>
    </row>
    <row r="25" spans="1:10" ht="19.2" customHeight="1" x14ac:dyDescent="0.45">
      <c r="A25" s="10">
        <v>21</v>
      </c>
      <c r="B25" s="11">
        <v>1991359</v>
      </c>
      <c r="C25" s="12">
        <v>251469154</v>
      </c>
      <c r="E25" s="33"/>
      <c r="F25" s="34" t="s">
        <v>20</v>
      </c>
      <c r="G25" s="35">
        <f t="shared" si="2"/>
        <v>10238820</v>
      </c>
      <c r="H25" s="35">
        <f t="shared" si="2"/>
        <v>2762088174</v>
      </c>
      <c r="I25" s="35">
        <f t="shared" si="2"/>
        <v>10238820</v>
      </c>
      <c r="J25" s="35">
        <f t="shared" si="2"/>
        <v>2762088174</v>
      </c>
    </row>
    <row r="26" spans="1:10" ht="19.2" customHeight="1" x14ac:dyDescent="0.45">
      <c r="A26" s="10">
        <v>22</v>
      </c>
      <c r="B26" s="11">
        <v>889393</v>
      </c>
      <c r="C26" s="12">
        <v>152046903</v>
      </c>
      <c r="E26" s="73" t="s">
        <v>21</v>
      </c>
      <c r="F26" s="74"/>
      <c r="G26" s="36">
        <f>G24/G25</f>
        <v>1.0771566450040142</v>
      </c>
      <c r="H26" s="36">
        <f>H24/H25</f>
        <v>0.82886903305643711</v>
      </c>
      <c r="I26" s="37">
        <f>I24/I25</f>
        <v>1.0771566450040142</v>
      </c>
      <c r="J26" s="37">
        <f>J24/J25</f>
        <v>0.82886903305643711</v>
      </c>
    </row>
    <row r="27" spans="1:10" ht="19.2" customHeight="1" x14ac:dyDescent="0.45">
      <c r="A27" s="10">
        <v>23</v>
      </c>
      <c r="B27" s="11">
        <v>559835</v>
      </c>
      <c r="C27" s="12">
        <v>115695300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1436273</v>
      </c>
      <c r="C28" s="12">
        <v>165120206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848778</v>
      </c>
      <c r="C29" s="12">
        <v>103373635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0</v>
      </c>
      <c r="C30" s="12">
        <v>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536009</v>
      </c>
      <c r="C31" s="12">
        <v>88939229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244437</v>
      </c>
      <c r="C32" s="12">
        <v>102850448</v>
      </c>
    </row>
    <row r="33" spans="1:8" ht="19.2" customHeight="1" x14ac:dyDescent="0.45">
      <c r="A33" s="10">
        <v>29</v>
      </c>
      <c r="B33" s="11">
        <v>65503</v>
      </c>
      <c r="C33" s="12">
        <v>35470216</v>
      </c>
      <c r="F33" s="40"/>
      <c r="G33" s="40"/>
      <c r="H33" s="40"/>
    </row>
    <row r="34" spans="1:8" ht="19.2" customHeight="1" x14ac:dyDescent="0.45">
      <c r="A34" s="10">
        <v>30</v>
      </c>
      <c r="B34" s="11">
        <v>51215</v>
      </c>
      <c r="C34" s="12">
        <v>22601197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26846</v>
      </c>
      <c r="C35" s="12">
        <v>17100539</v>
      </c>
    </row>
    <row r="36" spans="1:8" ht="19.2" customHeight="1" thickBot="1" x14ac:dyDescent="0.5">
      <c r="A36" s="42" t="s">
        <v>19</v>
      </c>
      <c r="B36" s="43">
        <f>SUM(B5:B35)</f>
        <v>11028813</v>
      </c>
      <c r="C36" s="43">
        <f>SUM(C5:C35)</f>
        <v>2289409354</v>
      </c>
      <c r="F36" s="44"/>
    </row>
    <row r="37" spans="1:8" ht="19.2" customHeight="1" x14ac:dyDescent="0.45">
      <c r="A37" s="45" t="s">
        <v>20</v>
      </c>
      <c r="B37" s="46">
        <v>10238820</v>
      </c>
      <c r="C37" s="47">
        <v>2762088174</v>
      </c>
      <c r="G37" s="44"/>
    </row>
    <row r="38" spans="1:8" ht="19.2" customHeight="1" thickBot="1" x14ac:dyDescent="0.5">
      <c r="A38" s="48" t="s">
        <v>22</v>
      </c>
      <c r="B38" s="36">
        <f>B36/B37</f>
        <v>1.0771566450040142</v>
      </c>
      <c r="C38" s="37">
        <f>C36/C37</f>
        <v>0.82886903305643711</v>
      </c>
      <c r="E38" s="49"/>
    </row>
    <row r="39" spans="1:8" ht="19.2" customHeight="1" thickBot="1" x14ac:dyDescent="0.5">
      <c r="A39" s="50" t="s">
        <v>23</v>
      </c>
      <c r="B39" s="43">
        <f>B36</f>
        <v>11028813</v>
      </c>
      <c r="C39" s="43">
        <f>C36</f>
        <v>2289409354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B37</f>
        <v>10238820</v>
      </c>
      <c r="C40" s="46">
        <f>C37</f>
        <v>2762088174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1.0771566450040142</v>
      </c>
      <c r="C41" s="36">
        <f>C39/C40</f>
        <v>0.82886903305643711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workbookViewId="0">
      <selection activeCell="G6" sqref="G6:J2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48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35</v>
      </c>
      <c r="I4" s="7" t="s">
        <v>7</v>
      </c>
      <c r="J4" s="9"/>
    </row>
    <row r="5" spans="1:10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8.60000000000000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8.60000000000000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x14ac:dyDescent="0.45">
      <c r="A32" s="10">
        <v>28</v>
      </c>
      <c r="B32" s="11"/>
      <c r="C32" s="12"/>
    </row>
    <row r="33" spans="1:8" x14ac:dyDescent="0.45">
      <c r="A33" s="10">
        <v>29</v>
      </c>
      <c r="B33" s="11"/>
      <c r="C33" s="12"/>
      <c r="F33" s="40"/>
      <c r="G33" s="40"/>
      <c r="H33" s="40"/>
    </row>
    <row r="34" spans="1:8" x14ac:dyDescent="0.45">
      <c r="A34" s="10">
        <v>30</v>
      </c>
      <c r="B34" s="11"/>
      <c r="C34" s="12"/>
      <c r="F34" s="40"/>
      <c r="G34" s="40"/>
      <c r="H34" s="40"/>
    </row>
    <row r="35" spans="1:8" ht="18.600000000000001" thickBot="1" x14ac:dyDescent="0.5">
      <c r="A35" s="10">
        <v>31</v>
      </c>
      <c r="B35" s="11"/>
      <c r="C35" s="12"/>
    </row>
    <row r="36" spans="1:8" ht="18.600000000000001" thickBot="1" x14ac:dyDescent="0.5">
      <c r="A36" s="42" t="s">
        <v>19</v>
      </c>
      <c r="B36" s="43"/>
      <c r="C36" s="43"/>
      <c r="F36" s="44"/>
    </row>
    <row r="37" spans="1:8" x14ac:dyDescent="0.45">
      <c r="A37" s="45" t="s">
        <v>20</v>
      </c>
      <c r="B37" s="54"/>
      <c r="C37" s="54"/>
      <c r="G37" s="44"/>
    </row>
    <row r="38" spans="1:8" ht="18.600000000000001" thickBot="1" x14ac:dyDescent="0.5">
      <c r="A38" s="48" t="s">
        <v>22</v>
      </c>
      <c r="B38" s="37"/>
      <c r="C38" s="37"/>
      <c r="E38" s="49"/>
    </row>
    <row r="39" spans="1:8" ht="18.600000000000001" thickBot="1" x14ac:dyDescent="0.5">
      <c r="A39" s="50" t="s">
        <v>23</v>
      </c>
      <c r="B39" s="43"/>
      <c r="C39" s="43"/>
      <c r="D39">
        <v>5886778368</v>
      </c>
      <c r="G39" s="44"/>
    </row>
    <row r="40" spans="1:8" x14ac:dyDescent="0.45">
      <c r="A40" s="45" t="s">
        <v>24</v>
      </c>
      <c r="B40" s="46"/>
      <c r="C40" s="46"/>
      <c r="D40">
        <v>6504490169</v>
      </c>
      <c r="G40" s="44"/>
    </row>
    <row r="41" spans="1:8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workbookViewId="0">
      <selection activeCell="O8" sqref="O8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36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workbookViewId="0">
      <selection activeCell="N6" sqref="N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50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37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opLeftCell="A20" workbookViewId="0">
      <selection activeCell="N9" sqref="N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26</v>
      </c>
      <c r="I4" s="7" t="s">
        <v>7</v>
      </c>
      <c r="J4" s="9"/>
    </row>
    <row r="5" spans="1:10" ht="19.2" customHeight="1" x14ac:dyDescent="0.45">
      <c r="A5" s="10">
        <v>1</v>
      </c>
      <c r="B5" s="11">
        <v>174777</v>
      </c>
      <c r="C5" s="12">
        <v>41137407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11418442</v>
      </c>
      <c r="H6" s="17">
        <v>1078819402</v>
      </c>
      <c r="I6" s="18">
        <f>'[1]１月'!I6+'[1]２月'!G6</f>
        <v>21454192</v>
      </c>
      <c r="J6" s="18">
        <f>'[1]１月'!J6+'[1]２月'!H6</f>
        <v>2513558894</v>
      </c>
    </row>
    <row r="7" spans="1:10" ht="19.2" customHeight="1" x14ac:dyDescent="0.45">
      <c r="A7" s="10">
        <v>3</v>
      </c>
      <c r="B7" s="11">
        <v>1387271</v>
      </c>
      <c r="C7" s="12">
        <v>258224642</v>
      </c>
      <c r="E7" s="19"/>
      <c r="F7" s="20" t="s">
        <v>10</v>
      </c>
      <c r="G7" s="21">
        <v>9941775</v>
      </c>
      <c r="H7" s="22">
        <v>1173508417</v>
      </c>
      <c r="I7" s="23">
        <f>'[1]１月'!I7+'[1]２月'!G7</f>
        <v>19119182</v>
      </c>
      <c r="J7" s="23">
        <f>'[1]１月'!J7+'[1]２月'!H7</f>
        <v>3148505592</v>
      </c>
    </row>
    <row r="8" spans="1:10" ht="19.2" customHeight="1" x14ac:dyDescent="0.45">
      <c r="A8" s="10">
        <v>4</v>
      </c>
      <c r="B8" s="11">
        <v>400730</v>
      </c>
      <c r="C8" s="12">
        <v>133968875</v>
      </c>
      <c r="E8" s="76" t="s">
        <v>11</v>
      </c>
      <c r="F8" s="77"/>
      <c r="G8" s="18">
        <v>826</v>
      </c>
      <c r="H8" s="24">
        <v>1074092</v>
      </c>
      <c r="I8" s="18">
        <f>'[1]１月'!I8+'[1]２月'!G8</f>
        <v>3913</v>
      </c>
      <c r="J8" s="18">
        <f>'[1]１月'!J8+'[1]２月'!H8</f>
        <v>3993818</v>
      </c>
    </row>
    <row r="9" spans="1:10" ht="19.2" customHeight="1" x14ac:dyDescent="0.45">
      <c r="A9" s="10">
        <v>5</v>
      </c>
      <c r="B9" s="11">
        <v>23853</v>
      </c>
      <c r="C9" s="12">
        <v>10472288</v>
      </c>
      <c r="E9" s="19"/>
      <c r="F9" s="20" t="s">
        <v>10</v>
      </c>
      <c r="G9" s="25">
        <v>2786</v>
      </c>
      <c r="H9" s="25">
        <v>3366791</v>
      </c>
      <c r="I9" s="23">
        <f>'[1]１月'!I9+'[1]２月'!G9</f>
        <v>3058</v>
      </c>
      <c r="J9" s="23">
        <f>'[1]１月'!J9+'[1]２月'!H9</f>
        <v>3754597</v>
      </c>
    </row>
    <row r="10" spans="1:10" ht="19.2" customHeight="1" x14ac:dyDescent="0.45">
      <c r="A10" s="10">
        <v>6</v>
      </c>
      <c r="B10" s="11">
        <v>35176</v>
      </c>
      <c r="C10" s="12">
        <v>25663969</v>
      </c>
      <c r="E10" s="76" t="s">
        <v>12</v>
      </c>
      <c r="F10" s="77"/>
      <c r="G10" s="16">
        <v>448736</v>
      </c>
      <c r="H10" s="17">
        <v>317186756</v>
      </c>
      <c r="I10" s="18">
        <f>'[1]１月'!I10+'[1]２月'!G10</f>
        <v>911502</v>
      </c>
      <c r="J10" s="18">
        <f>'[1]１月'!J10+'[1]２月'!H10</f>
        <v>624516016</v>
      </c>
    </row>
    <row r="11" spans="1:10" ht="19.2" customHeight="1" x14ac:dyDescent="0.45">
      <c r="A11" s="10">
        <v>7</v>
      </c>
      <c r="B11" s="11">
        <v>18888</v>
      </c>
      <c r="C11" s="12">
        <v>14812419</v>
      </c>
      <c r="E11" s="19"/>
      <c r="F11" s="20" t="s">
        <v>10</v>
      </c>
      <c r="G11" s="21">
        <v>628646</v>
      </c>
      <c r="H11" s="21">
        <v>205199255</v>
      </c>
      <c r="I11" s="23">
        <f>'[1]１月'!I11+'[1]２月'!G11</f>
        <v>1071640</v>
      </c>
      <c r="J11" s="23">
        <f>'[1]１月'!J11+'[1]２月'!H11</f>
        <v>400233495</v>
      </c>
    </row>
    <row r="12" spans="1:10" ht="19.2" customHeight="1" x14ac:dyDescent="0.45">
      <c r="A12" s="10">
        <v>8</v>
      </c>
      <c r="B12" s="11">
        <v>9032</v>
      </c>
      <c r="C12" s="12">
        <v>13372688</v>
      </c>
      <c r="E12" s="76" t="s">
        <v>13</v>
      </c>
      <c r="F12" s="77"/>
      <c r="G12" s="18">
        <v>4224</v>
      </c>
      <c r="H12" s="24">
        <v>6902639</v>
      </c>
      <c r="I12" s="18">
        <f>'[1]１月'!I12+'[1]２月'!G12</f>
        <v>8541</v>
      </c>
      <c r="J12" s="18">
        <f>'[1]１月'!J12+'[1]２月'!H12</f>
        <v>13982342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25">
        <v>6271</v>
      </c>
      <c r="H13" s="25">
        <v>10644196</v>
      </c>
      <c r="I13" s="23">
        <f>'[1]１月'!I13+'[1]２月'!G13</f>
        <v>11123</v>
      </c>
      <c r="J13" s="23">
        <f>'[1]１月'!J13+'[1]２月'!H13</f>
        <v>17796330</v>
      </c>
    </row>
    <row r="14" spans="1:10" ht="19.2" customHeight="1" x14ac:dyDescent="0.45">
      <c r="A14" s="10">
        <v>10</v>
      </c>
      <c r="B14" s="11">
        <v>46663</v>
      </c>
      <c r="C14" s="12">
        <v>15212187</v>
      </c>
      <c r="E14" s="78" t="s">
        <v>14</v>
      </c>
      <c r="F14" s="79"/>
      <c r="G14" s="16"/>
      <c r="H14" s="52"/>
      <c r="I14" s="18">
        <f>'[1]１月'!I14+'[1]２月'!G14</f>
        <v>0</v>
      </c>
      <c r="J14" s="18">
        <f>'[1]１月'!J14+'[1]２月'!H14</f>
        <v>0</v>
      </c>
    </row>
    <row r="15" spans="1:10" ht="19.2" customHeight="1" x14ac:dyDescent="0.45">
      <c r="A15" s="10">
        <v>11</v>
      </c>
      <c r="B15" s="11">
        <v>957794</v>
      </c>
      <c r="C15" s="12">
        <v>163313927</v>
      </c>
      <c r="E15" s="19"/>
      <c r="F15" s="20" t="s">
        <v>10</v>
      </c>
      <c r="G15" s="21"/>
      <c r="H15" s="21"/>
      <c r="I15" s="23">
        <f>'[1]１月'!I15+'[1]２月'!G15</f>
        <v>0</v>
      </c>
      <c r="J15" s="23">
        <f>'[1]１月'!J15+'[1]２月'!H15</f>
        <v>0</v>
      </c>
    </row>
    <row r="16" spans="1:10" ht="19.2" customHeight="1" x14ac:dyDescent="0.45">
      <c r="A16" s="10">
        <v>12</v>
      </c>
      <c r="B16" s="11">
        <v>877953</v>
      </c>
      <c r="C16" s="12">
        <v>146035539</v>
      </c>
      <c r="E16" s="76" t="s">
        <v>15</v>
      </c>
      <c r="F16" s="77"/>
      <c r="G16" s="16"/>
      <c r="H16" s="16"/>
      <c r="I16" s="18">
        <f>'[1]１月'!I16+'[1]２月'!G16</f>
        <v>0</v>
      </c>
      <c r="J16" s="18">
        <f>'[1]１月'!J16+'[1]２月'!H16</f>
        <v>0</v>
      </c>
    </row>
    <row r="17" spans="1:10" ht="19.2" customHeight="1" x14ac:dyDescent="0.45">
      <c r="A17" s="10">
        <v>13</v>
      </c>
      <c r="B17" s="11">
        <v>539035</v>
      </c>
      <c r="C17" s="12">
        <v>179175618</v>
      </c>
      <c r="E17" s="19"/>
      <c r="F17" s="20" t="s">
        <v>10</v>
      </c>
      <c r="G17" s="23"/>
      <c r="H17" s="23"/>
      <c r="I17" s="23">
        <f>'[1]１月'!I17+'[1]２月'!G17</f>
        <v>0</v>
      </c>
      <c r="J17" s="23">
        <f>'[1]１月'!J17+'[1]２月'!H17</f>
        <v>0</v>
      </c>
    </row>
    <row r="18" spans="1:10" ht="19.2" customHeight="1" x14ac:dyDescent="0.45">
      <c r="A18" s="10">
        <v>14</v>
      </c>
      <c r="B18" s="11">
        <v>145365</v>
      </c>
      <c r="C18" s="12">
        <v>58240863</v>
      </c>
      <c r="E18" s="76" t="s">
        <v>16</v>
      </c>
      <c r="F18" s="77"/>
      <c r="G18" s="18">
        <v>447892</v>
      </c>
      <c r="H18" s="18">
        <v>433887820</v>
      </c>
      <c r="I18" s="18">
        <f>'[1]１月'!I18+'[1]２月'!G18</f>
        <v>711519</v>
      </c>
      <c r="J18" s="18">
        <f>'[1]１月'!J18+'[1]２月'!H18</f>
        <v>736262563</v>
      </c>
    </row>
    <row r="19" spans="1:10" ht="19.2" customHeight="1" x14ac:dyDescent="0.45">
      <c r="A19" s="10">
        <v>15</v>
      </c>
      <c r="B19" s="11">
        <v>591687</v>
      </c>
      <c r="C19" s="12">
        <v>64757450</v>
      </c>
      <c r="E19" s="19"/>
      <c r="F19" s="20" t="s">
        <v>10</v>
      </c>
      <c r="G19" s="25">
        <v>562153</v>
      </c>
      <c r="H19" s="25">
        <v>448927799</v>
      </c>
      <c r="I19" s="23">
        <f>'[1]１月'!I19+'[1]２月'!G19</f>
        <v>963176</v>
      </c>
      <c r="J19" s="23">
        <f>'[1]１月'!J19+'[1]２月'!H19</f>
        <v>840013784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18">
        <v>3796</v>
      </c>
      <c r="H20" s="24">
        <v>2788585</v>
      </c>
      <c r="I20" s="18">
        <f>'[1]１月'!I20+'[1]２月'!G20</f>
        <v>9480</v>
      </c>
      <c r="J20" s="18">
        <f>'[1]１月'!J20+'[1]２月'!H20</f>
        <v>6646237</v>
      </c>
    </row>
    <row r="21" spans="1:10" ht="19.2" customHeight="1" x14ac:dyDescent="0.45">
      <c r="A21" s="10">
        <v>17</v>
      </c>
      <c r="B21" s="11">
        <v>1461755</v>
      </c>
      <c r="C21" s="12">
        <v>227074304</v>
      </c>
      <c r="E21" s="19"/>
      <c r="F21" s="20" t="s">
        <v>10</v>
      </c>
      <c r="G21" s="26">
        <v>3260</v>
      </c>
      <c r="H21" s="53">
        <v>2600802</v>
      </c>
      <c r="I21" s="23">
        <f>'[1]１月'!I21+'[1]２月'!G21</f>
        <v>6570</v>
      </c>
      <c r="J21" s="23">
        <f>'[1]１月'!J21+'[1]２月'!H21</f>
        <v>4089900</v>
      </c>
    </row>
    <row r="22" spans="1:10" ht="19.2" customHeight="1" x14ac:dyDescent="0.45">
      <c r="A22" s="10">
        <v>18</v>
      </c>
      <c r="B22" s="11">
        <v>190696</v>
      </c>
      <c r="C22" s="12">
        <v>45266105</v>
      </c>
      <c r="E22" s="76" t="s">
        <v>18</v>
      </c>
      <c r="F22" s="77"/>
      <c r="G22" s="18">
        <v>284298</v>
      </c>
      <c r="H22" s="24">
        <v>308485246</v>
      </c>
      <c r="I22" s="18">
        <f>'[1]１月'!I22+'[1]２月'!G22</f>
        <v>537880</v>
      </c>
      <c r="J22" s="18">
        <f>'[1]１月'!J22+'[1]２月'!H22</f>
        <v>539594024</v>
      </c>
    </row>
    <row r="23" spans="1:10" ht="19.2" customHeight="1" thickBot="1" x14ac:dyDescent="0.5">
      <c r="A23" s="10">
        <v>19</v>
      </c>
      <c r="B23" s="11">
        <v>27591</v>
      </c>
      <c r="C23" s="12">
        <v>32598580</v>
      </c>
      <c r="E23" s="28"/>
      <c r="F23" s="29" t="s">
        <v>10</v>
      </c>
      <c r="G23" s="26">
        <v>469791</v>
      </c>
      <c r="H23" s="53">
        <v>305239807</v>
      </c>
      <c r="I23" s="21">
        <f>'[1]１月'!I23+'[1]２月'!G23</f>
        <v>678753</v>
      </c>
      <c r="J23" s="21">
        <f>'[1]１月'!J23+'[1]２月'!H23</f>
        <v>497181543</v>
      </c>
    </row>
    <row r="24" spans="1:10" ht="19.2" customHeight="1" thickBot="1" x14ac:dyDescent="0.5">
      <c r="A24" s="10">
        <v>20</v>
      </c>
      <c r="B24" s="11">
        <v>46266</v>
      </c>
      <c r="C24" s="12">
        <v>45218752</v>
      </c>
      <c r="E24" s="80" t="s">
        <v>19</v>
      </c>
      <c r="F24" s="81"/>
      <c r="G24" s="30">
        <f t="shared" ref="G24:J25" si="0">G6+G8+G10+G12+G14+G16+G18+G20+G22</f>
        <v>12608214</v>
      </c>
      <c r="H24" s="31">
        <f t="shared" si="0"/>
        <v>2149144540</v>
      </c>
      <c r="I24" s="32">
        <f>I6+I8+I10+I12+I14+I16+I18+I20+I22</f>
        <v>23637027</v>
      </c>
      <c r="J24" s="31">
        <f t="shared" si="0"/>
        <v>4438553894</v>
      </c>
    </row>
    <row r="25" spans="1:10" ht="19.2" customHeight="1" x14ac:dyDescent="0.45">
      <c r="A25" s="10">
        <v>21</v>
      </c>
      <c r="B25" s="11">
        <v>998414</v>
      </c>
      <c r="C25" s="12">
        <v>136368804</v>
      </c>
      <c r="E25" s="33"/>
      <c r="F25" s="34" t="s">
        <v>20</v>
      </c>
      <c r="G25" s="35">
        <f>G7+G9+G11+G13+G15+G17+G19+G21+G23</f>
        <v>11614682</v>
      </c>
      <c r="H25" s="35">
        <f t="shared" si="0"/>
        <v>2149487067</v>
      </c>
      <c r="I25" s="35">
        <f>I7+I9+I11+I13+I15+I17+I19+I21+I23</f>
        <v>21853502</v>
      </c>
      <c r="J25" s="35">
        <f>J7+J9+J11+J13+J15+J17+J19+J21+J23</f>
        <v>4911575241</v>
      </c>
    </row>
    <row r="26" spans="1:10" ht="19.2" customHeight="1" x14ac:dyDescent="0.45">
      <c r="A26" s="10">
        <v>22</v>
      </c>
      <c r="B26" s="11">
        <v>874122</v>
      </c>
      <c r="C26" s="12">
        <v>111885805</v>
      </c>
      <c r="E26" s="73" t="s">
        <v>21</v>
      </c>
      <c r="F26" s="74"/>
      <c r="G26" s="36">
        <f>G24/G25</f>
        <v>1.0855410419329603</v>
      </c>
      <c r="H26" s="36">
        <f>H24/H25</f>
        <v>0.99984064709890152</v>
      </c>
      <c r="I26" s="37">
        <f>I24/I25</f>
        <v>1.0816127776683115</v>
      </c>
      <c r="J26" s="37">
        <f>J24/J25</f>
        <v>0.90369253777252678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570597</v>
      </c>
      <c r="C28" s="12">
        <v>75089581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738992</v>
      </c>
      <c r="C29" s="12">
        <v>108296004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1134754</v>
      </c>
      <c r="C30" s="12">
        <v>100551612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521375</v>
      </c>
      <c r="C31" s="12">
        <v>55230863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835428</v>
      </c>
      <c r="C32" s="12">
        <v>87176258</v>
      </c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12608214</v>
      </c>
      <c r="C36" s="43">
        <f>SUM(C5:C35)</f>
        <v>2149144540</v>
      </c>
      <c r="F36" s="44"/>
    </row>
    <row r="37" spans="1:8" ht="19.2" customHeight="1" x14ac:dyDescent="0.45">
      <c r="A37" s="45" t="s">
        <v>20</v>
      </c>
      <c r="B37" s="54">
        <v>11614682</v>
      </c>
      <c r="C37" s="54">
        <v>2149487067</v>
      </c>
      <c r="G37" s="44"/>
    </row>
    <row r="38" spans="1:8" ht="19.2" customHeight="1" thickBot="1" x14ac:dyDescent="0.5">
      <c r="A38" s="48" t="s">
        <v>22</v>
      </c>
      <c r="B38" s="37">
        <f>B36/B37</f>
        <v>1.0855410419329603</v>
      </c>
      <c r="C38" s="37">
        <f>C36/C37</f>
        <v>0.99984064709890152</v>
      </c>
      <c r="E38" s="49"/>
    </row>
    <row r="39" spans="1:8" ht="19.2" customHeight="1" thickBot="1" x14ac:dyDescent="0.5">
      <c r="A39" s="50" t="s">
        <v>23</v>
      </c>
      <c r="B39" s="43">
        <f>'[1]１月'!B36+'[1]２月'!B36</f>
        <v>23637027</v>
      </c>
      <c r="C39" s="43">
        <f>'[1]１月'!C36+'[1]２月'!C36</f>
        <v>4438553894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'[1]１月'!B40+'[1]２月'!B37</f>
        <v>21853502</v>
      </c>
      <c r="C40" s="46">
        <f>'[1]１月'!C40+'[1]２月'!C37</f>
        <v>4911575241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1.0816127776683115</v>
      </c>
      <c r="C41" s="36">
        <f>C39/C40</f>
        <v>0.90369253777252678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topLeftCell="A23" workbookViewId="0">
      <selection activeCell="L7" sqref="L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41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27</v>
      </c>
      <c r="I4" s="7" t="s">
        <v>38</v>
      </c>
      <c r="J4" s="9"/>
    </row>
    <row r="5" spans="1:10" ht="19.2" customHeight="1" x14ac:dyDescent="0.45">
      <c r="A5" s="10">
        <v>1</v>
      </c>
      <c r="B5" s="11">
        <v>1549085</v>
      </c>
      <c r="C5" s="12">
        <v>79422478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55">
        <v>17750145</v>
      </c>
      <c r="H6" s="56">
        <v>895931225</v>
      </c>
      <c r="I6" s="55">
        <f>'[1]２月'!I6+'[1]３月'!G6</f>
        <v>39204337</v>
      </c>
      <c r="J6" s="55">
        <f>'[1]２月'!J6+'[1]３月'!H6</f>
        <v>3409490119</v>
      </c>
    </row>
    <row r="7" spans="1:10" ht="19.2" customHeight="1" x14ac:dyDescent="0.45">
      <c r="A7" s="10">
        <v>3</v>
      </c>
      <c r="B7" s="11">
        <v>1332106</v>
      </c>
      <c r="C7" s="12">
        <v>103302367</v>
      </c>
      <c r="E7" s="19"/>
      <c r="F7" s="20" t="s">
        <v>10</v>
      </c>
      <c r="G7" s="57">
        <v>14432045</v>
      </c>
      <c r="H7" s="58">
        <v>1061488347</v>
      </c>
      <c r="I7" s="57">
        <f>'[1]２月'!I7+'[1]３月'!G7</f>
        <v>33551227</v>
      </c>
      <c r="J7" s="57">
        <f>'[1]２月'!J7+'[1]３月'!H7</f>
        <v>4209993939</v>
      </c>
    </row>
    <row r="8" spans="1:10" ht="19.2" customHeight="1" x14ac:dyDescent="0.45">
      <c r="A8" s="10">
        <v>4</v>
      </c>
      <c r="B8" s="11">
        <v>321499</v>
      </c>
      <c r="C8" s="12">
        <v>35485817</v>
      </c>
      <c r="E8" s="76" t="s">
        <v>11</v>
      </c>
      <c r="F8" s="77"/>
      <c r="G8" s="59">
        <v>16079</v>
      </c>
      <c r="H8" s="60">
        <v>19990315</v>
      </c>
      <c r="I8" s="55">
        <f>'[1]２月'!I8+'[1]３月'!G8</f>
        <v>19992</v>
      </c>
      <c r="J8" s="55">
        <f>'[1]２月'!J8+'[1]３月'!H8</f>
        <v>23984133</v>
      </c>
    </row>
    <row r="9" spans="1:10" ht="19.2" customHeight="1" x14ac:dyDescent="0.45">
      <c r="A9" s="10">
        <v>5</v>
      </c>
      <c r="B9" s="11">
        <v>39700</v>
      </c>
      <c r="C9" s="12">
        <v>20695442</v>
      </c>
      <c r="E9" s="19"/>
      <c r="F9" s="20" t="s">
        <v>10</v>
      </c>
      <c r="G9" s="61">
        <v>3783</v>
      </c>
      <c r="H9" s="61">
        <v>8533776</v>
      </c>
      <c r="I9" s="57">
        <f>'[1]２月'!I9+'[1]３月'!G9</f>
        <v>6841</v>
      </c>
      <c r="J9" s="57">
        <f>'[1]２月'!J9+'[1]３月'!H9</f>
        <v>12288373</v>
      </c>
    </row>
    <row r="10" spans="1:10" ht="19.2" customHeight="1" x14ac:dyDescent="0.45">
      <c r="A10" s="10">
        <v>6</v>
      </c>
      <c r="B10" s="11">
        <v>108325</v>
      </c>
      <c r="C10" s="12">
        <v>41425085</v>
      </c>
      <c r="E10" s="76" t="s">
        <v>12</v>
      </c>
      <c r="F10" s="77"/>
      <c r="G10" s="55">
        <v>648310</v>
      </c>
      <c r="H10" s="56">
        <v>286419110</v>
      </c>
      <c r="I10" s="55">
        <f>'[1]２月'!I10+'[1]３月'!G10</f>
        <v>1559812</v>
      </c>
      <c r="J10" s="55">
        <f>'[1]２月'!J10+'[1]３月'!H10</f>
        <v>910935126</v>
      </c>
    </row>
    <row r="11" spans="1:10" ht="19.2" customHeight="1" x14ac:dyDescent="0.45">
      <c r="A11" s="10">
        <v>7</v>
      </c>
      <c r="B11" s="11">
        <v>510754</v>
      </c>
      <c r="C11" s="12">
        <v>91142670</v>
      </c>
      <c r="E11" s="19"/>
      <c r="F11" s="20" t="s">
        <v>10</v>
      </c>
      <c r="G11" s="57">
        <v>584540</v>
      </c>
      <c r="H11" s="57">
        <v>182665152</v>
      </c>
      <c r="I11" s="57">
        <f>'[1]２月'!I11+'[1]３月'!G11</f>
        <v>1656180</v>
      </c>
      <c r="J11" s="57">
        <f>'[1]２月'!J11+'[1]３月'!H11</f>
        <v>582898647</v>
      </c>
    </row>
    <row r="12" spans="1:10" ht="19.2" customHeight="1" x14ac:dyDescent="0.45">
      <c r="A12" s="10">
        <v>8</v>
      </c>
      <c r="B12" s="11">
        <v>9452</v>
      </c>
      <c r="C12" s="12">
        <v>10076967</v>
      </c>
      <c r="E12" s="76" t="s">
        <v>13</v>
      </c>
      <c r="F12" s="77"/>
      <c r="G12" s="59">
        <v>5254</v>
      </c>
      <c r="H12" s="60">
        <v>9867244</v>
      </c>
      <c r="I12" s="55">
        <f>'[1]２月'!I12+'[1]３月'!G12</f>
        <v>13795</v>
      </c>
      <c r="J12" s="55">
        <f>'[1]２月'!J12+'[1]３月'!H12</f>
        <v>23849586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61">
        <v>5497</v>
      </c>
      <c r="H13" s="61">
        <v>9713154</v>
      </c>
      <c r="I13" s="57">
        <f>'[1]２月'!I13+'[1]３月'!G13</f>
        <v>16620</v>
      </c>
      <c r="J13" s="57">
        <f>'[1]２月'!J13+'[1]３月'!H13</f>
        <v>27509484</v>
      </c>
    </row>
    <row r="14" spans="1:10" ht="19.2" customHeight="1" x14ac:dyDescent="0.45">
      <c r="A14" s="10">
        <v>10</v>
      </c>
      <c r="B14" s="11">
        <v>1497347</v>
      </c>
      <c r="C14" s="12">
        <v>128374129</v>
      </c>
      <c r="E14" s="78" t="s">
        <v>14</v>
      </c>
      <c r="F14" s="79"/>
      <c r="G14" s="55"/>
      <c r="H14" s="55"/>
      <c r="I14" s="55">
        <f>'[1]２月'!I14+'[1]３月'!G14</f>
        <v>0</v>
      </c>
      <c r="J14" s="55">
        <f>'[1]２月'!J14+'[1]３月'!H14</f>
        <v>0</v>
      </c>
    </row>
    <row r="15" spans="1:10" ht="19.2" customHeight="1" x14ac:dyDescent="0.45">
      <c r="A15" s="10">
        <v>11</v>
      </c>
      <c r="B15" s="11">
        <v>1532642</v>
      </c>
      <c r="C15" s="12">
        <v>101496739</v>
      </c>
      <c r="E15" s="19"/>
      <c r="F15" s="20" t="s">
        <v>10</v>
      </c>
      <c r="G15" s="57">
        <v>0</v>
      </c>
      <c r="H15" s="57">
        <v>0</v>
      </c>
      <c r="I15" s="57">
        <f>'[1]２月'!I15+'[1]３月'!G15</f>
        <v>0</v>
      </c>
      <c r="J15" s="57">
        <f>'[1]２月'!J15+'[1]３月'!H15</f>
        <v>0</v>
      </c>
    </row>
    <row r="16" spans="1:10" ht="19.2" customHeight="1" x14ac:dyDescent="0.45">
      <c r="A16" s="10">
        <v>12</v>
      </c>
      <c r="B16" s="11">
        <v>1755020</v>
      </c>
      <c r="C16" s="12">
        <v>116644455</v>
      </c>
      <c r="E16" s="76" t="s">
        <v>15</v>
      </c>
      <c r="F16" s="77"/>
      <c r="G16" s="55"/>
      <c r="H16" s="55"/>
      <c r="I16" s="55">
        <f>'[1]２月'!I16+'[1]３月'!G16</f>
        <v>0</v>
      </c>
      <c r="J16" s="55">
        <f>'[1]２月'!J16+'[1]３月'!H16</f>
        <v>0</v>
      </c>
    </row>
    <row r="17" spans="1:10" ht="19.2" customHeight="1" x14ac:dyDescent="0.45">
      <c r="A17" s="10">
        <v>13</v>
      </c>
      <c r="B17" s="11">
        <v>451757</v>
      </c>
      <c r="C17" s="12">
        <v>78749638</v>
      </c>
      <c r="E17" s="19"/>
      <c r="F17" s="20" t="s">
        <v>10</v>
      </c>
      <c r="G17" s="62">
        <v>0</v>
      </c>
      <c r="H17" s="62">
        <v>0</v>
      </c>
      <c r="I17" s="57">
        <f>'[1]２月'!I17+'[1]３月'!G17</f>
        <v>0</v>
      </c>
      <c r="J17" s="57">
        <f>'[1]２月'!J17+'[1]３月'!H17</f>
        <v>0</v>
      </c>
    </row>
    <row r="18" spans="1:10" ht="19.2" customHeight="1" x14ac:dyDescent="0.45">
      <c r="A18" s="10">
        <v>14</v>
      </c>
      <c r="B18" s="11">
        <v>295109</v>
      </c>
      <c r="C18" s="12">
        <v>62425944</v>
      </c>
      <c r="E18" s="76" t="s">
        <v>16</v>
      </c>
      <c r="F18" s="77"/>
      <c r="G18" s="59">
        <v>359975</v>
      </c>
      <c r="H18" s="60">
        <v>302503528</v>
      </c>
      <c r="I18" s="55">
        <f>'[1]２月'!I18+'[1]３月'!G18</f>
        <v>1071494</v>
      </c>
      <c r="J18" s="55">
        <f>'[1]２月'!J18+'[1]３月'!H18</f>
        <v>1038766091</v>
      </c>
    </row>
    <row r="19" spans="1:10" ht="19.2" customHeight="1" x14ac:dyDescent="0.45">
      <c r="A19" s="10">
        <v>15</v>
      </c>
      <c r="B19" s="11">
        <v>659661</v>
      </c>
      <c r="C19" s="12">
        <v>69547178</v>
      </c>
      <c r="E19" s="19"/>
      <c r="F19" s="20" t="s">
        <v>10</v>
      </c>
      <c r="G19" s="61">
        <v>384115</v>
      </c>
      <c r="H19" s="61">
        <v>321616751</v>
      </c>
      <c r="I19" s="57">
        <f>'[1]２月'!I19+'[1]３月'!G19</f>
        <v>1347291</v>
      </c>
      <c r="J19" s="57">
        <f>'[1]２月'!J19+'[1]３月'!H19</f>
        <v>1161630535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55">
        <v>6470</v>
      </c>
      <c r="H20" s="56">
        <v>4162572</v>
      </c>
      <c r="I20" s="55">
        <f>'[1]２月'!I20+'[1]３月'!G20</f>
        <v>15950</v>
      </c>
      <c r="J20" s="55">
        <f>'[1]２月'!J20+'[1]３月'!H20</f>
        <v>10808809</v>
      </c>
    </row>
    <row r="21" spans="1:10" ht="19.2" customHeight="1" x14ac:dyDescent="0.45">
      <c r="A21" s="10">
        <v>17</v>
      </c>
      <c r="B21" s="11">
        <v>278778</v>
      </c>
      <c r="C21" s="12">
        <v>66507020</v>
      </c>
      <c r="E21" s="19"/>
      <c r="F21" s="20" t="s">
        <v>10</v>
      </c>
      <c r="G21" s="57">
        <v>3066</v>
      </c>
      <c r="H21" s="57">
        <v>2722801</v>
      </c>
      <c r="I21" s="57">
        <f>'[1]２月'!I21+'[1]３月'!G21</f>
        <v>9636</v>
      </c>
      <c r="J21" s="57">
        <f>'[1]２月'!J21+'[1]３月'!H21</f>
        <v>6812701</v>
      </c>
    </row>
    <row r="22" spans="1:10" ht="19.2" customHeight="1" x14ac:dyDescent="0.45">
      <c r="A22" s="10">
        <v>18</v>
      </c>
      <c r="B22" s="11">
        <v>387657</v>
      </c>
      <c r="C22" s="12">
        <v>43871686</v>
      </c>
      <c r="E22" s="76" t="s">
        <v>18</v>
      </c>
      <c r="F22" s="77"/>
      <c r="G22" s="59">
        <v>538975</v>
      </c>
      <c r="H22" s="60">
        <v>262341355</v>
      </c>
      <c r="I22" s="55">
        <f>'[1]２月'!I22+'[1]３月'!G22</f>
        <v>1076855</v>
      </c>
      <c r="J22" s="55">
        <f>'[1]２月'!J22+'[1]３月'!H22</f>
        <v>801935379</v>
      </c>
    </row>
    <row r="23" spans="1:10" ht="19.2" customHeight="1" thickBot="1" x14ac:dyDescent="0.5">
      <c r="A23" s="10">
        <v>19</v>
      </c>
      <c r="B23" s="11">
        <v>823264</v>
      </c>
      <c r="C23" s="12">
        <v>80794408</v>
      </c>
      <c r="E23" s="28"/>
      <c r="F23" s="29" t="s">
        <v>10</v>
      </c>
      <c r="G23" s="63">
        <v>543238</v>
      </c>
      <c r="H23" s="63">
        <v>274657755</v>
      </c>
      <c r="I23" s="57">
        <f>'[1]２月'!I23+'[1]３月'!G23</f>
        <v>1221991</v>
      </c>
      <c r="J23" s="57">
        <f>'[1]２月'!J23+'[1]３月'!H23</f>
        <v>771839298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0" t="s">
        <v>19</v>
      </c>
      <c r="F24" s="81"/>
      <c r="G24" s="64">
        <f t="shared" ref="G24:J25" si="0">G6+G8+G10+G12+G14+G16+G18+G20+G22</f>
        <v>19325208</v>
      </c>
      <c r="H24" s="65">
        <f t="shared" si="0"/>
        <v>1781215349</v>
      </c>
      <c r="I24" s="32">
        <f t="shared" si="0"/>
        <v>42962235</v>
      </c>
      <c r="J24" s="31">
        <f t="shared" si="0"/>
        <v>6219769243</v>
      </c>
    </row>
    <row r="25" spans="1:10" ht="19.2" customHeight="1" x14ac:dyDescent="0.45">
      <c r="A25" s="10">
        <v>21</v>
      </c>
      <c r="B25" s="11">
        <v>247970</v>
      </c>
      <c r="C25" s="12">
        <v>77982044</v>
      </c>
      <c r="E25" s="33"/>
      <c r="F25" s="34" t="s">
        <v>20</v>
      </c>
      <c r="G25" s="66">
        <f>G7+G9+G11+G13+G15+G17+G19+G21+G23</f>
        <v>15956284</v>
      </c>
      <c r="H25" s="66">
        <f t="shared" si="0"/>
        <v>1861397736</v>
      </c>
      <c r="I25" s="35">
        <f t="shared" si="0"/>
        <v>37809786</v>
      </c>
      <c r="J25" s="35">
        <f>J7+J9+J11+J13+J15+J17+J19+J21+J23</f>
        <v>6772972977</v>
      </c>
    </row>
    <row r="26" spans="1:10" ht="19.2" customHeight="1" x14ac:dyDescent="0.45">
      <c r="A26" s="10">
        <v>22</v>
      </c>
      <c r="B26" s="11">
        <v>367840</v>
      </c>
      <c r="C26" s="12">
        <v>33764837</v>
      </c>
      <c r="E26" s="73" t="s">
        <v>21</v>
      </c>
      <c r="F26" s="74"/>
      <c r="G26" s="37">
        <f>G24/G25</f>
        <v>1.2111346225725237</v>
      </c>
      <c r="H26" s="37">
        <f>H24/H25</f>
        <v>0.95692356047864024</v>
      </c>
      <c r="I26" s="37">
        <f>I24/I25</f>
        <v>1.1362728950647856</v>
      </c>
      <c r="J26" s="37">
        <f>J24/J25</f>
        <v>0.91832187491687967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708301</v>
      </c>
      <c r="C28" s="12">
        <v>63860838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1108597</v>
      </c>
      <c r="C29" s="12">
        <v>100652438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59189</v>
      </c>
      <c r="C30" s="12">
        <v>33424311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1162659</v>
      </c>
      <c r="C31" s="12">
        <v>92555056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1437457</v>
      </c>
      <c r="C32" s="12">
        <v>94645969</v>
      </c>
    </row>
    <row r="33" spans="1:8" ht="19.2" customHeight="1" x14ac:dyDescent="0.45">
      <c r="A33" s="10">
        <v>29</v>
      </c>
      <c r="B33" s="11">
        <v>930978</v>
      </c>
      <c r="C33" s="12">
        <v>50434014</v>
      </c>
      <c r="F33" s="40"/>
      <c r="G33" s="40"/>
      <c r="H33" s="40"/>
    </row>
    <row r="34" spans="1:8" ht="19.2" customHeight="1" x14ac:dyDescent="0.45">
      <c r="A34" s="10">
        <v>30</v>
      </c>
      <c r="B34" s="11">
        <v>0</v>
      </c>
      <c r="C34" s="12">
        <v>0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1750061</v>
      </c>
      <c r="C35" s="12">
        <v>103933819</v>
      </c>
    </row>
    <row r="36" spans="1:8" ht="19.2" customHeight="1" thickBot="1" x14ac:dyDescent="0.5">
      <c r="A36" s="42" t="s">
        <v>19</v>
      </c>
      <c r="B36" s="43">
        <f>SUM(B5:B35)</f>
        <v>19325208</v>
      </c>
      <c r="C36" s="43">
        <f>SUM(C5:C35)</f>
        <v>1781215349</v>
      </c>
      <c r="F36" s="44"/>
    </row>
    <row r="37" spans="1:8" ht="19.2" customHeight="1" x14ac:dyDescent="0.45">
      <c r="A37" s="45" t="s">
        <v>20</v>
      </c>
      <c r="B37" s="54">
        <v>15956284</v>
      </c>
      <c r="C37" s="54">
        <v>1861397736</v>
      </c>
      <c r="G37" s="44"/>
    </row>
    <row r="38" spans="1:8" ht="19.2" customHeight="1" thickBot="1" x14ac:dyDescent="0.5">
      <c r="A38" s="48" t="s">
        <v>22</v>
      </c>
      <c r="B38" s="67">
        <f>B36/B37</f>
        <v>1.2111346225725237</v>
      </c>
      <c r="C38" s="67">
        <f>C36/C37</f>
        <v>0.95692356047864024</v>
      </c>
      <c r="E38" s="49"/>
    </row>
    <row r="39" spans="1:8" ht="19.2" customHeight="1" thickBot="1" x14ac:dyDescent="0.5">
      <c r="A39" s="50" t="s">
        <v>23</v>
      </c>
      <c r="B39" s="43">
        <f>'[1]２月'!B39+'[1]３月'!B36</f>
        <v>42962235</v>
      </c>
      <c r="C39" s="43">
        <f>'[1]２月'!C39+'[1]３月'!C36</f>
        <v>6219769243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'[1]２月'!B40+'[1]３月'!B37</f>
        <v>37809786</v>
      </c>
      <c r="C40" s="46">
        <f>'[1]２月'!C40+'[1]３月'!C37</f>
        <v>6772972977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1.1362728950647856</v>
      </c>
      <c r="C41" s="36">
        <f>C39/C40</f>
        <v>0.91832187491687967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tabSelected="1" workbookViewId="0">
      <selection activeCell="M9" sqref="M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39843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42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28</v>
      </c>
      <c r="I4" s="7" t="s">
        <v>7</v>
      </c>
      <c r="J4" s="9"/>
    </row>
    <row r="5" spans="1:10" ht="19.2" customHeight="1" x14ac:dyDescent="0.45">
      <c r="A5" s="10">
        <v>1</v>
      </c>
      <c r="B5" s="11">
        <v>1017171</v>
      </c>
      <c r="C5" s="12">
        <v>58677459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1766279</v>
      </c>
      <c r="C6" s="12">
        <v>86256068</v>
      </c>
      <c r="E6" s="76" t="s">
        <v>9</v>
      </c>
      <c r="F6" s="77"/>
      <c r="G6" s="18">
        <v>16703838</v>
      </c>
      <c r="H6" s="24">
        <v>932646270</v>
      </c>
      <c r="I6" s="55">
        <f>'[1]３月'!I6+'[1]４月'!G6</f>
        <v>55908175</v>
      </c>
      <c r="J6" s="55">
        <f>'[1]３月'!J6+'[1]４月'!H6</f>
        <v>4342136389</v>
      </c>
    </row>
    <row r="7" spans="1:10" ht="19.2" customHeight="1" x14ac:dyDescent="0.45">
      <c r="A7" s="10">
        <v>3</v>
      </c>
      <c r="B7" s="11">
        <v>864832</v>
      </c>
      <c r="C7" s="12">
        <v>76714683</v>
      </c>
      <c r="E7" s="19"/>
      <c r="F7" s="20" t="s">
        <v>10</v>
      </c>
      <c r="G7" s="26">
        <v>20343402</v>
      </c>
      <c r="H7" s="53">
        <v>1530160643</v>
      </c>
      <c r="I7" s="57">
        <f>'[1]３月'!I7+'[1]４月'!G7</f>
        <v>53894629</v>
      </c>
      <c r="J7" s="57">
        <f>'[1]３月'!J7+'[1]４月'!H7</f>
        <v>5740154582</v>
      </c>
    </row>
    <row r="8" spans="1:10" ht="19.2" customHeight="1" x14ac:dyDescent="0.45">
      <c r="A8" s="10">
        <v>4</v>
      </c>
      <c r="B8" s="11">
        <v>1669331</v>
      </c>
      <c r="C8" s="12">
        <v>111258110</v>
      </c>
      <c r="E8" s="76" t="s">
        <v>11</v>
      </c>
      <c r="F8" s="77"/>
      <c r="G8" s="18">
        <v>11962</v>
      </c>
      <c r="H8" s="24">
        <v>15622353</v>
      </c>
      <c r="I8" s="55">
        <f>'[1]３月'!I8+'[1]４月'!G8</f>
        <v>31954</v>
      </c>
      <c r="J8" s="55">
        <f>'[1]３月'!J8+'[1]４月'!H8</f>
        <v>39606486</v>
      </c>
    </row>
    <row r="9" spans="1:10" ht="19.2" customHeight="1" x14ac:dyDescent="0.45">
      <c r="A9" s="10">
        <v>5</v>
      </c>
      <c r="B9" s="11">
        <v>1162922</v>
      </c>
      <c r="C9" s="12">
        <v>56456459</v>
      </c>
      <c r="E9" s="19"/>
      <c r="F9" s="20" t="s">
        <v>10</v>
      </c>
      <c r="G9" s="25">
        <v>2505</v>
      </c>
      <c r="H9" s="68">
        <v>3116978</v>
      </c>
      <c r="I9" s="57">
        <f>'[1]３月'!I9+'[1]４月'!G9</f>
        <v>9346</v>
      </c>
      <c r="J9" s="57">
        <f>'[1]３月'!J9+'[1]４月'!H9</f>
        <v>15405351</v>
      </c>
    </row>
    <row r="10" spans="1:10" ht="19.2" customHeight="1" x14ac:dyDescent="0.45">
      <c r="A10" s="10">
        <v>6</v>
      </c>
      <c r="B10" s="11">
        <v>0</v>
      </c>
      <c r="C10" s="12">
        <v>0</v>
      </c>
      <c r="E10" s="76" t="s">
        <v>12</v>
      </c>
      <c r="F10" s="77"/>
      <c r="G10" s="18">
        <v>644958</v>
      </c>
      <c r="H10" s="24">
        <v>277049160</v>
      </c>
      <c r="I10" s="55">
        <f>'[1]３月'!I10+'[1]４月'!G10</f>
        <v>2204770</v>
      </c>
      <c r="J10" s="55">
        <f>'[1]３月'!J10+'[1]４月'!H10</f>
        <v>1187984286</v>
      </c>
    </row>
    <row r="11" spans="1:10" ht="19.2" customHeight="1" x14ac:dyDescent="0.45">
      <c r="A11" s="10">
        <v>7</v>
      </c>
      <c r="B11" s="11">
        <v>1365392</v>
      </c>
      <c r="C11" s="12">
        <v>97386831</v>
      </c>
      <c r="E11" s="19"/>
      <c r="F11" s="20" t="s">
        <v>10</v>
      </c>
      <c r="G11" s="26">
        <v>569680</v>
      </c>
      <c r="H11" s="53">
        <v>147727735</v>
      </c>
      <c r="I11" s="57">
        <f>'[1]３月'!I11+'[1]４月'!G11</f>
        <v>2225860</v>
      </c>
      <c r="J11" s="57">
        <f>'[1]３月'!J11+'[1]４月'!H11</f>
        <v>730626382</v>
      </c>
    </row>
    <row r="12" spans="1:10" ht="19.2" customHeight="1" x14ac:dyDescent="0.45">
      <c r="A12" s="10">
        <v>8</v>
      </c>
      <c r="B12" s="11">
        <v>639879</v>
      </c>
      <c r="C12" s="12">
        <v>47116833</v>
      </c>
      <c r="E12" s="76" t="s">
        <v>13</v>
      </c>
      <c r="F12" s="77"/>
      <c r="G12" s="18">
        <v>5153</v>
      </c>
      <c r="H12" s="24">
        <v>10730705</v>
      </c>
      <c r="I12" s="55">
        <f>'[1]３月'!I12+'[1]４月'!G12</f>
        <v>18948</v>
      </c>
      <c r="J12" s="55">
        <f>'[1]３月'!J12+'[1]４月'!H12</f>
        <v>34580291</v>
      </c>
    </row>
    <row r="13" spans="1:10" ht="19.2" customHeight="1" x14ac:dyDescent="0.45">
      <c r="A13" s="10">
        <v>9</v>
      </c>
      <c r="B13" s="11">
        <v>453492</v>
      </c>
      <c r="C13" s="12">
        <v>61317523</v>
      </c>
      <c r="E13" s="19"/>
      <c r="F13" s="20" t="s">
        <v>10</v>
      </c>
      <c r="G13" s="25">
        <v>7279</v>
      </c>
      <c r="H13" s="68">
        <v>12391654</v>
      </c>
      <c r="I13" s="57">
        <f>'[1]３月'!I13+'[1]４月'!G13</f>
        <v>23899</v>
      </c>
      <c r="J13" s="57">
        <f>'[1]３月'!J13+'[1]４月'!H13</f>
        <v>39901138</v>
      </c>
    </row>
    <row r="14" spans="1:10" ht="19.2" customHeight="1" x14ac:dyDescent="0.45">
      <c r="A14" s="10">
        <v>10</v>
      </c>
      <c r="B14" s="11">
        <v>1276992</v>
      </c>
      <c r="C14" s="12">
        <v>106333936</v>
      </c>
      <c r="E14" s="78" t="s">
        <v>14</v>
      </c>
      <c r="F14" s="79"/>
      <c r="G14" s="16"/>
      <c r="H14" s="16"/>
      <c r="I14" s="55">
        <f>'[1]３月'!I14+'[1]４月'!G14</f>
        <v>0</v>
      </c>
      <c r="J14" s="55">
        <f>'[1]３月'!J14+'[1]４月'!H14</f>
        <v>0</v>
      </c>
    </row>
    <row r="15" spans="1:10" ht="19.2" customHeight="1" x14ac:dyDescent="0.45">
      <c r="A15" s="10">
        <v>11</v>
      </c>
      <c r="B15" s="11">
        <v>1232093</v>
      </c>
      <c r="C15" s="12">
        <v>91937941</v>
      </c>
      <c r="E15" s="19"/>
      <c r="F15" s="20" t="s">
        <v>10</v>
      </c>
      <c r="G15" s="21"/>
      <c r="H15" s="21"/>
      <c r="I15" s="57">
        <f>'[1]３月'!I15+'[1]４月'!G15</f>
        <v>0</v>
      </c>
      <c r="J15" s="57">
        <f>'[1]３月'!J15+'[1]４月'!H15</f>
        <v>0</v>
      </c>
    </row>
    <row r="16" spans="1:10" ht="19.2" customHeight="1" x14ac:dyDescent="0.45">
      <c r="A16" s="10">
        <v>12</v>
      </c>
      <c r="B16" s="11">
        <v>1036398</v>
      </c>
      <c r="C16" s="12">
        <v>64023096</v>
      </c>
      <c r="E16" s="76" t="s">
        <v>15</v>
      </c>
      <c r="F16" s="77"/>
      <c r="G16" s="16"/>
      <c r="H16" s="16"/>
      <c r="I16" s="55">
        <f>'[1]３月'!I16+'[1]４月'!G16</f>
        <v>0</v>
      </c>
      <c r="J16" s="55">
        <f>'[1]３月'!J16+'[1]４月'!H16</f>
        <v>0</v>
      </c>
    </row>
    <row r="17" spans="1:10" ht="19.2" customHeight="1" x14ac:dyDescent="0.45">
      <c r="A17" s="10">
        <v>13</v>
      </c>
      <c r="B17" s="11">
        <v>0</v>
      </c>
      <c r="C17" s="12">
        <v>0</v>
      </c>
      <c r="E17" s="19"/>
      <c r="F17" s="20" t="s">
        <v>10</v>
      </c>
      <c r="G17" s="23"/>
      <c r="H17" s="23"/>
      <c r="I17" s="57">
        <f>'[1]３月'!I17+'[1]４月'!G17</f>
        <v>0</v>
      </c>
      <c r="J17" s="57">
        <f>'[1]３月'!J17+'[1]４月'!H17</f>
        <v>0</v>
      </c>
    </row>
    <row r="18" spans="1:10" ht="19.2" customHeight="1" x14ac:dyDescent="0.45">
      <c r="A18" s="10">
        <v>14</v>
      </c>
      <c r="B18" s="11">
        <v>414653</v>
      </c>
      <c r="C18" s="12">
        <v>75918706</v>
      </c>
      <c r="E18" s="76" t="s">
        <v>16</v>
      </c>
      <c r="F18" s="77"/>
      <c r="G18" s="18">
        <v>376635</v>
      </c>
      <c r="H18" s="24">
        <v>214625552</v>
      </c>
      <c r="I18" s="55">
        <f>'[1]３月'!I18+'[1]４月'!G18</f>
        <v>1448129</v>
      </c>
      <c r="J18" s="55">
        <f>'[1]３月'!J18+'[1]４月'!H18</f>
        <v>1253391643</v>
      </c>
    </row>
    <row r="19" spans="1:10" ht="19.2" customHeight="1" x14ac:dyDescent="0.45">
      <c r="A19" s="10">
        <v>15</v>
      </c>
      <c r="B19" s="11">
        <v>15237</v>
      </c>
      <c r="C19" s="12">
        <v>8989870</v>
      </c>
      <c r="E19" s="19"/>
      <c r="F19" s="20" t="s">
        <v>10</v>
      </c>
      <c r="G19" s="25">
        <v>488679</v>
      </c>
      <c r="H19" s="68">
        <v>273881339</v>
      </c>
      <c r="I19" s="57">
        <f>'[1]３月'!I19+'[1]４月'!G19</f>
        <v>1835970</v>
      </c>
      <c r="J19" s="57">
        <f>'[1]３月'!J19+'[1]４月'!H19</f>
        <v>1435511874</v>
      </c>
    </row>
    <row r="20" spans="1:10" ht="19.2" customHeight="1" x14ac:dyDescent="0.45">
      <c r="A20" s="10">
        <v>16</v>
      </c>
      <c r="B20" s="11">
        <v>205342</v>
      </c>
      <c r="C20" s="12">
        <v>55059593</v>
      </c>
      <c r="E20" s="76" t="s">
        <v>17</v>
      </c>
      <c r="F20" s="77"/>
      <c r="G20" s="18">
        <v>6237</v>
      </c>
      <c r="H20" s="82">
        <v>4293580</v>
      </c>
      <c r="I20" s="55">
        <f>'[1]３月'!I20+'[1]４月'!G20</f>
        <v>22187</v>
      </c>
      <c r="J20" s="83">
        <f>'[1]３月'!J20+'[1]４月'!H20</f>
        <v>15102389</v>
      </c>
    </row>
    <row r="21" spans="1:10" ht="19.2" customHeight="1" x14ac:dyDescent="0.45">
      <c r="A21" s="10">
        <v>17</v>
      </c>
      <c r="B21" s="11">
        <v>236571</v>
      </c>
      <c r="C21" s="12">
        <v>51546384</v>
      </c>
      <c r="E21" s="19"/>
      <c r="F21" s="20" t="s">
        <v>10</v>
      </c>
      <c r="G21" s="25">
        <v>4310</v>
      </c>
      <c r="H21" s="68">
        <v>2992641</v>
      </c>
      <c r="I21" s="57">
        <f>'[1]３月'!I21+'[1]４月'!G21</f>
        <v>13946</v>
      </c>
      <c r="J21" s="57">
        <f>'[1]３月'!J21+'[1]４月'!H21</f>
        <v>9805342</v>
      </c>
    </row>
    <row r="22" spans="1:10" ht="19.2" customHeight="1" x14ac:dyDescent="0.45">
      <c r="A22" s="10">
        <v>18</v>
      </c>
      <c r="B22" s="11">
        <v>406124</v>
      </c>
      <c r="C22" s="12">
        <v>54880724</v>
      </c>
      <c r="E22" s="76" t="s">
        <v>18</v>
      </c>
      <c r="F22" s="77"/>
      <c r="G22" s="18">
        <v>867475</v>
      </c>
      <c r="H22" s="82">
        <v>328046233</v>
      </c>
      <c r="I22" s="55">
        <f>'[1]３月'!I22+'[1]４月'!G22</f>
        <v>1944330</v>
      </c>
      <c r="J22" s="83">
        <v>1129981612</v>
      </c>
    </row>
    <row r="23" spans="1:10" ht="19.2" customHeight="1" thickBot="1" x14ac:dyDescent="0.5">
      <c r="A23" s="10">
        <v>19</v>
      </c>
      <c r="B23" s="11">
        <v>75699</v>
      </c>
      <c r="C23" s="12">
        <v>20629327</v>
      </c>
      <c r="E23" s="28"/>
      <c r="F23" s="29" t="s">
        <v>10</v>
      </c>
      <c r="G23" s="25">
        <v>983302</v>
      </c>
      <c r="H23" s="68">
        <v>385504944</v>
      </c>
      <c r="I23" s="57">
        <f>'[1]３月'!I23+'[1]４月'!G23</f>
        <v>2205293</v>
      </c>
      <c r="J23" s="57">
        <f>'[1]３月'!J23+'[1]４月'!H23</f>
        <v>1157344242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0" t="s">
        <v>19</v>
      </c>
      <c r="F24" s="81"/>
      <c r="G24" s="30">
        <f t="shared" ref="G24:J25" si="0">G6+G8+G10+G12+G14+G16+G18+G20+G22</f>
        <v>18616258</v>
      </c>
      <c r="H24" s="31">
        <f t="shared" si="0"/>
        <v>1783013853</v>
      </c>
      <c r="I24" s="32">
        <f>I6+I8+I10+I12+I14+I16+I18+I20+I22</f>
        <v>61578493</v>
      </c>
      <c r="J24" s="31">
        <f>J6+J8+J10+J12+J14+J16+J18+J20+J22</f>
        <v>8002783096</v>
      </c>
    </row>
    <row r="25" spans="1:10" ht="19.2" customHeight="1" x14ac:dyDescent="0.45">
      <c r="A25" s="10">
        <v>21</v>
      </c>
      <c r="B25" s="11">
        <v>845102</v>
      </c>
      <c r="C25" s="12">
        <v>83962774</v>
      </c>
      <c r="E25" s="33"/>
      <c r="F25" s="34" t="s">
        <v>20</v>
      </c>
      <c r="G25" s="35">
        <f t="shared" si="0"/>
        <v>22399157</v>
      </c>
      <c r="H25" s="35">
        <f t="shared" si="0"/>
        <v>2355775934</v>
      </c>
      <c r="I25" s="35">
        <f t="shared" si="0"/>
        <v>60208943</v>
      </c>
      <c r="J25" s="35">
        <f t="shared" si="0"/>
        <v>9128748911</v>
      </c>
    </row>
    <row r="26" spans="1:10" ht="19.2" customHeight="1" x14ac:dyDescent="0.45">
      <c r="A26" s="10">
        <v>22</v>
      </c>
      <c r="B26" s="11">
        <v>419967</v>
      </c>
      <c r="C26" s="12">
        <v>73784340</v>
      </c>
      <c r="E26" s="73" t="s">
        <v>21</v>
      </c>
      <c r="F26" s="74"/>
      <c r="G26" s="37">
        <f>G24/G25</f>
        <v>0.83111422452193173</v>
      </c>
      <c r="H26" s="37">
        <f>H24/H25</f>
        <v>0.75686903294428509</v>
      </c>
      <c r="I26" s="37">
        <f>I24/I25</f>
        <v>1.0227466208798917</v>
      </c>
      <c r="J26" s="37">
        <f>J24/J25</f>
        <v>0.87665716014565498</v>
      </c>
    </row>
    <row r="27" spans="1:10" ht="19.2" customHeight="1" x14ac:dyDescent="0.45">
      <c r="A27" s="10">
        <v>23</v>
      </c>
      <c r="B27" s="11">
        <v>497241</v>
      </c>
      <c r="C27" s="12">
        <v>62382306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314189</v>
      </c>
      <c r="C28" s="12">
        <v>64104572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199178</v>
      </c>
      <c r="C29" s="12">
        <v>52010570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655722</v>
      </c>
      <c r="C30" s="12">
        <v>79395980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0</v>
      </c>
      <c r="C31" s="12">
        <v>0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890636</v>
      </c>
      <c r="C32" s="12">
        <v>100229372</v>
      </c>
    </row>
    <row r="33" spans="1:8" ht="19.2" customHeight="1" x14ac:dyDescent="0.45">
      <c r="A33" s="10">
        <v>29</v>
      </c>
      <c r="B33" s="11">
        <v>555369</v>
      </c>
      <c r="C33" s="12">
        <v>69906663</v>
      </c>
      <c r="F33" s="40"/>
      <c r="G33" s="40"/>
      <c r="H33" s="40"/>
    </row>
    <row r="34" spans="1:8" ht="19.2" customHeight="1" x14ac:dyDescent="0.45">
      <c r="A34" s="10">
        <v>30</v>
      </c>
      <c r="B34" s="11">
        <v>400447</v>
      </c>
      <c r="C34" s="12">
        <v>72733733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18616258</v>
      </c>
      <c r="C36" s="43">
        <f>SUM(C5:C35)</f>
        <v>1783013853</v>
      </c>
      <c r="F36" s="44"/>
    </row>
    <row r="37" spans="1:8" ht="19.2" customHeight="1" x14ac:dyDescent="0.45">
      <c r="A37" s="45" t="s">
        <v>20</v>
      </c>
      <c r="B37" s="54">
        <v>22399157</v>
      </c>
      <c r="C37" s="54">
        <v>2355775934</v>
      </c>
      <c r="G37" s="44"/>
    </row>
    <row r="38" spans="1:8" ht="19.2" customHeight="1" thickBot="1" x14ac:dyDescent="0.5">
      <c r="A38" s="48" t="s">
        <v>22</v>
      </c>
      <c r="B38" s="67">
        <f>B36/B37</f>
        <v>0.83111422452193173</v>
      </c>
      <c r="C38" s="67">
        <f>C36/C37</f>
        <v>0.75686903294428509</v>
      </c>
      <c r="E38" s="49"/>
    </row>
    <row r="39" spans="1:8" ht="19.2" customHeight="1" thickBot="1" x14ac:dyDescent="0.5">
      <c r="A39" s="50" t="s">
        <v>23</v>
      </c>
      <c r="B39" s="43">
        <f>'[1]３月'!B39+'[1]４月'!B36</f>
        <v>61578493</v>
      </c>
      <c r="C39" s="43">
        <f>'[1]３月'!C39+'[1]４月'!C36</f>
        <v>8002783096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'[1]３月'!B40+'[1]４月'!B37</f>
        <v>60208943</v>
      </c>
      <c r="C40" s="46">
        <f>'[1]３月'!C40+'[1]４月'!C37</f>
        <v>9128748911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1.0227466208798917</v>
      </c>
      <c r="C41" s="36">
        <f>C39/C40</f>
        <v>0.87665716014565498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31496062992125984" top="0.55118110236220474" bottom="0.35433070866141736" header="0.31496062992125984" footer="0.31496062992125984"/>
  <pageSetup paperSize="9" scale="8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topLeftCell="A34" workbookViewId="0">
      <selection activeCell="B39" sqref="B3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43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29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68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8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6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workbookViewId="0">
      <selection activeCell="N7" sqref="N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9.765625E-2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44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30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18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25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18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25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18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25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N11" sqref="N11"/>
    </sheetView>
  </sheetViews>
  <sheetFormatPr defaultRowHeight="18" x14ac:dyDescent="0.45"/>
  <cols>
    <col min="1" max="1" width="9.09765625" customWidth="1"/>
    <col min="2" max="2" width="12.5" customWidth="1"/>
    <col min="3" max="3" width="15.19921875" customWidth="1"/>
    <col min="4" max="4" width="0.19921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45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31</v>
      </c>
      <c r="I4" s="7" t="s">
        <v>32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6"/>
      <c r="H8" s="17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3"/>
      <c r="H9" s="69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69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6"/>
      <c r="H12" s="17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3"/>
      <c r="H13" s="69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3"/>
      <c r="H15" s="23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6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3"/>
      <c r="H19" s="23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3"/>
      <c r="H21" s="69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6"/>
      <c r="H22" s="17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70"/>
      <c r="H23" s="71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hidden="1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46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33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22.8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52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72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6"/>
      <c r="H13" s="27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5"/>
      <c r="H15" s="25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52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72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7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1"/>
      <c r="H19" s="21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53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1"/>
  <sheetViews>
    <sheetView workbookViewId="0">
      <selection activeCell="N27" sqref="N2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47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34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1"/>
      <c r="H17" s="21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信田 実奈子</cp:lastModifiedBy>
  <cp:lastPrinted>2025-05-08T23:50:38Z</cp:lastPrinted>
  <dcterms:created xsi:type="dcterms:W3CDTF">2023-11-17T02:06:55Z</dcterms:created>
  <dcterms:modified xsi:type="dcterms:W3CDTF">2025-05-08T23:51:42Z</dcterms:modified>
</cp:coreProperties>
</file>