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2_財政\03_普通会計決算統計\05_財政状況資料集【H22決算～】\H29決算\06_市町村→県（2回目）\"/>
    </mc:Choice>
  </mc:AlternateContent>
  <bookViews>
    <workbookView xWindow="0" yWindow="0" windowWidth="19140" windowHeight="5925"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4" i="10"/>
  <c r="C35" i="10" s="1"/>
  <c r="C36" i="10" l="1"/>
  <c r="BE34" i="10" s="1"/>
  <c r="BE35" i="10" s="1"/>
  <c r="BE36" i="10" s="1"/>
  <c r="U34" i="10"/>
  <c r="U35" i="10" s="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<sst xmlns="http://schemas.openxmlformats.org/spreadsheetml/2006/main" count="1118" uniqueCount="610">
  <si>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</si>
  <si>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</si>
  <si>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</si>
  <si>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</si>
  <si>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</si>
  <si>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</si>
  <si>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</si>
  <si>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</si>
  <si>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</si>
  <si>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</si>
  <si>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</si>
  <si>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</si>
  <si>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</si>
  <si>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</si>
  <si>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</si>
  <si>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</si>
  <si>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</si>
  <si>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</si>
  <si>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</si>
  <si>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</si>
  <si>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</si>
  <si>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</si>
  <si>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</si>
  <si>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</si>
  <si>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</si>
  <si>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</si>
  <si>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</si>
  <si>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</si>
  <si>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</si>
  <si>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</si>
  <si>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</si>
  <si>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</si>
  <si>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</si>
  <si>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</si>
  <si>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</si>
  <si>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</si>
  <si>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</si>
  <si>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</si>
  <si>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</si>
  <si>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</si>
  <si>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</si>
  <si>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</si>
  <si>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</si>
  <si>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</si>
  <si>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</si>
  <si>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</si>
  <si>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</si>
  <si>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</si>
  <si>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</si>
  <si>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</si>
  <si>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</si>
  <si>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</si>
  <si>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</si>
  <si>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</si>
  <si>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</si>
  <si>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</si>
  <si>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</si>
  <si>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</si>
  <si>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</si>
  <si>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</si>
  <si>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</si>
  <si>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</si>
  <si>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</si>
  <si>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</si>
  <si>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</si>
  <si>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</si>
  <si>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</si>
  <si>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</si>
  <si>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</si>
  <si>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</si>
  <si>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</si>
  <si>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</si>
  <si>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</si>
  <si>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</si>
  <si>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</si>
  <si>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</si>
  <si>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</si>
  <si>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</si>
  <si>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</si>
  <si>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</si>
  <si>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</si>
  <si>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</si>
  <si>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</si>
  <si>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</si>
  <si>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</si>
  <si>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</si>
  <si>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</si>
  <si>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</si>
  <si>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</si>
  <si>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</si>
  <si>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</si>
  <si>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智頭町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</si>
  <si>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</si>
  <si>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</si>
  <si>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</si>
  <si>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</si>
  <si>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</si>
  <si>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</si>
  <si>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</si>
  <si>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</si>
  <si>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</si>
  <si>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</si>
  <si>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</si>
  <si>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</si>
  <si>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</si>
  <si>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</si>
  <si>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</si>
  <si>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</si>
  <si>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</si>
  <si>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</si>
  <si>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</si>
  <si>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</si>
  <si>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</si>
  <si>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</si>
  <si>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</si>
  <si>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</si>
  <si>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</si>
  <si>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</si>
  <si>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</si>
  <si>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</si>
  <si>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</si>
  <si>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</si>
  <si>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</si>
  <si>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</si>
  <si>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</si>
  <si>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</si>
  <si>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</si>
  <si>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</si>
  <si>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</si>
  <si>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</si>
  <si>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</si>
  <si>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</si>
  <si>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</si>
  <si>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</si>
  <si>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</si>
  <si>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</si>
  <si>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</si>
  <si>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</si>
  <si>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</si>
  <si>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</si>
  <si>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</si>
  <si>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</si>
  <si>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</si>
  <si>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</si>
  <si>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</si>
  <si>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</si>
  <si>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</si>
  <si>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</si>
  <si>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</si>
  <si>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</si>
  <si>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</si>
  <si>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</si>
  <si>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</si>
  <si>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</si>
  <si>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</si>
  <si>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</si>
  <si>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</si>
  <si>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</si>
  <si>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</si>
  <si>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</si>
  <si>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</si>
  <si>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</si>
  <si>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</si>
  <si>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</si>
  <si>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</si>
  <si>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</si>
  <si>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</si>
  <si>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</si>
  <si>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</si>
  <si>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</si>
  <si>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</si>
  <si>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</si>
  <si>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</si>
  <si>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</si>
  <si>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</si>
  <si>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</si>
  <si>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</si>
  <si>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</si>
  <si>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</si>
  <si>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</si>
  <si>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</si>
  <si>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</si>
  <si>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</si>
  <si>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</si>
  <si>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</si>
  <si>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</si>
  <si>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</si>
  <si>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</si>
  <si>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</si>
  <si>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</si>
  <si>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</si>
  <si>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</si>
  <si>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</si>
  <si>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</si>
  <si>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</si>
  <si>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</si>
  <si>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</si>
  <si>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</si>
  <si>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</si>
  <si>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</si>
  <si>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</si>
  <si>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</si>
  <si>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</si>
  <si>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</si>
  <si>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</si>
  <si>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</si>
  <si>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</si>
  <si>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</si>
  <si>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</si>
  <si>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鳥取県智頭町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</si>
  <si>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</si>
  <si>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</si>
  <si>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</si>
  <si>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</si>
  <si>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</si>
  <si>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</si>
  <si>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</si>
  <si>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</si>
  <si>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</si>
  <si>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</si>
  <si>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</si>
  <si>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</si>
  <si>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</si>
  <si>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</si>
  <si>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</si>
  <si>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</si>
  <si>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</si>
  <si>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</si>
  <si>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</si>
  <si>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</si>
  <si>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</si>
  <si>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</si>
  <si>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</si>
  <si>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</si>
  <si>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</si>
  <si>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</si>
  <si>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</si>
  <si>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</si>
  <si>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</si>
  <si>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</si>
  <si>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</si>
  <si>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</si>
  <si>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</si>
  <si>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</si>
  <si>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</si>
  <si>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</si>
  <si>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</si>
  <si>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</si>
  <si>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</si>
  <si>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</si>
  <si>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</si>
  <si>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</si>
  <si>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</si>
  <si>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</si>
  <si>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</si>
  <si>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</si>
  <si>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</si>
  <si>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</si>
  <si>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</si>
  <si>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</si>
  <si>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</si>
  <si>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</si>
  <si>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</si>
  <si>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</si>
  <si>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</si>
  <si>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</si>
  <si>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</si>
  <si>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</si>
  <si>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</si>
  <si>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</si>
  <si>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</si>
  <si>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</si>
  <si>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</si>
  <si>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</si>
  <si>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</si>
  <si>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</si>
  <si>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</si>
  <si>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</si>
  <si>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</si>
  <si>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</si>
  <si>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</si>
  <si>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</si>
  <si>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</si>
  <si>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</si>
  <si>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</si>
  <si>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</si>
  <si>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</si>
  <si>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</si>
  <si>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</si>
  <si>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</si>
  <si>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</si>
  <si>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</si>
  <si>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</si>
  <si>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</si>
  <si>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</si>
  <si>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</si>
  <si>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</si>
  <si>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</si>
  <si>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</si>
  <si>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</si>
  <si>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</si>
  <si>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</si>
  <si>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</si>
  <si>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</si>
  <si>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</si>
  <si>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</si>
  <si>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</si>
  <si>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</si>
  <si>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</si>
  <si>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</si>
  <si>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</si>
  <si>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</si>
  <si>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</si>
  <si>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</si>
  <si>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</si>
  <si>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</si>
  <si>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</si>
  <si>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</si>
  <si>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</si>
  <si>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</si>
  <si>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</si>
  <si>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</si>
  <si>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</si>
  <si>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</si>
  <si>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</si>
  <si>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</si>
  <si>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</si>
  <si>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</si>
  <si>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</si>
  <si>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</si>
  <si>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</si>
  <si>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</si>
  <si>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</si>
  <si>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</si>
  <si>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</si>
  <si>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</si>
  <si>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</si>
  <si>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</si>
  <si>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</si>
  <si>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</si>
  <si>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</si>
  <si>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</si>
  <si>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</si>
  <si>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</si>
  <si>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</si>
  <si>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</si>
  <si>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</si>
  <si>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</si>
  <si>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</si>
  <si>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</si>
  <si>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</si>
  <si>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</si>
  <si>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</si>
  <si>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</si>
  <si>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</si>
  <si>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</si>
  <si>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</si>
  <si>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</si>
  <si>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鳥取県智頭町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</si>
  <si>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</si>
  <si>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</si>
  <si>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</si>
  <si>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</si>
  <si>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</si>
  <si>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</si>
  <si>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</si>
  <si>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</si>
  <si>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</si>
  <si>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</si>
  <si>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</si>
  <si>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</si>
  <si>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</si>
  <si>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</si>
  <si>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</si>
  <si>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</si>
  <si>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</si>
  <si>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</si>
  <si>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</si>
  <si>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</si>
  <si>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智頭町住宅新築資金等貸付事業特別会計</t>
    <phoneticPr fontId="5"/>
  </si>
  <si>
    <t>智頭町公共用地先行取得事業特別会計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</si>
  <si>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</si>
  <si>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</si>
  <si>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</si>
  <si>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</si>
  <si>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</si>
  <si>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</si>
  <si>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</si>
  <si>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</si>
  <si>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</si>
  <si>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</si>
  <si>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</si>
  <si>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</si>
  <si>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</si>
  <si>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</si>
  <si>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</si>
  <si>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智頭町国民健康保険事業特別会計</t>
    <phoneticPr fontId="5"/>
  </si>
  <si>
    <t>智頭町介護保険事業特別会計</t>
    <phoneticPr fontId="5"/>
  </si>
  <si>
    <t>智頭町後期高齢者医療特別会計</t>
    <phoneticPr fontId="5"/>
  </si>
  <si>
    <t>智頭町介護保険サービス事業特別会計</t>
    <phoneticPr fontId="5"/>
  </si>
  <si>
    <t>-</t>
    <phoneticPr fontId="5"/>
  </si>
  <si>
    <t>智頭町水道事業会計</t>
    <phoneticPr fontId="5"/>
  </si>
  <si>
    <t>法適用企業</t>
    <phoneticPr fontId="5"/>
  </si>
  <si>
    <t>智頭町病院事業会計</t>
    <phoneticPr fontId="5"/>
  </si>
  <si>
    <t>智頭町簡易水道事業特別会計</t>
    <phoneticPr fontId="5"/>
  </si>
  <si>
    <t>法非適用企業</t>
    <phoneticPr fontId="5"/>
  </si>
  <si>
    <t>智頭町公共下水道事業特別会計</t>
    <phoneticPr fontId="5"/>
  </si>
  <si>
    <t>智頭町農業集落排水事業特別会計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</si>
  <si>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</si>
  <si>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</si>
  <si>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</si>
  <si>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</si>
  <si>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</si>
  <si>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</si>
  <si>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</si>
  <si>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</si>
  <si>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</si>
  <si>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</si>
  <si>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</si>
  <si>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</si>
  <si>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</si>
  <si>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</si>
  <si>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</si>
  <si>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</si>
  <si>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</si>
  <si>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</si>
  <si>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</si>
  <si>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</si>
  <si>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</si>
  <si>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</si>
  <si>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</si>
  <si>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</si>
  <si>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</si>
  <si>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</si>
  <si>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</si>
  <si>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</si>
  <si>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</si>
  <si>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</si>
  <si>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</si>
  <si>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</si>
  <si>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</si>
  <si>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</si>
  <si>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</si>
  <si>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</si>
  <si>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</si>
  <si>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</si>
  <si>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</si>
  <si>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</si>
  <si>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</si>
  <si>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</si>
  <si>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</si>
  <si>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</si>
  <si>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</si>
  <si>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</si>
  <si>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</si>
  <si>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</si>
  <si>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</si>
  <si>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</si>
  <si>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</si>
  <si>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</si>
  <si>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</si>
  <si>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</si>
  <si>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</si>
  <si>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</si>
  <si>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</si>
  <si>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</si>
  <si>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</si>
  <si>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</si>
  <si>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</si>
  <si>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</si>
  <si>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</si>
  <si>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</si>
  <si>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</si>
  <si>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</si>
  <si>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智頭町病院事業会計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</si>
  <si>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</si>
  <si>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</si>
  <si>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智頭町農業集落排水事業特別会計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</si>
  <si>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</si>
  <si>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智頭町公共下水道事業特別会計</t>
    <phoneticPr fontId="5"/>
  </si>
  <si>
    <t>(Ｆ)</t>
    <phoneticPr fontId="5"/>
  </si>
  <si>
    <t>智頭町簡易水道事業特別会計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</si>
  <si>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</si>
  <si>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</si>
  <si>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</si>
  <si>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</si>
  <si>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</si>
  <si>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</si>
  <si>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</si>
  <si>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</si>
  <si>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</si>
  <si>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</si>
  <si>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</si>
  <si>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</si>
  <si>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</si>
  <si>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</si>
  <si>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</si>
  <si>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</si>
  <si>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</si>
  <si>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</si>
  <si>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</si>
  <si>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</si>
  <si>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</si>
  <si>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</si>
  <si>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</si>
  <si>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</si>
  <si>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</si>
  <si>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</si>
  <si>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</si>
  <si>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</si>
  <si>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</si>
  <si>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</si>
  <si>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</si>
  <si>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</si>
  <si>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</si>
  <si>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</si>
  <si>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</si>
  <si>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</si>
  <si>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</si>
  <si>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</si>
  <si>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</si>
  <si>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</si>
  <si>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</si>
  <si>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</si>
  <si>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</si>
  <si>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</si>
  <si>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</si>
  <si>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</si>
  <si>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</si>
  <si>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</si>
  <si>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</si>
  <si>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</si>
  <si>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</si>
  <si>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</si>
  <si>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</si>
  <si>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</si>
  <si>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</si>
  <si>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</si>
  <si>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</si>
  <si>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</si>
  <si>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</si>
  <si>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</si>
  <si>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</si>
  <si>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</si>
  <si>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</si>
  <si>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</si>
  <si>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</si>
  <si>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</si>
  <si>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</si>
  <si>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</si>
  <si>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</si>
  <si>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</si>
  <si>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</si>
  <si>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</si>
  <si>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</si>
  <si>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</si>
  <si>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</si>
  <si>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</si>
  <si>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</si>
  <si>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</si>
  <si>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</si>
  <si>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</si>
  <si>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</si>
  <si>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</si>
  <si>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</si>
  <si>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</si>
  <si>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</si>
  <si>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</si>
  <si>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</si>
  <si>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5.71</t>
  </si>
  <si>
    <t>▲ 0.83</t>
  </si>
  <si>
    <t>智頭町病院事業会計</t>
  </si>
  <si>
    <t>智頭町水道事業会計</t>
  </si>
  <si>
    <t>一般会計</t>
  </si>
  <si>
    <t>智頭町介護保険事業特別会計</t>
  </si>
  <si>
    <t>智頭町国民健康保険事業特別会計</t>
  </si>
  <si>
    <t>智頭町公共下水道事業特別会計</t>
  </si>
  <si>
    <t>智頭町農業集落排水事業特別会計</t>
  </si>
  <si>
    <t>智頭町後期高齢者医療特別会計</t>
  </si>
  <si>
    <t>その他会計（赤字）</t>
  </si>
  <si>
    <t>その他会計（黒字）</t>
  </si>
  <si>
    <t>-</t>
    <phoneticPr fontId="2"/>
  </si>
  <si>
    <t>鳥取県東部広域行政管理組合</t>
    <rPh sb="0" eb="3">
      <t>トットリケン</t>
    </rPh>
    <rPh sb="3" eb="5">
      <t>トウブ</t>
    </rPh>
    <rPh sb="5" eb="7">
      <t>コウイキ</t>
    </rPh>
    <rPh sb="7" eb="9">
      <t>ギョウセイ</t>
    </rPh>
    <rPh sb="9" eb="11">
      <t>カンリ</t>
    </rPh>
    <rPh sb="11" eb="13">
      <t>クミアイ</t>
    </rPh>
    <phoneticPr fontId="30"/>
  </si>
  <si>
    <t>鳥取県後期高齢者医療広域連合</t>
    <rPh sb="0" eb="3">
      <t>トットリケン</t>
    </rPh>
    <rPh sb="3" eb="5">
      <t>コウキ</t>
    </rPh>
    <rPh sb="5" eb="8">
      <t>コウレイシャ</t>
    </rPh>
    <rPh sb="8" eb="10">
      <t>イリョウ</t>
    </rPh>
    <rPh sb="10" eb="12">
      <t>コウイキ</t>
    </rPh>
    <rPh sb="12" eb="14">
      <t>レンゴウ</t>
    </rPh>
    <phoneticPr fontId="30"/>
  </si>
  <si>
    <t>因幡ふるさと振興事業費特別会計</t>
  </si>
  <si>
    <t>後期高齢者医療特別会計</t>
  </si>
  <si>
    <t>サングリーン智頭</t>
    <rPh sb="6" eb="8">
      <t>チヅ</t>
    </rPh>
    <phoneticPr fontId="2"/>
  </si>
  <si>
    <t>智頭町土地開発公社</t>
    <rPh sb="0" eb="3">
      <t>チヅチョウ</t>
    </rPh>
    <rPh sb="3" eb="5">
      <t>トチ</t>
    </rPh>
    <rPh sb="5" eb="7">
      <t>カイハツ</t>
    </rPh>
    <rPh sb="7" eb="9">
      <t>コウシャ</t>
    </rPh>
    <phoneticPr fontId="2"/>
  </si>
  <si>
    <t>鳥取県町村総合事務組合</t>
    <rPh sb="0" eb="3">
      <t>トットリケン</t>
    </rPh>
    <rPh sb="3" eb="5">
      <t>チョウソン</t>
    </rPh>
    <rPh sb="5" eb="7">
      <t>ソウゴウ</t>
    </rPh>
    <rPh sb="7" eb="9">
      <t>ジム</t>
    </rPh>
    <rPh sb="9" eb="11">
      <t>クミアイ</t>
    </rPh>
    <phoneticPr fontId="30"/>
  </si>
  <si>
    <t>-</t>
    <phoneticPr fontId="2"/>
  </si>
  <si>
    <t>-</t>
    <phoneticPr fontId="2"/>
  </si>
  <si>
    <t>-</t>
    <phoneticPr fontId="2"/>
  </si>
  <si>
    <t>智頭町教育施設整備基金</t>
    <rPh sb="0" eb="3">
      <t>チズチョウ</t>
    </rPh>
    <rPh sb="3" eb="5">
      <t>キョウイク</t>
    </rPh>
    <rPh sb="5" eb="7">
      <t>シセツ</t>
    </rPh>
    <rPh sb="7" eb="9">
      <t>セイビ</t>
    </rPh>
    <rPh sb="9" eb="11">
      <t>キキン</t>
    </rPh>
    <phoneticPr fontId="11"/>
  </si>
  <si>
    <t>智頭町農業集落排水施設整備基金</t>
    <phoneticPr fontId="11"/>
  </si>
  <si>
    <t>消防施設整備基金</t>
    <phoneticPr fontId="11"/>
  </si>
  <si>
    <t>智頭町まちづくり振興基金</t>
    <phoneticPr fontId="11"/>
  </si>
  <si>
    <t>智頭町地域福祉基金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</si>
  <si>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</si>
  <si>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</si>
  <si>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</si>
  <si>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</si>
  <si>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</si>
  <si>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</si>
  <si>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</si>
  <si>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</si>
  <si>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</si>
  <si>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</si>
  <si>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</si>
  <si>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保育園・消防団拠点施設等の更新といった大規模事業にかかる起債の借入により、将来負担比率が高水準となっている。
減価償却率は、近年の保育園・消防団拠点施設等の更新整備により、低水準となっている。
</t>
    <phoneticPr fontId="5"/>
  </si>
  <si>
    <t>　保育園・消防団拠点施設等の更新といった大規模事業にかかる起債の借入により、将来負担比率が高水準となっている。　実質公債費比率は、減少傾向にあるが、今後、中学校・保育園などの更新整備にかかる起債の償還を控えているため、増加する見込みである。</t>
    <rPh sb="95" eb="97">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</si>
</sst>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87" fontId="29" fillId="0" borderId="116" xfId="12" quotePrefix="1"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9EB7-4540-BD48-7779EB3A3C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177247</c:v>
                </c:pt>
                <c:pt idx="1">
                  <c:v>353882</c:v>
                </c:pt>
                <c:pt idx="2">
                  <c:v>111009</c:v>
                </c:pt>
                <c:pt idx="3">
                  <c:v>221163</c:v>
                </c:pt>
                <c:pt idx="4">
                  <c:v>103990</c:v>
                </c:pt>
              </c:numCache>
            </c:numRef>
          </c:val>
          <c:smooth val="0"/>
          <c:extLst xmlns:c16r2="http://schemas.microsoft.com/office/drawing/2015/06/chart">
            <c:ext xmlns:c16="http://schemas.microsoft.com/office/drawing/2014/chart" uri="{C3380CC4-5D6E-409C-BE32-E72D297353CC}">
              <c16:uniqueId val="{00000001-9EB7-4540-BD48-7779EB3A3C54}"/>
            </c:ext>
          </c:extLst>
        </c:ser>
        <c:dLbls>
          <c:showLegendKey val="0"/>
          <c:showVal val="0"/>
          <c:showCatName val="0"/>
          <c:showSerName val="0"/>
          <c:showPercent val="0"/>
          <c:showBubbleSize val="0"/>
        </c:dLbls>
        <c:marker val="1"/>
        <c:smooth val="0"/>
        <c:axId val="337141776"/>
        <c:axId val="337140208"/>
      </c:lineChart>
      <c:catAx>
        <c:axId val="337141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7140208"/>
        <c:crosses val="autoZero"/>
        <c:auto val="1"/>
        <c:lblAlgn val="ctr"/>
        <c:lblOffset val="100"/>
        <c:tickLblSkip val="1"/>
        <c:tickMarkSkip val="1"/>
        <c:noMultiLvlLbl val="0"/>
      </c:catAx>
      <c:valAx>
        <c:axId val="33714020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7141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11.36</c:v>
                </c:pt>
                <c:pt idx="1">
                  <c:v>9.16</c:v>
                </c:pt>
                <c:pt idx="2">
                  <c:v>6.69</c:v>
                </c:pt>
                <c:pt idx="3">
                  <c:v>8.1300000000000008</c:v>
                </c:pt>
                <c:pt idx="4">
                  <c:v>5.68</c:v>
                </c:pt>
              </c:numCache>
            </c:numRef>
          </c:val>
          <c:extLst xmlns:c16r2="http://schemas.microsoft.com/office/drawing/2015/06/chart">
            <c:ext xmlns:c16="http://schemas.microsoft.com/office/drawing/2014/chart" uri="{C3380CC4-5D6E-409C-BE32-E72D297353CC}">
              <c16:uniqueId val="{00000000-4B48-4D36-8D4F-29D73353F0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39.619999999999997</c:v>
                </c:pt>
                <c:pt idx="1">
                  <c:v>36.43</c:v>
                </c:pt>
                <c:pt idx="2">
                  <c:v>40.61</c:v>
                </c:pt>
                <c:pt idx="3">
                  <c:v>43.24</c:v>
                </c:pt>
                <c:pt idx="4">
                  <c:v>44.35</c:v>
                </c:pt>
              </c:numCache>
            </c:numRef>
          </c:val>
          <c:extLst xmlns:c16r2="http://schemas.microsoft.com/office/drawing/2015/06/chart">
            <c:ext xmlns:c16="http://schemas.microsoft.com/office/drawing/2014/chart" uri="{C3380CC4-5D6E-409C-BE32-E72D297353CC}">
              <c16:uniqueId val="{00000001-4B48-4D36-8D4F-29D73353F07F}"/>
            </c:ext>
          </c:extLst>
        </c:ser>
        <c:dLbls>
          <c:showLegendKey val="0"/>
          <c:showVal val="0"/>
          <c:showCatName val="0"/>
          <c:showSerName val="0"/>
          <c:showPercent val="0"/>
          <c:showBubbleSize val="0"/>
        </c:dLbls>
        <c:gapWidth val="250"/>
        <c:overlap val="100"/>
        <c:axId val="337137856"/>
        <c:axId val="337142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2.4300000000000002</c:v>
                </c:pt>
                <c:pt idx="1">
                  <c:v>-5.71</c:v>
                </c:pt>
                <c:pt idx="2">
                  <c:v>1.77</c:v>
                </c:pt>
                <c:pt idx="3">
                  <c:v>2.38</c:v>
                </c:pt>
                <c:pt idx="4">
                  <c:v>-0.83</c:v>
                </c:pt>
              </c:numCache>
            </c:numRef>
          </c:val>
          <c:smooth val="0"/>
          <c:extLst xmlns:c16r2="http://schemas.microsoft.com/office/drawing/2015/06/chart">
            <c:ext xmlns:c16="http://schemas.microsoft.com/office/drawing/2014/chart" uri="{C3380CC4-5D6E-409C-BE32-E72D297353CC}">
              <c16:uniqueId val="{00000002-4B48-4D36-8D4F-29D73353F07F}"/>
            </c:ext>
          </c:extLst>
        </c:ser>
        <c:dLbls>
          <c:showLegendKey val="0"/>
          <c:showVal val="0"/>
          <c:showCatName val="0"/>
          <c:showSerName val="0"/>
          <c:showPercent val="0"/>
          <c:showBubbleSize val="0"/>
        </c:dLbls>
        <c:marker val="1"/>
        <c:smooth val="0"/>
        <c:axId val="337137856"/>
        <c:axId val="337142952"/>
      </c:lineChart>
      <c:catAx>
        <c:axId val="33713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7142952"/>
        <c:crosses val="autoZero"/>
        <c:auto val="1"/>
        <c:lblAlgn val="ctr"/>
        <c:lblOffset val="100"/>
        <c:tickLblSkip val="1"/>
        <c:tickMarkSkip val="1"/>
        <c:noMultiLvlLbl val="0"/>
      </c:catAx>
      <c:valAx>
        <c:axId val="337142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13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530-4CE7-ACB7-405870A22E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530-4CE7-ACB7-405870A22E43}"/>
            </c:ext>
          </c:extLst>
        </c:ser>
        <c:ser>
          <c:idx val="2"/>
          <c:order val="2"/>
          <c:tx>
            <c:strRef>
              <c:f>データシート!$A$29</c:f>
              <c:strCache>
                <c:ptCount val="1"/>
                <c:pt idx="0">
                  <c:v>智頭町後期高齢者医療特別会計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530-4CE7-ACB7-405870A22E43}"/>
            </c:ext>
          </c:extLst>
        </c:ser>
        <c:ser>
          <c:idx val="3"/>
          <c:order val="3"/>
          <c:tx>
            <c:strRef>
              <c:f>データシート!$A$30</c:f>
              <c:strCache>
                <c:ptCount val="1"/>
                <c:pt idx="0">
                  <c:v>智頭町農業集落排水事業特別会計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0.05</c:v>
                </c:pt>
                <c:pt idx="4">
                  <c:v>#N/A</c:v>
                </c:pt>
                <c:pt idx="5">
                  <c:v>0.05</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3-3530-4CE7-ACB7-405870A22E43}"/>
            </c:ext>
          </c:extLst>
        </c:ser>
        <c:ser>
          <c:idx val="4"/>
          <c:order val="4"/>
          <c:tx>
            <c:strRef>
              <c:f>データシート!$A$31</c:f>
              <c:strCache>
                <c:ptCount val="1"/>
                <c:pt idx="0">
                  <c:v>智頭町公共下水道事業特別会計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0.08</c:v>
                </c:pt>
                <c:pt idx="4">
                  <c:v>#N/A</c:v>
                </c:pt>
                <c:pt idx="5">
                  <c:v>0.08</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4-3530-4CE7-ACB7-405870A22E43}"/>
            </c:ext>
          </c:extLst>
        </c:ser>
        <c:ser>
          <c:idx val="5"/>
          <c:order val="5"/>
          <c:tx>
            <c:strRef>
              <c:f>データシート!$A$32</c:f>
              <c:strCache>
                <c:ptCount val="1"/>
                <c:pt idx="0">
                  <c:v>智頭町国民健康保険事業特別会計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c:v>
                </c:pt>
                <c:pt idx="2">
                  <c:v>#N/A</c:v>
                </c:pt>
                <c:pt idx="3">
                  <c:v>1.19</c:v>
                </c:pt>
                <c:pt idx="4">
                  <c:v>#N/A</c:v>
                </c:pt>
                <c:pt idx="5">
                  <c:v>0.47</c:v>
                </c:pt>
                <c:pt idx="6">
                  <c:v>#N/A</c:v>
                </c:pt>
                <c:pt idx="7">
                  <c:v>1.97</c:v>
                </c:pt>
                <c:pt idx="8">
                  <c:v>#N/A</c:v>
                </c:pt>
                <c:pt idx="9">
                  <c:v>1.9</c:v>
                </c:pt>
              </c:numCache>
            </c:numRef>
          </c:val>
          <c:extLst xmlns:c16r2="http://schemas.microsoft.com/office/drawing/2015/06/chart">
            <c:ext xmlns:c16="http://schemas.microsoft.com/office/drawing/2014/chart" uri="{C3380CC4-5D6E-409C-BE32-E72D297353CC}">
              <c16:uniqueId val="{00000005-3530-4CE7-ACB7-405870A22E43}"/>
            </c:ext>
          </c:extLst>
        </c:ser>
        <c:ser>
          <c:idx val="6"/>
          <c:order val="6"/>
          <c:tx>
            <c:strRef>
              <c:f>データシート!$A$33</c:f>
              <c:strCache>
                <c:ptCount val="1"/>
                <c:pt idx="0">
                  <c:v>智頭町介護保険事業特別会計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2.2999999999999998</c:v>
                </c:pt>
                <c:pt idx="2">
                  <c:v>#N/A</c:v>
                </c:pt>
                <c:pt idx="3">
                  <c:v>3.2</c:v>
                </c:pt>
                <c:pt idx="4">
                  <c:v>#N/A</c:v>
                </c:pt>
                <c:pt idx="5">
                  <c:v>3.86</c:v>
                </c:pt>
                <c:pt idx="6">
                  <c:v>#N/A</c:v>
                </c:pt>
                <c:pt idx="7">
                  <c:v>2.15</c:v>
                </c:pt>
                <c:pt idx="8">
                  <c:v>#N/A</c:v>
                </c:pt>
                <c:pt idx="9">
                  <c:v>2.66</c:v>
                </c:pt>
              </c:numCache>
            </c:numRef>
          </c:val>
          <c:extLst xmlns:c16r2="http://schemas.microsoft.com/office/drawing/2015/06/chart">
            <c:ext xmlns:c16="http://schemas.microsoft.com/office/drawing/2014/chart" uri="{C3380CC4-5D6E-409C-BE32-E72D297353CC}">
              <c16:uniqueId val="{00000006-3530-4CE7-ACB7-405870A22E4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11.35</c:v>
                </c:pt>
                <c:pt idx="2">
                  <c:v>#N/A</c:v>
                </c:pt>
                <c:pt idx="3">
                  <c:v>9.14</c:v>
                </c:pt>
                <c:pt idx="4">
                  <c:v>#N/A</c:v>
                </c:pt>
                <c:pt idx="5">
                  <c:v>6.69</c:v>
                </c:pt>
                <c:pt idx="6">
                  <c:v>#N/A</c:v>
                </c:pt>
                <c:pt idx="7">
                  <c:v>8.1300000000000008</c:v>
                </c:pt>
                <c:pt idx="8">
                  <c:v>#N/A</c:v>
                </c:pt>
                <c:pt idx="9">
                  <c:v>5.67</c:v>
                </c:pt>
              </c:numCache>
            </c:numRef>
          </c:val>
          <c:extLst xmlns:c16r2="http://schemas.microsoft.com/office/drawing/2015/06/chart">
            <c:ext xmlns:c16="http://schemas.microsoft.com/office/drawing/2014/chart" uri="{C3380CC4-5D6E-409C-BE32-E72D297353CC}">
              <c16:uniqueId val="{00000007-3530-4CE7-ACB7-405870A22E43}"/>
            </c:ext>
          </c:extLst>
        </c:ser>
        <c:ser>
          <c:idx val="8"/>
          <c:order val="8"/>
          <c:tx>
            <c:strRef>
              <c:f>データシート!$A$35</c:f>
              <c:strCache>
                <c:ptCount val="1"/>
                <c:pt idx="0">
                  <c:v>智頭町水道事業会計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6.35</c:v>
                </c:pt>
                <c:pt idx="2">
                  <c:v>#N/A</c:v>
                </c:pt>
                <c:pt idx="3">
                  <c:v>6.39</c:v>
                </c:pt>
                <c:pt idx="4">
                  <c:v>#N/A</c:v>
                </c:pt>
                <c:pt idx="5">
                  <c:v>6.24</c:v>
                </c:pt>
                <c:pt idx="6">
                  <c:v>#N/A</c:v>
                </c:pt>
                <c:pt idx="7">
                  <c:v>5.93</c:v>
                </c:pt>
                <c:pt idx="8">
                  <c:v>#N/A</c:v>
                </c:pt>
                <c:pt idx="9">
                  <c:v>6.32</c:v>
                </c:pt>
              </c:numCache>
            </c:numRef>
          </c:val>
          <c:extLst xmlns:c16r2="http://schemas.microsoft.com/office/drawing/2015/06/chart">
            <c:ext xmlns:c16="http://schemas.microsoft.com/office/drawing/2014/chart" uri="{C3380CC4-5D6E-409C-BE32-E72D297353CC}">
              <c16:uniqueId val="{00000008-3530-4CE7-ACB7-405870A22E43}"/>
            </c:ext>
          </c:extLst>
        </c:ser>
        <c:ser>
          <c:idx val="9"/>
          <c:order val="9"/>
          <c:tx>
            <c:strRef>
              <c:f>データシート!$A$36</c:f>
              <c:strCache>
                <c:ptCount val="1"/>
                <c:pt idx="0">
                  <c:v>智頭町病院事業会計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c:v>
                </c:pt>
                <c:pt idx="2">
                  <c:v>#N/A</c:v>
                </c:pt>
                <c:pt idx="3">
                  <c:v>3.24</c:v>
                </c:pt>
                <c:pt idx="4">
                  <c:v>#N/A</c:v>
                </c:pt>
                <c:pt idx="5">
                  <c:v>8.64</c:v>
                </c:pt>
                <c:pt idx="6">
                  <c:v>#N/A</c:v>
                </c:pt>
                <c:pt idx="7">
                  <c:v>11.29</c:v>
                </c:pt>
                <c:pt idx="8">
                  <c:v>#N/A</c:v>
                </c:pt>
                <c:pt idx="9">
                  <c:v>10.87</c:v>
                </c:pt>
              </c:numCache>
            </c:numRef>
          </c:val>
          <c:extLst xmlns:c16r2="http://schemas.microsoft.com/office/drawing/2015/06/chart">
            <c:ext xmlns:c16="http://schemas.microsoft.com/office/drawing/2014/chart" uri="{C3380CC4-5D6E-409C-BE32-E72D297353CC}">
              <c16:uniqueId val="{00000009-3530-4CE7-ACB7-405870A22E43}"/>
            </c:ext>
          </c:extLst>
        </c:ser>
        <c:dLbls>
          <c:showLegendKey val="0"/>
          <c:showVal val="0"/>
          <c:showCatName val="0"/>
          <c:showSerName val="0"/>
          <c:showPercent val="0"/>
          <c:showBubbleSize val="0"/>
        </c:dLbls>
        <c:gapWidth val="150"/>
        <c:overlap val="100"/>
        <c:axId val="337143736"/>
        <c:axId val="337140600"/>
      </c:barChart>
      <c:catAx>
        <c:axId val="337143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140600"/>
        <c:crosses val="autoZero"/>
        <c:auto val="1"/>
        <c:lblAlgn val="ctr"/>
        <c:lblOffset val="100"/>
        <c:tickLblSkip val="1"/>
        <c:tickMarkSkip val="1"/>
        <c:noMultiLvlLbl val="0"/>
      </c:catAx>
      <c:valAx>
        <c:axId val="337140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143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833</c:v>
                </c:pt>
                <c:pt idx="5">
                  <c:v>840</c:v>
                </c:pt>
                <c:pt idx="8">
                  <c:v>803</c:v>
                </c:pt>
                <c:pt idx="11">
                  <c:v>722</c:v>
                </c:pt>
                <c:pt idx="14">
                  <c:v>713</c:v>
                </c:pt>
              </c:numCache>
            </c:numRef>
          </c:val>
          <c:extLst xmlns:c16r2="http://schemas.microsoft.com/office/drawing/2015/06/chart">
            <c:ext xmlns:c16="http://schemas.microsoft.com/office/drawing/2014/chart" uri="{C3380CC4-5D6E-409C-BE32-E72D297353CC}">
              <c16:uniqueId val="{00000000-5115-4F24-8111-51871B7489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115-4F24-8111-51871B7489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115-4F24-8111-51871B7489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c:v>
                </c:pt>
                <c:pt idx="3">
                  <c:v>1</c:v>
                </c:pt>
                <c:pt idx="6">
                  <c:v>7</c:v>
                </c:pt>
                <c:pt idx="9">
                  <c:v>10</c:v>
                </c:pt>
                <c:pt idx="12">
                  <c:v>7</c:v>
                </c:pt>
              </c:numCache>
            </c:numRef>
          </c:val>
          <c:extLst xmlns:c16r2="http://schemas.microsoft.com/office/drawing/2015/06/chart">
            <c:ext xmlns:c16="http://schemas.microsoft.com/office/drawing/2014/chart" uri="{C3380CC4-5D6E-409C-BE32-E72D297353CC}">
              <c16:uniqueId val="{00000003-5115-4F24-8111-51871B7489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557</c:v>
                </c:pt>
                <c:pt idx="3">
                  <c:v>585</c:v>
                </c:pt>
                <c:pt idx="6">
                  <c:v>554</c:v>
                </c:pt>
                <c:pt idx="9">
                  <c:v>515</c:v>
                </c:pt>
                <c:pt idx="12">
                  <c:v>516</c:v>
                </c:pt>
              </c:numCache>
            </c:numRef>
          </c:val>
          <c:extLst xmlns:c16r2="http://schemas.microsoft.com/office/drawing/2015/06/chart">
            <c:ext xmlns:c16="http://schemas.microsoft.com/office/drawing/2014/chart" uri="{C3380CC4-5D6E-409C-BE32-E72D297353CC}">
              <c16:uniqueId val="{00000004-5115-4F24-8111-51871B7489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115-4F24-8111-51871B7489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115-4F24-8111-51871B7489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582</c:v>
                </c:pt>
                <c:pt idx="3">
                  <c:v>571</c:v>
                </c:pt>
                <c:pt idx="6">
                  <c:v>557</c:v>
                </c:pt>
                <c:pt idx="9">
                  <c:v>487</c:v>
                </c:pt>
                <c:pt idx="12">
                  <c:v>468</c:v>
                </c:pt>
              </c:numCache>
            </c:numRef>
          </c:val>
          <c:extLst xmlns:c16r2="http://schemas.microsoft.com/office/drawing/2015/06/chart">
            <c:ext xmlns:c16="http://schemas.microsoft.com/office/drawing/2014/chart" uri="{C3380CC4-5D6E-409C-BE32-E72D297353CC}">
              <c16:uniqueId val="{00000007-5115-4F24-8111-51871B7489E7}"/>
            </c:ext>
          </c:extLst>
        </c:ser>
        <c:dLbls>
          <c:showLegendKey val="0"/>
          <c:showVal val="0"/>
          <c:showCatName val="0"/>
          <c:showSerName val="0"/>
          <c:showPercent val="0"/>
          <c:showBubbleSize val="0"/>
        </c:dLbls>
        <c:gapWidth val="100"/>
        <c:overlap val="100"/>
        <c:axId val="337140992"/>
        <c:axId val="337144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318</c:v>
                </c:pt>
                <c:pt idx="2">
                  <c:v>#N/A</c:v>
                </c:pt>
                <c:pt idx="3">
                  <c:v>#N/A</c:v>
                </c:pt>
                <c:pt idx="4">
                  <c:v>317</c:v>
                </c:pt>
                <c:pt idx="5">
                  <c:v>#N/A</c:v>
                </c:pt>
                <c:pt idx="6">
                  <c:v>#N/A</c:v>
                </c:pt>
                <c:pt idx="7">
                  <c:v>315</c:v>
                </c:pt>
                <c:pt idx="8">
                  <c:v>#N/A</c:v>
                </c:pt>
                <c:pt idx="9">
                  <c:v>#N/A</c:v>
                </c:pt>
                <c:pt idx="10">
                  <c:v>290</c:v>
                </c:pt>
                <c:pt idx="11">
                  <c:v>#N/A</c:v>
                </c:pt>
                <c:pt idx="12">
                  <c:v>#N/A</c:v>
                </c:pt>
                <c:pt idx="13">
                  <c:v>278</c:v>
                </c:pt>
                <c:pt idx="14">
                  <c:v>#N/A</c:v>
                </c:pt>
              </c:numCache>
            </c:numRef>
          </c:val>
          <c:smooth val="0"/>
          <c:extLst xmlns:c16r2="http://schemas.microsoft.com/office/drawing/2015/06/chart">
            <c:ext xmlns:c16="http://schemas.microsoft.com/office/drawing/2014/chart" uri="{C3380CC4-5D6E-409C-BE32-E72D297353CC}">
              <c16:uniqueId val="{00000008-5115-4F24-8111-51871B7489E7}"/>
            </c:ext>
          </c:extLst>
        </c:ser>
        <c:dLbls>
          <c:showLegendKey val="0"/>
          <c:showVal val="0"/>
          <c:showCatName val="0"/>
          <c:showSerName val="0"/>
          <c:showPercent val="0"/>
          <c:showBubbleSize val="0"/>
        </c:dLbls>
        <c:marker val="1"/>
        <c:smooth val="0"/>
        <c:axId val="337140992"/>
        <c:axId val="337144520"/>
      </c:lineChart>
      <c:catAx>
        <c:axId val="33714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144520"/>
        <c:crosses val="autoZero"/>
        <c:auto val="1"/>
        <c:lblAlgn val="ctr"/>
        <c:lblOffset val="100"/>
        <c:tickLblSkip val="1"/>
        <c:tickMarkSkip val="1"/>
        <c:noMultiLvlLbl val="0"/>
      </c:catAx>
      <c:valAx>
        <c:axId val="337144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14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8615</c:v>
                </c:pt>
                <c:pt idx="5">
                  <c:v>8613</c:v>
                </c:pt>
                <c:pt idx="8">
                  <c:v>9114</c:v>
                </c:pt>
                <c:pt idx="11">
                  <c:v>9111</c:v>
                </c:pt>
                <c:pt idx="14">
                  <c:v>9442</c:v>
                </c:pt>
              </c:numCache>
            </c:numRef>
          </c:val>
          <c:extLst xmlns:c16r2="http://schemas.microsoft.com/office/drawing/2015/06/chart">
            <c:ext xmlns:c16="http://schemas.microsoft.com/office/drawing/2014/chart" uri="{C3380CC4-5D6E-409C-BE32-E72D297353CC}">
              <c16:uniqueId val="{00000000-4EE3-402A-94D0-136FB8805A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38</c:v>
                </c:pt>
                <c:pt idx="5">
                  <c:v>34</c:v>
                </c:pt>
                <c:pt idx="8">
                  <c:v>32</c:v>
                </c:pt>
                <c:pt idx="11">
                  <c:v>31</c:v>
                </c:pt>
                <c:pt idx="14">
                  <c:v>44</c:v>
                </c:pt>
              </c:numCache>
            </c:numRef>
          </c:val>
          <c:extLst xmlns:c16r2="http://schemas.microsoft.com/office/drawing/2015/06/chart">
            <c:ext xmlns:c16="http://schemas.microsoft.com/office/drawing/2014/chart" uri="{C3380CC4-5D6E-409C-BE32-E72D297353CC}">
              <c16:uniqueId val="{00000001-4EE3-402A-94D0-136FB8805A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2699</c:v>
                </c:pt>
                <c:pt idx="5">
                  <c:v>2560</c:v>
                </c:pt>
                <c:pt idx="8">
                  <c:v>2704</c:v>
                </c:pt>
                <c:pt idx="11">
                  <c:v>2737</c:v>
                </c:pt>
                <c:pt idx="14">
                  <c:v>3012</c:v>
                </c:pt>
              </c:numCache>
            </c:numRef>
          </c:val>
          <c:extLst xmlns:c16r2="http://schemas.microsoft.com/office/drawing/2015/06/chart">
            <c:ext xmlns:c16="http://schemas.microsoft.com/office/drawing/2014/chart" uri="{C3380CC4-5D6E-409C-BE32-E72D297353CC}">
              <c16:uniqueId val="{00000002-4EE3-402A-94D0-136FB8805A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EE3-402A-94D0-136FB8805A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EE3-402A-94D0-136FB8805A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EE3-402A-94D0-136FB8805A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697</c:v>
                </c:pt>
                <c:pt idx="3">
                  <c:v>516</c:v>
                </c:pt>
                <c:pt idx="6">
                  <c:v>432</c:v>
                </c:pt>
                <c:pt idx="9">
                  <c:v>402</c:v>
                </c:pt>
                <c:pt idx="12">
                  <c:v>409</c:v>
                </c:pt>
              </c:numCache>
            </c:numRef>
          </c:val>
          <c:extLst xmlns:c16r2="http://schemas.microsoft.com/office/drawing/2015/06/chart">
            <c:ext xmlns:c16="http://schemas.microsoft.com/office/drawing/2014/chart" uri="{C3380CC4-5D6E-409C-BE32-E72D297353CC}">
              <c16:uniqueId val="{00000006-4EE3-402A-94D0-136FB8805A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80</c:v>
                </c:pt>
                <c:pt idx="3">
                  <c:v>79</c:v>
                </c:pt>
                <c:pt idx="6">
                  <c:v>83</c:v>
                </c:pt>
                <c:pt idx="9">
                  <c:v>76</c:v>
                </c:pt>
                <c:pt idx="12">
                  <c:v>72</c:v>
                </c:pt>
              </c:numCache>
            </c:numRef>
          </c:val>
          <c:extLst xmlns:c16r2="http://schemas.microsoft.com/office/drawing/2015/06/chart">
            <c:ext xmlns:c16="http://schemas.microsoft.com/office/drawing/2014/chart" uri="{C3380CC4-5D6E-409C-BE32-E72D297353CC}">
              <c16:uniqueId val="{00000007-4EE3-402A-94D0-136FB8805A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7394</c:v>
                </c:pt>
                <c:pt idx="3">
                  <c:v>7331</c:v>
                </c:pt>
                <c:pt idx="6">
                  <c:v>7056</c:v>
                </c:pt>
                <c:pt idx="9">
                  <c:v>7048</c:v>
                </c:pt>
                <c:pt idx="12">
                  <c:v>6974</c:v>
                </c:pt>
              </c:numCache>
            </c:numRef>
          </c:val>
          <c:extLst xmlns:c16r2="http://schemas.microsoft.com/office/drawing/2015/06/chart">
            <c:ext xmlns:c16="http://schemas.microsoft.com/office/drawing/2014/chart" uri="{C3380CC4-5D6E-409C-BE32-E72D297353CC}">
              <c16:uniqueId val="{00000008-4EE3-402A-94D0-136FB8805A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250</c:v>
                </c:pt>
                <c:pt idx="3">
                  <c:v>110</c:v>
                </c:pt>
                <c:pt idx="6">
                  <c:v>110</c:v>
                </c:pt>
                <c:pt idx="9">
                  <c:v>110</c:v>
                </c:pt>
                <c:pt idx="12">
                  <c:v>110</c:v>
                </c:pt>
              </c:numCache>
            </c:numRef>
          </c:val>
          <c:extLst xmlns:c16r2="http://schemas.microsoft.com/office/drawing/2015/06/chart">
            <c:ext xmlns:c16="http://schemas.microsoft.com/office/drawing/2014/chart" uri="{C3380CC4-5D6E-409C-BE32-E72D297353CC}">
              <c16:uniqueId val="{00000009-4EE3-402A-94D0-136FB8805A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5118</c:v>
                </c:pt>
                <c:pt idx="3">
                  <c:v>6360</c:v>
                </c:pt>
                <c:pt idx="6">
                  <c:v>6653</c:v>
                </c:pt>
                <c:pt idx="9">
                  <c:v>7381</c:v>
                </c:pt>
                <c:pt idx="12">
                  <c:v>7557</c:v>
                </c:pt>
              </c:numCache>
            </c:numRef>
          </c:val>
          <c:extLst xmlns:c16r2="http://schemas.microsoft.com/office/drawing/2015/06/chart">
            <c:ext xmlns:c16="http://schemas.microsoft.com/office/drawing/2014/chart" uri="{C3380CC4-5D6E-409C-BE32-E72D297353CC}">
              <c16:uniqueId val="{0000000A-4EE3-402A-94D0-136FB8805A06}"/>
            </c:ext>
          </c:extLst>
        </c:ser>
        <c:dLbls>
          <c:showLegendKey val="0"/>
          <c:showVal val="0"/>
          <c:showCatName val="0"/>
          <c:showSerName val="0"/>
          <c:showPercent val="0"/>
          <c:showBubbleSize val="0"/>
        </c:dLbls>
        <c:gapWidth val="100"/>
        <c:overlap val="100"/>
        <c:axId val="337145304"/>
        <c:axId val="337139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2187</c:v>
                </c:pt>
                <c:pt idx="2">
                  <c:v>#N/A</c:v>
                </c:pt>
                <c:pt idx="3">
                  <c:v>#N/A</c:v>
                </c:pt>
                <c:pt idx="4">
                  <c:v>3190</c:v>
                </c:pt>
                <c:pt idx="5">
                  <c:v>#N/A</c:v>
                </c:pt>
                <c:pt idx="6">
                  <c:v>#N/A</c:v>
                </c:pt>
                <c:pt idx="7">
                  <c:v>2485</c:v>
                </c:pt>
                <c:pt idx="8">
                  <c:v>#N/A</c:v>
                </c:pt>
                <c:pt idx="9">
                  <c:v>#N/A</c:v>
                </c:pt>
                <c:pt idx="10">
                  <c:v>3138</c:v>
                </c:pt>
                <c:pt idx="11">
                  <c:v>#N/A</c:v>
                </c:pt>
                <c:pt idx="12">
                  <c:v>#N/A</c:v>
                </c:pt>
                <c:pt idx="13">
                  <c:v>2624</c:v>
                </c:pt>
                <c:pt idx="14">
                  <c:v>#N/A</c:v>
                </c:pt>
              </c:numCache>
            </c:numRef>
          </c:val>
          <c:smooth val="0"/>
          <c:extLst xmlns:c16r2="http://schemas.microsoft.com/office/drawing/2015/06/chart">
            <c:ext xmlns:c16="http://schemas.microsoft.com/office/drawing/2014/chart" uri="{C3380CC4-5D6E-409C-BE32-E72D297353CC}">
              <c16:uniqueId val="{0000000B-4EE3-402A-94D0-136FB8805A06}"/>
            </c:ext>
          </c:extLst>
        </c:ser>
        <c:dLbls>
          <c:showLegendKey val="0"/>
          <c:showVal val="0"/>
          <c:showCatName val="0"/>
          <c:showSerName val="0"/>
          <c:showPercent val="0"/>
          <c:showBubbleSize val="0"/>
        </c:dLbls>
        <c:marker val="1"/>
        <c:smooth val="0"/>
        <c:axId val="337145304"/>
        <c:axId val="337139032"/>
      </c:lineChart>
      <c:catAx>
        <c:axId val="337145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7139032"/>
        <c:crosses val="autoZero"/>
        <c:auto val="1"/>
        <c:lblAlgn val="ctr"/>
        <c:lblOffset val="100"/>
        <c:tickLblSkip val="1"/>
        <c:tickMarkSkip val="1"/>
        <c:noMultiLvlLbl val="0"/>
      </c:catAx>
      <c:valAx>
        <c:axId val="337139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145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1460</c:v>
                </c:pt>
                <c:pt idx="1">
                  <c:v>1501</c:v>
                </c:pt>
                <c:pt idx="2">
                  <c:v>1555</c:v>
                </c:pt>
              </c:numCache>
            </c:numRef>
          </c:val>
          <c:extLst xmlns:c16r2="http://schemas.microsoft.com/office/drawing/2015/06/chart">
            <c:ext xmlns:c16="http://schemas.microsoft.com/office/drawing/2014/chart" uri="{C3380CC4-5D6E-409C-BE32-E72D297353CC}">
              <c16:uniqueId val="{00000000-6CD5-4755-AEC2-643A1750AE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c:v>
                </c:pt>
                <c:pt idx="1">
                  <c:v>16</c:v>
                </c:pt>
                <c:pt idx="2">
                  <c:v>15</c:v>
                </c:pt>
              </c:numCache>
            </c:numRef>
          </c:val>
          <c:extLst xmlns:c16r2="http://schemas.microsoft.com/office/drawing/2015/06/chart">
            <c:ext xmlns:c16="http://schemas.microsoft.com/office/drawing/2014/chart" uri="{C3380CC4-5D6E-409C-BE32-E72D297353CC}">
              <c16:uniqueId val="{00000001-6CD5-4755-AEC2-643A1750AE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1154</c:v>
                </c:pt>
                <c:pt idx="1">
                  <c:v>1132</c:v>
                </c:pt>
                <c:pt idx="2">
                  <c:v>1118</c:v>
                </c:pt>
              </c:numCache>
            </c:numRef>
          </c:val>
          <c:extLst xmlns:c16r2="http://schemas.microsoft.com/office/drawing/2015/06/chart">
            <c:ext xmlns:c16="http://schemas.microsoft.com/office/drawing/2014/chart" uri="{C3380CC4-5D6E-409C-BE32-E72D297353CC}">
              <c16:uniqueId val="{00000002-6CD5-4755-AEC2-643A1750AE9A}"/>
            </c:ext>
          </c:extLst>
        </c:ser>
        <c:dLbls>
          <c:showLegendKey val="0"/>
          <c:showVal val="0"/>
          <c:showCatName val="0"/>
          <c:showSerName val="0"/>
          <c:showPercent val="0"/>
          <c:showBubbleSize val="0"/>
        </c:dLbls>
        <c:gapWidth val="120"/>
        <c:overlap val="100"/>
        <c:axId val="342561976"/>
        <c:axId val="342558840"/>
      </c:barChart>
      <c:catAx>
        <c:axId val="342561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2558840"/>
        <c:crosses val="autoZero"/>
        <c:auto val="1"/>
        <c:lblAlgn val="ctr"/>
        <c:lblOffset val="100"/>
        <c:tickLblSkip val="1"/>
        <c:tickMarkSkip val="1"/>
        <c:noMultiLvlLbl val="0"/>
      </c:catAx>
      <c:valAx>
        <c:axId val="3425588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2561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CF2-4321-825A-87BA99FD2C9D}"/>
                </c:ext>
                <c:ext xmlns:c15="http://schemas.microsoft.com/office/drawing/2012/chart" uri="{CE6537A1-D6FC-4f65-9D91-7224C49458BB}">
                  <c15:dlblFieldTable>
                    <c15:dlblFTEntry>
                      <c15:txfldGUID>{B5EA38CB-E07C-4E72-9C80-CCEDFCDA9C95}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CF2-4321-825A-87BA99FD2C9D}"/>
                </c:ext>
                <c:ext xmlns:c15="http://schemas.microsoft.com/office/drawing/2012/chart" uri="{CE6537A1-D6FC-4f65-9D91-7224C49458BB}">
                  <c15:dlblFieldTable>
                    <c15:dlblFTEntry>
                      <c15:txfldGUID>{C1D634F1-D90F-4F61-9E20-0DCFF121C092}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CF2-4321-825A-87BA99FD2C9D}"/>
                </c:ext>
                <c:ext xmlns:c15="http://schemas.microsoft.com/office/drawing/2012/chart" uri="{CE6537A1-D6FC-4f65-9D91-7224C49458BB}">
                  <c15:dlblFieldTable>
                    <c15:dlblFTEntry>
                      <c15:txfldGUID>{8380F435-903A-4E80-B420-F78A5FEB8B98}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CF2-4321-825A-87BA99FD2C9D}"/>
                </c:ext>
                <c:ext xmlns:c15="http://schemas.microsoft.com/office/drawing/2012/chart" uri="{CE6537A1-D6FC-4f65-9D91-7224C49458BB}">
                  <c15:dlblFieldTable>
                    <c15:dlblFTEntry>
                      <c15:txfldGUID>{C1C524FA-F920-4621-AAD7-BC1FEFEEC244}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CF2-4321-825A-87BA99FD2C9D}"/>
                </c:ext>
                <c:ext xmlns:c15="http://schemas.microsoft.com/office/drawing/2012/chart" uri="{CE6537A1-D6FC-4f65-9D91-7224C49458BB}">
                  <c15:dlblFieldTable>
                    <c15:dlblFTEntry>
                      <c15:txfldGUID>{44B5E0B1-A4DD-4BE4-B2F7-732BD6EAB747}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CF2-4321-825A-87BA99FD2C9D}"/>
                </c:ext>
                <c:ext xmlns:c15="http://schemas.microsoft.com/office/drawing/2012/chart" uri="{CE6537A1-D6FC-4f65-9D91-7224C49458BB}">
                  <c15:dlblFieldTable>
                    <c15:dlblFTEntry>
                      <c15:txfldGUID>{29B2CFB4-723C-4AD5-B94E-D3EABEBC35B6}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CF2-4321-825A-87BA99FD2C9D}"/>
                </c:ext>
                <c:ext xmlns:c15="http://schemas.microsoft.com/office/drawing/2012/chart" uri="{CE6537A1-D6FC-4f65-9D91-7224C49458BB}">
                  <c15:dlblFieldTable>
                    <c15:dlblFTEntry>
                      <c15:txfldGUID>{70AE04DA-4065-4D0D-B428-33BE9C51C48C}</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CF2-4321-825A-87BA99FD2C9D}"/>
                </c:ext>
                <c:ext xmlns:c15="http://schemas.microsoft.com/office/drawing/2012/chart" uri="{CE6537A1-D6FC-4f65-9D91-7224C49458BB}">
                  <c15:dlblFieldTable>
                    <c15:dlblFTEntry>
                      <c15:txfldGUID>{80D559E9-73C4-4BC4-A6CC-931BE4690C0B}</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CF2-4321-825A-87BA99FD2C9D}"/>
                </c:ext>
                <c:ext xmlns:c15="http://schemas.microsoft.com/office/drawing/2012/chart" uri="{CE6537A1-D6FC-4f65-9D91-7224C49458BB}">
                  <c15:layout/>
                  <c15:dlblFieldTable>
                    <c15:dlblFTEntry>
                      <c15:txfldGUID>{5BEAABF7-A721-4E3C-B7EB-0035990C9B46}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50</c:v>
                </c:pt>
              </c:numCache>
            </c:numRef>
          </c:xVal>
          <c:yVal>
            <c:numRef>
              <c:f>公会計指標分析・財政指標組合せ分析表!$BP$51:$DC$51</c:f>
              <c:numCache>
                <c:formatCode>#,##0.0;"▲ "#,##0.0</c:formatCode>
                <c:ptCount val="40"/>
                <c:pt idx="32">
                  <c:v>93.7</c:v>
                </c:pt>
              </c:numCache>
            </c:numRef>
          </c:yVal>
          <c:smooth val="0"/>
          <c:extLst xmlns:c16r2="http://schemas.microsoft.com/office/drawing/2015/06/chart">
            <c:ext xmlns:c16="http://schemas.microsoft.com/office/drawing/2014/chart" uri="{C3380CC4-5D6E-409C-BE32-E72D297353CC}">
              <c16:uniqueId val="{00000009-FCF2-4321-825A-87BA99FD2C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CF2-4321-825A-87BA99FD2C9D}"/>
                </c:ext>
                <c:ext xmlns:c15="http://schemas.microsoft.com/office/drawing/2012/chart" uri="{CE6537A1-D6FC-4f65-9D91-7224C49458BB}">
                  <c15:dlblFieldTable>
                    <c15:dlblFTEntry>
                      <c15:txfldGUID>{CAEDC9A3-77EE-438F-9254-9B613C0F73E8}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CF2-4321-825A-87BA99FD2C9D}"/>
                </c:ext>
                <c:ext xmlns:c15="http://schemas.microsoft.com/office/drawing/2012/chart" uri="{CE6537A1-D6FC-4f65-9D91-7224C49458BB}">
                  <c15:dlblFieldTable>
                    <c15:dlblFTEntry>
                      <c15:txfldGUID>{D16AE988-FE38-45A9-A3BD-278A54E1E914}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CF2-4321-825A-87BA99FD2C9D}"/>
                </c:ext>
                <c:ext xmlns:c15="http://schemas.microsoft.com/office/drawing/2012/chart" uri="{CE6537A1-D6FC-4f65-9D91-7224C49458BB}">
                  <c15:dlblFieldTable>
                    <c15:dlblFTEntry>
                      <c15:txfldGUID>{7FA52A3B-FC00-455F-8B67-35EFE83A1036}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CF2-4321-825A-87BA99FD2C9D}"/>
                </c:ext>
                <c:ext xmlns:c15="http://schemas.microsoft.com/office/drawing/2012/chart" uri="{CE6537A1-D6FC-4f65-9D91-7224C49458BB}">
                  <c15:dlblFieldTable>
                    <c15:dlblFTEntry>
                      <c15:txfldGUID>{30F0A303-8202-47E3-BCF2-1435C0D77B0D}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CF2-4321-825A-87BA99FD2C9D}"/>
                </c:ext>
                <c:ext xmlns:c15="http://schemas.microsoft.com/office/drawing/2012/chart" uri="{CE6537A1-D6FC-4f65-9D91-7224C49458BB}">
                  <c15:dlblFieldTable>
                    <c15:dlblFTEntry>
                      <c15:txfldGUID>{6E2E780E-21C4-490A-BCC1-D5D1C7FAF77F}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CF2-4321-825A-87BA99FD2C9D}"/>
                </c:ext>
                <c:ext xmlns:c15="http://schemas.microsoft.com/office/drawing/2012/chart" uri="{CE6537A1-D6FC-4f65-9D91-7224C49458BB}">
                  <c15:dlblFieldTable>
                    <c15:dlblFTEntry>
                      <c15:txfldGUID>{D43A6713-D85B-4550-8500-3B4651765475}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CF2-4321-825A-87BA99FD2C9D}"/>
                </c:ext>
                <c:ext xmlns:c15="http://schemas.microsoft.com/office/drawing/2012/chart" uri="{CE6537A1-D6FC-4f65-9D91-7224C49458BB}">
                  <c15:dlblFieldTable>
                    <c15:dlblFTEntry>
                      <c15:txfldGUID>{94BCD39B-03B9-4B1D-99A2-77191950BD40}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CF2-4321-825A-87BA99FD2C9D}"/>
                </c:ext>
                <c:ext xmlns:c15="http://schemas.microsoft.com/office/drawing/2012/chart" uri="{CE6537A1-D6FC-4f65-9D91-7224C49458BB}">
                  <c15:dlblFieldTable>
                    <c15:dlblFTEntry>
                      <c15:txfldGUID>{118045F9-ADFC-4F78-A794-E5195C4D5C99}</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CF2-4321-825A-87BA99FD2C9D}"/>
                </c:ext>
                <c:ext xmlns:c15="http://schemas.microsoft.com/office/drawing/2012/chart" uri="{CE6537A1-D6FC-4f65-9D91-7224C49458BB}">
                  <c15:layout/>
                  <c15:dlblFieldTable>
                    <c15:dlblFTEntry>
                      <c15:txfldGUID>{EDA3A1CC-9F5F-450D-9842-C3A8A443537B}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60.3</c:v>
                </c:pt>
              </c:numCache>
            </c:numRef>
          </c:xVal>
          <c:yVal>
            <c:numRef>
              <c:f>公会計指標分析・財政指標組合せ分析表!$BP$55:$DC$55</c:f>
              <c:numCache>
                <c:formatCode>#,##0.0;"▲ "#,##0.0</c:formatCode>
                <c:ptCount val="40"/>
                <c:pt idx="32">
                  <c:v>0</c:v>
                </c:pt>
              </c:numCache>
            </c:numRef>
          </c:yVal>
          <c:smooth val="0"/>
          <c:extLst xmlns:c16r2="http://schemas.microsoft.com/office/drawing/2015/06/chart">
            <c:ext xmlns:c16="http://schemas.microsoft.com/office/drawing/2014/chart" uri="{C3380CC4-5D6E-409C-BE32-E72D297353CC}">
              <c16:uniqueId val="{00000013-FCF2-4321-825A-87BA99FD2C9D}"/>
            </c:ext>
          </c:extLst>
        </c:ser>
        <c:dLbls>
          <c:showLegendKey val="0"/>
          <c:showVal val="1"/>
          <c:showCatName val="0"/>
          <c:showSerName val="0"/>
          <c:showPercent val="0"/>
          <c:showBubbleSize val="0"/>
        </c:dLbls>
        <c:axId val="342563152"/>
        <c:axId val="342563544"/>
      </c:scatterChart>
      <c:valAx>
        <c:axId val="342563152"/>
        <c:scaling>
          <c:orientation val="minMax"/>
          <c:max val="6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2563544"/>
        <c:crosses val="autoZero"/>
        <c:crossBetween val="midCat"/>
      </c:valAx>
      <c:valAx>
        <c:axId val="342563544"/>
        <c:scaling>
          <c:orientation val="minMax"/>
          <c:max val="110"/>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2563152"/>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E04-4E8B-BC09-CC51F641222A}"/>
                </c:ext>
                <c:ext xmlns:c15="http://schemas.microsoft.com/office/drawing/2012/chart" uri="{CE6537A1-D6FC-4f65-9D91-7224C49458BB}">
                  <c15:layout/>
                  <c15:dlblFieldTable>
                    <c15:dlblFTEntry>
                      <c15:txfldGUID>{33033F7D-B9A5-4103-A619-6FE168B060F1}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E04-4E8B-BC09-CC51F641222A}"/>
                </c:ext>
                <c:ext xmlns:c15="http://schemas.microsoft.com/office/drawing/2012/chart" uri="{CE6537A1-D6FC-4f65-9D91-7224C49458BB}">
                  <c15:dlblFieldTable>
                    <c15:dlblFTEntry>
                      <c15:txfldGUID>{593458AE-FF2A-4848-90F5-16ED9B06A795}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E04-4E8B-BC09-CC51F641222A}"/>
                </c:ext>
                <c:ext xmlns:c15="http://schemas.microsoft.com/office/drawing/2012/chart" uri="{CE6537A1-D6FC-4f65-9D91-7224C49458BB}">
                  <c15:dlblFieldTable>
                    <c15:dlblFTEntry>
                      <c15:txfldGUID>{879A47EB-06F1-4D8E-BA6B-783DF5A35378}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E04-4E8B-BC09-CC51F641222A}"/>
                </c:ext>
                <c:ext xmlns:c15="http://schemas.microsoft.com/office/drawing/2012/chart" uri="{CE6537A1-D6FC-4f65-9D91-7224C49458BB}">
                  <c15:dlblFieldTable>
                    <c15:dlblFTEntry>
                      <c15:txfldGUID>{4F7364DF-D587-44D9-9AE3-36872D256786}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E04-4E8B-BC09-CC51F641222A}"/>
                </c:ext>
                <c:ext xmlns:c15="http://schemas.microsoft.com/office/drawing/2012/chart" uri="{CE6537A1-D6FC-4f65-9D91-7224C49458BB}">
                  <c15:dlblFieldTable>
                    <c15:dlblFTEntry>
                      <c15:txfldGUID>{DA712250-D7BE-4946-9537-9FABD55CA84D}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E04-4E8B-BC09-CC51F641222A}"/>
                </c:ext>
                <c:ext xmlns:c15="http://schemas.microsoft.com/office/drawing/2012/chart" uri="{CE6537A1-D6FC-4f65-9D91-7224C49458BB}">
                  <c15:layout/>
                  <c15:dlblFieldTable>
                    <c15:dlblFTEntry>
                      <c15:txfldGUID>{0DB4705A-779A-4A8B-8E8A-E05AE016AD6E}</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E04-4E8B-BC09-CC51F641222A}"/>
                </c:ext>
                <c:ext xmlns:c15="http://schemas.microsoft.com/office/drawing/2012/chart" uri="{CE6537A1-D6FC-4f65-9D91-7224C49458BB}">
                  <c15:layout/>
                  <c15:dlblFieldTable>
                    <c15:dlblFTEntry>
                      <c15:txfldGUID>{9D3FD5CC-49BB-4F11-AC69-FC39707B7123}</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E04-4E8B-BC09-CC51F641222A}"/>
                </c:ext>
                <c:ext xmlns:c15="http://schemas.microsoft.com/office/drawing/2012/chart" uri="{CE6537A1-D6FC-4f65-9D91-7224C49458BB}">
                  <c15:layout/>
                  <c15:dlblFieldTable>
                    <c15:dlblFTEntry>
                      <c15:txfldGUID>{329DF754-A11A-48D7-B6E2-5885C22968F2}</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E04-4E8B-BC09-CC51F641222A}"/>
                </c:ext>
                <c:ext xmlns:c15="http://schemas.microsoft.com/office/drawing/2012/chart" uri="{CE6537A1-D6FC-4f65-9D91-7224C49458BB}">
                  <c15:layout/>
                  <c15:dlblFieldTable>
                    <c15:dlblFTEntry>
                      <c15:txfldGUID>{4C739548-17A9-462F-9317-4625A918D774}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11.4</c:v>
                </c:pt>
                <c:pt idx="16">
                  <c:v>11.4</c:v>
                </c:pt>
                <c:pt idx="24">
                  <c:v>11.1</c:v>
                </c:pt>
                <c:pt idx="32">
                  <c:v>10.5</c:v>
                </c:pt>
              </c:numCache>
            </c:numRef>
          </c:xVal>
          <c:yVal>
            <c:numRef>
              <c:f>公会計指標分析・財政指標組合せ分析表!$BP$73:$DC$73</c:f>
              <c:numCache>
                <c:formatCode>#,##0.0;"▲ "#,##0.0</c:formatCode>
                <c:ptCount val="40"/>
                <c:pt idx="0">
                  <c:v>78.5</c:v>
                </c:pt>
                <c:pt idx="8">
                  <c:v>115.7</c:v>
                </c:pt>
                <c:pt idx="16">
                  <c:v>88.7</c:v>
                </c:pt>
                <c:pt idx="24">
                  <c:v>113.7</c:v>
                </c:pt>
                <c:pt idx="32">
                  <c:v>93.7</c:v>
                </c:pt>
              </c:numCache>
            </c:numRef>
          </c:yVal>
          <c:smooth val="0"/>
          <c:extLst xmlns:c16r2="http://schemas.microsoft.com/office/drawing/2015/06/chart">
            <c:ext xmlns:c16="http://schemas.microsoft.com/office/drawing/2014/chart" uri="{C3380CC4-5D6E-409C-BE32-E72D297353CC}">
              <c16:uniqueId val="{00000009-CE04-4E8B-BC09-CC51F64122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E04-4E8B-BC09-CC51F641222A}"/>
                </c:ext>
                <c:ext xmlns:c15="http://schemas.microsoft.com/office/drawing/2012/chart" uri="{CE6537A1-D6FC-4f65-9D91-7224C49458BB}">
                  <c15:layout/>
                  <c15:dlblFieldTable>
                    <c15:dlblFTEntry>
                      <c15:txfldGUID>{99FD6E18-43FC-46BB-A69F-AA42C7952902}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E04-4E8B-BC09-CC51F641222A}"/>
                </c:ext>
                <c:ext xmlns:c15="http://schemas.microsoft.com/office/drawing/2012/chart" uri="{CE6537A1-D6FC-4f65-9D91-7224C49458BB}">
                  <c15:dlblFieldTable>
                    <c15:dlblFTEntry>
                      <c15:txfldGUID>{F97093DE-1D66-40B3-84C6-74A02825B8EB}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E04-4E8B-BC09-CC51F641222A}"/>
                </c:ext>
                <c:ext xmlns:c15="http://schemas.microsoft.com/office/drawing/2012/chart" uri="{CE6537A1-D6FC-4f65-9D91-7224C49458BB}">
                  <c15:dlblFieldTable>
                    <c15:dlblFTEntry>
                      <c15:txfldGUID>{C0F08439-32F1-47D6-AC2C-B06DAF5ADF8A}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E04-4E8B-BC09-CC51F641222A}"/>
                </c:ext>
                <c:ext xmlns:c15="http://schemas.microsoft.com/office/drawing/2012/chart" uri="{CE6537A1-D6FC-4f65-9D91-7224C49458BB}">
                  <c15:dlblFieldTable>
                    <c15:dlblFTEntry>
                      <c15:txfldGUID>{AC4C5598-C74D-4929-A770-ADD091E1A629}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E04-4E8B-BC09-CC51F641222A}"/>
                </c:ext>
                <c:ext xmlns:c15="http://schemas.microsoft.com/office/drawing/2012/chart" uri="{CE6537A1-D6FC-4f65-9D91-7224C49458BB}">
                  <c15:dlblFieldTable>
                    <c15:dlblFTEntry>
                      <c15:txfldGUID>{E47786D4-2BCC-4342-BC10-EC8E7C3BBD7A}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E04-4E8B-BC09-CC51F641222A}"/>
                </c:ext>
                <c:ext xmlns:c15="http://schemas.microsoft.com/office/drawing/2012/chart" uri="{CE6537A1-D6FC-4f65-9D91-7224C49458BB}">
                  <c15:layout/>
                  <c15:dlblFieldTable>
                    <c15:dlblFTEntry>
                      <c15:txfldGUID>{CE018BD6-E27D-408C-8719-EDBC0BAE7996}</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E04-4E8B-BC09-CC51F641222A}"/>
                </c:ext>
                <c:ext xmlns:c15="http://schemas.microsoft.com/office/drawing/2012/chart" uri="{CE6537A1-D6FC-4f65-9D91-7224C49458BB}">
                  <c15:layout/>
                  <c15:dlblFieldTable>
                    <c15:dlblFTEntry>
                      <c15:txfldGUID>{772A4DB6-7614-48DE-86F1-011F5EBC99C2}</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6883948345417654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E04-4E8B-BC09-CC51F641222A}"/>
                </c:ext>
                <c:ext xmlns:c15="http://schemas.microsoft.com/office/drawing/2012/chart" uri="{CE6537A1-D6FC-4f65-9D91-7224C49458BB}">
                  <c15:layout/>
                  <c15:dlblFieldTable>
                    <c15:dlblFTEntry>
                      <c15:txfldGUID>{17BD02EA-936C-46DC-B35B-888D4656B3A1}</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6512034892803628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E04-4E8B-BC09-CC51F641222A}"/>
                </c:ext>
                <c:ext xmlns:c15="http://schemas.microsoft.com/office/drawing/2012/chart" uri="{CE6537A1-D6FC-4f65-9D91-7224C49458BB}">
                  <c15:layout/>
                  <c15:dlblFieldTable>
                    <c15:dlblFTEntry>
                      <c15:txfldGUID>{792DDC8A-F2B6-4B8E-80E7-F0245F230C96}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CE04-4E8B-BC09-CC51F641222A}"/>
            </c:ext>
          </c:extLst>
        </c:ser>
        <c:dLbls>
          <c:showLegendKey val="0"/>
          <c:showVal val="1"/>
          <c:showCatName val="0"/>
          <c:showSerName val="0"/>
          <c:showPercent val="0"/>
          <c:showBubbleSize val="0"/>
        </c:dLbls>
        <c:axId val="342559232"/>
        <c:axId val="342559624"/>
      </c:scatterChart>
      <c:valAx>
        <c:axId val="342559232"/>
        <c:scaling>
          <c:orientation val="minMax"/>
          <c:max val="11.79999999999999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2559624"/>
        <c:crosses val="autoZero"/>
        <c:crossBetween val="midCat"/>
      </c:valAx>
      <c:valAx>
        <c:axId val="342559624"/>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2559232"/>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例年ほぼ横ばいとなっているが、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今後は中学校建設、保育園建設の償還が始まり、図書館建設も予定しているため、平成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見込</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む。</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適切な事業実施の検討を行い、規模の整理縮小を図り、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増加抑制</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地方債残高が増加しているが、充当可能基金及び基準財政需要額算入見込額も増えているため、将来負担比率の分子は減少している。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今後は事業規模の適切な検討、起債の圧縮、職員定数管理等を推進し、将来負担費率の更なる改善を目指す。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鳥取県智頭町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百万円積み立て、その他基金の増減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百万円減となったため、全体としては微増となった。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大雪や大雨、土砂災害等、予期できない事象に対応するため、ある程度財政調整基金は確保しておく必要がある。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その他目的基金については、基金の繰り入れを計画的に行っていく。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a:t>
          </a:r>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学校施設、社会教育施設その他これらに類する施設で町が設置するものの整備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農業集落排水施設整備基金：</a:t>
          </a:r>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農業集落排水施設の整備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　消防施設整備基金：消防施設の整備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　まちづくり振興基金：まちづくりの振興に資する事業の財源</a:t>
          </a:r>
          <a:endParaRPr lang="en-US" altLang="ja-JP" sz="130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　地域福祉基金：</a:t>
          </a:r>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明るい長寿社会に向けて地域の高齢者の保健福祉の増進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定住促進基金へ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百万円、地域活性化基金へ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移住定住（住宅改修助成等）、まちづくり事業（百人委員会、日本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村おこし運動等）、防災備品購入等のために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が突出して基金残高が多くなっているが、小中学校のエアコンが未整備であること、図書館建設が控えていること等に加え、体育館や温水プールの維持更新に係る費用の財源として確保してお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また、農業集落排水施設整備基金、消防施設整備基金は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百万円強、まちづくり振興基金、地域福祉基金は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百万円前後、その他特定目的基金は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百万円前後と基金が潤沢にあるわけではないので、計画的で適切な運用に努める。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前年に比べ繰越金を減らし、財政調整基金に積み立てたため微増となった。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大雪や大雨、土砂災害等、予期できない事象に対応するため、ある程度財政調整基金は確保しておく必要がある。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一部取り崩しを行ったが、金額は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百万円程度であるためほとんど変わりない。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百万円と決して多くなく、今後しばらくは利子の積み立てのみとなる予定。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7,267
7,207
224.70
5,921,590
5,707,626
199,101
3,505,696
7,557,099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近年は保育園・消防団拠点施設等の更新整備を行ってきた。また今後、図書館の建設により、当該数値は下がっていくものと予想される。</a:t>
          </a:r>
        </a:p>
        <a:p>
          <a:r>
            <a:rPr lang="ja-JP" altLang="ja-JP" sz="1100">
              <a:solidFill>
                <a:schemeClr val="dk1"/>
              </a:solidFill>
              <a:effectLst/>
              <a:latin typeface="+mn-lt"/>
              <a:ea typeface="+mn-ea"/>
              <a:cs typeface="+mn-cs"/>
            </a:rPr>
            <a:t>　今後は、公共施設等総合管理計画に基づく個別施設計画を策定し、施設の更新・集約・除却等を行っていく予定である。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84155</xdr:rowOff>
    </xdr:from>
    <xdr:ext cx="405111" cy="259045"/>
    <xdr:sp macro="" textlink="">
      <xdr:nvSpPr>
        <xdr:cNvPr id="69" name="有形固定資産減価償却率平均値テキスト"/>
        <xdr:cNvSpPr txBox="1"/>
      </xdr:nvSpPr>
      <xdr:spPr>
        <a:xfrm>
          <a:off x="4813300" y="582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2" name="フローチャート: 判断 71"/>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75142</xdr:rowOff>
    </xdr:from>
    <xdr:to>
      <xdr:col>23</xdr:col>
      <xdr:colOff>136525</xdr:colOff>
      <xdr:row>32</xdr:row>
      <xdr:rowOff>5292</xdr:rowOff>
    </xdr:to>
    <xdr:sp macro="" textlink="">
      <xdr:nvSpPr>
        <xdr:cNvPr id="78" name="楕円 77"/>
        <xdr:cNvSpPr/>
      </xdr:nvSpPr>
      <xdr:spPr>
        <a:xfrm>
          <a:off x="47117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53569</xdr:rowOff>
    </xdr:from>
    <xdr:ext cx="405111" cy="259045"/>
    <xdr:sp macro="" textlink="">
      <xdr:nvSpPr>
        <xdr:cNvPr id="79" name="有形固定資産減価償却率該当値テキスト"/>
        <xdr:cNvSpPr txBox="1"/>
      </xdr:nvSpPr>
      <xdr:spPr>
        <a:xfrm>
          <a:off x="4813300" y="6140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38540</xdr:rowOff>
    </xdr:from>
    <xdr:ext cx="405111" cy="259045"/>
    <xdr:sp macro="" textlink="">
      <xdr:nvSpPr>
        <xdr:cNvPr id="80"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1"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4" name="正方形/長方形 83"/>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近年、保育園・消防団拠点施設等の更新といった大規模事業が続き、起債残高が増加傾向である。今後は、起債借入</a:t>
          </a:r>
          <a:r>
            <a:rPr lang="ja-JP" altLang="en-US" sz="1100">
              <a:solidFill>
                <a:schemeClr val="dk1"/>
              </a:solidFill>
              <a:effectLst/>
              <a:latin typeface="+mn-lt"/>
              <a:ea typeface="+mn-ea"/>
              <a:cs typeface="+mn-cs"/>
            </a:rPr>
            <a:t>額</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縮小</a:t>
          </a:r>
          <a:r>
            <a:rPr lang="ja-JP" altLang="ja-JP" sz="1100">
              <a:solidFill>
                <a:schemeClr val="dk1"/>
              </a:solidFill>
              <a:effectLst/>
              <a:latin typeface="+mn-lt"/>
              <a:ea typeface="+mn-ea"/>
              <a:cs typeface="+mn-cs"/>
            </a:rPr>
            <a:t>を行っていく必要がある。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0" name="直線コネクタ 109"/>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3"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14" name="直線コネクタ 113"/>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15" name="債務償還可能年数平均値テキスト"/>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16" name="フローチャート: 判断 115"/>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44803</xdr:rowOff>
    </xdr:from>
    <xdr:to>
      <xdr:col>76</xdr:col>
      <xdr:colOff>73025</xdr:colOff>
      <xdr:row>26</xdr:row>
      <xdr:rowOff>146403</xdr:rowOff>
    </xdr:to>
    <xdr:sp macro="" textlink="">
      <xdr:nvSpPr>
        <xdr:cNvPr id="122" name="楕円 121"/>
        <xdr:cNvSpPr/>
      </xdr:nvSpPr>
      <xdr:spPr>
        <a:xfrm>
          <a:off x="14744700" y="52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169280</xdr:rowOff>
    </xdr:from>
    <xdr:ext cx="405111" cy="259045"/>
    <xdr:sp macro="" textlink="">
      <xdr:nvSpPr>
        <xdr:cNvPr id="123" name="債務償還可能年数該当値テキスト"/>
        <xdr:cNvSpPr txBox="1"/>
      </xdr:nvSpPr>
      <xdr:spPr>
        <a:xfrm>
          <a:off x="14846300" y="5227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7,267
7,207
224.70
5,921,590
5,707,626
199,101
3,505,696
7,557,099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70" name="楕円 69"/>
        <xdr:cNvSpPr/>
      </xdr:nvSpPr>
      <xdr:spPr>
        <a:xfrm>
          <a:off x="45847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112412</xdr:rowOff>
    </xdr:from>
    <xdr:ext cx="405111" cy="259045"/>
    <xdr:sp macro="" textlink="">
      <xdr:nvSpPr>
        <xdr:cNvPr id="71" name="【道路】&#10;有形固定資産減価償却率該当値テキスト"/>
        <xdr:cNvSpPr txBox="1"/>
      </xdr:nvSpPr>
      <xdr:spPr>
        <a:xfrm>
          <a:off x="4673600"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652</xdr:rowOff>
    </xdr:from>
    <xdr:ext cx="405111" cy="259045"/>
    <xdr:sp macro="" textlink="">
      <xdr:nvSpPr>
        <xdr:cNvPr id="72"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3"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5" name="直線コネクタ 94"/>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6"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97" name="直線コネクタ 96"/>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98"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99" name="直線コネクタ 98"/>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15816</xdr:rowOff>
    </xdr:from>
    <xdr:ext cx="534377" cy="259045"/>
    <xdr:sp macro="" textlink="">
      <xdr:nvSpPr>
        <xdr:cNvPr id="100" name="【道路】&#10;一人当たり延長平均値テキスト"/>
        <xdr:cNvSpPr txBox="1"/>
      </xdr:nvSpPr>
      <xdr:spPr>
        <a:xfrm>
          <a:off x="10515600" y="63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1" name="フローチャート: 判断 100"/>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2" name="フローチャート: 判断 101"/>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3" name="フローチャート: 判断 102"/>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166881</xdr:rowOff>
    </xdr:from>
    <xdr:to>
      <xdr:col>55</xdr:col>
      <xdr:colOff>50800</xdr:colOff>
      <xdr:row>40</xdr:row>
      <xdr:rowOff>97031</xdr:rowOff>
    </xdr:to>
    <xdr:sp macro="" textlink="">
      <xdr:nvSpPr>
        <xdr:cNvPr id="109" name="楕円 108"/>
        <xdr:cNvSpPr/>
      </xdr:nvSpPr>
      <xdr:spPr>
        <a:xfrm>
          <a:off x="10426700" y="685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145308</xdr:rowOff>
    </xdr:from>
    <xdr:ext cx="534377" cy="259045"/>
    <xdr:sp macro="" textlink="">
      <xdr:nvSpPr>
        <xdr:cNvPr id="110" name="【道路】&#10;一人当たり延長該当値テキスト"/>
        <xdr:cNvSpPr txBox="1"/>
      </xdr:nvSpPr>
      <xdr:spPr>
        <a:xfrm>
          <a:off x="10515600" y="683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161015</xdr:rowOff>
    </xdr:from>
    <xdr:ext cx="534377" cy="259045"/>
    <xdr:sp macro="" textlink="">
      <xdr:nvSpPr>
        <xdr:cNvPr id="111"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2"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37" name="直線コネクタ 136"/>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38"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39" name="直線コネクタ 138"/>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0"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1" name="直線コネクタ 14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2"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3" name="フローチャート: 判断 142"/>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44" name="フローチャート: 判断 14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51" name="楕円 150"/>
        <xdr:cNvSpPr/>
      </xdr:nvSpPr>
      <xdr:spPr>
        <a:xfrm>
          <a:off x="4584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120667</xdr:rowOff>
    </xdr:from>
    <xdr:ext cx="405111" cy="259045"/>
    <xdr:sp macro="" textlink="">
      <xdr:nvSpPr>
        <xdr:cNvPr id="152" name="【橋りょう・トンネル】&#10;有形固定資産減価償却率該当値テキスト"/>
        <xdr:cNvSpPr txBox="1"/>
      </xdr:nvSpPr>
      <xdr:spPr>
        <a:xfrm>
          <a:off x="4673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105427</xdr:rowOff>
    </xdr:from>
    <xdr:ext cx="405111" cy="259045"/>
    <xdr:sp macro="" textlink="">
      <xdr:nvSpPr>
        <xdr:cNvPr id="153"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4"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6" name="テキスト ボックス 16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68" name="テキスト ボックス 167"/>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0" name="テキスト ボックス 16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2" name="テキスト ボックス 17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4" name="テキスト ボックス 17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76" name="直線コネクタ 175"/>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77"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78" name="直線コネクタ 177"/>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79"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0" name="直線コネクタ 179"/>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81" name="【橋りょう・トンネル】&#10;一人当たり有形固定資産（償却資産）額平均値テキスト"/>
        <xdr:cNvSpPr txBox="1"/>
      </xdr:nvSpPr>
      <xdr:spPr>
        <a:xfrm>
          <a:off x="10515600" y="10561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82" name="フローチャート: 判断 181"/>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83" name="フローチャート: 判断 182"/>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84" name="フローチャート: 判断 183"/>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155592</xdr:rowOff>
    </xdr:from>
    <xdr:to>
      <xdr:col>55</xdr:col>
      <xdr:colOff>50800</xdr:colOff>
      <xdr:row>63</xdr:row>
      <xdr:rowOff>85742</xdr:rowOff>
    </xdr:to>
    <xdr:sp macro="" textlink="">
      <xdr:nvSpPr>
        <xdr:cNvPr id="190" name="楕円 189"/>
        <xdr:cNvSpPr/>
      </xdr:nvSpPr>
      <xdr:spPr>
        <a:xfrm>
          <a:off x="10426700" y="107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134019</xdr:rowOff>
    </xdr:from>
    <xdr:ext cx="599010" cy="259045"/>
    <xdr:sp macro="" textlink="">
      <xdr:nvSpPr>
        <xdr:cNvPr id="191" name="【橋りょう・トンネル】&#10;一人当たり有形固定資産（償却資産）額該当値テキスト"/>
        <xdr:cNvSpPr txBox="1"/>
      </xdr:nvSpPr>
      <xdr:spPr>
        <a:xfrm>
          <a:off x="10515600" y="1076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146600</xdr:rowOff>
    </xdr:from>
    <xdr:ext cx="599010" cy="259045"/>
    <xdr:sp macro="" textlink="">
      <xdr:nvSpPr>
        <xdr:cNvPr id="192"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193"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4" name="直線コネクタ 20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5" name="テキスト ボックス 20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6" name="直線コネクタ 20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7" name="テキスト ボックス 20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08" name="直線コネクタ 20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09" name="テキスト ボックス 20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0" name="直線コネクタ 20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1" name="テキスト ボックス 21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2" name="直線コネクタ 21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3" name="テキスト ボックス 21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4" name="直線コネクタ 21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5" name="テキスト ボックス 21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19" name="直線コネクタ 218"/>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20"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21" name="直線コネクタ 220"/>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3" name="直線コネクタ 22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132641</xdr:rowOff>
    </xdr:from>
    <xdr:ext cx="405111" cy="259045"/>
    <xdr:sp macro="" textlink="">
      <xdr:nvSpPr>
        <xdr:cNvPr id="224" name="【公営住宅】&#10;有形固定資産減価償却率平均値テキスト"/>
        <xdr:cNvSpPr txBox="1"/>
      </xdr:nvSpPr>
      <xdr:spPr>
        <a:xfrm>
          <a:off x="4673600" y="1367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25" name="フローチャート: 判断 224"/>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26" name="フローチャート: 判断 225"/>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27" name="フローチャート: 判断 226"/>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1995</xdr:rowOff>
    </xdr:from>
    <xdr:to>
      <xdr:col>24</xdr:col>
      <xdr:colOff>114300</xdr:colOff>
      <xdr:row>82</xdr:row>
      <xdr:rowOff>103595</xdr:rowOff>
    </xdr:to>
    <xdr:sp macro="" textlink="">
      <xdr:nvSpPr>
        <xdr:cNvPr id="233" name="楕円 232"/>
        <xdr:cNvSpPr/>
      </xdr:nvSpPr>
      <xdr:spPr>
        <a:xfrm>
          <a:off x="45847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151872</xdr:rowOff>
    </xdr:from>
    <xdr:ext cx="405111" cy="259045"/>
    <xdr:sp macro="" textlink="">
      <xdr:nvSpPr>
        <xdr:cNvPr id="234" name="【公営住宅】&#10;有形固定資産減価償却率該当値テキスト"/>
        <xdr:cNvSpPr txBox="1"/>
      </xdr:nvSpPr>
      <xdr:spPr>
        <a:xfrm>
          <a:off x="4673600" y="1403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48277</xdr:rowOff>
    </xdr:from>
    <xdr:ext cx="405111" cy="259045"/>
    <xdr:sp macro="" textlink="">
      <xdr:nvSpPr>
        <xdr:cNvPr id="235"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36"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58" name="テキスト ボックス 25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0" name="テキスト ボックス 25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62" name="直線コネクタ 26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6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64" name="直線コネクタ 26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6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66" name="直線コネクタ 26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124804</xdr:rowOff>
    </xdr:from>
    <xdr:ext cx="469744" cy="259045"/>
    <xdr:sp macro="" textlink="">
      <xdr:nvSpPr>
        <xdr:cNvPr id="267" name="【公営住宅】&#10;一人当たり面積平均値テキスト"/>
        <xdr:cNvSpPr txBox="1"/>
      </xdr:nvSpPr>
      <xdr:spPr>
        <a:xfrm>
          <a:off x="10515600" y="14526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68" name="フローチャート: 判断 26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69" name="フローチャート: 判断 26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70" name="フローチャート: 判断 269"/>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57023</xdr:rowOff>
    </xdr:from>
    <xdr:to>
      <xdr:col>55</xdr:col>
      <xdr:colOff>50800</xdr:colOff>
      <xdr:row>86</xdr:row>
      <xdr:rowOff>158623</xdr:rowOff>
    </xdr:to>
    <xdr:sp macro="" textlink="">
      <xdr:nvSpPr>
        <xdr:cNvPr id="276" name="楕円 275"/>
        <xdr:cNvSpPr/>
      </xdr:nvSpPr>
      <xdr:spPr>
        <a:xfrm>
          <a:off x="10426700" y="148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143400</xdr:rowOff>
    </xdr:from>
    <xdr:ext cx="469744" cy="259045"/>
    <xdr:sp macro="" textlink="">
      <xdr:nvSpPr>
        <xdr:cNvPr id="277" name="【公営住宅】&#10;一人当たり面積該当値テキスト"/>
        <xdr:cNvSpPr txBox="1"/>
      </xdr:nvSpPr>
      <xdr:spPr>
        <a:xfrm>
          <a:off x="10515600" y="1471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10721</xdr:rowOff>
    </xdr:from>
    <xdr:ext cx="469744" cy="259045"/>
    <xdr:sp macro="" textlink="">
      <xdr:nvSpPr>
        <xdr:cNvPr id="278"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279"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7" name="テキスト ボックス 3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7" name="テキスト ボックス 3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21" name="直線コネクタ 320"/>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22"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23" name="直線コネクタ 322"/>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5" name="直線コネクタ 32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26"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27" name="フローチャート: 判断 326"/>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28" name="フローチャート: 判断 327"/>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29" name="フローチャート: 判断 328"/>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7439</xdr:rowOff>
    </xdr:from>
    <xdr:to>
      <xdr:col>85</xdr:col>
      <xdr:colOff>177800</xdr:colOff>
      <xdr:row>37</xdr:row>
      <xdr:rowOff>109039</xdr:rowOff>
    </xdr:to>
    <xdr:sp macro="" textlink="">
      <xdr:nvSpPr>
        <xdr:cNvPr id="335" name="楕円 334"/>
        <xdr:cNvSpPr/>
      </xdr:nvSpPr>
      <xdr:spPr>
        <a:xfrm>
          <a:off x="162687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30316</xdr:rowOff>
    </xdr:from>
    <xdr:ext cx="405111" cy="259045"/>
    <xdr:sp macro="" textlink="">
      <xdr:nvSpPr>
        <xdr:cNvPr id="336" name="【認定こども園・幼稚園・保育所】&#10;有形固定資産減価償却率該当値テキスト"/>
        <xdr:cNvSpPr txBox="1"/>
      </xdr:nvSpPr>
      <xdr:spPr>
        <a:xfrm>
          <a:off x="16357600" y="620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12899</xdr:rowOff>
    </xdr:from>
    <xdr:ext cx="405111" cy="259045"/>
    <xdr:sp macro="" textlink="">
      <xdr:nvSpPr>
        <xdr:cNvPr id="337" name="n_1aveValue【認定こども園・幼稚園・保育所】&#10;有形固定資産減価償却率"/>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38"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9" name="直線コネクタ 34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0" name="テキスト ボックス 34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1" name="直線コネクタ 35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2" name="テキスト ボックス 35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3" name="直線コネクタ 35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4" name="テキスト ボックス 35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5" name="直線コネクタ 35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6" name="テキスト ボックス 35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7" name="直線コネクタ 35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8" name="テキスト ボックス 35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9" name="直線コネクタ 35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0" name="テキスト ボックス 35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64" name="直線コネクタ 363"/>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65"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66" name="直線コネクタ 365"/>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67"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68" name="直線コネクタ 367"/>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369"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70" name="フローチャート: 判断 369"/>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71" name="フローチャート: 判断 370"/>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72" name="フローチャート: 判断 371"/>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378" name="楕円 377"/>
        <xdr:cNvSpPr/>
      </xdr:nvSpPr>
      <xdr:spPr>
        <a:xfrm>
          <a:off x="221107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136451</xdr:rowOff>
    </xdr:from>
    <xdr:ext cx="469744" cy="259045"/>
    <xdr:sp macro="" textlink="">
      <xdr:nvSpPr>
        <xdr:cNvPr id="379" name="【認定こども園・幼稚園・保育所】&#10;一人当たり面積該当値テキスト"/>
        <xdr:cNvSpPr txBox="1"/>
      </xdr:nvSpPr>
      <xdr:spPr>
        <a:xfrm>
          <a:off x="22199600" y="64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89099</xdr:rowOff>
    </xdr:from>
    <xdr:ext cx="469744" cy="259045"/>
    <xdr:sp macro="" textlink="">
      <xdr:nvSpPr>
        <xdr:cNvPr id="380"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381"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07" name="直線コネクタ 406"/>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08"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09" name="直線コネクタ 408"/>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10"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11" name="直線コネクタ 410"/>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79846</xdr:rowOff>
    </xdr:from>
    <xdr:ext cx="405111" cy="259045"/>
    <xdr:sp macro="" textlink="">
      <xdr:nvSpPr>
        <xdr:cNvPr id="412" name="【学校施設】&#10;有形固定資産減価償却率平均値テキスト"/>
        <xdr:cNvSpPr txBox="1"/>
      </xdr:nvSpPr>
      <xdr:spPr>
        <a:xfrm>
          <a:off x="16357600" y="1002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13" name="フローチャート: 判断 412"/>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14" name="フローチャート: 判断 413"/>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15" name="フローチャート: 判断 414"/>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47172</xdr:rowOff>
    </xdr:from>
    <xdr:to>
      <xdr:col>85</xdr:col>
      <xdr:colOff>177800</xdr:colOff>
      <xdr:row>63</xdr:row>
      <xdr:rowOff>148772</xdr:rowOff>
    </xdr:to>
    <xdr:sp macro="" textlink="">
      <xdr:nvSpPr>
        <xdr:cNvPr id="421" name="楕円 420"/>
        <xdr:cNvSpPr/>
      </xdr:nvSpPr>
      <xdr:spPr>
        <a:xfrm>
          <a:off x="162687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133549</xdr:rowOff>
    </xdr:from>
    <xdr:ext cx="405111" cy="259045"/>
    <xdr:sp macro="" textlink="">
      <xdr:nvSpPr>
        <xdr:cNvPr id="422" name="【学校施設】&#10;有形固定資産減価償却率該当値テキスト"/>
        <xdr:cNvSpPr txBox="1"/>
      </xdr:nvSpPr>
      <xdr:spPr>
        <a:xfrm>
          <a:off x="16357600" y="1076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135907</xdr:rowOff>
    </xdr:from>
    <xdr:ext cx="405111" cy="259045"/>
    <xdr:sp macro="" textlink="">
      <xdr:nvSpPr>
        <xdr:cNvPr id="423"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424"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6" name="テキスト ボックス 44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8" name="テキスト ボックス 4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50" name="直線コネクタ 449"/>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51"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52" name="直線コネクタ 451"/>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53"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54" name="直線コネクタ 453"/>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85234</xdr:rowOff>
    </xdr:from>
    <xdr:ext cx="469744" cy="259045"/>
    <xdr:sp macro="" textlink="">
      <xdr:nvSpPr>
        <xdr:cNvPr id="455" name="【学校施設】&#10;一人当たり面積平均値テキスト"/>
        <xdr:cNvSpPr txBox="1"/>
      </xdr:nvSpPr>
      <xdr:spPr>
        <a:xfrm>
          <a:off x="22199600" y="1054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56" name="フローチャート: 判断 455"/>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57" name="フローチャート: 判断 456"/>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58" name="フローチャート: 判断 457"/>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10759</xdr:rowOff>
    </xdr:from>
    <xdr:to>
      <xdr:col>116</xdr:col>
      <xdr:colOff>114300</xdr:colOff>
      <xdr:row>63</xdr:row>
      <xdr:rowOff>112359</xdr:rowOff>
    </xdr:to>
    <xdr:sp macro="" textlink="">
      <xdr:nvSpPr>
        <xdr:cNvPr id="464" name="楕円 463"/>
        <xdr:cNvSpPr/>
      </xdr:nvSpPr>
      <xdr:spPr>
        <a:xfrm>
          <a:off x="22110700" y="1081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160636</xdr:rowOff>
    </xdr:from>
    <xdr:ext cx="469744" cy="259045"/>
    <xdr:sp macro="" textlink="">
      <xdr:nvSpPr>
        <xdr:cNvPr id="465" name="【学校施設】&#10;一人当たり面積該当値テキスト"/>
        <xdr:cNvSpPr txBox="1"/>
      </xdr:nvSpPr>
      <xdr:spPr>
        <a:xfrm>
          <a:off x="22199600" y="1079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136724</xdr:rowOff>
    </xdr:from>
    <xdr:ext cx="469744" cy="259045"/>
    <xdr:sp macro="" textlink="">
      <xdr:nvSpPr>
        <xdr:cNvPr id="466"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67"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8" name="直線コネクタ 4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9" name="テキスト ボックス 4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0" name="直線コネクタ 4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1" name="テキスト ボックス 4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2" name="直線コネクタ 4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3" name="テキスト ボックス 4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4" name="直線コネクタ 4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5" name="テキスト ボックス 4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6" name="直線コネクタ 4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7" name="テキスト ボックス 4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8" name="直線コネクタ 4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9" name="テキスト ボックス 4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493" name="直線コネクタ 492"/>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94"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95" name="直線コネクタ 49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496"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497" name="直線コネクタ 496"/>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49365</xdr:rowOff>
    </xdr:from>
    <xdr:ext cx="405111" cy="259045"/>
    <xdr:sp macro="" textlink="">
      <xdr:nvSpPr>
        <xdr:cNvPr id="498" name="【児童館】&#10;有形固定資産減価償却率平均値テキスト"/>
        <xdr:cNvSpPr txBox="1"/>
      </xdr:nvSpPr>
      <xdr:spPr>
        <a:xfrm>
          <a:off x="16357600" y="13765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499" name="フローチャート: 判断 498"/>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500" name="フローチャート: 判断 499"/>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36286</xdr:rowOff>
    </xdr:from>
    <xdr:to>
      <xdr:col>76</xdr:col>
      <xdr:colOff>165100</xdr:colOff>
      <xdr:row>80</xdr:row>
      <xdr:rowOff>137886</xdr:rowOff>
    </xdr:to>
    <xdr:sp macro="" textlink="">
      <xdr:nvSpPr>
        <xdr:cNvPr id="501" name="フローチャート: 判断 500"/>
        <xdr:cNvSpPr/>
      </xdr:nvSpPr>
      <xdr:spPr>
        <a:xfrm>
          <a:off x="14541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64044</xdr:rowOff>
    </xdr:from>
    <xdr:to>
      <xdr:col>85</xdr:col>
      <xdr:colOff>177800</xdr:colOff>
      <xdr:row>81</xdr:row>
      <xdr:rowOff>165644</xdr:rowOff>
    </xdr:to>
    <xdr:sp macro="" textlink="">
      <xdr:nvSpPr>
        <xdr:cNvPr id="507" name="楕円 506"/>
        <xdr:cNvSpPr/>
      </xdr:nvSpPr>
      <xdr:spPr>
        <a:xfrm>
          <a:off x="162687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42471</xdr:rowOff>
    </xdr:from>
    <xdr:ext cx="405111" cy="259045"/>
    <xdr:sp macro="" textlink="">
      <xdr:nvSpPr>
        <xdr:cNvPr id="508" name="【児童館】&#10;有形固定資産減価償却率該当値テキスト"/>
        <xdr:cNvSpPr txBox="1"/>
      </xdr:nvSpPr>
      <xdr:spPr>
        <a:xfrm>
          <a:off x="16357600" y="1392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56441</xdr:rowOff>
    </xdr:from>
    <xdr:ext cx="405111" cy="259045"/>
    <xdr:sp macro="" textlink="">
      <xdr:nvSpPr>
        <xdr:cNvPr id="509" name="n_1aveValue【児童館】&#10;有形固定資産減価償却率"/>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154413</xdr:rowOff>
    </xdr:from>
    <xdr:ext cx="405111" cy="259045"/>
    <xdr:sp macro="" textlink="">
      <xdr:nvSpPr>
        <xdr:cNvPr id="510" name="n_2aveValue【児童館】&#10;有形固定資産減価償却率"/>
        <xdr:cNvSpPr txBox="1"/>
      </xdr:nvSpPr>
      <xdr:spPr>
        <a:xfrm>
          <a:off x="14389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21" name="テキスト ボックス 52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22" name="直線コネクタ 52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3" name="テキスト ボックス 52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4" name="直線コネクタ 52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5" name="テキスト ボックス 52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6" name="直線コネクタ 52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7" name="テキスト ボックス 52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8" name="直線コネクタ 52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9" name="テキスト ボックス 52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0" name="直線コネクタ 52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1" name="テキスト ボックス 53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2" name="直線コネクタ 5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3" name="テキスト ボックス 5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41911</xdr:rowOff>
    </xdr:from>
    <xdr:to>
      <xdr:col>116</xdr:col>
      <xdr:colOff>62864</xdr:colOff>
      <xdr:row>87</xdr:row>
      <xdr:rowOff>11430</xdr:rowOff>
    </xdr:to>
    <xdr:cxnSp macro="">
      <xdr:nvCxnSpPr>
        <xdr:cNvPr id="535" name="直線コネクタ 534"/>
        <xdr:cNvCxnSpPr/>
      </xdr:nvCxnSpPr>
      <xdr:spPr>
        <a:xfrm flipV="1">
          <a:off x="22160864" y="13586461"/>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15257</xdr:rowOff>
    </xdr:from>
    <xdr:ext cx="469744" cy="259045"/>
    <xdr:sp macro="" textlink="">
      <xdr:nvSpPr>
        <xdr:cNvPr id="536" name="【児童館】&#10;一人当たり面積最小値テキスト"/>
        <xdr:cNvSpPr txBox="1"/>
      </xdr:nvSpPr>
      <xdr:spPr>
        <a:xfrm>
          <a:off x="22199600" y="149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11430</xdr:rowOff>
    </xdr:from>
    <xdr:to>
      <xdr:col>116</xdr:col>
      <xdr:colOff>152400</xdr:colOff>
      <xdr:row>87</xdr:row>
      <xdr:rowOff>11430</xdr:rowOff>
    </xdr:to>
    <xdr:cxnSp macro="">
      <xdr:nvCxnSpPr>
        <xdr:cNvPr id="537" name="直線コネクタ 536"/>
        <xdr:cNvCxnSpPr/>
      </xdr:nvCxnSpPr>
      <xdr:spPr>
        <a:xfrm>
          <a:off x="22072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160038</xdr:rowOff>
    </xdr:from>
    <xdr:ext cx="469744" cy="259045"/>
    <xdr:sp macro="" textlink="">
      <xdr:nvSpPr>
        <xdr:cNvPr id="538" name="【児童館】&#10;一人当たり面積最大値テキスト"/>
        <xdr:cNvSpPr txBox="1"/>
      </xdr:nvSpPr>
      <xdr:spPr>
        <a:xfrm>
          <a:off x="22199600" y="1336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41911</xdr:rowOff>
    </xdr:from>
    <xdr:to>
      <xdr:col>116</xdr:col>
      <xdr:colOff>152400</xdr:colOff>
      <xdr:row>79</xdr:row>
      <xdr:rowOff>41911</xdr:rowOff>
    </xdr:to>
    <xdr:cxnSp macro="">
      <xdr:nvCxnSpPr>
        <xdr:cNvPr id="539" name="直線コネクタ 538"/>
        <xdr:cNvCxnSpPr/>
      </xdr:nvCxnSpPr>
      <xdr:spPr>
        <a:xfrm>
          <a:off x="22072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71138</xdr:rowOff>
    </xdr:from>
    <xdr:ext cx="469744" cy="259045"/>
    <xdr:sp macro="" textlink="">
      <xdr:nvSpPr>
        <xdr:cNvPr id="540" name="【児童館】&#10;一人当たり面積平均値テキスト"/>
        <xdr:cNvSpPr txBox="1"/>
      </xdr:nvSpPr>
      <xdr:spPr>
        <a:xfrm>
          <a:off x="22199600" y="1430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541" name="フローチャート: 判断 540"/>
        <xdr:cNvSpPr/>
      </xdr:nvSpPr>
      <xdr:spPr>
        <a:xfrm>
          <a:off x="22110700" y="1445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542" name="フローチャート: 判断 541"/>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543" name="フローチャート: 判断 54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4" name="テキスト ボックス 5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549" name="楕円 548"/>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91457</xdr:rowOff>
    </xdr:from>
    <xdr:ext cx="469744" cy="259045"/>
    <xdr:sp macro="" textlink="">
      <xdr:nvSpPr>
        <xdr:cNvPr id="550" name="【児童館】&#10;一人当たり面積該当値テキスト"/>
        <xdr:cNvSpPr txBox="1"/>
      </xdr:nvSpPr>
      <xdr:spPr>
        <a:xfrm>
          <a:off x="22199600"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25416</xdr:rowOff>
    </xdr:from>
    <xdr:ext cx="469744" cy="259045"/>
    <xdr:sp macro="" textlink="">
      <xdr:nvSpPr>
        <xdr:cNvPr id="551" name="n_1aveValue【児童館】&#10;一人当たり面積"/>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552"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3" name="直線コネクタ 5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4" name="テキスト ボックス 5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5" name="直線コネクタ 5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6" name="テキスト ボックス 5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7" name="直線コネクタ 5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8" name="テキスト ボックス 5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9" name="直線コネクタ 5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0" name="テキスト ボックス 5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1" name="直線コネクタ 5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2" name="テキスト ボックス 5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3" name="直線コネクタ 5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4" name="テキスト ボックス 5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6" name="テキスト ボックス 5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78" name="直線コネクタ 577"/>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79"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80" name="直線コネクタ 579"/>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2" name="直線コネクタ 58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83"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84" name="フローチャート: 判断 583"/>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85" name="フローチャート: 判断 584"/>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86" name="フローチャート: 判断 585"/>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7" name="テキスト ボックス 5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8" name="テキスト ボックス 5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9" name="テキスト ボックス 5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0" name="テキスト ボックス 5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1" name="テキスト ボックス 5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154395</xdr:rowOff>
    </xdr:from>
    <xdr:to>
      <xdr:col>85</xdr:col>
      <xdr:colOff>177800</xdr:colOff>
      <xdr:row>100</xdr:row>
      <xdr:rowOff>84545</xdr:rowOff>
    </xdr:to>
    <xdr:sp macro="" textlink="">
      <xdr:nvSpPr>
        <xdr:cNvPr id="592" name="楕円 591"/>
        <xdr:cNvSpPr/>
      </xdr:nvSpPr>
      <xdr:spPr>
        <a:xfrm>
          <a:off x="16268700" y="171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69322</xdr:rowOff>
    </xdr:from>
    <xdr:ext cx="405111" cy="259045"/>
    <xdr:sp macro="" textlink="">
      <xdr:nvSpPr>
        <xdr:cNvPr id="593" name="【公民館】&#10;有形固定資産減価償却率該当値テキスト"/>
        <xdr:cNvSpPr txBox="1"/>
      </xdr:nvSpPr>
      <xdr:spPr>
        <a:xfrm>
          <a:off x="16357600" y="170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89643</xdr:rowOff>
    </xdr:from>
    <xdr:ext cx="405111" cy="259045"/>
    <xdr:sp macro="" textlink="">
      <xdr:nvSpPr>
        <xdr:cNvPr id="594" name="n_1aveValue【公民館】&#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95"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6" name="直線コネクタ 6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7" name="テキスト ボックス 6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8" name="直線コネクタ 6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9" name="テキスト ボックス 6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0" name="直線コネクタ 6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1" name="テキスト ボックス 6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2" name="直線コネクタ 6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3" name="テキスト ボックス 6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4" name="直線コネクタ 6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5" name="テキスト ボックス 6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6" name="直線コネクタ 6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7" name="テキスト ボックス 6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21" name="直線コネクタ 620"/>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2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3" name="直線コネクタ 62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4"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5" name="直線コネクタ 624"/>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626"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7" name="フローチャート: 判断 626"/>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8" name="フローチャート: 判断 627"/>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29" name="フローチャート: 判断 628"/>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80373</xdr:rowOff>
    </xdr:from>
    <xdr:to>
      <xdr:col>116</xdr:col>
      <xdr:colOff>114300</xdr:colOff>
      <xdr:row>104</xdr:row>
      <xdr:rowOff>10523</xdr:rowOff>
    </xdr:to>
    <xdr:sp macro="" textlink="">
      <xdr:nvSpPr>
        <xdr:cNvPr id="635" name="楕円 634"/>
        <xdr:cNvSpPr/>
      </xdr:nvSpPr>
      <xdr:spPr>
        <a:xfrm>
          <a:off x="22110700" y="1773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103250</xdr:rowOff>
    </xdr:from>
    <xdr:ext cx="469744" cy="259045"/>
    <xdr:sp macro="" textlink="">
      <xdr:nvSpPr>
        <xdr:cNvPr id="636" name="【公民館】&#10;一人当たり面積該当値テキスト"/>
        <xdr:cNvSpPr txBox="1"/>
      </xdr:nvSpPr>
      <xdr:spPr>
        <a:xfrm>
          <a:off x="22199600" y="1759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99984</xdr:rowOff>
    </xdr:from>
    <xdr:ext cx="469744" cy="259045"/>
    <xdr:sp macro="" textlink="">
      <xdr:nvSpPr>
        <xdr:cNvPr id="637"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638"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9" name="正方形/長方形 6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0" name="正方形/長方形 6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1" name="テキスト ボックス 6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保育所を統合し更新したことにより前年度に比べ、有形固定資産減価償却率が大幅に下がっている。児童館の一人当たり面積が低水準であるが、少子化の影響により利用者が減っており、利用面積率に問題はないと考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7,267
7,207
224.70
5,921,590
5,707,626
199,101
3,505,696
7,557,099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59707</xdr:rowOff>
    </xdr:from>
    <xdr:ext cx="405111" cy="259045"/>
    <xdr:sp macro="" textlink="">
      <xdr:nvSpPr>
        <xdr:cNvPr id="80" name="n_1ave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82"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88" name="楕円 87"/>
        <xdr:cNvSpPr/>
      </xdr:nvSpPr>
      <xdr:spPr>
        <a:xfrm>
          <a:off x="4584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89" name="【体育館・プール】&#10;有形固定資産減価償却率該当値テキスト"/>
        <xdr:cNvSpPr txBox="1"/>
      </xdr:nvSpPr>
      <xdr:spPr>
        <a:xfrm>
          <a:off x="46736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0" name="直線コネクタ 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1" name="テキスト ボックス 10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2" name="直線コネクタ 1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3" name="テキスト ボックス 10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4" name="直線コネクタ 1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5" name="テキスト ボックス 10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6" name="直線コネクタ 1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07" name="テキスト ボックス 10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1" name="直線コネクタ 110"/>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2"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3" name="直線コネクタ 112"/>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14"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15" name="直線コネクタ 114"/>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79062</xdr:rowOff>
    </xdr:from>
    <xdr:ext cx="469744" cy="259045"/>
    <xdr:sp macro="" textlink="">
      <xdr:nvSpPr>
        <xdr:cNvPr id="116" name="【体育館・プール】&#10;一人当たり面積平均値テキスト"/>
        <xdr:cNvSpPr txBox="1"/>
      </xdr:nvSpPr>
      <xdr:spPr>
        <a:xfrm>
          <a:off x="10515600" y="1053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17" name="フローチャート: 判断 116"/>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18" name="フローチャート: 判断 117"/>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19"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0" name="フローチャート: 判断 119"/>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1"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128422</xdr:rowOff>
    </xdr:from>
    <xdr:to>
      <xdr:col>55</xdr:col>
      <xdr:colOff>50800</xdr:colOff>
      <xdr:row>63</xdr:row>
      <xdr:rowOff>58572</xdr:rowOff>
    </xdr:to>
    <xdr:sp macro="" textlink="">
      <xdr:nvSpPr>
        <xdr:cNvPr id="127" name="楕円 126"/>
        <xdr:cNvSpPr/>
      </xdr:nvSpPr>
      <xdr:spPr>
        <a:xfrm>
          <a:off x="10426700" y="107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106849</xdr:rowOff>
    </xdr:from>
    <xdr:ext cx="469744" cy="259045"/>
    <xdr:sp macro="" textlink="">
      <xdr:nvSpPr>
        <xdr:cNvPr id="128" name="【体育館・プール】&#10;一人当たり面積該当値テキスト"/>
        <xdr:cNvSpPr txBox="1"/>
      </xdr:nvSpPr>
      <xdr:spPr>
        <a:xfrm>
          <a:off x="10515600" y="1073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6" name="正方形/長方形 1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7" name="テキスト ボックス 1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8" name="直線コネクタ 1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39" name="テキスト ボックス 1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0" name="直線コネクタ 13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1" name="テキスト ボックス 14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2" name="直線コネクタ 14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3" name="テキスト ボックス 14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44" name="直線コネクタ 14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45" name="テキスト ボックス 14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46" name="直線コネクタ 14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47" name="テキスト ボックス 14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51" name="直線コネクタ 150"/>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52"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53" name="直線コネクタ 152"/>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54"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55" name="直線コネクタ 154"/>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156"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57" name="フローチャート: 判断 156"/>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58" name="フローチャート: 判断 157"/>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52849</xdr:rowOff>
    </xdr:from>
    <xdr:ext cx="405111" cy="259045"/>
    <xdr:sp macro="" textlink="">
      <xdr:nvSpPr>
        <xdr:cNvPr id="159" name="n_1aveValue【福祉施設】&#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160" name="フローチャート: 判断 159"/>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155719</xdr:rowOff>
    </xdr:from>
    <xdr:ext cx="405111" cy="259045"/>
    <xdr:sp macro="" textlink="">
      <xdr:nvSpPr>
        <xdr:cNvPr id="161" name="n_2aveValue【福祉施設】&#10;有形固定資産減価償却率"/>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62737</xdr:rowOff>
    </xdr:from>
    <xdr:to>
      <xdr:col>24</xdr:col>
      <xdr:colOff>114300</xdr:colOff>
      <xdr:row>81</xdr:row>
      <xdr:rowOff>164337</xdr:rowOff>
    </xdr:to>
    <xdr:sp macro="" textlink="">
      <xdr:nvSpPr>
        <xdr:cNvPr id="167" name="楕円 166"/>
        <xdr:cNvSpPr/>
      </xdr:nvSpPr>
      <xdr:spPr>
        <a:xfrm>
          <a:off x="45847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85614</xdr:rowOff>
    </xdr:from>
    <xdr:ext cx="405111" cy="259045"/>
    <xdr:sp macro="" textlink="">
      <xdr:nvSpPr>
        <xdr:cNvPr id="168" name="【福祉施設】&#10;有形固定資産減価償却率該当値テキスト"/>
        <xdr:cNvSpPr txBox="1"/>
      </xdr:nvSpPr>
      <xdr:spPr>
        <a:xfrm>
          <a:off x="4673600" y="138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79" name="直線コネクタ 1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0" name="テキスト ボックス 1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1" name="直線コネクタ 1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2" name="テキスト ボックス 1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5" name="直線コネクタ 1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6" name="テキスト ボックス 1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87" name="直線コネクタ 1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88" name="テキスト ボックス 1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192" name="直線コネクタ 191"/>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193"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194" name="直線コネクタ 193"/>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195"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196" name="直線コネクタ 195"/>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197"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198" name="フローチャート: 判断 197"/>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199" name="フローチャート: 判断 198"/>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00"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01" name="フローチャート: 判断 200"/>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02"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3" name="テキスト ボックス 2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4" name="テキスト ボックス 2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5" name="テキスト ボックス 2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6" name="テキスト ボックス 2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7" name="テキスト ボックス 2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95886</xdr:rowOff>
    </xdr:from>
    <xdr:to>
      <xdr:col>55</xdr:col>
      <xdr:colOff>50800</xdr:colOff>
      <xdr:row>86</xdr:row>
      <xdr:rowOff>26036</xdr:rowOff>
    </xdr:to>
    <xdr:sp macro="" textlink="">
      <xdr:nvSpPr>
        <xdr:cNvPr id="208" name="楕円 207"/>
        <xdr:cNvSpPr/>
      </xdr:nvSpPr>
      <xdr:spPr>
        <a:xfrm>
          <a:off x="104267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118763</xdr:rowOff>
    </xdr:from>
    <xdr:ext cx="469744" cy="259045"/>
    <xdr:sp macro="" textlink="">
      <xdr:nvSpPr>
        <xdr:cNvPr id="209" name="【福祉施設】&#10;一人当たり面積該当値テキスト"/>
        <xdr:cNvSpPr txBox="1"/>
      </xdr:nvSpPr>
      <xdr:spPr>
        <a:xfrm>
          <a:off x="10515600" y="1452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7" name="正方形/長方形 2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9" name="正方形/長方形 2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0" name="正方形/長方形 2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1" name="正方形/長方形 2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2" name="正方形/長方形 2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3" name="正方形/長方形 2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4" name="正方形/長方形 2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5" name="正方形/長方形 2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7" name="正方形/長方形 2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8" name="正方形/長方形 2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29" name="正方形/長方形 2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0" name="正方形/長方形 2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1" name="正方形/長方形 2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2" name="正方形/長方形 2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3" name="正方形/長方形 23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34" name="正方形/長方形 2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5" name="正方形/長方形 2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6" name="正方形/長方形 2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7" name="正方形/長方形 2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8" name="正方形/長方形 2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9" name="正方形/長方形 2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0" name="正方形/長方形 2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1" name="正方形/長方形 24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42" name="正方形/長方形 2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3" name="正方形/長方形 2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44" name="正方形/長方形 2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45" name="正方形/長方形 2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46" name="正方形/長方形 2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47" name="正方形/長方形 2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48" name="正方形/長方形 2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49" name="正方形/長方形 2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50" name="テキスト ボックス 2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1" name="直線コネクタ 2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52" name="テキスト ボックス 25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53" name="直線コネクタ 25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54" name="テキスト ボックス 25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55" name="直線コネクタ 25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56" name="テキスト ボックス 25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57" name="直線コネクタ 25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58" name="テキスト ボックス 25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59" name="直線コネクタ 25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60" name="テキスト ボックス 25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61" name="直線コネクタ 26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62" name="テキスト ボックス 26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63" name="直線コネクタ 2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64" name="テキスト ボックス 2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6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266" name="直線コネクタ 265"/>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267"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268" name="直線コネクタ 267"/>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269"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270" name="直線コネクタ 269"/>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78757</xdr:rowOff>
    </xdr:from>
    <xdr:ext cx="405111" cy="259045"/>
    <xdr:sp macro="" textlink="">
      <xdr:nvSpPr>
        <xdr:cNvPr id="271" name="【保健センター・保健所】&#10;有形固定資産減価償却率平均値テキスト"/>
        <xdr:cNvSpPr txBox="1"/>
      </xdr:nvSpPr>
      <xdr:spPr>
        <a:xfrm>
          <a:off x="16357600" y="1036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272" name="フローチャート: 判断 271"/>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273" name="フローチャート: 判断 272"/>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149242</xdr:rowOff>
    </xdr:from>
    <xdr:ext cx="405111" cy="259045"/>
    <xdr:sp macro="" textlink="">
      <xdr:nvSpPr>
        <xdr:cNvPr id="274" name="n_1aveValue【保健センター・保健所】&#10;有形固定資産減価償却率"/>
        <xdr:cNvSpPr txBox="1"/>
      </xdr:nvSpPr>
      <xdr:spPr>
        <a:xfrm>
          <a:off x="152660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275" name="フローチャート: 判断 274"/>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276"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77" name="テキスト ボックス 2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78" name="テキスト ボックス 2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79" name="テキスト ボックス 2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80" name="テキスト ボックス 2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81" name="テキスト ボックス 2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132080</xdr:rowOff>
    </xdr:from>
    <xdr:to>
      <xdr:col>85</xdr:col>
      <xdr:colOff>177800</xdr:colOff>
      <xdr:row>63</xdr:row>
      <xdr:rowOff>62230</xdr:rowOff>
    </xdr:to>
    <xdr:sp macro="" textlink="">
      <xdr:nvSpPr>
        <xdr:cNvPr id="282" name="楕円 281"/>
        <xdr:cNvSpPr/>
      </xdr:nvSpPr>
      <xdr:spPr>
        <a:xfrm>
          <a:off x="16268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47007</xdr:rowOff>
    </xdr:from>
    <xdr:ext cx="405111" cy="259045"/>
    <xdr:sp macro="" textlink="">
      <xdr:nvSpPr>
        <xdr:cNvPr id="283" name="【保健センター・保健所】&#10;有形固定資産減価償却率該当値テキスト"/>
        <xdr:cNvSpPr txBox="1"/>
      </xdr:nvSpPr>
      <xdr:spPr>
        <a:xfrm>
          <a:off x="16357600" y="1067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84" name="正方形/長方形 2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5" name="正方形/長方形 2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6" name="正方形/長方形 2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7" name="正方形/長方形 2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8" name="正方形/長方形 2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9" name="正方形/長方形 2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0" name="正方形/長方形 2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1" name="正方形/長方形 2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92" name="テキスト ボックス 2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93" name="直線コネクタ 2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94" name="直線コネクタ 29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95" name="テキスト ボックス 29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96" name="直線コネクタ 29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97" name="テキスト ボックス 29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98" name="直線コネクタ 29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99" name="テキスト ボックス 29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00" name="直線コネクタ 29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01" name="テキスト ボックス 30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02" name="直線コネクタ 30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03" name="テキスト ボックス 30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04" name="直線コネクタ 3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05" name="テキスト ボックス 3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0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307" name="直線コネクタ 306"/>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308"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309" name="直線コネクタ 308"/>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310"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311" name="直線コネクタ 310"/>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57167</xdr:rowOff>
    </xdr:from>
    <xdr:ext cx="469744" cy="259045"/>
    <xdr:sp macro="" textlink="">
      <xdr:nvSpPr>
        <xdr:cNvPr id="312" name="【保健センター・保健所】&#10;一人当たり面積平均値テキスト"/>
        <xdr:cNvSpPr txBox="1"/>
      </xdr:nvSpPr>
      <xdr:spPr>
        <a:xfrm>
          <a:off x="22199600" y="10687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313" name="フローチャート: 判断 312"/>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314" name="フローチャート: 判断 313"/>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27322</xdr:rowOff>
    </xdr:from>
    <xdr:ext cx="469744" cy="259045"/>
    <xdr:sp macro="" textlink="">
      <xdr:nvSpPr>
        <xdr:cNvPr id="315"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316" name="フローチャート: 判断 315"/>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170197</xdr:rowOff>
    </xdr:from>
    <xdr:ext cx="469744" cy="259045"/>
    <xdr:sp macro="" textlink="">
      <xdr:nvSpPr>
        <xdr:cNvPr id="317" name="n_2ave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18" name="テキスト ボックス 3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19" name="テキスト ボックス 3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20" name="テキスト ボックス 3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21" name="テキスト ボックス 3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22" name="テキスト ボックス 3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23495</xdr:rowOff>
    </xdr:from>
    <xdr:to>
      <xdr:col>116</xdr:col>
      <xdr:colOff>114300</xdr:colOff>
      <xdr:row>55</xdr:row>
      <xdr:rowOff>125095</xdr:rowOff>
    </xdr:to>
    <xdr:sp macro="" textlink="">
      <xdr:nvSpPr>
        <xdr:cNvPr id="323" name="楕円 322"/>
        <xdr:cNvSpPr/>
      </xdr:nvSpPr>
      <xdr:spPr>
        <a:xfrm>
          <a:off x="22110700" y="94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147972</xdr:rowOff>
    </xdr:from>
    <xdr:ext cx="469744" cy="259045"/>
    <xdr:sp macro="" textlink="">
      <xdr:nvSpPr>
        <xdr:cNvPr id="324" name="【保健センター・保健所】&#10;一人当たり面積該当値テキスト"/>
        <xdr:cNvSpPr txBox="1"/>
      </xdr:nvSpPr>
      <xdr:spPr>
        <a:xfrm>
          <a:off x="22199600" y="940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5" name="正方形/長方形 3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6" name="正方形/長方形 3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7" name="正方形/長方形 3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8" name="正方形/長方形 3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9" name="正方形/長方形 3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0" name="正方形/長方形 3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1" name="正方形/長方形 3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2" name="正方形/長方形 3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3" name="テキスト ボックス 3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4" name="直線コネクタ 3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35" name="直線コネクタ 3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36" name="テキスト ボックス 33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7" name="直線コネクタ 3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8" name="テキスト ボックス 3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9" name="直線コネクタ 3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0" name="テキスト ボックス 3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1" name="直線コネクタ 3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2" name="テキスト ボックス 3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3" name="直線コネクタ 3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4" name="テキスト ボックス 3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5" name="直線コネクタ 3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46" name="テキスト ボックス 34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7" name="直線コネクタ 3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48" name="テキスト ボックス 3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350" name="直線コネクタ 349"/>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351"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352" name="直線コネクタ 351"/>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353"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354" name="直線コネクタ 353"/>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147338</xdr:rowOff>
    </xdr:from>
    <xdr:ext cx="405111" cy="259045"/>
    <xdr:sp macro="" textlink="">
      <xdr:nvSpPr>
        <xdr:cNvPr id="355" name="【消防施設】&#10;有形固定資産減価償却率平均値テキスト"/>
        <xdr:cNvSpPr txBox="1"/>
      </xdr:nvSpPr>
      <xdr:spPr>
        <a:xfrm>
          <a:off x="16357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356" name="フローチャート: 判断 355"/>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357" name="フローチャート: 判断 356"/>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45011</xdr:rowOff>
    </xdr:from>
    <xdr:ext cx="405111" cy="259045"/>
    <xdr:sp macro="" textlink="">
      <xdr:nvSpPr>
        <xdr:cNvPr id="358" name="n_1ave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359" name="フローチャート: 判断 358"/>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360"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61" name="テキスト ボックス 3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2" name="テキスト ボックス 3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3" name="テキスト ボックス 3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4" name="テキスト ボックス 3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5" name="テキスト ボックス 3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366" name="楕円 365"/>
        <xdr:cNvSpPr/>
      </xdr:nvSpPr>
      <xdr:spPr>
        <a:xfrm>
          <a:off x="162687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78395</xdr:rowOff>
    </xdr:from>
    <xdr:ext cx="405111" cy="259045"/>
    <xdr:sp macro="" textlink="">
      <xdr:nvSpPr>
        <xdr:cNvPr id="367" name="【消防施設】&#10;有形固定資産減価償却率該当値テキスト"/>
        <xdr:cNvSpPr txBox="1"/>
      </xdr:nvSpPr>
      <xdr:spPr>
        <a:xfrm>
          <a:off x="16357600"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8" name="正方形/長方形 3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9" name="正方形/長方形 3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0" name="正方形/長方形 3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1" name="正方形/長方形 3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2" name="正方形/長方形 3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3" name="正方形/長方形 3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4" name="正方形/長方形 3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5" name="正方形/長方形 3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6" name="テキスト ボックス 3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7" name="直線コネクタ 3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78" name="直線コネクタ 37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79" name="テキスト ボックス 37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80" name="直線コネクタ 37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81" name="テキスト ボックス 38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82" name="直線コネクタ 38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83" name="テキスト ボックス 38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84" name="直線コネクタ 38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85" name="テキスト ボックス 38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6" name="直線コネクタ 3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7" name="テキスト ボックス 3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389" name="直線コネクタ 388"/>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390"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391" name="直線コネクタ 390"/>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392"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393" name="直線コネクタ 392"/>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394" name="【消防施設】&#10;一人当たり面積平均値テキスト"/>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395" name="フローチャート: 判断 394"/>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396" name="フローチャート: 判断 395"/>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397"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398" name="フローチャート: 判断 397"/>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399"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00" name="テキスト ボックス 3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1" name="テキスト ボックス 4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2" name="テキスト ボックス 4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3" name="テキスト ボックス 4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4" name="テキスト ボックス 4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405" name="楕円 404"/>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406" name="【消防施設】&#10;一人当たり面積該当値テキスト"/>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7" name="正方形/長方形 4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8" name="正方形/長方形 4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9" name="正方形/長方形 4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0" name="正方形/長方形 4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1" name="正方形/長方形 4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2" name="正方形/長方形 4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3" name="正方形/長方形 4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4" name="正方形/長方形 4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5" name="テキスト ボックス 4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6" name="直線コネクタ 4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17" name="直線コネクタ 41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18" name="テキスト ボックス 41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19" name="直線コネクタ 41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0" name="テキスト ボックス 41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1" name="直線コネクタ 42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2" name="テキスト ボックス 42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3" name="直線コネクタ 42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4" name="テキスト ボックス 42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5" name="直線コネクタ 42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6" name="テキスト ボックス 42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27" name="直線コネクタ 42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28" name="テキスト ボックス 42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9" name="直線コネクタ 4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0" name="テキスト ボックス 4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432" name="直線コネクタ 431"/>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433"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434" name="直線コネクタ 433"/>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3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36" name="直線コネクタ 43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437"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438" name="フローチャート: 判断 437"/>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439" name="フローチャート: 判断 438"/>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440"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441" name="フローチャート: 判断 440"/>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22696</xdr:rowOff>
    </xdr:from>
    <xdr:ext cx="405111" cy="259045"/>
    <xdr:sp macro="" textlink="">
      <xdr:nvSpPr>
        <xdr:cNvPr id="442"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3" name="テキスト ボックス 4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4" name="テキスト ボックス 4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5" name="テキスト ボックス 4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6" name="テキスト ボックス 4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7" name="テキスト ボックス 4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15602</xdr:rowOff>
    </xdr:from>
    <xdr:to>
      <xdr:col>85</xdr:col>
      <xdr:colOff>177800</xdr:colOff>
      <xdr:row>101</xdr:row>
      <xdr:rowOff>117202</xdr:rowOff>
    </xdr:to>
    <xdr:sp macro="" textlink="">
      <xdr:nvSpPr>
        <xdr:cNvPr id="448" name="楕円 447"/>
        <xdr:cNvSpPr/>
      </xdr:nvSpPr>
      <xdr:spPr>
        <a:xfrm>
          <a:off x="1626870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38479</xdr:rowOff>
    </xdr:from>
    <xdr:ext cx="405111" cy="259045"/>
    <xdr:sp macro="" textlink="">
      <xdr:nvSpPr>
        <xdr:cNvPr id="449" name="【庁舎】&#10;有形固定資産減価償却率該当値テキスト"/>
        <xdr:cNvSpPr txBox="1"/>
      </xdr:nvSpPr>
      <xdr:spPr>
        <a:xfrm>
          <a:off x="16357600" y="1718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0" name="正方形/長方形 4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1" name="正方形/長方形 4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2" name="正方形/長方形 4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3" name="正方形/長方形 4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4" name="正方形/長方形 4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5" name="正方形/長方形 4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6" name="正方形/長方形 4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7" name="正方形/長方形 4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8" name="テキスト ボックス 4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9" name="直線コネクタ 4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60" name="直線コネクタ 4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61" name="テキスト ボックス 4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62" name="直線コネクタ 4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63" name="テキスト ボックス 4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64" name="直線コネクタ 4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65" name="テキスト ボックス 4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66" name="直線コネクタ 4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67" name="テキスト ボックス 4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68" name="直線コネクタ 4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69" name="テキスト ボックス 4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0" name="直線コネクタ 4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71" name="テキスト ボックス 47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473" name="直線コネクタ 472"/>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474"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475" name="直線コネクタ 474"/>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476"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477" name="直線コネクタ 476"/>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478" name="【庁舎】&#10;一人当たり面積平均値テキスト"/>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479" name="フローチャート: 判断 478"/>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480" name="フローチャート: 判断 479"/>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481"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482" name="フローチャート: 判断 481"/>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483"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4" name="テキスト ボックス 4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5" name="テキスト ボックス 4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6" name="テキスト ボックス 4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7" name="テキスト ボックス 4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8" name="テキスト ボックス 4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41021</xdr:rowOff>
    </xdr:from>
    <xdr:to>
      <xdr:col>116</xdr:col>
      <xdr:colOff>114300</xdr:colOff>
      <xdr:row>108</xdr:row>
      <xdr:rowOff>142621</xdr:rowOff>
    </xdr:to>
    <xdr:sp macro="" textlink="">
      <xdr:nvSpPr>
        <xdr:cNvPr id="489" name="楕円 488"/>
        <xdr:cNvSpPr/>
      </xdr:nvSpPr>
      <xdr:spPr>
        <a:xfrm>
          <a:off x="22110700" y="185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141559</xdr:rowOff>
    </xdr:from>
    <xdr:ext cx="469744" cy="259045"/>
    <xdr:sp macro="" textlink="">
      <xdr:nvSpPr>
        <xdr:cNvPr id="490" name="【庁舎】&#10;一人当たり面積該当値テキスト"/>
        <xdr:cNvSpPr txBox="1"/>
      </xdr:nvSpPr>
      <xdr:spPr>
        <a:xfrm>
          <a:off x="22199600" y="1848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1" name="正方形/長方形 4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2" name="正方形/長方形 4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3" name="テキスト ボックス 4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保健センターの一人当たり面積が高水準であるが、利用者数は増加</a:t>
          </a:r>
          <a:r>
            <a:rPr lang="ja-JP" altLang="en-US" sz="1100">
              <a:solidFill>
                <a:schemeClr val="dk1"/>
              </a:solidFill>
              <a:effectLst/>
              <a:latin typeface="+mn-lt"/>
              <a:ea typeface="+mn-ea"/>
              <a:cs typeface="+mn-cs"/>
            </a:rPr>
            <a:t>傾向であり</a:t>
          </a:r>
          <a:r>
            <a:rPr lang="ja-JP" altLang="ja-JP" sz="1100">
              <a:solidFill>
                <a:schemeClr val="dk1"/>
              </a:solidFill>
              <a:effectLst/>
              <a:latin typeface="+mn-lt"/>
              <a:ea typeface="+mn-ea"/>
              <a:cs typeface="+mn-cs"/>
            </a:rPr>
            <a:t>、今後も利用者のニーズに合ったサービスの提供が求められる。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庁舎の減価償却が進んでおり、個別施設計画を基に今後の方針を検討する予定である。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7,267
7,207
224.70
5,921,590
5,707,626
199,101
3,505,696
7,557,099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人口減少や、全国平均を大きく上回る高齢化率（平成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月時点</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に加え、税収減等により財政基盤が弱く、類似団体平均を下回っている。定員適正化計画に基づく適正な定員管理による人件費、投資的経費の抑制等、歳出削減を実施するとともに、町税滞納額圧縮など徴収業務強化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73176</xdr:rowOff>
    </xdr:to>
    <xdr:cxnSp macro="">
      <xdr:nvCxnSpPr>
        <xdr:cNvPr id="73" name="直線コネクタ 72"/>
        <xdr:cNvCxnSpPr/>
      </xdr:nvCxnSpPr>
      <xdr:spPr>
        <a:xfrm flipV="1">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73176</xdr:rowOff>
    </xdr:to>
    <xdr:cxnSp macro="">
      <xdr:nvCxnSpPr>
        <xdr:cNvPr id="76" name="直線コネクタ 75"/>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73176</xdr:rowOff>
    </xdr:to>
    <xdr:cxnSp macro="">
      <xdr:nvCxnSpPr>
        <xdr:cNvPr id="79" name="直線コネクタ 78"/>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167718</xdr:rowOff>
    </xdr:from>
    <xdr:ext cx="762000" cy="259045"/>
    <xdr:sp macro="" textlink="">
      <xdr:nvSpPr>
        <xdr:cNvPr id="81" name="テキスト ボックス 80"/>
        <xdr:cNvSpPr txBox="1"/>
      </xdr:nvSpPr>
      <xdr:spPr>
        <a:xfrm>
          <a:off x="1955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144736</xdr:rowOff>
    </xdr:from>
    <xdr:ext cx="762000" cy="259045"/>
    <xdr:sp macro="" textlink="">
      <xdr:nvSpPr>
        <xdr:cNvPr id="83" name="テキスト ボックス 82"/>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大型事業（小学校改修、中学校建設、保育園建設）等の起債発行に伴う公債費や、病院事業への繰出しなどにより、類似団体平均を上回っている。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年度のピークを越えて減少傾向にあるが、今後の図書館建設事業などにより、平成</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年度をピークに増加する見込みである。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民営化を含めた事業見直しを進め、経常経費削減と町税等収納率向上に努め、経常収支比率の改善を図る。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130387</xdr:rowOff>
    </xdr:from>
    <xdr:to>
      <xdr:col>23</xdr:col>
      <xdr:colOff>133350</xdr:colOff>
      <xdr:row>64</xdr:row>
      <xdr:rowOff>143933</xdr:rowOff>
    </xdr:to>
    <xdr:cxnSp macro="">
      <xdr:nvCxnSpPr>
        <xdr:cNvPr id="133" name="直線コネクタ 132"/>
        <xdr:cNvCxnSpPr/>
      </xdr:nvCxnSpPr>
      <xdr:spPr>
        <a:xfrm>
          <a:off x="4114800" y="10931737"/>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96731</xdr:rowOff>
    </xdr:from>
    <xdr:to>
      <xdr:col>19</xdr:col>
      <xdr:colOff>133350</xdr:colOff>
      <xdr:row>63</xdr:row>
      <xdr:rowOff>130387</xdr:rowOff>
    </xdr:to>
    <xdr:cxnSp macro="">
      <xdr:nvCxnSpPr>
        <xdr:cNvPr id="136" name="直線コネクタ 135"/>
        <xdr:cNvCxnSpPr/>
      </xdr:nvCxnSpPr>
      <xdr:spPr>
        <a:xfrm>
          <a:off x="3225800" y="10726631"/>
          <a:ext cx="8890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131445</xdr:rowOff>
    </xdr:from>
    <xdr:to>
      <xdr:col>15</xdr:col>
      <xdr:colOff>82550</xdr:colOff>
      <xdr:row>62</xdr:row>
      <xdr:rowOff>96731</xdr:rowOff>
    </xdr:to>
    <xdr:cxnSp macro="">
      <xdr:nvCxnSpPr>
        <xdr:cNvPr id="139" name="直線コネクタ 138"/>
        <xdr:cNvCxnSpPr/>
      </xdr:nvCxnSpPr>
      <xdr:spPr>
        <a:xfrm>
          <a:off x="2336800" y="10589895"/>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38946</xdr:rowOff>
    </xdr:from>
    <xdr:to>
      <xdr:col>11</xdr:col>
      <xdr:colOff>31750</xdr:colOff>
      <xdr:row>61</xdr:row>
      <xdr:rowOff>131445</xdr:rowOff>
    </xdr:to>
    <xdr:cxnSp macro="">
      <xdr:nvCxnSpPr>
        <xdr:cNvPr id="142" name="直線コネクタ 141"/>
        <xdr:cNvCxnSpPr/>
      </xdr:nvCxnSpPr>
      <xdr:spPr>
        <a:xfrm>
          <a:off x="1447800" y="10497396"/>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11658</xdr:rowOff>
    </xdr:from>
    <xdr:ext cx="762000" cy="259045"/>
    <xdr:sp macro="" textlink="">
      <xdr:nvSpPr>
        <xdr:cNvPr id="144" name="テキスト ボックス 143"/>
        <xdr:cNvSpPr txBox="1"/>
      </xdr:nvSpPr>
      <xdr:spPr>
        <a:xfrm>
          <a:off x="1955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98654</xdr:rowOff>
    </xdr:from>
    <xdr:ext cx="762000" cy="259045"/>
    <xdr:sp macro="" textlink="">
      <xdr:nvSpPr>
        <xdr:cNvPr id="146" name="テキスト ボックス 145"/>
        <xdr:cNvSpPr txBox="1"/>
      </xdr:nvSpPr>
      <xdr:spPr>
        <a:xfrm>
          <a:off x="1066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52" name="楕円 151"/>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3" name="財政構造の弾力性該当値テキスト"/>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79587</xdr:rowOff>
    </xdr:from>
    <xdr:to>
      <xdr:col>19</xdr:col>
      <xdr:colOff>184150</xdr:colOff>
      <xdr:row>64</xdr:row>
      <xdr:rowOff>9737</xdr:rowOff>
    </xdr:to>
    <xdr:sp macro="" textlink="">
      <xdr:nvSpPr>
        <xdr:cNvPr id="154" name="楕円 153"/>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55" name="テキスト ボックス 154"/>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45931</xdr:rowOff>
    </xdr:from>
    <xdr:to>
      <xdr:col>15</xdr:col>
      <xdr:colOff>133350</xdr:colOff>
      <xdr:row>62</xdr:row>
      <xdr:rowOff>147531</xdr:rowOff>
    </xdr:to>
    <xdr:sp macro="" textlink="">
      <xdr:nvSpPr>
        <xdr:cNvPr id="156" name="楕円 155"/>
        <xdr:cNvSpPr/>
      </xdr:nvSpPr>
      <xdr:spPr>
        <a:xfrm>
          <a:off x="3175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132308</xdr:rowOff>
    </xdr:from>
    <xdr:ext cx="762000" cy="259045"/>
    <xdr:sp macro="" textlink="">
      <xdr:nvSpPr>
        <xdr:cNvPr id="157" name="テキスト ボックス 156"/>
        <xdr:cNvSpPr txBox="1"/>
      </xdr:nvSpPr>
      <xdr:spPr>
        <a:xfrm>
          <a:off x="2844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80645</xdr:rowOff>
    </xdr:from>
    <xdr:to>
      <xdr:col>11</xdr:col>
      <xdr:colOff>82550</xdr:colOff>
      <xdr:row>62</xdr:row>
      <xdr:rowOff>10795</xdr:rowOff>
    </xdr:to>
    <xdr:sp macro="" textlink="">
      <xdr:nvSpPr>
        <xdr:cNvPr id="158" name="楕円 157"/>
        <xdr:cNvSpPr/>
      </xdr:nvSpPr>
      <xdr:spPr>
        <a:xfrm>
          <a:off x="2286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20972</xdr:rowOff>
    </xdr:from>
    <xdr:ext cx="762000" cy="259045"/>
    <xdr:sp macro="" textlink="">
      <xdr:nvSpPr>
        <xdr:cNvPr id="159" name="テキスト ボックス 158"/>
        <xdr:cNvSpPr txBox="1"/>
      </xdr:nvSpPr>
      <xdr:spPr>
        <a:xfrm>
          <a:off x="1955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60" name="楕円 159"/>
        <xdr:cNvSpPr/>
      </xdr:nvSpPr>
      <xdr:spPr>
        <a:xfrm>
          <a:off x="1397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99923</xdr:rowOff>
    </xdr:from>
    <xdr:ext cx="762000" cy="259045"/>
    <xdr:sp macro="" textlink="">
      <xdr:nvSpPr>
        <xdr:cNvPr id="161" name="テキスト ボックス 160"/>
        <xdr:cNvSpPr txBox="1"/>
      </xdr:nvSpPr>
      <xdr:spPr>
        <a:xfrm>
          <a:off x="1066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地域おこし協力隊や集落支援員等、財政支援のある雇用形態の臨時職員が多いため、一様に類似団体平均よりも町の財政を圧迫しているとは言えない面がある。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33917</xdr:rowOff>
    </xdr:from>
    <xdr:to>
      <xdr:col>23</xdr:col>
      <xdr:colOff>133350</xdr:colOff>
      <xdr:row>83</xdr:row>
      <xdr:rowOff>55555</xdr:rowOff>
    </xdr:to>
    <xdr:cxnSp macro="">
      <xdr:nvCxnSpPr>
        <xdr:cNvPr id="198" name="直線コネクタ 197"/>
        <xdr:cNvCxnSpPr/>
      </xdr:nvCxnSpPr>
      <xdr:spPr>
        <a:xfrm flipV="1">
          <a:off x="4114800" y="14264267"/>
          <a:ext cx="838200" cy="2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2363</xdr:rowOff>
    </xdr:from>
    <xdr:to>
      <xdr:col>19</xdr:col>
      <xdr:colOff>133350</xdr:colOff>
      <xdr:row>83</xdr:row>
      <xdr:rowOff>55555</xdr:rowOff>
    </xdr:to>
    <xdr:cxnSp macro="">
      <xdr:nvCxnSpPr>
        <xdr:cNvPr id="201" name="直線コネクタ 200"/>
        <xdr:cNvCxnSpPr/>
      </xdr:nvCxnSpPr>
      <xdr:spPr>
        <a:xfrm>
          <a:off x="3225800" y="14232713"/>
          <a:ext cx="889000" cy="5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126245</xdr:rowOff>
    </xdr:from>
    <xdr:to>
      <xdr:col>15</xdr:col>
      <xdr:colOff>82550</xdr:colOff>
      <xdr:row>83</xdr:row>
      <xdr:rowOff>2363</xdr:rowOff>
    </xdr:to>
    <xdr:cxnSp macro="">
      <xdr:nvCxnSpPr>
        <xdr:cNvPr id="204" name="直線コネクタ 203"/>
        <xdr:cNvCxnSpPr/>
      </xdr:nvCxnSpPr>
      <xdr:spPr>
        <a:xfrm>
          <a:off x="2336800" y="14185145"/>
          <a:ext cx="889000" cy="4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150958</xdr:rowOff>
    </xdr:from>
    <xdr:ext cx="762000" cy="259045"/>
    <xdr:sp macro="" textlink="">
      <xdr:nvSpPr>
        <xdr:cNvPr id="206" name="テキスト ボックス 205"/>
        <xdr:cNvSpPr txBox="1"/>
      </xdr:nvSpPr>
      <xdr:spPr>
        <a:xfrm>
          <a:off x="2844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78446</xdr:rowOff>
    </xdr:from>
    <xdr:to>
      <xdr:col>11</xdr:col>
      <xdr:colOff>31750</xdr:colOff>
      <xdr:row>82</xdr:row>
      <xdr:rowOff>126245</xdr:rowOff>
    </xdr:to>
    <xdr:cxnSp macro="">
      <xdr:nvCxnSpPr>
        <xdr:cNvPr id="207" name="直線コネクタ 206"/>
        <xdr:cNvCxnSpPr/>
      </xdr:nvCxnSpPr>
      <xdr:spPr>
        <a:xfrm>
          <a:off x="1447800" y="14137346"/>
          <a:ext cx="889000" cy="4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162006</xdr:rowOff>
    </xdr:from>
    <xdr:ext cx="762000" cy="259045"/>
    <xdr:sp macro="" textlink="">
      <xdr:nvSpPr>
        <xdr:cNvPr id="209" name="テキスト ボックス 208"/>
        <xdr:cNvSpPr txBox="1"/>
      </xdr:nvSpPr>
      <xdr:spPr>
        <a:xfrm>
          <a:off x="1955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118397</xdr:rowOff>
    </xdr:from>
    <xdr:ext cx="762000" cy="259045"/>
    <xdr:sp macro="" textlink="">
      <xdr:nvSpPr>
        <xdr:cNvPr id="211" name="テキスト ボックス 210"/>
        <xdr:cNvSpPr txBox="1"/>
      </xdr:nvSpPr>
      <xdr:spPr>
        <a:xfrm>
          <a:off x="1066800" y="13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154567</xdr:rowOff>
    </xdr:from>
    <xdr:to>
      <xdr:col>23</xdr:col>
      <xdr:colOff>184150</xdr:colOff>
      <xdr:row>83</xdr:row>
      <xdr:rowOff>84717</xdr:rowOff>
    </xdr:to>
    <xdr:sp macro="" textlink="">
      <xdr:nvSpPr>
        <xdr:cNvPr id="217" name="楕円 216"/>
        <xdr:cNvSpPr/>
      </xdr:nvSpPr>
      <xdr:spPr>
        <a:xfrm>
          <a:off x="4902200" y="1421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126644</xdr:rowOff>
    </xdr:from>
    <xdr:ext cx="762000" cy="259045"/>
    <xdr:sp macro="" textlink="">
      <xdr:nvSpPr>
        <xdr:cNvPr id="218" name="人件費・物件費等の状況該当値テキスト"/>
        <xdr:cNvSpPr txBox="1"/>
      </xdr:nvSpPr>
      <xdr:spPr>
        <a:xfrm>
          <a:off x="5041900" y="1418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4755</xdr:rowOff>
    </xdr:from>
    <xdr:to>
      <xdr:col>19</xdr:col>
      <xdr:colOff>184150</xdr:colOff>
      <xdr:row>83</xdr:row>
      <xdr:rowOff>106355</xdr:rowOff>
    </xdr:to>
    <xdr:sp macro="" textlink="">
      <xdr:nvSpPr>
        <xdr:cNvPr id="219" name="楕円 218"/>
        <xdr:cNvSpPr/>
      </xdr:nvSpPr>
      <xdr:spPr>
        <a:xfrm>
          <a:off x="4064000" y="1423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91132</xdr:rowOff>
    </xdr:from>
    <xdr:ext cx="736600" cy="259045"/>
    <xdr:sp macro="" textlink="">
      <xdr:nvSpPr>
        <xdr:cNvPr id="220" name="テキスト ボックス 219"/>
        <xdr:cNvSpPr txBox="1"/>
      </xdr:nvSpPr>
      <xdr:spPr>
        <a:xfrm>
          <a:off x="3733800" y="14321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123013</xdr:rowOff>
    </xdr:from>
    <xdr:to>
      <xdr:col>15</xdr:col>
      <xdr:colOff>133350</xdr:colOff>
      <xdr:row>83</xdr:row>
      <xdr:rowOff>53163</xdr:rowOff>
    </xdr:to>
    <xdr:sp macro="" textlink="">
      <xdr:nvSpPr>
        <xdr:cNvPr id="221" name="楕円 220"/>
        <xdr:cNvSpPr/>
      </xdr:nvSpPr>
      <xdr:spPr>
        <a:xfrm>
          <a:off x="3175000" y="1418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37940</xdr:rowOff>
    </xdr:from>
    <xdr:ext cx="762000" cy="259045"/>
    <xdr:sp macro="" textlink="">
      <xdr:nvSpPr>
        <xdr:cNvPr id="222" name="テキスト ボックス 221"/>
        <xdr:cNvSpPr txBox="1"/>
      </xdr:nvSpPr>
      <xdr:spPr>
        <a:xfrm>
          <a:off x="2844800" y="1426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75445</xdr:rowOff>
    </xdr:from>
    <xdr:to>
      <xdr:col>11</xdr:col>
      <xdr:colOff>82550</xdr:colOff>
      <xdr:row>83</xdr:row>
      <xdr:rowOff>5595</xdr:rowOff>
    </xdr:to>
    <xdr:sp macro="" textlink="">
      <xdr:nvSpPr>
        <xdr:cNvPr id="223" name="楕円 222"/>
        <xdr:cNvSpPr/>
      </xdr:nvSpPr>
      <xdr:spPr>
        <a:xfrm>
          <a:off x="2286000" y="141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161822</xdr:rowOff>
    </xdr:from>
    <xdr:ext cx="762000" cy="259045"/>
    <xdr:sp macro="" textlink="">
      <xdr:nvSpPr>
        <xdr:cNvPr id="224" name="テキスト ボックス 223"/>
        <xdr:cNvSpPr txBox="1"/>
      </xdr:nvSpPr>
      <xdr:spPr>
        <a:xfrm>
          <a:off x="1955800" y="1422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27646</xdr:rowOff>
    </xdr:from>
    <xdr:to>
      <xdr:col>7</xdr:col>
      <xdr:colOff>31750</xdr:colOff>
      <xdr:row>82</xdr:row>
      <xdr:rowOff>129246</xdr:rowOff>
    </xdr:to>
    <xdr:sp macro="" textlink="">
      <xdr:nvSpPr>
        <xdr:cNvPr id="225" name="楕円 224"/>
        <xdr:cNvSpPr/>
      </xdr:nvSpPr>
      <xdr:spPr>
        <a:xfrm>
          <a:off x="1397000" y="1408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114023</xdr:rowOff>
    </xdr:from>
    <xdr:ext cx="762000" cy="259045"/>
    <xdr:sp macro="" textlink="">
      <xdr:nvSpPr>
        <xdr:cNvPr id="226" name="テキスト ボックス 225"/>
        <xdr:cNvSpPr txBox="1"/>
      </xdr:nvSpPr>
      <xdr:spPr>
        <a:xfrm>
          <a:off x="1066800" y="14172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５年度から給与の総合的見直しが実施されるとともに、職員の退職と新規採用による若返りにより、指数の減少傾向がみられたが、経験年数階層の変動などにより、平成２８年度に１ポイント上昇したが、平成２９年度は退職と新規採用により前年度同水準となっている。引き続き人件費削減に向けた努力を行うとともに、職員採用の計画的な実施を推進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62" name="直線コネクタ 261"/>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18445</xdr:rowOff>
    </xdr:from>
    <xdr:to>
      <xdr:col>77</xdr:col>
      <xdr:colOff>44450</xdr:colOff>
      <xdr:row>83</xdr:row>
      <xdr:rowOff>133350</xdr:rowOff>
    </xdr:to>
    <xdr:cxnSp macro="">
      <xdr:nvCxnSpPr>
        <xdr:cNvPr id="265" name="直線コネクタ 264"/>
        <xdr:cNvCxnSpPr/>
      </xdr:nvCxnSpPr>
      <xdr:spPr>
        <a:xfrm>
          <a:off x="15290800" y="142487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18445</xdr:rowOff>
    </xdr:from>
    <xdr:to>
      <xdr:col>72</xdr:col>
      <xdr:colOff>203200</xdr:colOff>
      <xdr:row>83</xdr:row>
      <xdr:rowOff>121859</xdr:rowOff>
    </xdr:to>
    <xdr:cxnSp macro="">
      <xdr:nvCxnSpPr>
        <xdr:cNvPr id="268" name="直線コネクタ 267"/>
        <xdr:cNvCxnSpPr/>
      </xdr:nvCxnSpPr>
      <xdr:spPr>
        <a:xfrm flipV="1">
          <a:off x="14401800" y="142487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121859</xdr:rowOff>
    </xdr:from>
    <xdr:to>
      <xdr:col>68</xdr:col>
      <xdr:colOff>152400</xdr:colOff>
      <xdr:row>84</xdr:row>
      <xdr:rowOff>7862</xdr:rowOff>
    </xdr:to>
    <xdr:cxnSp macro="">
      <xdr:nvCxnSpPr>
        <xdr:cNvPr id="271" name="直線コネクタ 270"/>
        <xdr:cNvCxnSpPr/>
      </xdr:nvCxnSpPr>
      <xdr:spPr>
        <a:xfrm flipV="1">
          <a:off x="13512800" y="143522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54929</xdr:rowOff>
    </xdr:from>
    <xdr:ext cx="762000" cy="259045"/>
    <xdr:sp macro="" textlink="">
      <xdr:nvSpPr>
        <xdr:cNvPr id="273" name="テキスト ボックス 272"/>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75" name="テキスト ボックス 274"/>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81" name="楕円 280"/>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2"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3" name="楕円 282"/>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4" name="テキスト ボックス 283"/>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139095</xdr:rowOff>
    </xdr:from>
    <xdr:to>
      <xdr:col>73</xdr:col>
      <xdr:colOff>44450</xdr:colOff>
      <xdr:row>83</xdr:row>
      <xdr:rowOff>69245</xdr:rowOff>
    </xdr:to>
    <xdr:sp macro="" textlink="">
      <xdr:nvSpPr>
        <xdr:cNvPr id="285" name="楕円 284"/>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79422</xdr:rowOff>
    </xdr:from>
    <xdr:ext cx="762000" cy="259045"/>
    <xdr:sp macro="" textlink="">
      <xdr:nvSpPr>
        <xdr:cNvPr id="286" name="テキスト ボックス 285"/>
        <xdr:cNvSpPr txBox="1"/>
      </xdr:nvSpPr>
      <xdr:spPr>
        <a:xfrm>
          <a:off x="14909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71059</xdr:rowOff>
    </xdr:from>
    <xdr:to>
      <xdr:col>68</xdr:col>
      <xdr:colOff>203200</xdr:colOff>
      <xdr:row>84</xdr:row>
      <xdr:rowOff>1209</xdr:rowOff>
    </xdr:to>
    <xdr:sp macro="" textlink="">
      <xdr:nvSpPr>
        <xdr:cNvPr id="287" name="楕円 286"/>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11386</xdr:rowOff>
    </xdr:from>
    <xdr:ext cx="762000" cy="259045"/>
    <xdr:sp macro="" textlink="">
      <xdr:nvSpPr>
        <xdr:cNvPr id="288" name="テキスト ボックス 287"/>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128512</xdr:rowOff>
    </xdr:from>
    <xdr:to>
      <xdr:col>64</xdr:col>
      <xdr:colOff>152400</xdr:colOff>
      <xdr:row>84</xdr:row>
      <xdr:rowOff>58662</xdr:rowOff>
    </xdr:to>
    <xdr:sp macro="" textlink="">
      <xdr:nvSpPr>
        <xdr:cNvPr id="289" name="楕円 288"/>
        <xdr:cNvSpPr/>
      </xdr:nvSpPr>
      <xdr:spPr>
        <a:xfrm>
          <a:off x="13462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43439</xdr:rowOff>
    </xdr:from>
    <xdr:ext cx="762000" cy="259045"/>
    <xdr:sp macro="" textlink="">
      <xdr:nvSpPr>
        <xdr:cNvPr id="290" name="テキスト ボックス 289"/>
        <xdr:cNvSpPr txBox="1"/>
      </xdr:nvSpPr>
      <xdr:spPr>
        <a:xfrm>
          <a:off x="13131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保育園、給食センターが直営であることから、類似団体平均を上回る職員数となっている。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外部委託の検討を実施するとともに、適切な定員管理に努める</a:t>
          </a:r>
          <a:r>
            <a:rPr lang="ja-JP" altLang="ja-JP" sz="1100">
              <a:solidFill>
                <a:schemeClr val="dk1"/>
              </a:solidFill>
              <a:effectLst/>
              <a:latin typeface="+mn-lt"/>
              <a:ea typeface="+mn-ea"/>
              <a:cs typeface="+mn-cs"/>
            </a:rPr>
            <a:t>。</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108521</xdr:rowOff>
    </xdr:from>
    <xdr:to>
      <xdr:col>81</xdr:col>
      <xdr:colOff>44450</xdr:colOff>
      <xdr:row>61</xdr:row>
      <xdr:rowOff>126016</xdr:rowOff>
    </xdr:to>
    <xdr:cxnSp macro="">
      <xdr:nvCxnSpPr>
        <xdr:cNvPr id="321" name="直線コネクタ 320"/>
        <xdr:cNvCxnSpPr/>
      </xdr:nvCxnSpPr>
      <xdr:spPr>
        <a:xfrm>
          <a:off x="16179800" y="10566971"/>
          <a:ext cx="8382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92234</xdr:rowOff>
    </xdr:from>
    <xdr:to>
      <xdr:col>77</xdr:col>
      <xdr:colOff>44450</xdr:colOff>
      <xdr:row>61</xdr:row>
      <xdr:rowOff>108521</xdr:rowOff>
    </xdr:to>
    <xdr:cxnSp macro="">
      <xdr:nvCxnSpPr>
        <xdr:cNvPr id="324" name="直線コネクタ 323"/>
        <xdr:cNvCxnSpPr/>
      </xdr:nvCxnSpPr>
      <xdr:spPr>
        <a:xfrm>
          <a:off x="15290800" y="10550684"/>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52419</xdr:rowOff>
    </xdr:from>
    <xdr:to>
      <xdr:col>72</xdr:col>
      <xdr:colOff>203200</xdr:colOff>
      <xdr:row>61</xdr:row>
      <xdr:rowOff>92234</xdr:rowOff>
    </xdr:to>
    <xdr:cxnSp macro="">
      <xdr:nvCxnSpPr>
        <xdr:cNvPr id="327" name="直線コネクタ 326"/>
        <xdr:cNvCxnSpPr/>
      </xdr:nvCxnSpPr>
      <xdr:spPr>
        <a:xfrm>
          <a:off x="14401800" y="10510869"/>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9" name="テキスト ボックス 328"/>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168370</xdr:rowOff>
    </xdr:from>
    <xdr:to>
      <xdr:col>68</xdr:col>
      <xdr:colOff>152400</xdr:colOff>
      <xdr:row>61</xdr:row>
      <xdr:rowOff>52419</xdr:rowOff>
    </xdr:to>
    <xdr:cxnSp macro="">
      <xdr:nvCxnSpPr>
        <xdr:cNvPr id="330" name="直線コネクタ 329"/>
        <xdr:cNvCxnSpPr/>
      </xdr:nvCxnSpPr>
      <xdr:spPr>
        <a:xfrm>
          <a:off x="13512800" y="10455370"/>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2" name="テキスト ボックス 331"/>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87583</xdr:rowOff>
    </xdr:from>
    <xdr:ext cx="762000" cy="259045"/>
    <xdr:sp macro="" textlink="">
      <xdr:nvSpPr>
        <xdr:cNvPr id="334" name="テキスト ボックス 333"/>
        <xdr:cNvSpPr txBox="1"/>
      </xdr:nvSpPr>
      <xdr:spPr>
        <a:xfrm>
          <a:off x="13131800" y="1003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75216</xdr:rowOff>
    </xdr:from>
    <xdr:to>
      <xdr:col>81</xdr:col>
      <xdr:colOff>95250</xdr:colOff>
      <xdr:row>62</xdr:row>
      <xdr:rowOff>5366</xdr:rowOff>
    </xdr:to>
    <xdr:sp macro="" textlink="">
      <xdr:nvSpPr>
        <xdr:cNvPr id="340" name="楕円 339"/>
        <xdr:cNvSpPr/>
      </xdr:nvSpPr>
      <xdr:spPr>
        <a:xfrm>
          <a:off x="16967200" y="1053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47293</xdr:rowOff>
    </xdr:from>
    <xdr:ext cx="762000" cy="259045"/>
    <xdr:sp macro="" textlink="">
      <xdr:nvSpPr>
        <xdr:cNvPr id="341" name="定員管理の状況該当値テキスト"/>
        <xdr:cNvSpPr txBox="1"/>
      </xdr:nvSpPr>
      <xdr:spPr>
        <a:xfrm>
          <a:off x="17106900" y="1050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57721</xdr:rowOff>
    </xdr:from>
    <xdr:to>
      <xdr:col>77</xdr:col>
      <xdr:colOff>95250</xdr:colOff>
      <xdr:row>61</xdr:row>
      <xdr:rowOff>159321</xdr:rowOff>
    </xdr:to>
    <xdr:sp macro="" textlink="">
      <xdr:nvSpPr>
        <xdr:cNvPr id="342" name="楕円 341"/>
        <xdr:cNvSpPr/>
      </xdr:nvSpPr>
      <xdr:spPr>
        <a:xfrm>
          <a:off x="16129000" y="1051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144098</xdr:rowOff>
    </xdr:from>
    <xdr:ext cx="736600" cy="259045"/>
    <xdr:sp macro="" textlink="">
      <xdr:nvSpPr>
        <xdr:cNvPr id="343" name="テキスト ボックス 342"/>
        <xdr:cNvSpPr txBox="1"/>
      </xdr:nvSpPr>
      <xdr:spPr>
        <a:xfrm>
          <a:off x="15798800" y="10602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41434</xdr:rowOff>
    </xdr:from>
    <xdr:to>
      <xdr:col>73</xdr:col>
      <xdr:colOff>44450</xdr:colOff>
      <xdr:row>61</xdr:row>
      <xdr:rowOff>143034</xdr:rowOff>
    </xdr:to>
    <xdr:sp macro="" textlink="">
      <xdr:nvSpPr>
        <xdr:cNvPr id="344" name="楕円 343"/>
        <xdr:cNvSpPr/>
      </xdr:nvSpPr>
      <xdr:spPr>
        <a:xfrm>
          <a:off x="15240000" y="104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127811</xdr:rowOff>
    </xdr:from>
    <xdr:ext cx="762000" cy="259045"/>
    <xdr:sp macro="" textlink="">
      <xdr:nvSpPr>
        <xdr:cNvPr id="345" name="テキスト ボックス 344"/>
        <xdr:cNvSpPr txBox="1"/>
      </xdr:nvSpPr>
      <xdr:spPr>
        <a:xfrm>
          <a:off x="14909800" y="105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1619</xdr:rowOff>
    </xdr:from>
    <xdr:to>
      <xdr:col>68</xdr:col>
      <xdr:colOff>203200</xdr:colOff>
      <xdr:row>61</xdr:row>
      <xdr:rowOff>103219</xdr:rowOff>
    </xdr:to>
    <xdr:sp macro="" textlink="">
      <xdr:nvSpPr>
        <xdr:cNvPr id="346" name="楕円 345"/>
        <xdr:cNvSpPr/>
      </xdr:nvSpPr>
      <xdr:spPr>
        <a:xfrm>
          <a:off x="14351000" y="1046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87996</xdr:rowOff>
    </xdr:from>
    <xdr:ext cx="762000" cy="259045"/>
    <xdr:sp macro="" textlink="">
      <xdr:nvSpPr>
        <xdr:cNvPr id="347" name="テキスト ボックス 346"/>
        <xdr:cNvSpPr txBox="1"/>
      </xdr:nvSpPr>
      <xdr:spPr>
        <a:xfrm>
          <a:off x="14020800" y="10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117570</xdr:rowOff>
    </xdr:from>
    <xdr:to>
      <xdr:col>64</xdr:col>
      <xdr:colOff>152400</xdr:colOff>
      <xdr:row>61</xdr:row>
      <xdr:rowOff>47720</xdr:rowOff>
    </xdr:to>
    <xdr:sp macro="" textlink="">
      <xdr:nvSpPr>
        <xdr:cNvPr id="348" name="楕円 347"/>
        <xdr:cNvSpPr/>
      </xdr:nvSpPr>
      <xdr:spPr>
        <a:xfrm>
          <a:off x="13462000" y="104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32497</xdr:rowOff>
    </xdr:from>
    <xdr:ext cx="762000" cy="259045"/>
    <xdr:sp macro="" textlink="">
      <xdr:nvSpPr>
        <xdr:cNvPr id="349" name="テキスト ボックス 348"/>
        <xdr:cNvSpPr txBox="1"/>
      </xdr:nvSpPr>
      <xdr:spPr>
        <a:xfrm>
          <a:off x="13131800" y="104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小学校改築、中学校建設、保育園建設などの大型事業が続き、今後も図書館建設が控えている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年度をピークに増加する見込みである。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起債事業の抑制に努める。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128815</xdr:rowOff>
    </xdr:from>
    <xdr:to>
      <xdr:col>81</xdr:col>
      <xdr:colOff>44450</xdr:colOff>
      <xdr:row>43</xdr:row>
      <xdr:rowOff>26307</xdr:rowOff>
    </xdr:to>
    <xdr:cxnSp macro="">
      <xdr:nvCxnSpPr>
        <xdr:cNvPr id="385" name="直線コネクタ 384"/>
        <xdr:cNvCxnSpPr/>
      </xdr:nvCxnSpPr>
      <xdr:spPr>
        <a:xfrm flipV="1">
          <a:off x="16179800" y="7329715"/>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26307</xdr:rowOff>
    </xdr:from>
    <xdr:to>
      <xdr:col>77</xdr:col>
      <xdr:colOff>44450</xdr:colOff>
      <xdr:row>43</xdr:row>
      <xdr:rowOff>60778</xdr:rowOff>
    </xdr:to>
    <xdr:cxnSp macro="">
      <xdr:nvCxnSpPr>
        <xdr:cNvPr id="388" name="直線コネクタ 387"/>
        <xdr:cNvCxnSpPr/>
      </xdr:nvCxnSpPr>
      <xdr:spPr>
        <a:xfrm flipV="1">
          <a:off x="15290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60778</xdr:rowOff>
    </xdr:from>
    <xdr:to>
      <xdr:col>72</xdr:col>
      <xdr:colOff>203200</xdr:colOff>
      <xdr:row>43</xdr:row>
      <xdr:rowOff>60778</xdr:rowOff>
    </xdr:to>
    <xdr:cxnSp macro="">
      <xdr:nvCxnSpPr>
        <xdr:cNvPr id="391" name="直線コネクタ 390"/>
        <xdr:cNvCxnSpPr/>
      </xdr:nvCxnSpPr>
      <xdr:spPr>
        <a:xfrm>
          <a:off x="14401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37798</xdr:rowOff>
    </xdr:from>
    <xdr:to>
      <xdr:col>68</xdr:col>
      <xdr:colOff>152400</xdr:colOff>
      <xdr:row>43</xdr:row>
      <xdr:rowOff>60778</xdr:rowOff>
    </xdr:to>
    <xdr:cxnSp macro="">
      <xdr:nvCxnSpPr>
        <xdr:cNvPr id="394" name="直線コネクタ 393"/>
        <xdr:cNvCxnSpPr/>
      </xdr:nvCxnSpPr>
      <xdr:spPr>
        <a:xfrm>
          <a:off x="13512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6" name="テキスト ボックス 395"/>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7" name="フローチャート: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132339</xdr:rowOff>
    </xdr:from>
    <xdr:ext cx="762000" cy="259045"/>
    <xdr:sp macro="" textlink="">
      <xdr:nvSpPr>
        <xdr:cNvPr id="398" name="テキスト ボックス 397"/>
        <xdr:cNvSpPr txBox="1"/>
      </xdr:nvSpPr>
      <xdr:spPr>
        <a:xfrm>
          <a:off x="13131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78015</xdr:rowOff>
    </xdr:from>
    <xdr:to>
      <xdr:col>81</xdr:col>
      <xdr:colOff>95250</xdr:colOff>
      <xdr:row>43</xdr:row>
      <xdr:rowOff>8165</xdr:rowOff>
    </xdr:to>
    <xdr:sp macro="" textlink="">
      <xdr:nvSpPr>
        <xdr:cNvPr id="404" name="楕円 403"/>
        <xdr:cNvSpPr/>
      </xdr:nvSpPr>
      <xdr:spPr>
        <a:xfrm>
          <a:off x="16967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50092</xdr:rowOff>
    </xdr:from>
    <xdr:ext cx="762000" cy="259045"/>
    <xdr:sp macro="" textlink="">
      <xdr:nvSpPr>
        <xdr:cNvPr id="405" name="公債費負担の状況該当値テキスト"/>
        <xdr:cNvSpPr txBox="1"/>
      </xdr:nvSpPr>
      <xdr:spPr>
        <a:xfrm>
          <a:off x="17106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146957</xdr:rowOff>
    </xdr:from>
    <xdr:to>
      <xdr:col>77</xdr:col>
      <xdr:colOff>95250</xdr:colOff>
      <xdr:row>43</xdr:row>
      <xdr:rowOff>77107</xdr:rowOff>
    </xdr:to>
    <xdr:sp macro="" textlink="">
      <xdr:nvSpPr>
        <xdr:cNvPr id="406" name="楕円 405"/>
        <xdr:cNvSpPr/>
      </xdr:nvSpPr>
      <xdr:spPr>
        <a:xfrm>
          <a:off x="16129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61884</xdr:rowOff>
    </xdr:from>
    <xdr:ext cx="736600" cy="259045"/>
    <xdr:sp macro="" textlink="">
      <xdr:nvSpPr>
        <xdr:cNvPr id="407" name="テキスト ボックス 406"/>
        <xdr:cNvSpPr txBox="1"/>
      </xdr:nvSpPr>
      <xdr:spPr>
        <a:xfrm>
          <a:off x="15798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9978</xdr:rowOff>
    </xdr:from>
    <xdr:to>
      <xdr:col>73</xdr:col>
      <xdr:colOff>44450</xdr:colOff>
      <xdr:row>43</xdr:row>
      <xdr:rowOff>111578</xdr:rowOff>
    </xdr:to>
    <xdr:sp macro="" textlink="">
      <xdr:nvSpPr>
        <xdr:cNvPr id="408" name="楕円 407"/>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96355</xdr:rowOff>
    </xdr:from>
    <xdr:ext cx="762000" cy="259045"/>
    <xdr:sp macro="" textlink="">
      <xdr:nvSpPr>
        <xdr:cNvPr id="409" name="テキスト ボックス 408"/>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9978</xdr:rowOff>
    </xdr:from>
    <xdr:to>
      <xdr:col>68</xdr:col>
      <xdr:colOff>203200</xdr:colOff>
      <xdr:row>43</xdr:row>
      <xdr:rowOff>111578</xdr:rowOff>
    </xdr:to>
    <xdr:sp macro="" textlink="">
      <xdr:nvSpPr>
        <xdr:cNvPr id="410" name="楕円 409"/>
        <xdr:cNvSpPr/>
      </xdr:nvSpPr>
      <xdr:spPr>
        <a:xfrm>
          <a:off x="14351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96355</xdr:rowOff>
    </xdr:from>
    <xdr:ext cx="762000" cy="259045"/>
    <xdr:sp macro="" textlink="">
      <xdr:nvSpPr>
        <xdr:cNvPr id="411" name="テキスト ボックス 410"/>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158448</xdr:rowOff>
    </xdr:from>
    <xdr:to>
      <xdr:col>64</xdr:col>
      <xdr:colOff>152400</xdr:colOff>
      <xdr:row>43</xdr:row>
      <xdr:rowOff>88598</xdr:rowOff>
    </xdr:to>
    <xdr:sp macro="" textlink="">
      <xdr:nvSpPr>
        <xdr:cNvPr id="412" name="楕円 411"/>
        <xdr:cNvSpPr/>
      </xdr:nvSpPr>
      <xdr:spPr>
        <a:xfrm>
          <a:off x="13462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73375</xdr:rowOff>
    </xdr:from>
    <xdr:ext cx="762000" cy="259045"/>
    <xdr:sp macro="" textlink="">
      <xdr:nvSpPr>
        <xdr:cNvPr id="413" name="テキスト ボックス 412"/>
        <xdr:cNvSpPr txBox="1"/>
      </xdr:nvSpPr>
      <xdr:spPr>
        <a:xfrm>
          <a:off x="13131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小学校改築、中学校建設、保育園建設などの大型事業が続き、今後も図書館建設が控えている。事業の実施時期や規模など十分に検討を行い、将来負担の軽減に努める。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38227</xdr:rowOff>
    </xdr:from>
    <xdr:to>
      <xdr:col>81</xdr:col>
      <xdr:colOff>44450</xdr:colOff>
      <xdr:row>19</xdr:row>
      <xdr:rowOff>27644</xdr:rowOff>
    </xdr:to>
    <xdr:cxnSp macro="">
      <xdr:nvCxnSpPr>
        <xdr:cNvPr id="447" name="直線コネクタ 446"/>
        <xdr:cNvCxnSpPr/>
      </xdr:nvCxnSpPr>
      <xdr:spPr>
        <a:xfrm flipV="1">
          <a:off x="16179800" y="3124327"/>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169460</xdr:rowOff>
    </xdr:from>
    <xdr:to>
      <xdr:col>77</xdr:col>
      <xdr:colOff>44450</xdr:colOff>
      <xdr:row>19</xdr:row>
      <xdr:rowOff>27644</xdr:rowOff>
    </xdr:to>
    <xdr:cxnSp macro="">
      <xdr:nvCxnSpPr>
        <xdr:cNvPr id="450" name="直線コネクタ 449"/>
        <xdr:cNvCxnSpPr/>
      </xdr:nvCxnSpPr>
      <xdr:spPr>
        <a:xfrm>
          <a:off x="15290800" y="308411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169460</xdr:rowOff>
    </xdr:from>
    <xdr:to>
      <xdr:col>72</xdr:col>
      <xdr:colOff>203200</xdr:colOff>
      <xdr:row>19</xdr:row>
      <xdr:rowOff>43730</xdr:rowOff>
    </xdr:to>
    <xdr:cxnSp macro="">
      <xdr:nvCxnSpPr>
        <xdr:cNvPr id="453" name="直線コネクタ 452"/>
        <xdr:cNvCxnSpPr/>
      </xdr:nvCxnSpPr>
      <xdr:spPr>
        <a:xfrm flipV="1">
          <a:off x="14401800" y="30841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87418</xdr:rowOff>
    </xdr:from>
    <xdr:to>
      <xdr:col>68</xdr:col>
      <xdr:colOff>152400</xdr:colOff>
      <xdr:row>19</xdr:row>
      <xdr:rowOff>43730</xdr:rowOff>
    </xdr:to>
    <xdr:cxnSp macro="">
      <xdr:nvCxnSpPr>
        <xdr:cNvPr id="456" name="直線コネクタ 455"/>
        <xdr:cNvCxnSpPr/>
      </xdr:nvCxnSpPr>
      <xdr:spPr>
        <a:xfrm>
          <a:off x="13512800" y="3002068"/>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101346</xdr:rowOff>
    </xdr:from>
    <xdr:to>
      <xdr:col>68</xdr:col>
      <xdr:colOff>203200</xdr:colOff>
      <xdr:row>15</xdr:row>
      <xdr:rowOff>31496</xdr:rowOff>
    </xdr:to>
    <xdr:sp macro="" textlink="">
      <xdr:nvSpPr>
        <xdr:cNvPr id="457" name="フローチャート: 判断 456"/>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8" name="テキスト ボックス 457"/>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9" name="フローチャート: 判断 458"/>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60" name="テキスト ボックス 459"/>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158877</xdr:rowOff>
    </xdr:from>
    <xdr:to>
      <xdr:col>81</xdr:col>
      <xdr:colOff>95250</xdr:colOff>
      <xdr:row>18</xdr:row>
      <xdr:rowOff>89027</xdr:rowOff>
    </xdr:to>
    <xdr:sp macro="" textlink="">
      <xdr:nvSpPr>
        <xdr:cNvPr id="466" name="楕円 465"/>
        <xdr:cNvSpPr/>
      </xdr:nvSpPr>
      <xdr:spPr>
        <a:xfrm>
          <a:off x="16967200" y="30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130954</xdr:rowOff>
    </xdr:from>
    <xdr:ext cx="762000" cy="259045"/>
    <xdr:sp macro="" textlink="">
      <xdr:nvSpPr>
        <xdr:cNvPr id="467" name="将来負担の状況該当値テキスト"/>
        <xdr:cNvSpPr txBox="1"/>
      </xdr:nvSpPr>
      <xdr:spPr>
        <a:xfrm>
          <a:off x="17106900" y="304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148294</xdr:rowOff>
    </xdr:from>
    <xdr:to>
      <xdr:col>77</xdr:col>
      <xdr:colOff>95250</xdr:colOff>
      <xdr:row>19</xdr:row>
      <xdr:rowOff>78444</xdr:rowOff>
    </xdr:to>
    <xdr:sp macro="" textlink="">
      <xdr:nvSpPr>
        <xdr:cNvPr id="468" name="楕円 467"/>
        <xdr:cNvSpPr/>
      </xdr:nvSpPr>
      <xdr:spPr>
        <a:xfrm>
          <a:off x="16129000" y="32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63221</xdr:rowOff>
    </xdr:from>
    <xdr:ext cx="736600" cy="259045"/>
    <xdr:sp macro="" textlink="">
      <xdr:nvSpPr>
        <xdr:cNvPr id="469" name="テキスト ボックス 468"/>
        <xdr:cNvSpPr txBox="1"/>
      </xdr:nvSpPr>
      <xdr:spPr>
        <a:xfrm>
          <a:off x="15798800" y="3320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118660</xdr:rowOff>
    </xdr:from>
    <xdr:to>
      <xdr:col>73</xdr:col>
      <xdr:colOff>44450</xdr:colOff>
      <xdr:row>18</xdr:row>
      <xdr:rowOff>48810</xdr:rowOff>
    </xdr:to>
    <xdr:sp macro="" textlink="">
      <xdr:nvSpPr>
        <xdr:cNvPr id="470" name="楕円 469"/>
        <xdr:cNvSpPr/>
      </xdr:nvSpPr>
      <xdr:spPr>
        <a:xfrm>
          <a:off x="15240000" y="30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33587</xdr:rowOff>
    </xdr:from>
    <xdr:ext cx="762000" cy="259045"/>
    <xdr:sp macro="" textlink="">
      <xdr:nvSpPr>
        <xdr:cNvPr id="471" name="テキスト ボックス 470"/>
        <xdr:cNvSpPr txBox="1"/>
      </xdr:nvSpPr>
      <xdr:spPr>
        <a:xfrm>
          <a:off x="14909800" y="311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164380</xdr:rowOff>
    </xdr:from>
    <xdr:to>
      <xdr:col>68</xdr:col>
      <xdr:colOff>203200</xdr:colOff>
      <xdr:row>19</xdr:row>
      <xdr:rowOff>94530</xdr:rowOff>
    </xdr:to>
    <xdr:sp macro="" textlink="">
      <xdr:nvSpPr>
        <xdr:cNvPr id="472" name="楕円 471"/>
        <xdr:cNvSpPr/>
      </xdr:nvSpPr>
      <xdr:spPr>
        <a:xfrm>
          <a:off x="14351000" y="325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79307</xdr:rowOff>
    </xdr:from>
    <xdr:ext cx="762000" cy="259045"/>
    <xdr:sp macro="" textlink="">
      <xdr:nvSpPr>
        <xdr:cNvPr id="473" name="テキスト ボックス 472"/>
        <xdr:cNvSpPr txBox="1"/>
      </xdr:nvSpPr>
      <xdr:spPr>
        <a:xfrm>
          <a:off x="14020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36618</xdr:rowOff>
    </xdr:from>
    <xdr:to>
      <xdr:col>64</xdr:col>
      <xdr:colOff>152400</xdr:colOff>
      <xdr:row>17</xdr:row>
      <xdr:rowOff>138218</xdr:rowOff>
    </xdr:to>
    <xdr:sp macro="" textlink="">
      <xdr:nvSpPr>
        <xdr:cNvPr id="474" name="楕円 473"/>
        <xdr:cNvSpPr/>
      </xdr:nvSpPr>
      <xdr:spPr>
        <a:xfrm>
          <a:off x="13462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122995</xdr:rowOff>
    </xdr:from>
    <xdr:ext cx="762000" cy="259045"/>
    <xdr:sp macro="" textlink="">
      <xdr:nvSpPr>
        <xdr:cNvPr id="475" name="テキスト ボックス 474"/>
        <xdr:cNvSpPr txBox="1"/>
      </xdr:nvSpPr>
      <xdr:spPr>
        <a:xfrm>
          <a:off x="13131800" y="30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7,267
7,207
224.70
5,921,590
5,707,626
199,101
3,505,696
7,557,099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世代的な偏りによる大規模な退職と新規採用職員により人件費が減少していたが、経験年数階層の上昇により人件費の増となった。今後も人件費抑制のため、職員採用の計画的な実施を進めていく。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37</xdr:row>
      <xdr:rowOff>5842</xdr:rowOff>
    </xdr:to>
    <xdr:cxnSp macro="">
      <xdr:nvCxnSpPr>
        <xdr:cNvPr id="64" name="直線コネクタ 63"/>
        <xdr:cNvCxnSpPr/>
      </xdr:nvCxnSpPr>
      <xdr:spPr>
        <a:xfrm>
          <a:off x="3987800" y="62946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122428</xdr:rowOff>
    </xdr:to>
    <xdr:cxnSp macro="">
      <xdr:nvCxnSpPr>
        <xdr:cNvPr id="67" name="直線コネクタ 66"/>
        <xdr:cNvCxnSpPr/>
      </xdr:nvCxnSpPr>
      <xdr:spPr>
        <a:xfrm>
          <a:off x="3098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94996</xdr:rowOff>
    </xdr:to>
    <xdr:cxnSp macro="">
      <xdr:nvCxnSpPr>
        <xdr:cNvPr id="70" name="直線コネクタ 69"/>
        <xdr:cNvCxnSpPr/>
      </xdr:nvCxnSpPr>
      <xdr:spPr>
        <a:xfrm flipV="1">
          <a:off x="2209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94996</xdr:rowOff>
    </xdr:from>
    <xdr:to>
      <xdr:col>11</xdr:col>
      <xdr:colOff>9525</xdr:colOff>
      <xdr:row>36</xdr:row>
      <xdr:rowOff>113284</xdr:rowOff>
    </xdr:to>
    <xdr:cxnSp macro="">
      <xdr:nvCxnSpPr>
        <xdr:cNvPr id="73" name="直線コネクタ 72"/>
        <xdr:cNvCxnSpPr/>
      </xdr:nvCxnSpPr>
      <xdr:spPr>
        <a:xfrm flipV="1">
          <a:off x="1320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44196</xdr:rowOff>
    </xdr:from>
    <xdr:to>
      <xdr:col>11</xdr:col>
      <xdr:colOff>60325</xdr:colOff>
      <xdr:row>36</xdr:row>
      <xdr:rowOff>145796</xdr:rowOff>
    </xdr:to>
    <xdr:sp macro="" textlink="">
      <xdr:nvSpPr>
        <xdr:cNvPr id="89" name="楕円 88"/>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155973</xdr:rowOff>
    </xdr:from>
    <xdr:ext cx="762000" cy="259045"/>
    <xdr:sp macro="" textlink="">
      <xdr:nvSpPr>
        <xdr:cNvPr id="90" name="テキスト ボックス 89"/>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地域おこし協力隊や集落支援員等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財政支援のある雇用形態の臨時職員が多いため、一様に類似団体平均よりも町の財政を圧迫しているとは言えない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面</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69850</xdr:rowOff>
    </xdr:to>
    <xdr:cxnSp macro="">
      <xdr:nvCxnSpPr>
        <xdr:cNvPr id="121" name="直線コネクタ 120"/>
        <xdr:cNvCxnSpPr/>
      </xdr:nvCxnSpPr>
      <xdr:spPr>
        <a:xfrm>
          <a:off x="15671800" y="2755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144145</xdr:rowOff>
    </xdr:from>
    <xdr:to>
      <xdr:col>78</xdr:col>
      <xdr:colOff>69850</xdr:colOff>
      <xdr:row>16</xdr:row>
      <xdr:rowOff>12700</xdr:rowOff>
    </xdr:to>
    <xdr:cxnSp macro="">
      <xdr:nvCxnSpPr>
        <xdr:cNvPr id="124" name="直線コネクタ 123"/>
        <xdr:cNvCxnSpPr/>
      </xdr:nvCxnSpPr>
      <xdr:spPr>
        <a:xfrm>
          <a:off x="14782800" y="27158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86995</xdr:rowOff>
    </xdr:from>
    <xdr:to>
      <xdr:col>73</xdr:col>
      <xdr:colOff>180975</xdr:colOff>
      <xdr:row>15</xdr:row>
      <xdr:rowOff>144145</xdr:rowOff>
    </xdr:to>
    <xdr:cxnSp macro="">
      <xdr:nvCxnSpPr>
        <xdr:cNvPr id="127" name="直線コネクタ 126"/>
        <xdr:cNvCxnSpPr/>
      </xdr:nvCxnSpPr>
      <xdr:spPr>
        <a:xfrm>
          <a:off x="13893800" y="26587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86995</xdr:rowOff>
    </xdr:from>
    <xdr:to>
      <xdr:col>69</xdr:col>
      <xdr:colOff>92075</xdr:colOff>
      <xdr:row>15</xdr:row>
      <xdr:rowOff>92710</xdr:rowOff>
    </xdr:to>
    <xdr:cxnSp macro="">
      <xdr:nvCxnSpPr>
        <xdr:cNvPr id="130" name="直線コネクタ 129"/>
        <xdr:cNvCxnSpPr/>
      </xdr:nvCxnSpPr>
      <xdr:spPr>
        <a:xfrm flipV="1">
          <a:off x="13004800" y="26587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32" name="テキスト ボックス 131"/>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34" name="テキスト ボックス 133"/>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40" name="楕円 139"/>
        <xdr:cNvSpPr/>
      </xdr:nvSpPr>
      <xdr:spPr>
        <a:xfrm>
          <a:off x="164592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162577</xdr:rowOff>
    </xdr:from>
    <xdr:ext cx="762000" cy="259045"/>
    <xdr:sp macro="" textlink="">
      <xdr:nvSpPr>
        <xdr:cNvPr id="141" name="物件費該当値テキスト"/>
        <xdr:cNvSpPr txBox="1"/>
      </xdr:nvSpPr>
      <xdr:spPr>
        <a:xfrm>
          <a:off x="165989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2" name="楕円 141"/>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43" name="テキスト ボックス 142"/>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93345</xdr:rowOff>
    </xdr:from>
    <xdr:to>
      <xdr:col>74</xdr:col>
      <xdr:colOff>31750</xdr:colOff>
      <xdr:row>16</xdr:row>
      <xdr:rowOff>23495</xdr:rowOff>
    </xdr:to>
    <xdr:sp macro="" textlink="">
      <xdr:nvSpPr>
        <xdr:cNvPr id="144" name="楕円 143"/>
        <xdr:cNvSpPr/>
      </xdr:nvSpPr>
      <xdr:spPr>
        <a:xfrm>
          <a:off x="14732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8272</xdr:rowOff>
    </xdr:from>
    <xdr:ext cx="762000" cy="259045"/>
    <xdr:sp macro="" textlink="">
      <xdr:nvSpPr>
        <xdr:cNvPr id="145" name="テキスト ボックス 144"/>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36195</xdr:rowOff>
    </xdr:from>
    <xdr:to>
      <xdr:col>69</xdr:col>
      <xdr:colOff>142875</xdr:colOff>
      <xdr:row>15</xdr:row>
      <xdr:rowOff>137795</xdr:rowOff>
    </xdr:to>
    <xdr:sp macro="" textlink="">
      <xdr:nvSpPr>
        <xdr:cNvPr id="146" name="楕円 145"/>
        <xdr:cNvSpPr/>
      </xdr:nvSpPr>
      <xdr:spPr>
        <a:xfrm>
          <a:off x="13843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122572</xdr:rowOff>
    </xdr:from>
    <xdr:ext cx="762000" cy="259045"/>
    <xdr:sp macro="" textlink="">
      <xdr:nvSpPr>
        <xdr:cNvPr id="147" name="テキスト ボックス 146"/>
        <xdr:cNvSpPr txBox="1"/>
      </xdr:nvSpPr>
      <xdr:spPr>
        <a:xfrm>
          <a:off x="13512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48" name="楕円 147"/>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128287</xdr:rowOff>
    </xdr:from>
    <xdr:ext cx="762000" cy="259045"/>
    <xdr:sp macro="" textlink="">
      <xdr:nvSpPr>
        <xdr:cNvPr id="149" name="テキスト ボックス 148"/>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福祉事務所設置により、類似団体平均を大きく上回っている。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今後も増加傾向は変わらないと予想されるため、適切な事業運営に努める。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88900</xdr:rowOff>
    </xdr:to>
    <xdr:cxnSp macro="">
      <xdr:nvCxnSpPr>
        <xdr:cNvPr id="182" name="直線コネクタ 181"/>
        <xdr:cNvCxnSpPr/>
      </xdr:nvCxnSpPr>
      <xdr:spPr>
        <a:xfrm>
          <a:off x="3987800" y="9861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57</xdr:row>
      <xdr:rowOff>88900</xdr:rowOff>
    </xdr:to>
    <xdr:cxnSp macro="">
      <xdr:nvCxnSpPr>
        <xdr:cNvPr id="185" name="直線コネクタ 184"/>
        <xdr:cNvCxnSpPr/>
      </xdr:nvCxnSpPr>
      <xdr:spPr>
        <a:xfrm>
          <a:off x="3098800" y="9747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57</xdr:row>
      <xdr:rowOff>12700</xdr:rowOff>
    </xdr:to>
    <xdr:cxnSp macro="">
      <xdr:nvCxnSpPr>
        <xdr:cNvPr id="188" name="直線コネクタ 187"/>
        <xdr:cNvCxnSpPr/>
      </xdr:nvCxnSpPr>
      <xdr:spPr>
        <a:xfrm flipV="1">
          <a:off x="2209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12700</xdr:rowOff>
    </xdr:to>
    <xdr:cxnSp macro="">
      <xdr:nvCxnSpPr>
        <xdr:cNvPr id="191" name="直線コネクタ 190"/>
        <xdr:cNvCxnSpPr/>
      </xdr:nvCxnSpPr>
      <xdr:spPr>
        <a:xfrm>
          <a:off x="1320800" y="969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3" name="テキスト ボックス 19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5" name="テキスト ボックス 194"/>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1" name="楕円 200"/>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2"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3" name="楕円 202"/>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04" name="テキスト ボックス 203"/>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05" name="楕円 204"/>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6" name="テキスト ボックス 205"/>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07" name="楕円 206"/>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08" name="テキスト ボックス 207"/>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9" name="楕円 208"/>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0" name="テキスト ボックス 209"/>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病院事業会計等への繰出金により、平均値より高くなっている。引き続き公営企業等の経営改善に努める。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14986</xdr:rowOff>
    </xdr:from>
    <xdr:to>
      <xdr:col>82</xdr:col>
      <xdr:colOff>107950</xdr:colOff>
      <xdr:row>59</xdr:row>
      <xdr:rowOff>74422</xdr:rowOff>
    </xdr:to>
    <xdr:cxnSp macro="">
      <xdr:nvCxnSpPr>
        <xdr:cNvPr id="240" name="直線コネクタ 239"/>
        <xdr:cNvCxnSpPr/>
      </xdr:nvCxnSpPr>
      <xdr:spPr>
        <a:xfrm>
          <a:off x="15671800" y="101305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129286</xdr:rowOff>
    </xdr:from>
    <xdr:to>
      <xdr:col>78</xdr:col>
      <xdr:colOff>69850</xdr:colOff>
      <xdr:row>59</xdr:row>
      <xdr:rowOff>14986</xdr:rowOff>
    </xdr:to>
    <xdr:cxnSp macro="">
      <xdr:nvCxnSpPr>
        <xdr:cNvPr id="243" name="直線コネクタ 242"/>
        <xdr:cNvCxnSpPr/>
      </xdr:nvCxnSpPr>
      <xdr:spPr>
        <a:xfrm>
          <a:off x="14782800" y="990193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136144</xdr:rowOff>
    </xdr:from>
    <xdr:to>
      <xdr:col>73</xdr:col>
      <xdr:colOff>180975</xdr:colOff>
      <xdr:row>57</xdr:row>
      <xdr:rowOff>129286</xdr:rowOff>
    </xdr:to>
    <xdr:cxnSp macro="">
      <xdr:nvCxnSpPr>
        <xdr:cNvPr id="246" name="直線コネクタ 245"/>
        <xdr:cNvCxnSpPr/>
      </xdr:nvCxnSpPr>
      <xdr:spPr>
        <a:xfrm>
          <a:off x="13893800" y="973734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8" name="テキスト ボックス 247"/>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143002</xdr:rowOff>
    </xdr:from>
    <xdr:to>
      <xdr:col>69</xdr:col>
      <xdr:colOff>92075</xdr:colOff>
      <xdr:row>56</xdr:row>
      <xdr:rowOff>136144</xdr:rowOff>
    </xdr:to>
    <xdr:cxnSp macro="">
      <xdr:nvCxnSpPr>
        <xdr:cNvPr id="249" name="直線コネクタ 248"/>
        <xdr:cNvCxnSpPr/>
      </xdr:nvCxnSpPr>
      <xdr:spPr>
        <a:xfrm>
          <a:off x="13004800" y="95727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1" name="テキスト ボックス 250"/>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3" name="テキスト ボックス 252"/>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23622</xdr:rowOff>
    </xdr:from>
    <xdr:to>
      <xdr:col>82</xdr:col>
      <xdr:colOff>158750</xdr:colOff>
      <xdr:row>59</xdr:row>
      <xdr:rowOff>125222</xdr:rowOff>
    </xdr:to>
    <xdr:sp macro="" textlink="">
      <xdr:nvSpPr>
        <xdr:cNvPr id="259" name="楕円 258"/>
        <xdr:cNvSpPr/>
      </xdr:nvSpPr>
      <xdr:spPr>
        <a:xfrm>
          <a:off x="164592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167149</xdr:rowOff>
    </xdr:from>
    <xdr:ext cx="762000" cy="259045"/>
    <xdr:sp macro="" textlink="">
      <xdr:nvSpPr>
        <xdr:cNvPr id="260" name="その他該当値テキスト"/>
        <xdr:cNvSpPr txBox="1"/>
      </xdr:nvSpPr>
      <xdr:spPr>
        <a:xfrm>
          <a:off x="16598900" y="1011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135636</xdr:rowOff>
    </xdr:from>
    <xdr:to>
      <xdr:col>78</xdr:col>
      <xdr:colOff>120650</xdr:colOff>
      <xdr:row>59</xdr:row>
      <xdr:rowOff>65786</xdr:rowOff>
    </xdr:to>
    <xdr:sp macro="" textlink="">
      <xdr:nvSpPr>
        <xdr:cNvPr id="261" name="楕円 260"/>
        <xdr:cNvSpPr/>
      </xdr:nvSpPr>
      <xdr:spPr>
        <a:xfrm>
          <a:off x="15621000" y="100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50563</xdr:rowOff>
    </xdr:from>
    <xdr:ext cx="736600" cy="259045"/>
    <xdr:sp macro="" textlink="">
      <xdr:nvSpPr>
        <xdr:cNvPr id="262" name="テキスト ボックス 261"/>
        <xdr:cNvSpPr txBox="1"/>
      </xdr:nvSpPr>
      <xdr:spPr>
        <a:xfrm>
          <a:off x="15290800" y="1016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78486</xdr:rowOff>
    </xdr:from>
    <xdr:to>
      <xdr:col>74</xdr:col>
      <xdr:colOff>31750</xdr:colOff>
      <xdr:row>58</xdr:row>
      <xdr:rowOff>8636</xdr:rowOff>
    </xdr:to>
    <xdr:sp macro="" textlink="">
      <xdr:nvSpPr>
        <xdr:cNvPr id="263" name="楕円 262"/>
        <xdr:cNvSpPr/>
      </xdr:nvSpPr>
      <xdr:spPr>
        <a:xfrm>
          <a:off x="14732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164863</xdr:rowOff>
    </xdr:from>
    <xdr:ext cx="762000" cy="259045"/>
    <xdr:sp macro="" textlink="">
      <xdr:nvSpPr>
        <xdr:cNvPr id="264" name="テキスト ボックス 263"/>
        <xdr:cNvSpPr txBox="1"/>
      </xdr:nvSpPr>
      <xdr:spPr>
        <a:xfrm>
          <a:off x="14401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85344</xdr:rowOff>
    </xdr:from>
    <xdr:to>
      <xdr:col>69</xdr:col>
      <xdr:colOff>142875</xdr:colOff>
      <xdr:row>57</xdr:row>
      <xdr:rowOff>15494</xdr:rowOff>
    </xdr:to>
    <xdr:sp macro="" textlink="">
      <xdr:nvSpPr>
        <xdr:cNvPr id="265" name="楕円 264"/>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66" name="テキスト ボックス 265"/>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92202</xdr:rowOff>
    </xdr:from>
    <xdr:to>
      <xdr:col>65</xdr:col>
      <xdr:colOff>53975</xdr:colOff>
      <xdr:row>56</xdr:row>
      <xdr:rowOff>22352</xdr:rowOff>
    </xdr:to>
    <xdr:sp macro="" textlink="">
      <xdr:nvSpPr>
        <xdr:cNvPr id="267" name="楕円 266"/>
        <xdr:cNvSpPr/>
      </xdr:nvSpPr>
      <xdr:spPr>
        <a:xfrm>
          <a:off x="12954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32529</xdr:rowOff>
    </xdr:from>
    <xdr:ext cx="762000" cy="259045"/>
    <xdr:sp macro="" textlink="">
      <xdr:nvSpPr>
        <xdr:cNvPr id="268" name="テキスト ボックス 267"/>
        <xdr:cNvSpPr txBox="1"/>
      </xdr:nvSpPr>
      <xdr:spPr>
        <a:xfrm>
          <a:off x="12623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昨年度と比べ病院事業会計への繰出金増加により、増加している。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引き続き、補助事業全般の適正化を図るとともに、廃止の検討を進め、事業費削減に努める。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92710</xdr:rowOff>
    </xdr:to>
    <xdr:cxnSp macro="">
      <xdr:nvCxnSpPr>
        <xdr:cNvPr id="298" name="直線コネクタ 297"/>
        <xdr:cNvCxnSpPr/>
      </xdr:nvCxnSpPr>
      <xdr:spPr>
        <a:xfrm>
          <a:off x="15671800" y="635406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56134</xdr:rowOff>
    </xdr:to>
    <xdr:cxnSp macro="">
      <xdr:nvCxnSpPr>
        <xdr:cNvPr id="301" name="直線コネクタ 300"/>
        <xdr:cNvCxnSpPr/>
      </xdr:nvCxnSpPr>
      <xdr:spPr>
        <a:xfrm flipV="1">
          <a:off x="14782800" y="6354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56134</xdr:rowOff>
    </xdr:to>
    <xdr:cxnSp macro="">
      <xdr:nvCxnSpPr>
        <xdr:cNvPr id="304" name="直線コネクタ 303"/>
        <xdr:cNvCxnSpPr/>
      </xdr:nvCxnSpPr>
      <xdr:spPr>
        <a:xfrm>
          <a:off x="13893800" y="6399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101854</xdr:rowOff>
    </xdr:to>
    <xdr:cxnSp macro="">
      <xdr:nvCxnSpPr>
        <xdr:cNvPr id="307" name="直線コネクタ 306"/>
        <xdr:cNvCxnSpPr/>
      </xdr:nvCxnSpPr>
      <xdr:spPr>
        <a:xfrm flipV="1">
          <a:off x="13004800" y="6399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09" name="テキスト ボックス 308"/>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11" name="テキスト ボックス 310"/>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17" name="楕円 316"/>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18"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19" name="楕円 318"/>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20" name="テキスト ボックス 319"/>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1" name="楕円 320"/>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2" name="テキスト ボックス 321"/>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23" name="楕円 322"/>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24" name="テキスト ボックス 323"/>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25" name="楕円 324"/>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26" name="テキスト ボックス 325"/>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減少傾向にあるが、今後は保育園建設の償還が始まることや、図書館建設に伴う起債の発行により、公債費の増加が予想される。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普通建設事業の適切な選択、集中化を行うとともに、</a:t>
          </a:r>
          <a:r>
            <a:rPr kumimoji="1" lang="en-US" altLang="ja-JP" sz="1300">
              <a:latin typeface="ＭＳ Ｐゴシック" panose="020B0600070205080204" pitchFamily="50" charset="-128"/>
              <a:ea typeface="ＭＳ Ｐゴシック" panose="020B0600070205080204" pitchFamily="50" charset="-128"/>
            </a:rPr>
            <a:t>PPP/PFI</a:t>
          </a:r>
          <a:r>
            <a:rPr kumimoji="1" lang="ja-JP" altLang="en-US" sz="1300">
              <a:latin typeface="ＭＳ Ｐゴシック" panose="020B0600070205080204" pitchFamily="50" charset="-128"/>
              <a:ea typeface="ＭＳ Ｐゴシック" panose="020B0600070205080204" pitchFamily="50" charset="-128"/>
            </a:rPr>
            <a:t>など民間活力を使った公共施設利活用を検討し、起債に頼らない普通建設事業を推進する。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19558</xdr:rowOff>
    </xdr:to>
    <xdr:cxnSp macro="">
      <xdr:nvCxnSpPr>
        <xdr:cNvPr id="356" name="直線コネクタ 355"/>
        <xdr:cNvCxnSpPr/>
      </xdr:nvCxnSpPr>
      <xdr:spPr>
        <a:xfrm flipV="1">
          <a:off x="3987800" y="131892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83565</xdr:rowOff>
    </xdr:to>
    <xdr:cxnSp macro="">
      <xdr:nvCxnSpPr>
        <xdr:cNvPr id="359" name="直線コネクタ 358"/>
        <xdr:cNvCxnSpPr/>
      </xdr:nvCxnSpPr>
      <xdr:spPr>
        <a:xfrm flipV="1">
          <a:off x="3098800" y="132212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101854</xdr:rowOff>
    </xdr:to>
    <xdr:cxnSp macro="">
      <xdr:nvCxnSpPr>
        <xdr:cNvPr id="362" name="直線コネクタ 361"/>
        <xdr:cNvCxnSpPr/>
      </xdr:nvCxnSpPr>
      <xdr:spPr>
        <a:xfrm flipV="1">
          <a:off x="2209800" y="132852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4" name="テキスト ボックス 363"/>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101854</xdr:rowOff>
    </xdr:from>
    <xdr:to>
      <xdr:col>11</xdr:col>
      <xdr:colOff>9525</xdr:colOff>
      <xdr:row>77</xdr:row>
      <xdr:rowOff>115570</xdr:rowOff>
    </xdr:to>
    <xdr:cxnSp macro="">
      <xdr:nvCxnSpPr>
        <xdr:cNvPr id="365" name="直線コネクタ 364"/>
        <xdr:cNvCxnSpPr/>
      </xdr:nvCxnSpPr>
      <xdr:spPr>
        <a:xfrm flipV="1">
          <a:off x="1320800" y="13303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7" name="テキスト ボックス 366"/>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69" name="テキスト ボックス 36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5" name="楕円 374"/>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76"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77" name="楕円 376"/>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78" name="テキスト ボックス 377"/>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79" name="楕円 378"/>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0" name="テキスト ボックス 379"/>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51054</xdr:rowOff>
    </xdr:from>
    <xdr:to>
      <xdr:col>11</xdr:col>
      <xdr:colOff>60325</xdr:colOff>
      <xdr:row>77</xdr:row>
      <xdr:rowOff>152654</xdr:rowOff>
    </xdr:to>
    <xdr:sp macro="" textlink="">
      <xdr:nvSpPr>
        <xdr:cNvPr id="381" name="楕円 380"/>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82" name="テキスト ボックス 381"/>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83" name="楕円 382"/>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84" name="テキスト ボックス 38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性質を問わず全体的に増加傾向にある。今後は図書館建設等による投資的経費の増加が予想され、従来よりも一層の経費削減に努める。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80</xdr:row>
      <xdr:rowOff>3556</xdr:rowOff>
    </xdr:to>
    <xdr:cxnSp macro="">
      <xdr:nvCxnSpPr>
        <xdr:cNvPr id="415" name="直線コネクタ 414"/>
        <xdr:cNvCxnSpPr/>
      </xdr:nvCxnSpPr>
      <xdr:spPr>
        <a:xfrm>
          <a:off x="15671800" y="13477239"/>
          <a:ext cx="8382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78</xdr:row>
      <xdr:rowOff>104139</xdr:rowOff>
    </xdr:to>
    <xdr:cxnSp macro="">
      <xdr:nvCxnSpPr>
        <xdr:cNvPr id="418" name="直線コネクタ 417"/>
        <xdr:cNvCxnSpPr/>
      </xdr:nvCxnSpPr>
      <xdr:spPr>
        <a:xfrm>
          <a:off x="14782800" y="13180061"/>
          <a:ext cx="889000" cy="29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149861</xdr:rowOff>
    </xdr:to>
    <xdr:cxnSp macro="">
      <xdr:nvCxnSpPr>
        <xdr:cNvPr id="421" name="直線コネクタ 420"/>
        <xdr:cNvCxnSpPr/>
      </xdr:nvCxnSpPr>
      <xdr:spPr>
        <a:xfrm>
          <a:off x="13893800" y="13006324"/>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147574</xdr:rowOff>
    </xdr:to>
    <xdr:cxnSp macro="">
      <xdr:nvCxnSpPr>
        <xdr:cNvPr id="424" name="直線コネクタ 423"/>
        <xdr:cNvCxnSpPr/>
      </xdr:nvCxnSpPr>
      <xdr:spPr>
        <a:xfrm>
          <a:off x="13004800" y="128874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26" name="テキスト ボックス 425"/>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28" name="テキスト ボックス 42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124206</xdr:rowOff>
    </xdr:from>
    <xdr:to>
      <xdr:col>82</xdr:col>
      <xdr:colOff>158750</xdr:colOff>
      <xdr:row>80</xdr:row>
      <xdr:rowOff>54356</xdr:rowOff>
    </xdr:to>
    <xdr:sp macro="" textlink="">
      <xdr:nvSpPr>
        <xdr:cNvPr id="434" name="楕円 433"/>
        <xdr:cNvSpPr/>
      </xdr:nvSpPr>
      <xdr:spPr>
        <a:xfrm>
          <a:off x="164592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96283</xdr:rowOff>
    </xdr:from>
    <xdr:ext cx="762000" cy="259045"/>
    <xdr:sp macro="" textlink="">
      <xdr:nvSpPr>
        <xdr:cNvPr id="435" name="公債費以外該当値テキスト"/>
        <xdr:cNvSpPr txBox="1"/>
      </xdr:nvSpPr>
      <xdr:spPr>
        <a:xfrm>
          <a:off x="165989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36" name="楕円 435"/>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7" name="テキスト ボックス 436"/>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38" name="楕円 437"/>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9" name="テキスト ボックス 438"/>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40" name="楕円 439"/>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11701</xdr:rowOff>
    </xdr:from>
    <xdr:ext cx="762000" cy="259045"/>
    <xdr:sp macro="" textlink="">
      <xdr:nvSpPr>
        <xdr:cNvPr id="441" name="テキスト ボックス 440"/>
        <xdr:cNvSpPr txBox="1"/>
      </xdr:nvSpPr>
      <xdr:spPr>
        <a:xfrm>
          <a:off x="13512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42" name="楕円 441"/>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64279</xdr:rowOff>
    </xdr:from>
    <xdr:ext cx="762000" cy="259045"/>
    <xdr:sp macro="" textlink="">
      <xdr:nvSpPr>
        <xdr:cNvPr id="443" name="テキスト ボックス 442"/>
        <xdr:cNvSpPr txBox="1"/>
      </xdr:nvSpPr>
      <xdr:spPr>
        <a:xfrm>
          <a:off x="12623800" y="1292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169760</xdr:rowOff>
    </xdr:from>
    <xdr:to>
      <xdr:col>29</xdr:col>
      <xdr:colOff>127000</xdr:colOff>
      <xdr:row>16</xdr:row>
      <xdr:rowOff>170730</xdr:rowOff>
    </xdr:to>
    <xdr:cxnSp macro="">
      <xdr:nvCxnSpPr>
        <xdr:cNvPr id="48" name="直線コネクタ 47"/>
        <xdr:cNvCxnSpPr/>
      </xdr:nvCxnSpPr>
      <xdr:spPr bwMode="auto">
        <a:xfrm flipV="1">
          <a:off x="5003800" y="2960585"/>
          <a:ext cx="647700" cy="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xdr:cNvSpPr txBox="1"/>
      </xdr:nvSpPr>
      <xdr:spPr>
        <a:xfrm>
          <a:off x="5740400" y="309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170730</xdr:rowOff>
    </xdr:from>
    <xdr:to>
      <xdr:col>26</xdr:col>
      <xdr:colOff>50800</xdr:colOff>
      <xdr:row>17</xdr:row>
      <xdr:rowOff>26904</xdr:rowOff>
    </xdr:to>
    <xdr:cxnSp macro="">
      <xdr:nvCxnSpPr>
        <xdr:cNvPr id="51" name="直線コネクタ 50"/>
        <xdr:cNvCxnSpPr/>
      </xdr:nvCxnSpPr>
      <xdr:spPr bwMode="auto">
        <a:xfrm flipV="1">
          <a:off x="4305300" y="2961555"/>
          <a:ext cx="698500" cy="27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26904</xdr:rowOff>
    </xdr:from>
    <xdr:to>
      <xdr:col>22</xdr:col>
      <xdr:colOff>114300</xdr:colOff>
      <xdr:row>17</xdr:row>
      <xdr:rowOff>38032</xdr:rowOff>
    </xdr:to>
    <xdr:cxnSp macro="">
      <xdr:nvCxnSpPr>
        <xdr:cNvPr id="54" name="直線コネクタ 53"/>
        <xdr:cNvCxnSpPr/>
      </xdr:nvCxnSpPr>
      <xdr:spPr bwMode="auto">
        <a:xfrm flipV="1">
          <a:off x="3606800" y="2989179"/>
          <a:ext cx="698500" cy="11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109152</xdr:rowOff>
    </xdr:from>
    <xdr:ext cx="762000" cy="259045"/>
    <xdr:sp macro="" textlink="">
      <xdr:nvSpPr>
        <xdr:cNvPr id="56" name="テキスト ボックス 55"/>
        <xdr:cNvSpPr txBox="1"/>
      </xdr:nvSpPr>
      <xdr:spPr>
        <a:xfrm>
          <a:off x="3924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38032</xdr:rowOff>
    </xdr:from>
    <xdr:to>
      <xdr:col>18</xdr:col>
      <xdr:colOff>177800</xdr:colOff>
      <xdr:row>17</xdr:row>
      <xdr:rowOff>57344</xdr:rowOff>
    </xdr:to>
    <xdr:cxnSp macro="">
      <xdr:nvCxnSpPr>
        <xdr:cNvPr id="57" name="直線コネクタ 56"/>
        <xdr:cNvCxnSpPr/>
      </xdr:nvCxnSpPr>
      <xdr:spPr bwMode="auto">
        <a:xfrm flipV="1">
          <a:off x="2908300" y="3000307"/>
          <a:ext cx="698500" cy="19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94448</xdr:rowOff>
    </xdr:from>
    <xdr:ext cx="762000" cy="259045"/>
    <xdr:sp macro="" textlink="">
      <xdr:nvSpPr>
        <xdr:cNvPr id="59" name="テキスト ボックス 58"/>
        <xdr:cNvSpPr txBox="1"/>
      </xdr:nvSpPr>
      <xdr:spPr>
        <a:xfrm>
          <a:off x="32258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118616</xdr:rowOff>
    </xdr:from>
    <xdr:ext cx="762000" cy="259045"/>
    <xdr:sp macro="" textlink="">
      <xdr:nvSpPr>
        <xdr:cNvPr id="61" name="テキスト ボックス 60"/>
        <xdr:cNvSpPr txBox="1"/>
      </xdr:nvSpPr>
      <xdr:spPr>
        <a:xfrm>
          <a:off x="2527300" y="32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118960</xdr:rowOff>
    </xdr:from>
    <xdr:to>
      <xdr:col>29</xdr:col>
      <xdr:colOff>177800</xdr:colOff>
      <xdr:row>17</xdr:row>
      <xdr:rowOff>49110</xdr:rowOff>
    </xdr:to>
    <xdr:sp macro="" textlink="">
      <xdr:nvSpPr>
        <xdr:cNvPr id="67" name="楕円 66"/>
        <xdr:cNvSpPr/>
      </xdr:nvSpPr>
      <xdr:spPr bwMode="auto">
        <a:xfrm>
          <a:off x="5600700" y="2909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135487</xdr:rowOff>
    </xdr:from>
    <xdr:ext cx="762000" cy="259045"/>
    <xdr:sp macro="" textlink="">
      <xdr:nvSpPr>
        <xdr:cNvPr id="68" name="人口1人当たり決算額の推移該当値テキスト130"/>
        <xdr:cNvSpPr txBox="1"/>
      </xdr:nvSpPr>
      <xdr:spPr>
        <a:xfrm>
          <a:off x="5740400" y="275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119930</xdr:rowOff>
    </xdr:from>
    <xdr:to>
      <xdr:col>26</xdr:col>
      <xdr:colOff>101600</xdr:colOff>
      <xdr:row>17</xdr:row>
      <xdr:rowOff>50080</xdr:rowOff>
    </xdr:to>
    <xdr:sp macro="" textlink="">
      <xdr:nvSpPr>
        <xdr:cNvPr id="69" name="楕円 68"/>
        <xdr:cNvSpPr/>
      </xdr:nvSpPr>
      <xdr:spPr bwMode="auto">
        <a:xfrm>
          <a:off x="4953000" y="2910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60257</xdr:rowOff>
    </xdr:from>
    <xdr:ext cx="736600" cy="259045"/>
    <xdr:sp macro="" textlink="">
      <xdr:nvSpPr>
        <xdr:cNvPr id="70" name="テキスト ボックス 69"/>
        <xdr:cNvSpPr txBox="1"/>
      </xdr:nvSpPr>
      <xdr:spPr>
        <a:xfrm>
          <a:off x="4622800" y="2679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147554</xdr:rowOff>
    </xdr:from>
    <xdr:to>
      <xdr:col>22</xdr:col>
      <xdr:colOff>165100</xdr:colOff>
      <xdr:row>17</xdr:row>
      <xdr:rowOff>77704</xdr:rowOff>
    </xdr:to>
    <xdr:sp macro="" textlink="">
      <xdr:nvSpPr>
        <xdr:cNvPr id="71" name="楕円 70"/>
        <xdr:cNvSpPr/>
      </xdr:nvSpPr>
      <xdr:spPr bwMode="auto">
        <a:xfrm>
          <a:off x="4254500" y="2938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87881</xdr:rowOff>
    </xdr:from>
    <xdr:ext cx="762000" cy="259045"/>
    <xdr:sp macro="" textlink="">
      <xdr:nvSpPr>
        <xdr:cNvPr id="72" name="テキスト ボックス 71"/>
        <xdr:cNvSpPr txBox="1"/>
      </xdr:nvSpPr>
      <xdr:spPr>
        <a:xfrm>
          <a:off x="3924300" y="270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158682</xdr:rowOff>
    </xdr:from>
    <xdr:to>
      <xdr:col>19</xdr:col>
      <xdr:colOff>38100</xdr:colOff>
      <xdr:row>17</xdr:row>
      <xdr:rowOff>88832</xdr:rowOff>
    </xdr:to>
    <xdr:sp macro="" textlink="">
      <xdr:nvSpPr>
        <xdr:cNvPr id="73" name="楕円 72"/>
        <xdr:cNvSpPr/>
      </xdr:nvSpPr>
      <xdr:spPr bwMode="auto">
        <a:xfrm>
          <a:off x="3556000" y="2949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99009</xdr:rowOff>
    </xdr:from>
    <xdr:ext cx="762000" cy="259045"/>
    <xdr:sp macro="" textlink="">
      <xdr:nvSpPr>
        <xdr:cNvPr id="74" name="テキスト ボックス 73"/>
        <xdr:cNvSpPr txBox="1"/>
      </xdr:nvSpPr>
      <xdr:spPr>
        <a:xfrm>
          <a:off x="3225800" y="271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6544</xdr:rowOff>
    </xdr:from>
    <xdr:to>
      <xdr:col>15</xdr:col>
      <xdr:colOff>101600</xdr:colOff>
      <xdr:row>17</xdr:row>
      <xdr:rowOff>108144</xdr:rowOff>
    </xdr:to>
    <xdr:sp macro="" textlink="">
      <xdr:nvSpPr>
        <xdr:cNvPr id="75" name="楕円 74"/>
        <xdr:cNvSpPr/>
      </xdr:nvSpPr>
      <xdr:spPr bwMode="auto">
        <a:xfrm>
          <a:off x="2857500" y="2968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118321</xdr:rowOff>
    </xdr:from>
    <xdr:ext cx="762000" cy="259045"/>
    <xdr:sp macro="" textlink="">
      <xdr:nvSpPr>
        <xdr:cNvPr id="76" name="テキスト ボックス 75"/>
        <xdr:cNvSpPr txBox="1"/>
      </xdr:nvSpPr>
      <xdr:spPr>
        <a:xfrm>
          <a:off x="2527300" y="273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314315</xdr:rowOff>
    </xdr:from>
    <xdr:to>
      <xdr:col>29</xdr:col>
      <xdr:colOff>127000</xdr:colOff>
      <xdr:row>34</xdr:row>
      <xdr:rowOff>341541</xdr:rowOff>
    </xdr:to>
    <xdr:cxnSp macro="">
      <xdr:nvCxnSpPr>
        <xdr:cNvPr id="108" name="直線コネクタ 107"/>
        <xdr:cNvCxnSpPr/>
      </xdr:nvCxnSpPr>
      <xdr:spPr bwMode="auto">
        <a:xfrm>
          <a:off x="5003800" y="6581765"/>
          <a:ext cx="647700" cy="27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254376</xdr:rowOff>
    </xdr:from>
    <xdr:to>
      <xdr:col>26</xdr:col>
      <xdr:colOff>50800</xdr:colOff>
      <xdr:row>34</xdr:row>
      <xdr:rowOff>314315</xdr:rowOff>
    </xdr:to>
    <xdr:cxnSp macro="">
      <xdr:nvCxnSpPr>
        <xdr:cNvPr id="111" name="直線コネクタ 110"/>
        <xdr:cNvCxnSpPr/>
      </xdr:nvCxnSpPr>
      <xdr:spPr bwMode="auto">
        <a:xfrm>
          <a:off x="4305300" y="6521826"/>
          <a:ext cx="698500" cy="59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254376</xdr:rowOff>
    </xdr:from>
    <xdr:to>
      <xdr:col>22</xdr:col>
      <xdr:colOff>114300</xdr:colOff>
      <xdr:row>34</xdr:row>
      <xdr:rowOff>264937</xdr:rowOff>
    </xdr:to>
    <xdr:cxnSp macro="">
      <xdr:nvCxnSpPr>
        <xdr:cNvPr id="114" name="直線コネクタ 113"/>
        <xdr:cNvCxnSpPr/>
      </xdr:nvCxnSpPr>
      <xdr:spPr bwMode="auto">
        <a:xfrm flipV="1">
          <a:off x="3606800" y="6521826"/>
          <a:ext cx="698500" cy="10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xdr:cNvSpPr txBox="1"/>
      </xdr:nvSpPr>
      <xdr:spPr>
        <a:xfrm>
          <a:off x="3924300" y="69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264937</xdr:rowOff>
    </xdr:from>
    <xdr:to>
      <xdr:col>18</xdr:col>
      <xdr:colOff>177800</xdr:colOff>
      <xdr:row>34</xdr:row>
      <xdr:rowOff>277602</xdr:rowOff>
    </xdr:to>
    <xdr:cxnSp macro="">
      <xdr:nvCxnSpPr>
        <xdr:cNvPr id="117" name="直線コネクタ 116"/>
        <xdr:cNvCxnSpPr/>
      </xdr:nvCxnSpPr>
      <xdr:spPr bwMode="auto">
        <a:xfrm flipV="1">
          <a:off x="2908300" y="6532387"/>
          <a:ext cx="698500" cy="12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256280</xdr:rowOff>
    </xdr:from>
    <xdr:ext cx="762000" cy="259045"/>
    <xdr:sp macro="" textlink="">
      <xdr:nvSpPr>
        <xdr:cNvPr id="119" name="テキスト ボックス 118"/>
        <xdr:cNvSpPr txBox="1"/>
      </xdr:nvSpPr>
      <xdr:spPr>
        <a:xfrm>
          <a:off x="3225800" y="686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176705</xdr:rowOff>
    </xdr:from>
    <xdr:ext cx="762000" cy="259045"/>
    <xdr:sp macro="" textlink="">
      <xdr:nvSpPr>
        <xdr:cNvPr id="121" name="テキスト ボックス 120"/>
        <xdr:cNvSpPr txBox="1"/>
      </xdr:nvSpPr>
      <xdr:spPr>
        <a:xfrm>
          <a:off x="2527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290741</xdr:rowOff>
    </xdr:from>
    <xdr:to>
      <xdr:col>29</xdr:col>
      <xdr:colOff>177800</xdr:colOff>
      <xdr:row>35</xdr:row>
      <xdr:rowOff>49441</xdr:rowOff>
    </xdr:to>
    <xdr:sp macro="" textlink="">
      <xdr:nvSpPr>
        <xdr:cNvPr id="127" name="楕円 126"/>
        <xdr:cNvSpPr/>
      </xdr:nvSpPr>
      <xdr:spPr bwMode="auto">
        <a:xfrm>
          <a:off x="5600700" y="6558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135818</xdr:rowOff>
    </xdr:from>
    <xdr:ext cx="762000" cy="259045"/>
    <xdr:sp macro="" textlink="">
      <xdr:nvSpPr>
        <xdr:cNvPr id="128" name="人口1人当たり決算額の推移該当値テキスト445"/>
        <xdr:cNvSpPr txBox="1"/>
      </xdr:nvSpPr>
      <xdr:spPr>
        <a:xfrm>
          <a:off x="5740400" y="640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263515</xdr:rowOff>
    </xdr:from>
    <xdr:to>
      <xdr:col>26</xdr:col>
      <xdr:colOff>101600</xdr:colOff>
      <xdr:row>35</xdr:row>
      <xdr:rowOff>22215</xdr:rowOff>
    </xdr:to>
    <xdr:sp macro="" textlink="">
      <xdr:nvSpPr>
        <xdr:cNvPr id="129" name="楕円 128"/>
        <xdr:cNvSpPr/>
      </xdr:nvSpPr>
      <xdr:spPr bwMode="auto">
        <a:xfrm>
          <a:off x="4953000" y="6530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32392</xdr:rowOff>
    </xdr:from>
    <xdr:ext cx="736600" cy="259045"/>
    <xdr:sp macro="" textlink="">
      <xdr:nvSpPr>
        <xdr:cNvPr id="130" name="テキスト ボックス 129"/>
        <xdr:cNvSpPr txBox="1"/>
      </xdr:nvSpPr>
      <xdr:spPr>
        <a:xfrm>
          <a:off x="4622800" y="6299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203576</xdr:rowOff>
    </xdr:from>
    <xdr:to>
      <xdr:col>22</xdr:col>
      <xdr:colOff>165100</xdr:colOff>
      <xdr:row>34</xdr:row>
      <xdr:rowOff>305176</xdr:rowOff>
    </xdr:to>
    <xdr:sp macro="" textlink="">
      <xdr:nvSpPr>
        <xdr:cNvPr id="131" name="楕円 130"/>
        <xdr:cNvSpPr/>
      </xdr:nvSpPr>
      <xdr:spPr bwMode="auto">
        <a:xfrm>
          <a:off x="4254500" y="6471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315353</xdr:rowOff>
    </xdr:from>
    <xdr:ext cx="762000" cy="259045"/>
    <xdr:sp macro="" textlink="">
      <xdr:nvSpPr>
        <xdr:cNvPr id="132" name="テキスト ボックス 131"/>
        <xdr:cNvSpPr txBox="1"/>
      </xdr:nvSpPr>
      <xdr:spPr>
        <a:xfrm>
          <a:off x="3924300" y="623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214137</xdr:rowOff>
    </xdr:from>
    <xdr:to>
      <xdr:col>19</xdr:col>
      <xdr:colOff>38100</xdr:colOff>
      <xdr:row>34</xdr:row>
      <xdr:rowOff>315737</xdr:rowOff>
    </xdr:to>
    <xdr:sp macro="" textlink="">
      <xdr:nvSpPr>
        <xdr:cNvPr id="133" name="楕円 132"/>
        <xdr:cNvSpPr/>
      </xdr:nvSpPr>
      <xdr:spPr bwMode="auto">
        <a:xfrm>
          <a:off x="3556000" y="6481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325914</xdr:rowOff>
    </xdr:from>
    <xdr:ext cx="762000" cy="259045"/>
    <xdr:sp macro="" textlink="">
      <xdr:nvSpPr>
        <xdr:cNvPr id="134" name="テキスト ボックス 133"/>
        <xdr:cNvSpPr txBox="1"/>
      </xdr:nvSpPr>
      <xdr:spPr>
        <a:xfrm>
          <a:off x="3225800" y="625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226802</xdr:rowOff>
    </xdr:from>
    <xdr:to>
      <xdr:col>15</xdr:col>
      <xdr:colOff>101600</xdr:colOff>
      <xdr:row>34</xdr:row>
      <xdr:rowOff>328402</xdr:rowOff>
    </xdr:to>
    <xdr:sp macro="" textlink="">
      <xdr:nvSpPr>
        <xdr:cNvPr id="135" name="楕円 134"/>
        <xdr:cNvSpPr/>
      </xdr:nvSpPr>
      <xdr:spPr bwMode="auto">
        <a:xfrm>
          <a:off x="2857500" y="6494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338579</xdr:rowOff>
    </xdr:from>
    <xdr:ext cx="762000" cy="259045"/>
    <xdr:sp macro="" textlink="">
      <xdr:nvSpPr>
        <xdr:cNvPr id="136" name="テキスト ボックス 135"/>
        <xdr:cNvSpPr txBox="1"/>
      </xdr:nvSpPr>
      <xdr:spPr>
        <a:xfrm>
          <a:off x="2527300" y="62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7,267
7,207
224.70
5,921,590
5,707,626
199,101
3,505,696
7,557,099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135547</xdr:rowOff>
    </xdr:from>
    <xdr:to>
      <xdr:col>24</xdr:col>
      <xdr:colOff>63500</xdr:colOff>
      <xdr:row>35</xdr:row>
      <xdr:rowOff>155527</xdr:rowOff>
    </xdr:to>
    <xdr:cxnSp macro="">
      <xdr:nvCxnSpPr>
        <xdr:cNvPr id="61" name="直線コネクタ 60"/>
        <xdr:cNvCxnSpPr/>
      </xdr:nvCxnSpPr>
      <xdr:spPr>
        <a:xfrm flipV="1">
          <a:off x="3797300" y="6136297"/>
          <a:ext cx="8382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155527</xdr:rowOff>
    </xdr:from>
    <xdr:to>
      <xdr:col>19</xdr:col>
      <xdr:colOff>177800</xdr:colOff>
      <xdr:row>35</xdr:row>
      <xdr:rowOff>157112</xdr:rowOff>
    </xdr:to>
    <xdr:cxnSp macro="">
      <xdr:nvCxnSpPr>
        <xdr:cNvPr id="64" name="直線コネクタ 63"/>
        <xdr:cNvCxnSpPr/>
      </xdr:nvCxnSpPr>
      <xdr:spPr>
        <a:xfrm flipV="1">
          <a:off x="2908300" y="6156277"/>
          <a:ext cx="889000" cy="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136301</xdr:rowOff>
    </xdr:from>
    <xdr:to>
      <xdr:col>15</xdr:col>
      <xdr:colOff>50800</xdr:colOff>
      <xdr:row>35</xdr:row>
      <xdr:rowOff>157112</xdr:rowOff>
    </xdr:to>
    <xdr:cxnSp macro="">
      <xdr:nvCxnSpPr>
        <xdr:cNvPr id="67" name="直線コネクタ 66"/>
        <xdr:cNvCxnSpPr/>
      </xdr:nvCxnSpPr>
      <xdr:spPr>
        <a:xfrm>
          <a:off x="2019300" y="6137051"/>
          <a:ext cx="889000" cy="2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9469</xdr:rowOff>
    </xdr:from>
    <xdr:ext cx="599010" cy="259045"/>
    <xdr:sp macro="" textlink="">
      <xdr:nvSpPr>
        <xdr:cNvPr id="69" name="テキスト ボックス 68"/>
        <xdr:cNvSpPr txBox="1"/>
      </xdr:nvSpPr>
      <xdr:spPr>
        <a:xfrm>
          <a:off x="2608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131303</xdr:rowOff>
    </xdr:from>
    <xdr:to>
      <xdr:col>10</xdr:col>
      <xdr:colOff>114300</xdr:colOff>
      <xdr:row>35</xdr:row>
      <xdr:rowOff>136301</xdr:rowOff>
    </xdr:to>
    <xdr:cxnSp macro="">
      <xdr:nvCxnSpPr>
        <xdr:cNvPr id="70" name="直線コネクタ 69"/>
        <xdr:cNvCxnSpPr/>
      </xdr:nvCxnSpPr>
      <xdr:spPr>
        <a:xfrm>
          <a:off x="1130300" y="6132053"/>
          <a:ext cx="889000" cy="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160893</xdr:rowOff>
    </xdr:from>
    <xdr:ext cx="599010" cy="259045"/>
    <xdr:sp macro="" textlink="">
      <xdr:nvSpPr>
        <xdr:cNvPr id="72" name="テキスト ボックス 71"/>
        <xdr:cNvSpPr txBox="1"/>
      </xdr:nvSpPr>
      <xdr:spPr>
        <a:xfrm>
          <a:off x="1719795" y="63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7038</xdr:rowOff>
    </xdr:from>
    <xdr:ext cx="599010" cy="259045"/>
    <xdr:sp macro="" textlink="">
      <xdr:nvSpPr>
        <xdr:cNvPr id="74" name="テキスト ボックス 73"/>
        <xdr:cNvSpPr txBox="1"/>
      </xdr:nvSpPr>
      <xdr:spPr>
        <a:xfrm>
          <a:off x="830795" y="635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84747</xdr:rowOff>
    </xdr:from>
    <xdr:to>
      <xdr:col>24</xdr:col>
      <xdr:colOff>114300</xdr:colOff>
      <xdr:row>36</xdr:row>
      <xdr:rowOff>14897</xdr:rowOff>
    </xdr:to>
    <xdr:sp macro="" textlink="">
      <xdr:nvSpPr>
        <xdr:cNvPr id="80" name="楕円 79"/>
        <xdr:cNvSpPr/>
      </xdr:nvSpPr>
      <xdr:spPr>
        <a:xfrm>
          <a:off x="4584700" y="60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107624</xdr:rowOff>
    </xdr:from>
    <xdr:ext cx="599010" cy="259045"/>
    <xdr:sp macro="" textlink="">
      <xdr:nvSpPr>
        <xdr:cNvPr id="81" name="人件費該当値テキスト"/>
        <xdr:cNvSpPr txBox="1"/>
      </xdr:nvSpPr>
      <xdr:spPr>
        <a:xfrm>
          <a:off x="4686300" y="593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104727</xdr:rowOff>
    </xdr:from>
    <xdr:to>
      <xdr:col>20</xdr:col>
      <xdr:colOff>38100</xdr:colOff>
      <xdr:row>36</xdr:row>
      <xdr:rowOff>34877</xdr:rowOff>
    </xdr:to>
    <xdr:sp macro="" textlink="">
      <xdr:nvSpPr>
        <xdr:cNvPr id="82" name="楕円 81"/>
        <xdr:cNvSpPr/>
      </xdr:nvSpPr>
      <xdr:spPr>
        <a:xfrm>
          <a:off x="3746500" y="61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51404</xdr:rowOff>
    </xdr:from>
    <xdr:ext cx="599010" cy="259045"/>
    <xdr:sp macro="" textlink="">
      <xdr:nvSpPr>
        <xdr:cNvPr id="83" name="テキスト ボックス 82"/>
        <xdr:cNvSpPr txBox="1"/>
      </xdr:nvSpPr>
      <xdr:spPr>
        <a:xfrm>
          <a:off x="3497795" y="58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106312</xdr:rowOff>
    </xdr:from>
    <xdr:to>
      <xdr:col>15</xdr:col>
      <xdr:colOff>101600</xdr:colOff>
      <xdr:row>36</xdr:row>
      <xdr:rowOff>36462</xdr:rowOff>
    </xdr:to>
    <xdr:sp macro="" textlink="">
      <xdr:nvSpPr>
        <xdr:cNvPr id="84" name="楕円 83"/>
        <xdr:cNvSpPr/>
      </xdr:nvSpPr>
      <xdr:spPr>
        <a:xfrm>
          <a:off x="2857500" y="61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52989</xdr:rowOff>
    </xdr:from>
    <xdr:ext cx="599010" cy="259045"/>
    <xdr:sp macro="" textlink="">
      <xdr:nvSpPr>
        <xdr:cNvPr id="85" name="テキスト ボックス 84"/>
        <xdr:cNvSpPr txBox="1"/>
      </xdr:nvSpPr>
      <xdr:spPr>
        <a:xfrm>
          <a:off x="2608795" y="588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85501</xdr:rowOff>
    </xdr:from>
    <xdr:to>
      <xdr:col>10</xdr:col>
      <xdr:colOff>165100</xdr:colOff>
      <xdr:row>36</xdr:row>
      <xdr:rowOff>15651</xdr:rowOff>
    </xdr:to>
    <xdr:sp macro="" textlink="">
      <xdr:nvSpPr>
        <xdr:cNvPr id="86" name="楕円 85"/>
        <xdr:cNvSpPr/>
      </xdr:nvSpPr>
      <xdr:spPr>
        <a:xfrm>
          <a:off x="1968500" y="60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32178</xdr:rowOff>
    </xdr:from>
    <xdr:ext cx="599010" cy="259045"/>
    <xdr:sp macro="" textlink="">
      <xdr:nvSpPr>
        <xdr:cNvPr id="87" name="テキスト ボックス 86"/>
        <xdr:cNvSpPr txBox="1"/>
      </xdr:nvSpPr>
      <xdr:spPr>
        <a:xfrm>
          <a:off x="1719795" y="586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80503</xdr:rowOff>
    </xdr:from>
    <xdr:to>
      <xdr:col>6</xdr:col>
      <xdr:colOff>38100</xdr:colOff>
      <xdr:row>36</xdr:row>
      <xdr:rowOff>10653</xdr:rowOff>
    </xdr:to>
    <xdr:sp macro="" textlink="">
      <xdr:nvSpPr>
        <xdr:cNvPr id="88" name="楕円 87"/>
        <xdr:cNvSpPr/>
      </xdr:nvSpPr>
      <xdr:spPr>
        <a:xfrm>
          <a:off x="1079500" y="60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27180</xdr:rowOff>
    </xdr:from>
    <xdr:ext cx="599010" cy="259045"/>
    <xdr:sp macro="" textlink="">
      <xdr:nvSpPr>
        <xdr:cNvPr id="89" name="テキスト ボックス 88"/>
        <xdr:cNvSpPr txBox="1"/>
      </xdr:nvSpPr>
      <xdr:spPr>
        <a:xfrm>
          <a:off x="830795" y="585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2729</xdr:rowOff>
    </xdr:from>
    <xdr:to>
      <xdr:col>24</xdr:col>
      <xdr:colOff>63500</xdr:colOff>
      <xdr:row>57</xdr:row>
      <xdr:rowOff>22748</xdr:rowOff>
    </xdr:to>
    <xdr:cxnSp macro="">
      <xdr:nvCxnSpPr>
        <xdr:cNvPr id="120" name="直線コネクタ 119"/>
        <xdr:cNvCxnSpPr/>
      </xdr:nvCxnSpPr>
      <xdr:spPr>
        <a:xfrm>
          <a:off x="3797300" y="9775379"/>
          <a:ext cx="8382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2729</xdr:rowOff>
    </xdr:from>
    <xdr:to>
      <xdr:col>19</xdr:col>
      <xdr:colOff>177800</xdr:colOff>
      <xdr:row>57</xdr:row>
      <xdr:rowOff>41866</xdr:rowOff>
    </xdr:to>
    <xdr:cxnSp macro="">
      <xdr:nvCxnSpPr>
        <xdr:cNvPr id="123" name="直線コネクタ 122"/>
        <xdr:cNvCxnSpPr/>
      </xdr:nvCxnSpPr>
      <xdr:spPr>
        <a:xfrm flipV="1">
          <a:off x="2908300" y="9775379"/>
          <a:ext cx="889000" cy="3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41866</xdr:rowOff>
    </xdr:from>
    <xdr:to>
      <xdr:col>15</xdr:col>
      <xdr:colOff>50800</xdr:colOff>
      <xdr:row>57</xdr:row>
      <xdr:rowOff>76032</xdr:rowOff>
    </xdr:to>
    <xdr:cxnSp macro="">
      <xdr:nvCxnSpPr>
        <xdr:cNvPr id="126" name="直線コネクタ 125"/>
        <xdr:cNvCxnSpPr/>
      </xdr:nvCxnSpPr>
      <xdr:spPr>
        <a:xfrm flipV="1">
          <a:off x="2019300" y="9814516"/>
          <a:ext cx="889000" cy="3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118632</xdr:rowOff>
    </xdr:from>
    <xdr:ext cx="599010" cy="259045"/>
    <xdr:sp macro="" textlink="">
      <xdr:nvSpPr>
        <xdr:cNvPr id="128" name="テキスト ボックス 127"/>
        <xdr:cNvSpPr txBox="1"/>
      </xdr:nvSpPr>
      <xdr:spPr>
        <a:xfrm>
          <a:off x="2608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76032</xdr:rowOff>
    </xdr:from>
    <xdr:to>
      <xdr:col>10</xdr:col>
      <xdr:colOff>114300</xdr:colOff>
      <xdr:row>57</xdr:row>
      <xdr:rowOff>116945</xdr:rowOff>
    </xdr:to>
    <xdr:cxnSp macro="">
      <xdr:nvCxnSpPr>
        <xdr:cNvPr id="129" name="直線コネクタ 128"/>
        <xdr:cNvCxnSpPr/>
      </xdr:nvCxnSpPr>
      <xdr:spPr>
        <a:xfrm flipV="1">
          <a:off x="1130300" y="9848682"/>
          <a:ext cx="889000" cy="4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127994</xdr:rowOff>
    </xdr:from>
    <xdr:ext cx="599010" cy="259045"/>
    <xdr:sp macro="" textlink="">
      <xdr:nvSpPr>
        <xdr:cNvPr id="131" name="テキスト ボックス 130"/>
        <xdr:cNvSpPr txBox="1"/>
      </xdr:nvSpPr>
      <xdr:spPr>
        <a:xfrm>
          <a:off x="1719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9872</xdr:rowOff>
    </xdr:from>
    <xdr:ext cx="599010" cy="259045"/>
    <xdr:sp macro="" textlink="">
      <xdr:nvSpPr>
        <xdr:cNvPr id="133" name="テキスト ボックス 132"/>
        <xdr:cNvSpPr txBox="1"/>
      </xdr:nvSpPr>
      <xdr:spPr>
        <a:xfrm>
          <a:off x="830795" y="96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143398</xdr:rowOff>
    </xdr:from>
    <xdr:to>
      <xdr:col>24</xdr:col>
      <xdr:colOff>114300</xdr:colOff>
      <xdr:row>57</xdr:row>
      <xdr:rowOff>73548</xdr:rowOff>
    </xdr:to>
    <xdr:sp macro="" textlink="">
      <xdr:nvSpPr>
        <xdr:cNvPr id="139" name="楕円 138"/>
        <xdr:cNvSpPr/>
      </xdr:nvSpPr>
      <xdr:spPr>
        <a:xfrm>
          <a:off x="4584700" y="974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166275</xdr:rowOff>
    </xdr:from>
    <xdr:ext cx="599010" cy="259045"/>
    <xdr:sp macro="" textlink="">
      <xdr:nvSpPr>
        <xdr:cNvPr id="140" name="物件費該当値テキスト"/>
        <xdr:cNvSpPr txBox="1"/>
      </xdr:nvSpPr>
      <xdr:spPr>
        <a:xfrm>
          <a:off x="4686300" y="959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123379</xdr:rowOff>
    </xdr:from>
    <xdr:to>
      <xdr:col>20</xdr:col>
      <xdr:colOff>38100</xdr:colOff>
      <xdr:row>57</xdr:row>
      <xdr:rowOff>53529</xdr:rowOff>
    </xdr:to>
    <xdr:sp macro="" textlink="">
      <xdr:nvSpPr>
        <xdr:cNvPr id="141" name="楕円 140"/>
        <xdr:cNvSpPr/>
      </xdr:nvSpPr>
      <xdr:spPr>
        <a:xfrm>
          <a:off x="3746500" y="97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70056</xdr:rowOff>
    </xdr:from>
    <xdr:ext cx="599010" cy="259045"/>
    <xdr:sp macro="" textlink="">
      <xdr:nvSpPr>
        <xdr:cNvPr id="142" name="テキスト ボックス 141"/>
        <xdr:cNvSpPr txBox="1"/>
      </xdr:nvSpPr>
      <xdr:spPr>
        <a:xfrm>
          <a:off x="3497795" y="949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162516</xdr:rowOff>
    </xdr:from>
    <xdr:to>
      <xdr:col>15</xdr:col>
      <xdr:colOff>101600</xdr:colOff>
      <xdr:row>57</xdr:row>
      <xdr:rowOff>92666</xdr:rowOff>
    </xdr:to>
    <xdr:sp macro="" textlink="">
      <xdr:nvSpPr>
        <xdr:cNvPr id="143" name="楕円 142"/>
        <xdr:cNvSpPr/>
      </xdr:nvSpPr>
      <xdr:spPr>
        <a:xfrm>
          <a:off x="2857500" y="9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109193</xdr:rowOff>
    </xdr:from>
    <xdr:ext cx="599010" cy="259045"/>
    <xdr:sp macro="" textlink="">
      <xdr:nvSpPr>
        <xdr:cNvPr id="144" name="テキスト ボックス 143"/>
        <xdr:cNvSpPr txBox="1"/>
      </xdr:nvSpPr>
      <xdr:spPr>
        <a:xfrm>
          <a:off x="2608795" y="953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25232</xdr:rowOff>
    </xdr:from>
    <xdr:to>
      <xdr:col>10</xdr:col>
      <xdr:colOff>165100</xdr:colOff>
      <xdr:row>57</xdr:row>
      <xdr:rowOff>126832</xdr:rowOff>
    </xdr:to>
    <xdr:sp macro="" textlink="">
      <xdr:nvSpPr>
        <xdr:cNvPr id="145" name="楕円 144"/>
        <xdr:cNvSpPr/>
      </xdr:nvSpPr>
      <xdr:spPr>
        <a:xfrm>
          <a:off x="1968500" y="97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143359</xdr:rowOff>
    </xdr:from>
    <xdr:ext cx="599010" cy="259045"/>
    <xdr:sp macro="" textlink="">
      <xdr:nvSpPr>
        <xdr:cNvPr id="146" name="テキスト ボックス 145"/>
        <xdr:cNvSpPr txBox="1"/>
      </xdr:nvSpPr>
      <xdr:spPr>
        <a:xfrm>
          <a:off x="1719795" y="957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66145</xdr:rowOff>
    </xdr:from>
    <xdr:to>
      <xdr:col>6</xdr:col>
      <xdr:colOff>38100</xdr:colOff>
      <xdr:row>57</xdr:row>
      <xdr:rowOff>167745</xdr:rowOff>
    </xdr:to>
    <xdr:sp macro="" textlink="">
      <xdr:nvSpPr>
        <xdr:cNvPr id="147" name="楕円 146"/>
        <xdr:cNvSpPr/>
      </xdr:nvSpPr>
      <xdr:spPr>
        <a:xfrm>
          <a:off x="1079500" y="98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158872</xdr:rowOff>
    </xdr:from>
    <xdr:ext cx="534377" cy="259045"/>
    <xdr:sp macro="" textlink="">
      <xdr:nvSpPr>
        <xdr:cNvPr id="148" name="テキスト ボックス 147"/>
        <xdr:cNvSpPr txBox="1"/>
      </xdr:nvSpPr>
      <xdr:spPr>
        <a:xfrm>
          <a:off x="863111" y="993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153436</xdr:rowOff>
    </xdr:from>
    <xdr:to>
      <xdr:col>24</xdr:col>
      <xdr:colOff>63500</xdr:colOff>
      <xdr:row>78</xdr:row>
      <xdr:rowOff>159722</xdr:rowOff>
    </xdr:to>
    <xdr:cxnSp macro="">
      <xdr:nvCxnSpPr>
        <xdr:cNvPr id="177" name="直線コネクタ 176"/>
        <xdr:cNvCxnSpPr/>
      </xdr:nvCxnSpPr>
      <xdr:spPr>
        <a:xfrm flipV="1">
          <a:off x="3797300" y="13526536"/>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153321</xdr:rowOff>
    </xdr:from>
    <xdr:to>
      <xdr:col>19</xdr:col>
      <xdr:colOff>177800</xdr:colOff>
      <xdr:row>78</xdr:row>
      <xdr:rowOff>159722</xdr:rowOff>
    </xdr:to>
    <xdr:cxnSp macro="">
      <xdr:nvCxnSpPr>
        <xdr:cNvPr id="180" name="直線コネクタ 179"/>
        <xdr:cNvCxnSpPr/>
      </xdr:nvCxnSpPr>
      <xdr:spPr>
        <a:xfrm>
          <a:off x="2908300" y="1352642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153321</xdr:rowOff>
    </xdr:from>
    <xdr:to>
      <xdr:col>15</xdr:col>
      <xdr:colOff>50800</xdr:colOff>
      <xdr:row>79</xdr:row>
      <xdr:rowOff>15684</xdr:rowOff>
    </xdr:to>
    <xdr:cxnSp macro="">
      <xdr:nvCxnSpPr>
        <xdr:cNvPr id="183" name="直線コネクタ 182"/>
        <xdr:cNvCxnSpPr/>
      </xdr:nvCxnSpPr>
      <xdr:spPr>
        <a:xfrm flipV="1">
          <a:off x="2019300" y="13526421"/>
          <a:ext cx="889000" cy="3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15684</xdr:rowOff>
    </xdr:from>
    <xdr:to>
      <xdr:col>10</xdr:col>
      <xdr:colOff>114300</xdr:colOff>
      <xdr:row>79</xdr:row>
      <xdr:rowOff>24428</xdr:rowOff>
    </xdr:to>
    <xdr:cxnSp macro="">
      <xdr:nvCxnSpPr>
        <xdr:cNvPr id="186" name="直線コネクタ 185"/>
        <xdr:cNvCxnSpPr/>
      </xdr:nvCxnSpPr>
      <xdr:spPr>
        <a:xfrm flipV="1">
          <a:off x="1130300" y="13560234"/>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8" name="テキスト ボックス 187"/>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102636</xdr:rowOff>
    </xdr:from>
    <xdr:to>
      <xdr:col>24</xdr:col>
      <xdr:colOff>114300</xdr:colOff>
      <xdr:row>79</xdr:row>
      <xdr:rowOff>32786</xdr:rowOff>
    </xdr:to>
    <xdr:sp macro="" textlink="">
      <xdr:nvSpPr>
        <xdr:cNvPr id="196" name="楕円 195"/>
        <xdr:cNvSpPr/>
      </xdr:nvSpPr>
      <xdr:spPr>
        <a:xfrm>
          <a:off x="4584700" y="134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17563</xdr:rowOff>
    </xdr:from>
    <xdr:ext cx="469744" cy="259045"/>
    <xdr:sp macro="" textlink="">
      <xdr:nvSpPr>
        <xdr:cNvPr id="197" name="維持補修費該当値テキスト"/>
        <xdr:cNvSpPr txBox="1"/>
      </xdr:nvSpPr>
      <xdr:spPr>
        <a:xfrm>
          <a:off x="4686300" y="1339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108922</xdr:rowOff>
    </xdr:from>
    <xdr:to>
      <xdr:col>20</xdr:col>
      <xdr:colOff>38100</xdr:colOff>
      <xdr:row>79</xdr:row>
      <xdr:rowOff>39072</xdr:rowOff>
    </xdr:to>
    <xdr:sp macro="" textlink="">
      <xdr:nvSpPr>
        <xdr:cNvPr id="198" name="楕円 197"/>
        <xdr:cNvSpPr/>
      </xdr:nvSpPr>
      <xdr:spPr>
        <a:xfrm>
          <a:off x="3746500" y="134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30199</xdr:rowOff>
    </xdr:from>
    <xdr:ext cx="469744" cy="259045"/>
    <xdr:sp macro="" textlink="">
      <xdr:nvSpPr>
        <xdr:cNvPr id="199" name="テキスト ボックス 198"/>
        <xdr:cNvSpPr txBox="1"/>
      </xdr:nvSpPr>
      <xdr:spPr>
        <a:xfrm>
          <a:off x="3562428" y="135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102521</xdr:rowOff>
    </xdr:from>
    <xdr:to>
      <xdr:col>15</xdr:col>
      <xdr:colOff>101600</xdr:colOff>
      <xdr:row>79</xdr:row>
      <xdr:rowOff>32671</xdr:rowOff>
    </xdr:to>
    <xdr:sp macro="" textlink="">
      <xdr:nvSpPr>
        <xdr:cNvPr id="200" name="楕円 199"/>
        <xdr:cNvSpPr/>
      </xdr:nvSpPr>
      <xdr:spPr>
        <a:xfrm>
          <a:off x="2857500" y="134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23798</xdr:rowOff>
    </xdr:from>
    <xdr:ext cx="469744" cy="259045"/>
    <xdr:sp macro="" textlink="">
      <xdr:nvSpPr>
        <xdr:cNvPr id="201" name="テキスト ボックス 200"/>
        <xdr:cNvSpPr txBox="1"/>
      </xdr:nvSpPr>
      <xdr:spPr>
        <a:xfrm>
          <a:off x="2673428" y="1356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136334</xdr:rowOff>
    </xdr:from>
    <xdr:to>
      <xdr:col>10</xdr:col>
      <xdr:colOff>165100</xdr:colOff>
      <xdr:row>79</xdr:row>
      <xdr:rowOff>66484</xdr:rowOff>
    </xdr:to>
    <xdr:sp macro="" textlink="">
      <xdr:nvSpPr>
        <xdr:cNvPr id="202" name="楕円 201"/>
        <xdr:cNvSpPr/>
      </xdr:nvSpPr>
      <xdr:spPr>
        <a:xfrm>
          <a:off x="1968500" y="1350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57611</xdr:rowOff>
    </xdr:from>
    <xdr:ext cx="469744" cy="259045"/>
    <xdr:sp macro="" textlink="">
      <xdr:nvSpPr>
        <xdr:cNvPr id="203" name="テキスト ボックス 202"/>
        <xdr:cNvSpPr txBox="1"/>
      </xdr:nvSpPr>
      <xdr:spPr>
        <a:xfrm>
          <a:off x="1784428" y="1360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145078</xdr:rowOff>
    </xdr:from>
    <xdr:to>
      <xdr:col>6</xdr:col>
      <xdr:colOff>38100</xdr:colOff>
      <xdr:row>79</xdr:row>
      <xdr:rowOff>75228</xdr:rowOff>
    </xdr:to>
    <xdr:sp macro="" textlink="">
      <xdr:nvSpPr>
        <xdr:cNvPr id="204" name="楕円 203"/>
        <xdr:cNvSpPr/>
      </xdr:nvSpPr>
      <xdr:spPr>
        <a:xfrm>
          <a:off x="1079500" y="135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66355</xdr:rowOff>
    </xdr:from>
    <xdr:ext cx="469744" cy="259045"/>
    <xdr:sp macro="" textlink="">
      <xdr:nvSpPr>
        <xdr:cNvPr id="205" name="テキスト ボックス 204"/>
        <xdr:cNvSpPr txBox="1"/>
      </xdr:nvSpPr>
      <xdr:spPr>
        <a:xfrm>
          <a:off x="895428" y="1361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75095</xdr:rowOff>
    </xdr:from>
    <xdr:to>
      <xdr:col>24</xdr:col>
      <xdr:colOff>63500</xdr:colOff>
      <xdr:row>95</xdr:row>
      <xdr:rowOff>127902</xdr:rowOff>
    </xdr:to>
    <xdr:cxnSp macro="">
      <xdr:nvCxnSpPr>
        <xdr:cNvPr id="235" name="直線コネクタ 234"/>
        <xdr:cNvCxnSpPr/>
      </xdr:nvCxnSpPr>
      <xdr:spPr>
        <a:xfrm flipV="1">
          <a:off x="3797300" y="16362845"/>
          <a:ext cx="8382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127902</xdr:rowOff>
    </xdr:from>
    <xdr:to>
      <xdr:col>19</xdr:col>
      <xdr:colOff>177800</xdr:colOff>
      <xdr:row>95</xdr:row>
      <xdr:rowOff>155866</xdr:rowOff>
    </xdr:to>
    <xdr:cxnSp macro="">
      <xdr:nvCxnSpPr>
        <xdr:cNvPr id="238" name="直線コネクタ 237"/>
        <xdr:cNvCxnSpPr/>
      </xdr:nvCxnSpPr>
      <xdr:spPr>
        <a:xfrm flipV="1">
          <a:off x="2908300" y="16415652"/>
          <a:ext cx="8890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91503</xdr:rowOff>
    </xdr:from>
    <xdr:to>
      <xdr:col>15</xdr:col>
      <xdr:colOff>50800</xdr:colOff>
      <xdr:row>95</xdr:row>
      <xdr:rowOff>155866</xdr:rowOff>
    </xdr:to>
    <xdr:cxnSp macro="">
      <xdr:nvCxnSpPr>
        <xdr:cNvPr id="241" name="直線コネクタ 240"/>
        <xdr:cNvCxnSpPr/>
      </xdr:nvCxnSpPr>
      <xdr:spPr>
        <a:xfrm>
          <a:off x="2019300" y="16379253"/>
          <a:ext cx="889000" cy="6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43" name="テキスト ボックス 242"/>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91503</xdr:rowOff>
    </xdr:from>
    <xdr:to>
      <xdr:col>10</xdr:col>
      <xdr:colOff>114300</xdr:colOff>
      <xdr:row>96</xdr:row>
      <xdr:rowOff>21870</xdr:rowOff>
    </xdr:to>
    <xdr:cxnSp macro="">
      <xdr:nvCxnSpPr>
        <xdr:cNvPr id="244" name="直線コネクタ 243"/>
        <xdr:cNvCxnSpPr/>
      </xdr:nvCxnSpPr>
      <xdr:spPr>
        <a:xfrm flipV="1">
          <a:off x="1130300" y="16379253"/>
          <a:ext cx="889000" cy="10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127576</xdr:rowOff>
    </xdr:from>
    <xdr:ext cx="534377" cy="259045"/>
    <xdr:sp macro="" textlink="">
      <xdr:nvSpPr>
        <xdr:cNvPr id="246" name="テキスト ボックス 245"/>
        <xdr:cNvSpPr txBox="1"/>
      </xdr:nvSpPr>
      <xdr:spPr>
        <a:xfrm>
          <a:off x="1752111" y="167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16566</xdr:rowOff>
    </xdr:from>
    <xdr:ext cx="534377" cy="259045"/>
    <xdr:sp macro="" textlink="">
      <xdr:nvSpPr>
        <xdr:cNvPr id="248" name="テキスト ボックス 247"/>
        <xdr:cNvSpPr txBox="1"/>
      </xdr:nvSpPr>
      <xdr:spPr>
        <a:xfrm>
          <a:off x="863111" y="168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24295</xdr:rowOff>
    </xdr:from>
    <xdr:to>
      <xdr:col>24</xdr:col>
      <xdr:colOff>114300</xdr:colOff>
      <xdr:row>95</xdr:row>
      <xdr:rowOff>125895</xdr:rowOff>
    </xdr:to>
    <xdr:sp macro="" textlink="">
      <xdr:nvSpPr>
        <xdr:cNvPr id="254" name="楕円 253"/>
        <xdr:cNvSpPr/>
      </xdr:nvSpPr>
      <xdr:spPr>
        <a:xfrm>
          <a:off x="4584700" y="163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47172</xdr:rowOff>
    </xdr:from>
    <xdr:ext cx="534377" cy="259045"/>
    <xdr:sp macro="" textlink="">
      <xdr:nvSpPr>
        <xdr:cNvPr id="255" name="扶助費該当値テキスト"/>
        <xdr:cNvSpPr txBox="1"/>
      </xdr:nvSpPr>
      <xdr:spPr>
        <a:xfrm>
          <a:off x="4686300" y="1616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77102</xdr:rowOff>
    </xdr:from>
    <xdr:to>
      <xdr:col>20</xdr:col>
      <xdr:colOff>38100</xdr:colOff>
      <xdr:row>96</xdr:row>
      <xdr:rowOff>7252</xdr:rowOff>
    </xdr:to>
    <xdr:sp macro="" textlink="">
      <xdr:nvSpPr>
        <xdr:cNvPr id="256" name="楕円 255"/>
        <xdr:cNvSpPr/>
      </xdr:nvSpPr>
      <xdr:spPr>
        <a:xfrm>
          <a:off x="3746500" y="163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23779</xdr:rowOff>
    </xdr:from>
    <xdr:ext cx="534377" cy="259045"/>
    <xdr:sp macro="" textlink="">
      <xdr:nvSpPr>
        <xdr:cNvPr id="257" name="テキスト ボックス 256"/>
        <xdr:cNvSpPr txBox="1"/>
      </xdr:nvSpPr>
      <xdr:spPr>
        <a:xfrm>
          <a:off x="3530111" y="1614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105066</xdr:rowOff>
    </xdr:from>
    <xdr:to>
      <xdr:col>15</xdr:col>
      <xdr:colOff>101600</xdr:colOff>
      <xdr:row>96</xdr:row>
      <xdr:rowOff>35216</xdr:rowOff>
    </xdr:to>
    <xdr:sp macro="" textlink="">
      <xdr:nvSpPr>
        <xdr:cNvPr id="258" name="楕円 257"/>
        <xdr:cNvSpPr/>
      </xdr:nvSpPr>
      <xdr:spPr>
        <a:xfrm>
          <a:off x="2857500" y="163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51743</xdr:rowOff>
    </xdr:from>
    <xdr:ext cx="534377" cy="259045"/>
    <xdr:sp macro="" textlink="">
      <xdr:nvSpPr>
        <xdr:cNvPr id="259" name="テキスト ボックス 258"/>
        <xdr:cNvSpPr txBox="1"/>
      </xdr:nvSpPr>
      <xdr:spPr>
        <a:xfrm>
          <a:off x="2641111" y="1616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40703</xdr:rowOff>
    </xdr:from>
    <xdr:to>
      <xdr:col>10</xdr:col>
      <xdr:colOff>165100</xdr:colOff>
      <xdr:row>95</xdr:row>
      <xdr:rowOff>142303</xdr:rowOff>
    </xdr:to>
    <xdr:sp macro="" textlink="">
      <xdr:nvSpPr>
        <xdr:cNvPr id="260" name="楕円 259"/>
        <xdr:cNvSpPr/>
      </xdr:nvSpPr>
      <xdr:spPr>
        <a:xfrm>
          <a:off x="1968500" y="1632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158830</xdr:rowOff>
    </xdr:from>
    <xdr:ext cx="534377" cy="259045"/>
    <xdr:sp macro="" textlink="">
      <xdr:nvSpPr>
        <xdr:cNvPr id="261" name="テキスト ボックス 260"/>
        <xdr:cNvSpPr txBox="1"/>
      </xdr:nvSpPr>
      <xdr:spPr>
        <a:xfrm>
          <a:off x="1752111" y="161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142520</xdr:rowOff>
    </xdr:from>
    <xdr:to>
      <xdr:col>6</xdr:col>
      <xdr:colOff>38100</xdr:colOff>
      <xdr:row>96</xdr:row>
      <xdr:rowOff>72670</xdr:rowOff>
    </xdr:to>
    <xdr:sp macro="" textlink="">
      <xdr:nvSpPr>
        <xdr:cNvPr id="262" name="楕円 261"/>
        <xdr:cNvSpPr/>
      </xdr:nvSpPr>
      <xdr:spPr>
        <a:xfrm>
          <a:off x="1079500" y="164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89197</xdr:rowOff>
    </xdr:from>
    <xdr:ext cx="534377" cy="259045"/>
    <xdr:sp macro="" textlink="">
      <xdr:nvSpPr>
        <xdr:cNvPr id="263" name="テキスト ボックス 262"/>
        <xdr:cNvSpPr txBox="1"/>
      </xdr:nvSpPr>
      <xdr:spPr>
        <a:xfrm>
          <a:off x="863111" y="1620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2826</xdr:rowOff>
    </xdr:from>
    <xdr:to>
      <xdr:col>55</xdr:col>
      <xdr:colOff>0</xdr:colOff>
      <xdr:row>37</xdr:row>
      <xdr:rowOff>14416</xdr:rowOff>
    </xdr:to>
    <xdr:cxnSp macro="">
      <xdr:nvCxnSpPr>
        <xdr:cNvPr id="290" name="直線コネクタ 289"/>
        <xdr:cNvCxnSpPr/>
      </xdr:nvCxnSpPr>
      <xdr:spPr>
        <a:xfrm flipV="1">
          <a:off x="9639300" y="6346476"/>
          <a:ext cx="8382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170618</xdr:rowOff>
    </xdr:from>
    <xdr:to>
      <xdr:col>50</xdr:col>
      <xdr:colOff>114300</xdr:colOff>
      <xdr:row>37</xdr:row>
      <xdr:rowOff>14416</xdr:rowOff>
    </xdr:to>
    <xdr:cxnSp macro="">
      <xdr:nvCxnSpPr>
        <xdr:cNvPr id="293" name="直線コネクタ 292"/>
        <xdr:cNvCxnSpPr/>
      </xdr:nvCxnSpPr>
      <xdr:spPr>
        <a:xfrm>
          <a:off x="8750300" y="6342818"/>
          <a:ext cx="889000" cy="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104548</xdr:rowOff>
    </xdr:from>
    <xdr:to>
      <xdr:col>45</xdr:col>
      <xdr:colOff>177800</xdr:colOff>
      <xdr:row>36</xdr:row>
      <xdr:rowOff>170618</xdr:rowOff>
    </xdr:to>
    <xdr:cxnSp macro="">
      <xdr:nvCxnSpPr>
        <xdr:cNvPr id="296" name="直線コネクタ 295"/>
        <xdr:cNvCxnSpPr/>
      </xdr:nvCxnSpPr>
      <xdr:spPr>
        <a:xfrm>
          <a:off x="7861300" y="6276748"/>
          <a:ext cx="889000" cy="6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140879</xdr:rowOff>
    </xdr:from>
    <xdr:ext cx="534377" cy="259045"/>
    <xdr:sp macro="" textlink="">
      <xdr:nvSpPr>
        <xdr:cNvPr id="298" name="テキスト ボックス 297"/>
        <xdr:cNvSpPr txBox="1"/>
      </xdr:nvSpPr>
      <xdr:spPr>
        <a:xfrm>
          <a:off x="8483111" y="64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104548</xdr:rowOff>
    </xdr:from>
    <xdr:to>
      <xdr:col>41</xdr:col>
      <xdr:colOff>50800</xdr:colOff>
      <xdr:row>36</xdr:row>
      <xdr:rowOff>163125</xdr:rowOff>
    </xdr:to>
    <xdr:cxnSp macro="">
      <xdr:nvCxnSpPr>
        <xdr:cNvPr id="299" name="直線コネクタ 298"/>
        <xdr:cNvCxnSpPr/>
      </xdr:nvCxnSpPr>
      <xdr:spPr>
        <a:xfrm flipV="1">
          <a:off x="6972300" y="6276748"/>
          <a:ext cx="889000" cy="5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150455</xdr:rowOff>
    </xdr:from>
    <xdr:ext cx="534377" cy="259045"/>
    <xdr:sp macro="" textlink="">
      <xdr:nvSpPr>
        <xdr:cNvPr id="301" name="テキスト ボックス 300"/>
        <xdr:cNvSpPr txBox="1"/>
      </xdr:nvSpPr>
      <xdr:spPr>
        <a:xfrm>
          <a:off x="7594111" y="64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164768</xdr:rowOff>
    </xdr:from>
    <xdr:ext cx="534377" cy="259045"/>
    <xdr:sp macro="" textlink="">
      <xdr:nvSpPr>
        <xdr:cNvPr id="303" name="テキスト ボックス 302"/>
        <xdr:cNvSpPr txBox="1"/>
      </xdr:nvSpPr>
      <xdr:spPr>
        <a:xfrm>
          <a:off x="6705111" y="65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123476</xdr:rowOff>
    </xdr:from>
    <xdr:to>
      <xdr:col>55</xdr:col>
      <xdr:colOff>50800</xdr:colOff>
      <xdr:row>37</xdr:row>
      <xdr:rowOff>53626</xdr:rowOff>
    </xdr:to>
    <xdr:sp macro="" textlink="">
      <xdr:nvSpPr>
        <xdr:cNvPr id="309" name="楕円 308"/>
        <xdr:cNvSpPr/>
      </xdr:nvSpPr>
      <xdr:spPr>
        <a:xfrm>
          <a:off x="10426700" y="629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146353</xdr:rowOff>
    </xdr:from>
    <xdr:ext cx="599010" cy="259045"/>
    <xdr:sp macro="" textlink="">
      <xdr:nvSpPr>
        <xdr:cNvPr id="310" name="補助費等該当値テキスト"/>
        <xdr:cNvSpPr txBox="1"/>
      </xdr:nvSpPr>
      <xdr:spPr>
        <a:xfrm>
          <a:off x="10528300" y="614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135066</xdr:rowOff>
    </xdr:from>
    <xdr:to>
      <xdr:col>50</xdr:col>
      <xdr:colOff>165100</xdr:colOff>
      <xdr:row>37</xdr:row>
      <xdr:rowOff>65216</xdr:rowOff>
    </xdr:to>
    <xdr:sp macro="" textlink="">
      <xdr:nvSpPr>
        <xdr:cNvPr id="311" name="楕円 310"/>
        <xdr:cNvSpPr/>
      </xdr:nvSpPr>
      <xdr:spPr>
        <a:xfrm>
          <a:off x="9588500" y="63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81743</xdr:rowOff>
    </xdr:from>
    <xdr:ext cx="599010" cy="259045"/>
    <xdr:sp macro="" textlink="">
      <xdr:nvSpPr>
        <xdr:cNvPr id="312" name="テキスト ボックス 311"/>
        <xdr:cNvSpPr txBox="1"/>
      </xdr:nvSpPr>
      <xdr:spPr>
        <a:xfrm>
          <a:off x="9339795" y="608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119818</xdr:rowOff>
    </xdr:from>
    <xdr:to>
      <xdr:col>46</xdr:col>
      <xdr:colOff>38100</xdr:colOff>
      <xdr:row>37</xdr:row>
      <xdr:rowOff>49968</xdr:rowOff>
    </xdr:to>
    <xdr:sp macro="" textlink="">
      <xdr:nvSpPr>
        <xdr:cNvPr id="313" name="楕円 312"/>
        <xdr:cNvSpPr/>
      </xdr:nvSpPr>
      <xdr:spPr>
        <a:xfrm>
          <a:off x="8699500" y="62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66495</xdr:rowOff>
    </xdr:from>
    <xdr:ext cx="599010" cy="259045"/>
    <xdr:sp macro="" textlink="">
      <xdr:nvSpPr>
        <xdr:cNvPr id="314" name="テキスト ボックス 313"/>
        <xdr:cNvSpPr txBox="1"/>
      </xdr:nvSpPr>
      <xdr:spPr>
        <a:xfrm>
          <a:off x="8450795" y="606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53748</xdr:rowOff>
    </xdr:from>
    <xdr:to>
      <xdr:col>41</xdr:col>
      <xdr:colOff>101600</xdr:colOff>
      <xdr:row>36</xdr:row>
      <xdr:rowOff>155348</xdr:rowOff>
    </xdr:to>
    <xdr:sp macro="" textlink="">
      <xdr:nvSpPr>
        <xdr:cNvPr id="315" name="楕円 314"/>
        <xdr:cNvSpPr/>
      </xdr:nvSpPr>
      <xdr:spPr>
        <a:xfrm>
          <a:off x="7810500" y="62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425</xdr:rowOff>
    </xdr:from>
    <xdr:ext cx="599010" cy="259045"/>
    <xdr:sp macro="" textlink="">
      <xdr:nvSpPr>
        <xdr:cNvPr id="316" name="テキスト ボックス 315"/>
        <xdr:cNvSpPr txBox="1"/>
      </xdr:nvSpPr>
      <xdr:spPr>
        <a:xfrm>
          <a:off x="7561795" y="600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112325</xdr:rowOff>
    </xdr:from>
    <xdr:to>
      <xdr:col>36</xdr:col>
      <xdr:colOff>165100</xdr:colOff>
      <xdr:row>37</xdr:row>
      <xdr:rowOff>42475</xdr:rowOff>
    </xdr:to>
    <xdr:sp macro="" textlink="">
      <xdr:nvSpPr>
        <xdr:cNvPr id="317" name="楕円 316"/>
        <xdr:cNvSpPr/>
      </xdr:nvSpPr>
      <xdr:spPr>
        <a:xfrm>
          <a:off x="6921500" y="62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59002</xdr:rowOff>
    </xdr:from>
    <xdr:ext cx="599010" cy="259045"/>
    <xdr:sp macro="" textlink="">
      <xdr:nvSpPr>
        <xdr:cNvPr id="318" name="テキスト ボックス 317"/>
        <xdr:cNvSpPr txBox="1"/>
      </xdr:nvSpPr>
      <xdr:spPr>
        <a:xfrm>
          <a:off x="6672795" y="605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89142</xdr:rowOff>
    </xdr:from>
    <xdr:to>
      <xdr:col>55</xdr:col>
      <xdr:colOff>0</xdr:colOff>
      <xdr:row>58</xdr:row>
      <xdr:rowOff>115928</xdr:rowOff>
    </xdr:to>
    <xdr:cxnSp macro="">
      <xdr:nvCxnSpPr>
        <xdr:cNvPr id="345" name="直線コネクタ 344"/>
        <xdr:cNvCxnSpPr/>
      </xdr:nvCxnSpPr>
      <xdr:spPr>
        <a:xfrm>
          <a:off x="9639300" y="10033242"/>
          <a:ext cx="838200" cy="2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89142</xdr:rowOff>
    </xdr:from>
    <xdr:to>
      <xdr:col>50</xdr:col>
      <xdr:colOff>114300</xdr:colOff>
      <xdr:row>58</xdr:row>
      <xdr:rowOff>114323</xdr:rowOff>
    </xdr:to>
    <xdr:cxnSp macro="">
      <xdr:nvCxnSpPr>
        <xdr:cNvPr id="348" name="直線コネクタ 347"/>
        <xdr:cNvCxnSpPr/>
      </xdr:nvCxnSpPr>
      <xdr:spPr>
        <a:xfrm flipV="1">
          <a:off x="8750300" y="10033242"/>
          <a:ext cx="889000" cy="2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50" name="テキスト ボックス 349"/>
        <xdr:cNvSpPr txBox="1"/>
      </xdr:nvSpPr>
      <xdr:spPr>
        <a:xfrm>
          <a:off x="9339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58803</xdr:rowOff>
    </xdr:from>
    <xdr:to>
      <xdr:col>45</xdr:col>
      <xdr:colOff>177800</xdr:colOff>
      <xdr:row>58</xdr:row>
      <xdr:rowOff>114323</xdr:rowOff>
    </xdr:to>
    <xdr:cxnSp macro="">
      <xdr:nvCxnSpPr>
        <xdr:cNvPr id="351" name="直線コネクタ 350"/>
        <xdr:cNvCxnSpPr/>
      </xdr:nvCxnSpPr>
      <xdr:spPr>
        <a:xfrm>
          <a:off x="7861300" y="10002903"/>
          <a:ext cx="889000" cy="5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58803</xdr:rowOff>
    </xdr:from>
    <xdr:to>
      <xdr:col>41</xdr:col>
      <xdr:colOff>50800</xdr:colOff>
      <xdr:row>58</xdr:row>
      <xdr:rowOff>99182</xdr:rowOff>
    </xdr:to>
    <xdr:cxnSp macro="">
      <xdr:nvCxnSpPr>
        <xdr:cNvPr id="354" name="直線コネクタ 353"/>
        <xdr:cNvCxnSpPr/>
      </xdr:nvCxnSpPr>
      <xdr:spPr>
        <a:xfrm flipV="1">
          <a:off x="6972300" y="10002903"/>
          <a:ext cx="889000" cy="4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152255</xdr:rowOff>
    </xdr:from>
    <xdr:ext cx="599010" cy="259045"/>
    <xdr:sp macro="" textlink="">
      <xdr:nvSpPr>
        <xdr:cNvPr id="356" name="テキスト ボックス 355"/>
        <xdr:cNvSpPr txBox="1"/>
      </xdr:nvSpPr>
      <xdr:spPr>
        <a:xfrm>
          <a:off x="7561795" y="1009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154602</xdr:rowOff>
    </xdr:from>
    <xdr:ext cx="599010" cy="259045"/>
    <xdr:sp macro="" textlink="">
      <xdr:nvSpPr>
        <xdr:cNvPr id="358" name="テキスト ボックス 357"/>
        <xdr:cNvSpPr txBox="1"/>
      </xdr:nvSpPr>
      <xdr:spPr>
        <a:xfrm>
          <a:off x="6672795" y="1009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65128</xdr:rowOff>
    </xdr:from>
    <xdr:to>
      <xdr:col>55</xdr:col>
      <xdr:colOff>50800</xdr:colOff>
      <xdr:row>58</xdr:row>
      <xdr:rowOff>166728</xdr:rowOff>
    </xdr:to>
    <xdr:sp macro="" textlink="">
      <xdr:nvSpPr>
        <xdr:cNvPr id="364" name="楕円 363"/>
        <xdr:cNvSpPr/>
      </xdr:nvSpPr>
      <xdr:spPr>
        <a:xfrm>
          <a:off x="10426700" y="100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99010" cy="259045"/>
    <xdr:sp macro="" textlink="">
      <xdr:nvSpPr>
        <xdr:cNvPr id="365" name="普通建設事業費該当値テキスト"/>
        <xdr:cNvSpPr txBox="1"/>
      </xdr:nvSpPr>
      <xdr:spPr>
        <a:xfrm>
          <a:off x="10528300" y="998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38342</xdr:rowOff>
    </xdr:from>
    <xdr:to>
      <xdr:col>50</xdr:col>
      <xdr:colOff>165100</xdr:colOff>
      <xdr:row>58</xdr:row>
      <xdr:rowOff>139942</xdr:rowOff>
    </xdr:to>
    <xdr:sp macro="" textlink="">
      <xdr:nvSpPr>
        <xdr:cNvPr id="366" name="楕円 365"/>
        <xdr:cNvSpPr/>
      </xdr:nvSpPr>
      <xdr:spPr>
        <a:xfrm>
          <a:off x="9588500" y="99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156469</xdr:rowOff>
    </xdr:from>
    <xdr:ext cx="599010" cy="259045"/>
    <xdr:sp macro="" textlink="">
      <xdr:nvSpPr>
        <xdr:cNvPr id="367" name="テキスト ボックス 366"/>
        <xdr:cNvSpPr txBox="1"/>
      </xdr:nvSpPr>
      <xdr:spPr>
        <a:xfrm>
          <a:off x="9339795" y="975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63523</xdr:rowOff>
    </xdr:from>
    <xdr:to>
      <xdr:col>46</xdr:col>
      <xdr:colOff>38100</xdr:colOff>
      <xdr:row>58</xdr:row>
      <xdr:rowOff>165123</xdr:rowOff>
    </xdr:to>
    <xdr:sp macro="" textlink="">
      <xdr:nvSpPr>
        <xdr:cNvPr id="368" name="楕円 367"/>
        <xdr:cNvSpPr/>
      </xdr:nvSpPr>
      <xdr:spPr>
        <a:xfrm>
          <a:off x="8699500" y="1000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156250</xdr:rowOff>
    </xdr:from>
    <xdr:ext cx="599010" cy="259045"/>
    <xdr:sp macro="" textlink="">
      <xdr:nvSpPr>
        <xdr:cNvPr id="369" name="テキスト ボックス 368"/>
        <xdr:cNvSpPr txBox="1"/>
      </xdr:nvSpPr>
      <xdr:spPr>
        <a:xfrm>
          <a:off x="8450795" y="1010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8003</xdr:rowOff>
    </xdr:from>
    <xdr:to>
      <xdr:col>41</xdr:col>
      <xdr:colOff>101600</xdr:colOff>
      <xdr:row>58</xdr:row>
      <xdr:rowOff>109603</xdr:rowOff>
    </xdr:to>
    <xdr:sp macro="" textlink="">
      <xdr:nvSpPr>
        <xdr:cNvPr id="370" name="楕円 369"/>
        <xdr:cNvSpPr/>
      </xdr:nvSpPr>
      <xdr:spPr>
        <a:xfrm>
          <a:off x="7810500" y="995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126130</xdr:rowOff>
    </xdr:from>
    <xdr:ext cx="599010" cy="259045"/>
    <xdr:sp macro="" textlink="">
      <xdr:nvSpPr>
        <xdr:cNvPr id="371" name="テキスト ボックス 370"/>
        <xdr:cNvSpPr txBox="1"/>
      </xdr:nvSpPr>
      <xdr:spPr>
        <a:xfrm>
          <a:off x="7561795" y="972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48382</xdr:rowOff>
    </xdr:from>
    <xdr:to>
      <xdr:col>36</xdr:col>
      <xdr:colOff>165100</xdr:colOff>
      <xdr:row>58</xdr:row>
      <xdr:rowOff>149982</xdr:rowOff>
    </xdr:to>
    <xdr:sp macro="" textlink="">
      <xdr:nvSpPr>
        <xdr:cNvPr id="372" name="楕円 371"/>
        <xdr:cNvSpPr/>
      </xdr:nvSpPr>
      <xdr:spPr>
        <a:xfrm>
          <a:off x="6921500" y="999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166509</xdr:rowOff>
    </xdr:from>
    <xdr:ext cx="599010" cy="259045"/>
    <xdr:sp macro="" textlink="">
      <xdr:nvSpPr>
        <xdr:cNvPr id="373" name="テキスト ボックス 372"/>
        <xdr:cNvSpPr txBox="1"/>
      </xdr:nvSpPr>
      <xdr:spPr>
        <a:xfrm>
          <a:off x="6672795" y="976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112133</xdr:rowOff>
    </xdr:from>
    <xdr:to>
      <xdr:col>55</xdr:col>
      <xdr:colOff>0</xdr:colOff>
      <xdr:row>78</xdr:row>
      <xdr:rowOff>135595</xdr:rowOff>
    </xdr:to>
    <xdr:cxnSp macro="">
      <xdr:nvCxnSpPr>
        <xdr:cNvPr id="400" name="直線コネクタ 399"/>
        <xdr:cNvCxnSpPr/>
      </xdr:nvCxnSpPr>
      <xdr:spPr>
        <a:xfrm>
          <a:off x="9639300" y="13485233"/>
          <a:ext cx="8382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112133</xdr:rowOff>
    </xdr:from>
    <xdr:to>
      <xdr:col>50</xdr:col>
      <xdr:colOff>114300</xdr:colOff>
      <xdr:row>78</xdr:row>
      <xdr:rowOff>133998</xdr:rowOff>
    </xdr:to>
    <xdr:cxnSp macro="">
      <xdr:nvCxnSpPr>
        <xdr:cNvPr id="403" name="直線コネクタ 402"/>
        <xdr:cNvCxnSpPr/>
      </xdr:nvCxnSpPr>
      <xdr:spPr>
        <a:xfrm flipV="1">
          <a:off x="8750300" y="13485233"/>
          <a:ext cx="889000" cy="2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133998</xdr:rowOff>
    </xdr:from>
    <xdr:to>
      <xdr:col>45</xdr:col>
      <xdr:colOff>177800</xdr:colOff>
      <xdr:row>78</xdr:row>
      <xdr:rowOff>139700</xdr:rowOff>
    </xdr:to>
    <xdr:cxnSp macro="">
      <xdr:nvCxnSpPr>
        <xdr:cNvPr id="406" name="直線コネクタ 405"/>
        <xdr:cNvCxnSpPr/>
      </xdr:nvCxnSpPr>
      <xdr:spPr>
        <a:xfrm flipV="1">
          <a:off x="7861300" y="13507098"/>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25244</xdr:rowOff>
    </xdr:from>
    <xdr:ext cx="534377" cy="259045"/>
    <xdr:sp macro="" textlink="">
      <xdr:nvSpPr>
        <xdr:cNvPr id="410" name="テキスト ボックス 409"/>
        <xdr:cNvSpPr txBox="1"/>
      </xdr:nvSpPr>
      <xdr:spPr>
        <a:xfrm>
          <a:off x="7594111" y="132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84795</xdr:rowOff>
    </xdr:from>
    <xdr:to>
      <xdr:col>55</xdr:col>
      <xdr:colOff>50800</xdr:colOff>
      <xdr:row>79</xdr:row>
      <xdr:rowOff>14945</xdr:rowOff>
    </xdr:to>
    <xdr:sp macro="" textlink="">
      <xdr:nvSpPr>
        <xdr:cNvPr id="416" name="楕円 415"/>
        <xdr:cNvSpPr/>
      </xdr:nvSpPr>
      <xdr:spPr>
        <a:xfrm>
          <a:off x="10426700" y="1345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56149</xdr:rowOff>
    </xdr:from>
    <xdr:ext cx="534377" cy="259045"/>
    <xdr:sp macro="" textlink="">
      <xdr:nvSpPr>
        <xdr:cNvPr id="417" name="普通建設事業費 （ うち新規整備　）該当値テキスト"/>
        <xdr:cNvSpPr txBox="1"/>
      </xdr:nvSpPr>
      <xdr:spPr>
        <a:xfrm>
          <a:off x="10528300" y="1342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61333</xdr:rowOff>
    </xdr:from>
    <xdr:to>
      <xdr:col>50</xdr:col>
      <xdr:colOff>165100</xdr:colOff>
      <xdr:row>78</xdr:row>
      <xdr:rowOff>162933</xdr:rowOff>
    </xdr:to>
    <xdr:sp macro="" textlink="">
      <xdr:nvSpPr>
        <xdr:cNvPr id="418" name="楕円 417"/>
        <xdr:cNvSpPr/>
      </xdr:nvSpPr>
      <xdr:spPr>
        <a:xfrm>
          <a:off x="9588500" y="1343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8010</xdr:rowOff>
    </xdr:from>
    <xdr:ext cx="599010" cy="259045"/>
    <xdr:sp macro="" textlink="">
      <xdr:nvSpPr>
        <xdr:cNvPr id="419" name="テキスト ボックス 418"/>
        <xdr:cNvSpPr txBox="1"/>
      </xdr:nvSpPr>
      <xdr:spPr>
        <a:xfrm>
          <a:off x="9339795" y="1320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83198</xdr:rowOff>
    </xdr:from>
    <xdr:to>
      <xdr:col>46</xdr:col>
      <xdr:colOff>38100</xdr:colOff>
      <xdr:row>79</xdr:row>
      <xdr:rowOff>13348</xdr:rowOff>
    </xdr:to>
    <xdr:sp macro="" textlink="">
      <xdr:nvSpPr>
        <xdr:cNvPr id="420" name="楕円 419"/>
        <xdr:cNvSpPr/>
      </xdr:nvSpPr>
      <xdr:spPr>
        <a:xfrm>
          <a:off x="8699500" y="134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4475</xdr:rowOff>
    </xdr:from>
    <xdr:ext cx="534377" cy="259045"/>
    <xdr:sp macro="" textlink="">
      <xdr:nvSpPr>
        <xdr:cNvPr id="421" name="テキスト ボックス 420"/>
        <xdr:cNvSpPr txBox="1"/>
      </xdr:nvSpPr>
      <xdr:spPr>
        <a:xfrm>
          <a:off x="8483111" y="1354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2" name="楕円 421"/>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3" name="テキスト ボックス 422"/>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64585</xdr:rowOff>
    </xdr:from>
    <xdr:to>
      <xdr:col>55</xdr:col>
      <xdr:colOff>0</xdr:colOff>
      <xdr:row>97</xdr:row>
      <xdr:rowOff>81373</xdr:rowOff>
    </xdr:to>
    <xdr:cxnSp macro="">
      <xdr:nvCxnSpPr>
        <xdr:cNvPr id="452" name="直線コネクタ 451"/>
        <xdr:cNvCxnSpPr/>
      </xdr:nvCxnSpPr>
      <xdr:spPr>
        <a:xfrm>
          <a:off x="9639300" y="16695235"/>
          <a:ext cx="838200" cy="1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64585</xdr:rowOff>
    </xdr:from>
    <xdr:to>
      <xdr:col>50</xdr:col>
      <xdr:colOff>114300</xdr:colOff>
      <xdr:row>97</xdr:row>
      <xdr:rowOff>89213</xdr:rowOff>
    </xdr:to>
    <xdr:cxnSp macro="">
      <xdr:nvCxnSpPr>
        <xdr:cNvPr id="455" name="直線コネクタ 454"/>
        <xdr:cNvCxnSpPr/>
      </xdr:nvCxnSpPr>
      <xdr:spPr>
        <a:xfrm flipV="1">
          <a:off x="8750300" y="16695235"/>
          <a:ext cx="889000" cy="2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126628</xdr:rowOff>
    </xdr:from>
    <xdr:to>
      <xdr:col>45</xdr:col>
      <xdr:colOff>177800</xdr:colOff>
      <xdr:row>97</xdr:row>
      <xdr:rowOff>89213</xdr:rowOff>
    </xdr:to>
    <xdr:cxnSp macro="">
      <xdr:nvCxnSpPr>
        <xdr:cNvPr id="458" name="直線コネクタ 457"/>
        <xdr:cNvCxnSpPr/>
      </xdr:nvCxnSpPr>
      <xdr:spPr>
        <a:xfrm>
          <a:off x="7861300" y="15728578"/>
          <a:ext cx="889000" cy="99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86926</xdr:rowOff>
    </xdr:from>
    <xdr:ext cx="534377" cy="259045"/>
    <xdr:sp macro="" textlink="">
      <xdr:nvSpPr>
        <xdr:cNvPr id="460" name="テキスト ボックス 459"/>
        <xdr:cNvSpPr txBox="1"/>
      </xdr:nvSpPr>
      <xdr:spPr>
        <a:xfrm>
          <a:off x="8483111" y="168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163484</xdr:rowOff>
    </xdr:from>
    <xdr:ext cx="534377" cy="259045"/>
    <xdr:sp macro="" textlink="">
      <xdr:nvSpPr>
        <xdr:cNvPr id="462" name="テキスト ボックス 461"/>
        <xdr:cNvSpPr txBox="1"/>
      </xdr:nvSpPr>
      <xdr:spPr>
        <a:xfrm>
          <a:off x="7594111" y="167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30573</xdr:rowOff>
    </xdr:from>
    <xdr:to>
      <xdr:col>55</xdr:col>
      <xdr:colOff>50800</xdr:colOff>
      <xdr:row>97</xdr:row>
      <xdr:rowOff>132173</xdr:rowOff>
    </xdr:to>
    <xdr:sp macro="" textlink="">
      <xdr:nvSpPr>
        <xdr:cNvPr id="468" name="楕円 467"/>
        <xdr:cNvSpPr/>
      </xdr:nvSpPr>
      <xdr:spPr>
        <a:xfrm>
          <a:off x="10426700" y="166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53450</xdr:rowOff>
    </xdr:from>
    <xdr:ext cx="534377" cy="259045"/>
    <xdr:sp macro="" textlink="">
      <xdr:nvSpPr>
        <xdr:cNvPr id="469" name="普通建設事業費 （ うち更新整備　）該当値テキスト"/>
        <xdr:cNvSpPr txBox="1"/>
      </xdr:nvSpPr>
      <xdr:spPr>
        <a:xfrm>
          <a:off x="10528300" y="1651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13785</xdr:rowOff>
    </xdr:from>
    <xdr:to>
      <xdr:col>50</xdr:col>
      <xdr:colOff>165100</xdr:colOff>
      <xdr:row>97</xdr:row>
      <xdr:rowOff>115385</xdr:rowOff>
    </xdr:to>
    <xdr:sp macro="" textlink="">
      <xdr:nvSpPr>
        <xdr:cNvPr id="470" name="楕円 469"/>
        <xdr:cNvSpPr/>
      </xdr:nvSpPr>
      <xdr:spPr>
        <a:xfrm>
          <a:off x="9588500" y="1664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131912</xdr:rowOff>
    </xdr:from>
    <xdr:ext cx="534377" cy="259045"/>
    <xdr:sp macro="" textlink="">
      <xdr:nvSpPr>
        <xdr:cNvPr id="471" name="テキスト ボックス 470"/>
        <xdr:cNvSpPr txBox="1"/>
      </xdr:nvSpPr>
      <xdr:spPr>
        <a:xfrm>
          <a:off x="9372111" y="1641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38413</xdr:rowOff>
    </xdr:from>
    <xdr:to>
      <xdr:col>46</xdr:col>
      <xdr:colOff>38100</xdr:colOff>
      <xdr:row>97</xdr:row>
      <xdr:rowOff>140013</xdr:rowOff>
    </xdr:to>
    <xdr:sp macro="" textlink="">
      <xdr:nvSpPr>
        <xdr:cNvPr id="472" name="楕円 471"/>
        <xdr:cNvSpPr/>
      </xdr:nvSpPr>
      <xdr:spPr>
        <a:xfrm>
          <a:off x="8699500" y="166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156540</xdr:rowOff>
    </xdr:from>
    <xdr:ext cx="534377" cy="259045"/>
    <xdr:sp macro="" textlink="">
      <xdr:nvSpPr>
        <xdr:cNvPr id="473" name="テキスト ボックス 472"/>
        <xdr:cNvSpPr txBox="1"/>
      </xdr:nvSpPr>
      <xdr:spPr>
        <a:xfrm>
          <a:off x="8483111" y="1644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75828</xdr:rowOff>
    </xdr:from>
    <xdr:to>
      <xdr:col>41</xdr:col>
      <xdr:colOff>101600</xdr:colOff>
      <xdr:row>92</xdr:row>
      <xdr:rowOff>5978</xdr:rowOff>
    </xdr:to>
    <xdr:sp macro="" textlink="">
      <xdr:nvSpPr>
        <xdr:cNvPr id="474" name="楕円 473"/>
        <xdr:cNvSpPr/>
      </xdr:nvSpPr>
      <xdr:spPr>
        <a:xfrm>
          <a:off x="7810500" y="1567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22505</xdr:rowOff>
    </xdr:from>
    <xdr:ext cx="599010" cy="259045"/>
    <xdr:sp macro="" textlink="">
      <xdr:nvSpPr>
        <xdr:cNvPr id="475" name="テキスト ボックス 474"/>
        <xdr:cNvSpPr txBox="1"/>
      </xdr:nvSpPr>
      <xdr:spPr>
        <a:xfrm>
          <a:off x="7561795" y="1545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40859</xdr:rowOff>
    </xdr:from>
    <xdr:to>
      <xdr:col>85</xdr:col>
      <xdr:colOff>127000</xdr:colOff>
      <xdr:row>39</xdr:row>
      <xdr:rowOff>43926</xdr:rowOff>
    </xdr:to>
    <xdr:cxnSp macro="">
      <xdr:nvCxnSpPr>
        <xdr:cNvPr id="504" name="直線コネクタ 503"/>
        <xdr:cNvCxnSpPr/>
      </xdr:nvCxnSpPr>
      <xdr:spPr>
        <a:xfrm flipV="1">
          <a:off x="15481300" y="6727409"/>
          <a:ext cx="8382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41583</xdr:rowOff>
    </xdr:from>
    <xdr:to>
      <xdr:col>81</xdr:col>
      <xdr:colOff>50800</xdr:colOff>
      <xdr:row>39</xdr:row>
      <xdr:rowOff>43926</xdr:rowOff>
    </xdr:to>
    <xdr:cxnSp macro="">
      <xdr:nvCxnSpPr>
        <xdr:cNvPr id="507" name="直線コネクタ 506"/>
        <xdr:cNvCxnSpPr/>
      </xdr:nvCxnSpPr>
      <xdr:spPr>
        <a:xfrm>
          <a:off x="14592300" y="6728133"/>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40611</xdr:rowOff>
    </xdr:from>
    <xdr:to>
      <xdr:col>76</xdr:col>
      <xdr:colOff>114300</xdr:colOff>
      <xdr:row>39</xdr:row>
      <xdr:rowOff>41583</xdr:rowOff>
    </xdr:to>
    <xdr:cxnSp macro="">
      <xdr:nvCxnSpPr>
        <xdr:cNvPr id="510" name="直線コネクタ 509"/>
        <xdr:cNvCxnSpPr/>
      </xdr:nvCxnSpPr>
      <xdr:spPr>
        <a:xfrm>
          <a:off x="13703300" y="6727161"/>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37306</xdr:rowOff>
    </xdr:from>
    <xdr:to>
      <xdr:col>71</xdr:col>
      <xdr:colOff>177800</xdr:colOff>
      <xdr:row>39</xdr:row>
      <xdr:rowOff>40611</xdr:rowOff>
    </xdr:to>
    <xdr:cxnSp macro="">
      <xdr:nvCxnSpPr>
        <xdr:cNvPr id="513" name="直線コネクタ 512"/>
        <xdr:cNvCxnSpPr/>
      </xdr:nvCxnSpPr>
      <xdr:spPr>
        <a:xfrm>
          <a:off x="12814300" y="6723856"/>
          <a:ext cx="8890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100595</xdr:rowOff>
    </xdr:from>
    <xdr:ext cx="469744" cy="259045"/>
    <xdr:sp macro="" textlink="">
      <xdr:nvSpPr>
        <xdr:cNvPr id="515" name="テキスト ボックス 514"/>
        <xdr:cNvSpPr txBox="1"/>
      </xdr:nvSpPr>
      <xdr:spPr>
        <a:xfrm>
          <a:off x="13468428" y="644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94678</xdr:rowOff>
    </xdr:from>
    <xdr:ext cx="469744" cy="259045"/>
    <xdr:sp macro="" textlink="">
      <xdr:nvSpPr>
        <xdr:cNvPr id="517" name="テキスト ボックス 516"/>
        <xdr:cNvSpPr txBox="1"/>
      </xdr:nvSpPr>
      <xdr:spPr>
        <a:xfrm>
          <a:off x="12579428" y="6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161509</xdr:rowOff>
    </xdr:from>
    <xdr:to>
      <xdr:col>85</xdr:col>
      <xdr:colOff>177800</xdr:colOff>
      <xdr:row>39</xdr:row>
      <xdr:rowOff>91659</xdr:rowOff>
    </xdr:to>
    <xdr:sp macro="" textlink="">
      <xdr:nvSpPr>
        <xdr:cNvPr id="523" name="楕円 522"/>
        <xdr:cNvSpPr/>
      </xdr:nvSpPr>
      <xdr:spPr>
        <a:xfrm>
          <a:off x="16268700" y="66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469744" cy="259045"/>
    <xdr:sp macro="" textlink="">
      <xdr:nvSpPr>
        <xdr:cNvPr id="524" name="災害復旧事業費該当値テキスト"/>
        <xdr:cNvSpPr txBox="1"/>
      </xdr:nvSpPr>
      <xdr:spPr>
        <a:xfrm>
          <a:off x="16370300" y="66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164576</xdr:rowOff>
    </xdr:from>
    <xdr:to>
      <xdr:col>81</xdr:col>
      <xdr:colOff>101600</xdr:colOff>
      <xdr:row>39</xdr:row>
      <xdr:rowOff>94726</xdr:rowOff>
    </xdr:to>
    <xdr:sp macro="" textlink="">
      <xdr:nvSpPr>
        <xdr:cNvPr id="525" name="楕円 524"/>
        <xdr:cNvSpPr/>
      </xdr:nvSpPr>
      <xdr:spPr>
        <a:xfrm>
          <a:off x="15430500" y="6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85853</xdr:rowOff>
    </xdr:from>
    <xdr:ext cx="378565" cy="259045"/>
    <xdr:sp macro="" textlink="">
      <xdr:nvSpPr>
        <xdr:cNvPr id="526" name="テキスト ボックス 525"/>
        <xdr:cNvSpPr txBox="1"/>
      </xdr:nvSpPr>
      <xdr:spPr>
        <a:xfrm>
          <a:off x="15292017" y="6772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162233</xdr:rowOff>
    </xdr:from>
    <xdr:to>
      <xdr:col>76</xdr:col>
      <xdr:colOff>165100</xdr:colOff>
      <xdr:row>39</xdr:row>
      <xdr:rowOff>92383</xdr:rowOff>
    </xdr:to>
    <xdr:sp macro="" textlink="">
      <xdr:nvSpPr>
        <xdr:cNvPr id="527" name="楕円 526"/>
        <xdr:cNvSpPr/>
      </xdr:nvSpPr>
      <xdr:spPr>
        <a:xfrm>
          <a:off x="14541500" y="667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83510</xdr:rowOff>
    </xdr:from>
    <xdr:ext cx="469744" cy="259045"/>
    <xdr:sp macro="" textlink="">
      <xdr:nvSpPr>
        <xdr:cNvPr id="528" name="テキスト ボックス 527"/>
        <xdr:cNvSpPr txBox="1"/>
      </xdr:nvSpPr>
      <xdr:spPr>
        <a:xfrm>
          <a:off x="14357428" y="67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161261</xdr:rowOff>
    </xdr:from>
    <xdr:to>
      <xdr:col>72</xdr:col>
      <xdr:colOff>38100</xdr:colOff>
      <xdr:row>39</xdr:row>
      <xdr:rowOff>91411</xdr:rowOff>
    </xdr:to>
    <xdr:sp macro="" textlink="">
      <xdr:nvSpPr>
        <xdr:cNvPr id="529" name="楕円 528"/>
        <xdr:cNvSpPr/>
      </xdr:nvSpPr>
      <xdr:spPr>
        <a:xfrm>
          <a:off x="13652500" y="667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82538</xdr:rowOff>
    </xdr:from>
    <xdr:ext cx="469744" cy="259045"/>
    <xdr:sp macro="" textlink="">
      <xdr:nvSpPr>
        <xdr:cNvPr id="530" name="テキスト ボックス 529"/>
        <xdr:cNvSpPr txBox="1"/>
      </xdr:nvSpPr>
      <xdr:spPr>
        <a:xfrm>
          <a:off x="13468428" y="676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157956</xdr:rowOff>
    </xdr:from>
    <xdr:to>
      <xdr:col>67</xdr:col>
      <xdr:colOff>101600</xdr:colOff>
      <xdr:row>39</xdr:row>
      <xdr:rowOff>88106</xdr:rowOff>
    </xdr:to>
    <xdr:sp macro="" textlink="">
      <xdr:nvSpPr>
        <xdr:cNvPr id="531" name="楕円 530"/>
        <xdr:cNvSpPr/>
      </xdr:nvSpPr>
      <xdr:spPr>
        <a:xfrm>
          <a:off x="12763500" y="667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79233</xdr:rowOff>
    </xdr:from>
    <xdr:ext cx="469744" cy="259045"/>
    <xdr:sp macro="" textlink="">
      <xdr:nvSpPr>
        <xdr:cNvPr id="532" name="テキスト ボックス 531"/>
        <xdr:cNvSpPr txBox="1"/>
      </xdr:nvSpPr>
      <xdr:spPr>
        <a:xfrm>
          <a:off x="12579428" y="676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9841</xdr:rowOff>
    </xdr:from>
    <xdr:to>
      <xdr:col>85</xdr:col>
      <xdr:colOff>127000</xdr:colOff>
      <xdr:row>77</xdr:row>
      <xdr:rowOff>16416</xdr:rowOff>
    </xdr:to>
    <xdr:cxnSp macro="">
      <xdr:nvCxnSpPr>
        <xdr:cNvPr id="608" name="直線コネクタ 607"/>
        <xdr:cNvCxnSpPr/>
      </xdr:nvCxnSpPr>
      <xdr:spPr>
        <a:xfrm>
          <a:off x="15481300" y="13211491"/>
          <a:ext cx="8382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143756</xdr:rowOff>
    </xdr:from>
    <xdr:to>
      <xdr:col>81</xdr:col>
      <xdr:colOff>50800</xdr:colOff>
      <xdr:row>77</xdr:row>
      <xdr:rowOff>9841</xdr:rowOff>
    </xdr:to>
    <xdr:cxnSp macro="">
      <xdr:nvCxnSpPr>
        <xdr:cNvPr id="611" name="直線コネクタ 610"/>
        <xdr:cNvCxnSpPr/>
      </xdr:nvCxnSpPr>
      <xdr:spPr>
        <a:xfrm>
          <a:off x="14592300" y="13173956"/>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140898</xdr:rowOff>
    </xdr:from>
    <xdr:to>
      <xdr:col>76</xdr:col>
      <xdr:colOff>114300</xdr:colOff>
      <xdr:row>76</xdr:row>
      <xdr:rowOff>143756</xdr:rowOff>
    </xdr:to>
    <xdr:cxnSp macro="">
      <xdr:nvCxnSpPr>
        <xdr:cNvPr id="614" name="直線コネクタ 613"/>
        <xdr:cNvCxnSpPr/>
      </xdr:nvCxnSpPr>
      <xdr:spPr>
        <a:xfrm>
          <a:off x="13703300" y="13171098"/>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40220</xdr:rowOff>
    </xdr:from>
    <xdr:ext cx="534377" cy="259045"/>
    <xdr:sp macro="" textlink="">
      <xdr:nvSpPr>
        <xdr:cNvPr id="616" name="テキスト ボックス 615"/>
        <xdr:cNvSpPr txBox="1"/>
      </xdr:nvSpPr>
      <xdr:spPr>
        <a:xfrm>
          <a:off x="14325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140725</xdr:rowOff>
    </xdr:from>
    <xdr:to>
      <xdr:col>71</xdr:col>
      <xdr:colOff>177800</xdr:colOff>
      <xdr:row>76</xdr:row>
      <xdr:rowOff>140898</xdr:rowOff>
    </xdr:to>
    <xdr:cxnSp macro="">
      <xdr:nvCxnSpPr>
        <xdr:cNvPr id="617" name="直線コネクタ 616"/>
        <xdr:cNvCxnSpPr/>
      </xdr:nvCxnSpPr>
      <xdr:spPr>
        <a:xfrm>
          <a:off x="12814300" y="13170925"/>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22705</xdr:rowOff>
    </xdr:from>
    <xdr:ext cx="534377" cy="259045"/>
    <xdr:sp macro="" textlink="">
      <xdr:nvSpPr>
        <xdr:cNvPr id="619" name="テキスト ボックス 618"/>
        <xdr:cNvSpPr txBox="1"/>
      </xdr:nvSpPr>
      <xdr:spPr>
        <a:xfrm>
          <a:off x="13436111" y="132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14012</xdr:rowOff>
    </xdr:from>
    <xdr:ext cx="534377" cy="259045"/>
    <xdr:sp macro="" textlink="">
      <xdr:nvSpPr>
        <xdr:cNvPr id="621" name="テキスト ボックス 620"/>
        <xdr:cNvSpPr txBox="1"/>
      </xdr:nvSpPr>
      <xdr:spPr>
        <a:xfrm>
          <a:off x="12547111" y="1321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137066</xdr:rowOff>
    </xdr:from>
    <xdr:to>
      <xdr:col>85</xdr:col>
      <xdr:colOff>177800</xdr:colOff>
      <xdr:row>77</xdr:row>
      <xdr:rowOff>67216</xdr:rowOff>
    </xdr:to>
    <xdr:sp macro="" textlink="">
      <xdr:nvSpPr>
        <xdr:cNvPr id="627" name="楕円 626"/>
        <xdr:cNvSpPr/>
      </xdr:nvSpPr>
      <xdr:spPr>
        <a:xfrm>
          <a:off x="16268700" y="1316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115493</xdr:rowOff>
    </xdr:from>
    <xdr:ext cx="534377" cy="259045"/>
    <xdr:sp macro="" textlink="">
      <xdr:nvSpPr>
        <xdr:cNvPr id="628" name="公債費該当値テキスト"/>
        <xdr:cNvSpPr txBox="1"/>
      </xdr:nvSpPr>
      <xdr:spPr>
        <a:xfrm>
          <a:off x="16370300" y="1314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130491</xdr:rowOff>
    </xdr:from>
    <xdr:to>
      <xdr:col>81</xdr:col>
      <xdr:colOff>101600</xdr:colOff>
      <xdr:row>77</xdr:row>
      <xdr:rowOff>60641</xdr:rowOff>
    </xdr:to>
    <xdr:sp macro="" textlink="">
      <xdr:nvSpPr>
        <xdr:cNvPr id="629" name="楕円 628"/>
        <xdr:cNvSpPr/>
      </xdr:nvSpPr>
      <xdr:spPr>
        <a:xfrm>
          <a:off x="15430500" y="131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51768</xdr:rowOff>
    </xdr:from>
    <xdr:ext cx="534377" cy="259045"/>
    <xdr:sp macro="" textlink="">
      <xdr:nvSpPr>
        <xdr:cNvPr id="630" name="テキスト ボックス 629"/>
        <xdr:cNvSpPr txBox="1"/>
      </xdr:nvSpPr>
      <xdr:spPr>
        <a:xfrm>
          <a:off x="15214111" y="1325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92956</xdr:rowOff>
    </xdr:from>
    <xdr:to>
      <xdr:col>76</xdr:col>
      <xdr:colOff>165100</xdr:colOff>
      <xdr:row>77</xdr:row>
      <xdr:rowOff>23106</xdr:rowOff>
    </xdr:to>
    <xdr:sp macro="" textlink="">
      <xdr:nvSpPr>
        <xdr:cNvPr id="631" name="楕円 630"/>
        <xdr:cNvSpPr/>
      </xdr:nvSpPr>
      <xdr:spPr>
        <a:xfrm>
          <a:off x="14541500" y="1312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39633</xdr:rowOff>
    </xdr:from>
    <xdr:ext cx="534377" cy="259045"/>
    <xdr:sp macro="" textlink="">
      <xdr:nvSpPr>
        <xdr:cNvPr id="632" name="テキスト ボックス 631"/>
        <xdr:cNvSpPr txBox="1"/>
      </xdr:nvSpPr>
      <xdr:spPr>
        <a:xfrm>
          <a:off x="14325111" y="1289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90098</xdr:rowOff>
    </xdr:from>
    <xdr:to>
      <xdr:col>72</xdr:col>
      <xdr:colOff>38100</xdr:colOff>
      <xdr:row>77</xdr:row>
      <xdr:rowOff>20248</xdr:rowOff>
    </xdr:to>
    <xdr:sp macro="" textlink="">
      <xdr:nvSpPr>
        <xdr:cNvPr id="633" name="楕円 632"/>
        <xdr:cNvSpPr/>
      </xdr:nvSpPr>
      <xdr:spPr>
        <a:xfrm>
          <a:off x="13652500" y="1312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36775</xdr:rowOff>
    </xdr:from>
    <xdr:ext cx="534377" cy="259045"/>
    <xdr:sp macro="" textlink="">
      <xdr:nvSpPr>
        <xdr:cNvPr id="634" name="テキスト ボックス 633"/>
        <xdr:cNvSpPr txBox="1"/>
      </xdr:nvSpPr>
      <xdr:spPr>
        <a:xfrm>
          <a:off x="13436111" y="1289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89925</xdr:rowOff>
    </xdr:from>
    <xdr:to>
      <xdr:col>67</xdr:col>
      <xdr:colOff>101600</xdr:colOff>
      <xdr:row>77</xdr:row>
      <xdr:rowOff>20075</xdr:rowOff>
    </xdr:to>
    <xdr:sp macro="" textlink="">
      <xdr:nvSpPr>
        <xdr:cNvPr id="635" name="楕円 634"/>
        <xdr:cNvSpPr/>
      </xdr:nvSpPr>
      <xdr:spPr>
        <a:xfrm>
          <a:off x="12763500" y="1312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36601</xdr:rowOff>
    </xdr:from>
    <xdr:ext cx="534377" cy="259045"/>
    <xdr:sp macro="" textlink="">
      <xdr:nvSpPr>
        <xdr:cNvPr id="636" name="テキスト ボックス 635"/>
        <xdr:cNvSpPr txBox="1"/>
      </xdr:nvSpPr>
      <xdr:spPr>
        <a:xfrm>
          <a:off x="12547111" y="128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24250</xdr:rowOff>
    </xdr:from>
    <xdr:to>
      <xdr:col>85</xdr:col>
      <xdr:colOff>127000</xdr:colOff>
      <xdr:row>99</xdr:row>
      <xdr:rowOff>29539</xdr:rowOff>
    </xdr:to>
    <xdr:cxnSp macro="">
      <xdr:nvCxnSpPr>
        <xdr:cNvPr id="665" name="直線コネクタ 664"/>
        <xdr:cNvCxnSpPr/>
      </xdr:nvCxnSpPr>
      <xdr:spPr>
        <a:xfrm>
          <a:off x="15481300" y="16997800"/>
          <a:ext cx="838200" cy="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170435</xdr:rowOff>
    </xdr:from>
    <xdr:to>
      <xdr:col>81</xdr:col>
      <xdr:colOff>50800</xdr:colOff>
      <xdr:row>99</xdr:row>
      <xdr:rowOff>24250</xdr:rowOff>
    </xdr:to>
    <xdr:cxnSp macro="">
      <xdr:nvCxnSpPr>
        <xdr:cNvPr id="668" name="直線コネクタ 667"/>
        <xdr:cNvCxnSpPr/>
      </xdr:nvCxnSpPr>
      <xdr:spPr>
        <a:xfrm>
          <a:off x="14592300" y="16972535"/>
          <a:ext cx="8890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170435</xdr:rowOff>
    </xdr:from>
    <xdr:to>
      <xdr:col>76</xdr:col>
      <xdr:colOff>114300</xdr:colOff>
      <xdr:row>99</xdr:row>
      <xdr:rowOff>36066</xdr:rowOff>
    </xdr:to>
    <xdr:cxnSp macro="">
      <xdr:nvCxnSpPr>
        <xdr:cNvPr id="671" name="直線コネクタ 670"/>
        <xdr:cNvCxnSpPr/>
      </xdr:nvCxnSpPr>
      <xdr:spPr>
        <a:xfrm flipV="1">
          <a:off x="13703300" y="16972535"/>
          <a:ext cx="889000" cy="3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116509</xdr:rowOff>
    </xdr:from>
    <xdr:to>
      <xdr:col>71</xdr:col>
      <xdr:colOff>177800</xdr:colOff>
      <xdr:row>99</xdr:row>
      <xdr:rowOff>36066</xdr:rowOff>
    </xdr:to>
    <xdr:cxnSp macro="">
      <xdr:nvCxnSpPr>
        <xdr:cNvPr id="674" name="直線コネクタ 673"/>
        <xdr:cNvCxnSpPr/>
      </xdr:nvCxnSpPr>
      <xdr:spPr>
        <a:xfrm>
          <a:off x="12814300" y="16918609"/>
          <a:ext cx="889000" cy="9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69184</xdr:rowOff>
    </xdr:from>
    <xdr:ext cx="534377" cy="259045"/>
    <xdr:sp macro="" textlink="">
      <xdr:nvSpPr>
        <xdr:cNvPr id="676" name="テキスト ボックス 675"/>
        <xdr:cNvSpPr txBox="1"/>
      </xdr:nvSpPr>
      <xdr:spPr>
        <a:xfrm>
          <a:off x="13436111" y="16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33692</xdr:rowOff>
    </xdr:from>
    <xdr:ext cx="534377" cy="259045"/>
    <xdr:sp macro="" textlink="">
      <xdr:nvSpPr>
        <xdr:cNvPr id="678" name="テキスト ボックス 677"/>
        <xdr:cNvSpPr txBox="1"/>
      </xdr:nvSpPr>
      <xdr:spPr>
        <a:xfrm>
          <a:off x="12547111" y="170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150189</xdr:rowOff>
    </xdr:from>
    <xdr:to>
      <xdr:col>85</xdr:col>
      <xdr:colOff>177800</xdr:colOff>
      <xdr:row>99</xdr:row>
      <xdr:rowOff>80339</xdr:rowOff>
    </xdr:to>
    <xdr:sp macro="" textlink="">
      <xdr:nvSpPr>
        <xdr:cNvPr id="684" name="楕円 683"/>
        <xdr:cNvSpPr/>
      </xdr:nvSpPr>
      <xdr:spPr>
        <a:xfrm>
          <a:off x="16268700" y="1695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534377" cy="259045"/>
    <xdr:sp macro="" textlink="">
      <xdr:nvSpPr>
        <xdr:cNvPr id="685" name="積立金該当値テキスト"/>
        <xdr:cNvSpPr txBox="1"/>
      </xdr:nvSpPr>
      <xdr:spPr>
        <a:xfrm>
          <a:off x="16370300" y="1690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144900</xdr:rowOff>
    </xdr:from>
    <xdr:to>
      <xdr:col>81</xdr:col>
      <xdr:colOff>101600</xdr:colOff>
      <xdr:row>99</xdr:row>
      <xdr:rowOff>75050</xdr:rowOff>
    </xdr:to>
    <xdr:sp macro="" textlink="">
      <xdr:nvSpPr>
        <xdr:cNvPr id="686" name="楕円 685"/>
        <xdr:cNvSpPr/>
      </xdr:nvSpPr>
      <xdr:spPr>
        <a:xfrm>
          <a:off x="15430500" y="1694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66177</xdr:rowOff>
    </xdr:from>
    <xdr:ext cx="534377" cy="259045"/>
    <xdr:sp macro="" textlink="">
      <xdr:nvSpPr>
        <xdr:cNvPr id="687" name="テキスト ボックス 686"/>
        <xdr:cNvSpPr txBox="1"/>
      </xdr:nvSpPr>
      <xdr:spPr>
        <a:xfrm>
          <a:off x="15214111" y="1703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119635</xdr:rowOff>
    </xdr:from>
    <xdr:to>
      <xdr:col>76</xdr:col>
      <xdr:colOff>165100</xdr:colOff>
      <xdr:row>99</xdr:row>
      <xdr:rowOff>49785</xdr:rowOff>
    </xdr:to>
    <xdr:sp macro="" textlink="">
      <xdr:nvSpPr>
        <xdr:cNvPr id="688" name="楕円 687"/>
        <xdr:cNvSpPr/>
      </xdr:nvSpPr>
      <xdr:spPr>
        <a:xfrm>
          <a:off x="14541500" y="169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40912</xdr:rowOff>
    </xdr:from>
    <xdr:ext cx="534377" cy="259045"/>
    <xdr:sp macro="" textlink="">
      <xdr:nvSpPr>
        <xdr:cNvPr id="689" name="テキスト ボックス 688"/>
        <xdr:cNvSpPr txBox="1"/>
      </xdr:nvSpPr>
      <xdr:spPr>
        <a:xfrm>
          <a:off x="14325111" y="170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156716</xdr:rowOff>
    </xdr:from>
    <xdr:to>
      <xdr:col>72</xdr:col>
      <xdr:colOff>38100</xdr:colOff>
      <xdr:row>99</xdr:row>
      <xdr:rowOff>86866</xdr:rowOff>
    </xdr:to>
    <xdr:sp macro="" textlink="">
      <xdr:nvSpPr>
        <xdr:cNvPr id="690" name="楕円 689"/>
        <xdr:cNvSpPr/>
      </xdr:nvSpPr>
      <xdr:spPr>
        <a:xfrm>
          <a:off x="13652500" y="1695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77993</xdr:rowOff>
    </xdr:from>
    <xdr:ext cx="469744" cy="259045"/>
    <xdr:sp macro="" textlink="">
      <xdr:nvSpPr>
        <xdr:cNvPr id="691" name="テキスト ボックス 690"/>
        <xdr:cNvSpPr txBox="1"/>
      </xdr:nvSpPr>
      <xdr:spPr>
        <a:xfrm>
          <a:off x="13468428" y="1705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65709</xdr:rowOff>
    </xdr:from>
    <xdr:to>
      <xdr:col>67</xdr:col>
      <xdr:colOff>101600</xdr:colOff>
      <xdr:row>98</xdr:row>
      <xdr:rowOff>167309</xdr:rowOff>
    </xdr:to>
    <xdr:sp macro="" textlink="">
      <xdr:nvSpPr>
        <xdr:cNvPr id="692" name="楕円 691"/>
        <xdr:cNvSpPr/>
      </xdr:nvSpPr>
      <xdr:spPr>
        <a:xfrm>
          <a:off x="12763500" y="1686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12386</xdr:rowOff>
    </xdr:from>
    <xdr:ext cx="534377" cy="259045"/>
    <xdr:sp macro="" textlink="">
      <xdr:nvSpPr>
        <xdr:cNvPr id="693" name="テキスト ボックス 692"/>
        <xdr:cNvSpPr txBox="1"/>
      </xdr:nvSpPr>
      <xdr:spPr>
        <a:xfrm>
          <a:off x="12547111" y="166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125069</xdr:rowOff>
    </xdr:from>
    <xdr:to>
      <xdr:col>116</xdr:col>
      <xdr:colOff>63500</xdr:colOff>
      <xdr:row>33</xdr:row>
      <xdr:rowOff>144363</xdr:rowOff>
    </xdr:to>
    <xdr:cxnSp macro="">
      <xdr:nvCxnSpPr>
        <xdr:cNvPr id="720" name="直線コネクタ 719"/>
        <xdr:cNvCxnSpPr/>
      </xdr:nvCxnSpPr>
      <xdr:spPr>
        <a:xfrm flipV="1">
          <a:off x="21323300" y="5782919"/>
          <a:ext cx="8382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132295</xdr:rowOff>
    </xdr:from>
    <xdr:ext cx="469744" cy="259045"/>
    <xdr:sp macro="" textlink="">
      <xdr:nvSpPr>
        <xdr:cNvPr id="721" name="投資及び出資金平均値テキスト"/>
        <xdr:cNvSpPr txBox="1"/>
      </xdr:nvSpPr>
      <xdr:spPr>
        <a:xfrm>
          <a:off x="22212300" y="647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93660</xdr:rowOff>
    </xdr:from>
    <xdr:to>
      <xdr:col>111</xdr:col>
      <xdr:colOff>177800</xdr:colOff>
      <xdr:row>33</xdr:row>
      <xdr:rowOff>144363</xdr:rowOff>
    </xdr:to>
    <xdr:cxnSp macro="">
      <xdr:nvCxnSpPr>
        <xdr:cNvPr id="723" name="直線コネクタ 722"/>
        <xdr:cNvCxnSpPr/>
      </xdr:nvCxnSpPr>
      <xdr:spPr>
        <a:xfrm>
          <a:off x="20434300" y="5751510"/>
          <a:ext cx="889000" cy="5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71168</xdr:rowOff>
    </xdr:from>
    <xdr:ext cx="469744" cy="259045"/>
    <xdr:sp macro="" textlink="">
      <xdr:nvSpPr>
        <xdr:cNvPr id="725" name="テキスト ボックス 724"/>
        <xdr:cNvSpPr txBox="1"/>
      </xdr:nvSpPr>
      <xdr:spPr>
        <a:xfrm>
          <a:off x="21088428" y="658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93660</xdr:rowOff>
    </xdr:from>
    <xdr:to>
      <xdr:col>107</xdr:col>
      <xdr:colOff>50800</xdr:colOff>
      <xdr:row>34</xdr:row>
      <xdr:rowOff>37379</xdr:rowOff>
    </xdr:to>
    <xdr:cxnSp macro="">
      <xdr:nvCxnSpPr>
        <xdr:cNvPr id="726" name="直線コネクタ 725"/>
        <xdr:cNvCxnSpPr/>
      </xdr:nvCxnSpPr>
      <xdr:spPr>
        <a:xfrm flipV="1">
          <a:off x="19545300" y="5751510"/>
          <a:ext cx="889000" cy="11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77385</xdr:rowOff>
    </xdr:from>
    <xdr:ext cx="469744" cy="259045"/>
    <xdr:sp macro="" textlink="">
      <xdr:nvSpPr>
        <xdr:cNvPr id="728" name="テキスト ボックス 727"/>
        <xdr:cNvSpPr txBox="1"/>
      </xdr:nvSpPr>
      <xdr:spPr>
        <a:xfrm>
          <a:off x="20199428"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162468</xdr:rowOff>
    </xdr:from>
    <xdr:to>
      <xdr:col>102</xdr:col>
      <xdr:colOff>114300</xdr:colOff>
      <xdr:row>34</xdr:row>
      <xdr:rowOff>37379</xdr:rowOff>
    </xdr:to>
    <xdr:cxnSp macro="">
      <xdr:nvCxnSpPr>
        <xdr:cNvPr id="729" name="直線コネクタ 728"/>
        <xdr:cNvCxnSpPr/>
      </xdr:nvCxnSpPr>
      <xdr:spPr>
        <a:xfrm>
          <a:off x="18656300" y="5820318"/>
          <a:ext cx="889000" cy="4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31" name="テキスト ボックス 730"/>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46067</xdr:rowOff>
    </xdr:from>
    <xdr:ext cx="469744" cy="259045"/>
    <xdr:sp macro="" textlink="">
      <xdr:nvSpPr>
        <xdr:cNvPr id="733" name="テキスト ボックス 732"/>
        <xdr:cNvSpPr txBox="1"/>
      </xdr:nvSpPr>
      <xdr:spPr>
        <a:xfrm>
          <a:off x="18421428" y="65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74269</xdr:rowOff>
    </xdr:from>
    <xdr:to>
      <xdr:col>116</xdr:col>
      <xdr:colOff>114300</xdr:colOff>
      <xdr:row>34</xdr:row>
      <xdr:rowOff>4419</xdr:rowOff>
    </xdr:to>
    <xdr:sp macro="" textlink="">
      <xdr:nvSpPr>
        <xdr:cNvPr id="739" name="楕円 738"/>
        <xdr:cNvSpPr/>
      </xdr:nvSpPr>
      <xdr:spPr>
        <a:xfrm>
          <a:off x="22110700" y="57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97146</xdr:rowOff>
    </xdr:from>
    <xdr:ext cx="534377" cy="259045"/>
    <xdr:sp macro="" textlink="">
      <xdr:nvSpPr>
        <xdr:cNvPr id="740" name="投資及び出資金該当値テキスト"/>
        <xdr:cNvSpPr txBox="1"/>
      </xdr:nvSpPr>
      <xdr:spPr>
        <a:xfrm>
          <a:off x="22212300" y="558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93563</xdr:rowOff>
    </xdr:from>
    <xdr:to>
      <xdr:col>112</xdr:col>
      <xdr:colOff>38100</xdr:colOff>
      <xdr:row>34</xdr:row>
      <xdr:rowOff>23713</xdr:rowOff>
    </xdr:to>
    <xdr:sp macro="" textlink="">
      <xdr:nvSpPr>
        <xdr:cNvPr id="741" name="楕円 740"/>
        <xdr:cNvSpPr/>
      </xdr:nvSpPr>
      <xdr:spPr>
        <a:xfrm>
          <a:off x="21272500" y="575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40240</xdr:rowOff>
    </xdr:from>
    <xdr:ext cx="534377" cy="259045"/>
    <xdr:sp macro="" textlink="">
      <xdr:nvSpPr>
        <xdr:cNvPr id="742" name="テキスト ボックス 741"/>
        <xdr:cNvSpPr txBox="1"/>
      </xdr:nvSpPr>
      <xdr:spPr>
        <a:xfrm>
          <a:off x="21056111" y="552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42860</xdr:rowOff>
    </xdr:from>
    <xdr:to>
      <xdr:col>107</xdr:col>
      <xdr:colOff>101600</xdr:colOff>
      <xdr:row>33</xdr:row>
      <xdr:rowOff>144460</xdr:rowOff>
    </xdr:to>
    <xdr:sp macro="" textlink="">
      <xdr:nvSpPr>
        <xdr:cNvPr id="743" name="楕円 742"/>
        <xdr:cNvSpPr/>
      </xdr:nvSpPr>
      <xdr:spPr>
        <a:xfrm>
          <a:off x="20383500" y="57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160987</xdr:rowOff>
    </xdr:from>
    <xdr:ext cx="534377" cy="259045"/>
    <xdr:sp macro="" textlink="">
      <xdr:nvSpPr>
        <xdr:cNvPr id="744" name="テキスト ボックス 743"/>
        <xdr:cNvSpPr txBox="1"/>
      </xdr:nvSpPr>
      <xdr:spPr>
        <a:xfrm>
          <a:off x="20167111" y="547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158029</xdr:rowOff>
    </xdr:from>
    <xdr:to>
      <xdr:col>102</xdr:col>
      <xdr:colOff>165100</xdr:colOff>
      <xdr:row>34</xdr:row>
      <xdr:rowOff>88179</xdr:rowOff>
    </xdr:to>
    <xdr:sp macro="" textlink="">
      <xdr:nvSpPr>
        <xdr:cNvPr id="745" name="楕円 744"/>
        <xdr:cNvSpPr/>
      </xdr:nvSpPr>
      <xdr:spPr>
        <a:xfrm>
          <a:off x="19494500" y="58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104706</xdr:rowOff>
    </xdr:from>
    <xdr:ext cx="534377" cy="259045"/>
    <xdr:sp macro="" textlink="">
      <xdr:nvSpPr>
        <xdr:cNvPr id="746" name="テキスト ボックス 745"/>
        <xdr:cNvSpPr txBox="1"/>
      </xdr:nvSpPr>
      <xdr:spPr>
        <a:xfrm>
          <a:off x="19278111" y="559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111668</xdr:rowOff>
    </xdr:from>
    <xdr:to>
      <xdr:col>98</xdr:col>
      <xdr:colOff>38100</xdr:colOff>
      <xdr:row>34</xdr:row>
      <xdr:rowOff>41818</xdr:rowOff>
    </xdr:to>
    <xdr:sp macro="" textlink="">
      <xdr:nvSpPr>
        <xdr:cNvPr id="747" name="楕円 746"/>
        <xdr:cNvSpPr/>
      </xdr:nvSpPr>
      <xdr:spPr>
        <a:xfrm>
          <a:off x="18605500" y="576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58345</xdr:rowOff>
    </xdr:from>
    <xdr:ext cx="534377" cy="259045"/>
    <xdr:sp macro="" textlink="">
      <xdr:nvSpPr>
        <xdr:cNvPr id="748" name="テキスト ボックス 747"/>
        <xdr:cNvSpPr txBox="1"/>
      </xdr:nvSpPr>
      <xdr:spPr>
        <a:xfrm>
          <a:off x="18389111" y="554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98503</xdr:rowOff>
    </xdr:from>
    <xdr:to>
      <xdr:col>116</xdr:col>
      <xdr:colOff>63500</xdr:colOff>
      <xdr:row>59</xdr:row>
      <xdr:rowOff>98738</xdr:rowOff>
    </xdr:to>
    <xdr:cxnSp macro="">
      <xdr:nvCxnSpPr>
        <xdr:cNvPr id="779" name="直線コネクタ 778"/>
        <xdr:cNvCxnSpPr/>
      </xdr:nvCxnSpPr>
      <xdr:spPr>
        <a:xfrm>
          <a:off x="21323300" y="10214053"/>
          <a:ext cx="8382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97984</xdr:rowOff>
    </xdr:from>
    <xdr:to>
      <xdr:col>111</xdr:col>
      <xdr:colOff>177800</xdr:colOff>
      <xdr:row>59</xdr:row>
      <xdr:rowOff>98503</xdr:rowOff>
    </xdr:to>
    <xdr:cxnSp macro="">
      <xdr:nvCxnSpPr>
        <xdr:cNvPr id="782" name="直線コネクタ 781"/>
        <xdr:cNvCxnSpPr/>
      </xdr:nvCxnSpPr>
      <xdr:spPr>
        <a:xfrm>
          <a:off x="20434300" y="10213534"/>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97503</xdr:rowOff>
    </xdr:from>
    <xdr:to>
      <xdr:col>107</xdr:col>
      <xdr:colOff>50800</xdr:colOff>
      <xdr:row>59</xdr:row>
      <xdr:rowOff>97984</xdr:rowOff>
    </xdr:to>
    <xdr:cxnSp macro="">
      <xdr:nvCxnSpPr>
        <xdr:cNvPr id="785" name="直線コネクタ 784"/>
        <xdr:cNvCxnSpPr/>
      </xdr:nvCxnSpPr>
      <xdr:spPr>
        <a:xfrm>
          <a:off x="19545300" y="10213053"/>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96808</xdr:rowOff>
    </xdr:from>
    <xdr:to>
      <xdr:col>102</xdr:col>
      <xdr:colOff>114300</xdr:colOff>
      <xdr:row>59</xdr:row>
      <xdr:rowOff>97503</xdr:rowOff>
    </xdr:to>
    <xdr:cxnSp macro="">
      <xdr:nvCxnSpPr>
        <xdr:cNvPr id="788" name="直線コネクタ 787"/>
        <xdr:cNvCxnSpPr/>
      </xdr:nvCxnSpPr>
      <xdr:spPr>
        <a:xfrm>
          <a:off x="18656300" y="10212358"/>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158532</xdr:rowOff>
    </xdr:from>
    <xdr:ext cx="469744" cy="259045"/>
    <xdr:sp macro="" textlink="">
      <xdr:nvSpPr>
        <xdr:cNvPr id="790" name="テキスト ボックス 789"/>
        <xdr:cNvSpPr txBox="1"/>
      </xdr:nvSpPr>
      <xdr:spPr>
        <a:xfrm>
          <a:off x="19310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47938</xdr:rowOff>
    </xdr:from>
    <xdr:to>
      <xdr:col>116</xdr:col>
      <xdr:colOff>114300</xdr:colOff>
      <xdr:row>59</xdr:row>
      <xdr:rowOff>149538</xdr:rowOff>
    </xdr:to>
    <xdr:sp macro="" textlink="">
      <xdr:nvSpPr>
        <xdr:cNvPr id="798" name="楕円 797"/>
        <xdr:cNvSpPr/>
      </xdr:nvSpPr>
      <xdr:spPr>
        <a:xfrm>
          <a:off x="22110700" y="1016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313932" cy="259045"/>
    <xdr:sp macro="" textlink="">
      <xdr:nvSpPr>
        <xdr:cNvPr id="799" name="貸付金該当値テキスト"/>
        <xdr:cNvSpPr txBox="1"/>
      </xdr:nvSpPr>
      <xdr:spPr>
        <a:xfrm>
          <a:off x="22212300" y="10131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47703</xdr:rowOff>
    </xdr:from>
    <xdr:to>
      <xdr:col>112</xdr:col>
      <xdr:colOff>38100</xdr:colOff>
      <xdr:row>59</xdr:row>
      <xdr:rowOff>149303</xdr:rowOff>
    </xdr:to>
    <xdr:sp macro="" textlink="">
      <xdr:nvSpPr>
        <xdr:cNvPr id="800" name="楕円 799"/>
        <xdr:cNvSpPr/>
      </xdr:nvSpPr>
      <xdr:spPr>
        <a:xfrm>
          <a:off x="21272500" y="1016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140430</xdr:rowOff>
    </xdr:from>
    <xdr:ext cx="378565" cy="259045"/>
    <xdr:sp macro="" textlink="">
      <xdr:nvSpPr>
        <xdr:cNvPr id="801" name="テキスト ボックス 800"/>
        <xdr:cNvSpPr txBox="1"/>
      </xdr:nvSpPr>
      <xdr:spPr>
        <a:xfrm>
          <a:off x="21134017" y="10255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47184</xdr:rowOff>
    </xdr:from>
    <xdr:to>
      <xdr:col>107</xdr:col>
      <xdr:colOff>101600</xdr:colOff>
      <xdr:row>59</xdr:row>
      <xdr:rowOff>148784</xdr:rowOff>
    </xdr:to>
    <xdr:sp macro="" textlink="">
      <xdr:nvSpPr>
        <xdr:cNvPr id="802" name="楕円 801"/>
        <xdr:cNvSpPr/>
      </xdr:nvSpPr>
      <xdr:spPr>
        <a:xfrm>
          <a:off x="20383500" y="1016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139911</xdr:rowOff>
    </xdr:from>
    <xdr:ext cx="378565" cy="259045"/>
    <xdr:sp macro="" textlink="">
      <xdr:nvSpPr>
        <xdr:cNvPr id="803" name="テキスト ボックス 802"/>
        <xdr:cNvSpPr txBox="1"/>
      </xdr:nvSpPr>
      <xdr:spPr>
        <a:xfrm>
          <a:off x="20245017" y="1025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46703</xdr:rowOff>
    </xdr:from>
    <xdr:to>
      <xdr:col>102</xdr:col>
      <xdr:colOff>165100</xdr:colOff>
      <xdr:row>59</xdr:row>
      <xdr:rowOff>148303</xdr:rowOff>
    </xdr:to>
    <xdr:sp macro="" textlink="">
      <xdr:nvSpPr>
        <xdr:cNvPr id="804" name="楕円 803"/>
        <xdr:cNvSpPr/>
      </xdr:nvSpPr>
      <xdr:spPr>
        <a:xfrm>
          <a:off x="19494500" y="1016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139430</xdr:rowOff>
    </xdr:from>
    <xdr:ext cx="378565" cy="259045"/>
    <xdr:sp macro="" textlink="">
      <xdr:nvSpPr>
        <xdr:cNvPr id="805" name="テキスト ボックス 804"/>
        <xdr:cNvSpPr txBox="1"/>
      </xdr:nvSpPr>
      <xdr:spPr>
        <a:xfrm>
          <a:off x="19356017" y="1025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46008</xdr:rowOff>
    </xdr:from>
    <xdr:to>
      <xdr:col>98</xdr:col>
      <xdr:colOff>38100</xdr:colOff>
      <xdr:row>59</xdr:row>
      <xdr:rowOff>147608</xdr:rowOff>
    </xdr:to>
    <xdr:sp macro="" textlink="">
      <xdr:nvSpPr>
        <xdr:cNvPr id="806" name="楕円 805"/>
        <xdr:cNvSpPr/>
      </xdr:nvSpPr>
      <xdr:spPr>
        <a:xfrm>
          <a:off x="18605500" y="101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138735</xdr:rowOff>
    </xdr:from>
    <xdr:ext cx="378565" cy="259045"/>
    <xdr:sp macro="" textlink="">
      <xdr:nvSpPr>
        <xdr:cNvPr id="807" name="テキスト ボックス 806"/>
        <xdr:cNvSpPr txBox="1"/>
      </xdr:nvSpPr>
      <xdr:spPr>
        <a:xfrm>
          <a:off x="18467017" y="10254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80950</xdr:rowOff>
    </xdr:from>
    <xdr:to>
      <xdr:col>116</xdr:col>
      <xdr:colOff>63500</xdr:colOff>
      <xdr:row>74</xdr:row>
      <xdr:rowOff>5055</xdr:rowOff>
    </xdr:to>
    <xdr:cxnSp macro="">
      <xdr:nvCxnSpPr>
        <xdr:cNvPr id="837" name="直線コネクタ 836"/>
        <xdr:cNvCxnSpPr/>
      </xdr:nvCxnSpPr>
      <xdr:spPr>
        <a:xfrm flipV="1">
          <a:off x="21323300" y="12596800"/>
          <a:ext cx="8382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38" name="繰出金平均値テキスト"/>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126784</xdr:rowOff>
    </xdr:from>
    <xdr:to>
      <xdr:col>111</xdr:col>
      <xdr:colOff>177800</xdr:colOff>
      <xdr:row>74</xdr:row>
      <xdr:rowOff>5055</xdr:rowOff>
    </xdr:to>
    <xdr:cxnSp macro="">
      <xdr:nvCxnSpPr>
        <xdr:cNvPr id="840" name="直線コネクタ 839"/>
        <xdr:cNvCxnSpPr/>
      </xdr:nvCxnSpPr>
      <xdr:spPr>
        <a:xfrm>
          <a:off x="20434300" y="12642634"/>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58890</xdr:rowOff>
    </xdr:from>
    <xdr:to>
      <xdr:col>107</xdr:col>
      <xdr:colOff>50800</xdr:colOff>
      <xdr:row>73</xdr:row>
      <xdr:rowOff>126784</xdr:rowOff>
    </xdr:to>
    <xdr:cxnSp macro="">
      <xdr:nvCxnSpPr>
        <xdr:cNvPr id="843" name="直線コネクタ 842"/>
        <xdr:cNvCxnSpPr/>
      </xdr:nvCxnSpPr>
      <xdr:spPr>
        <a:xfrm>
          <a:off x="19545300" y="12574740"/>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5" name="テキスト ボックス 844"/>
        <xdr:cNvSpPr txBox="1"/>
      </xdr:nvSpPr>
      <xdr:spPr>
        <a:xfrm>
          <a:off x="20167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58890</xdr:rowOff>
    </xdr:from>
    <xdr:to>
      <xdr:col>102</xdr:col>
      <xdr:colOff>114300</xdr:colOff>
      <xdr:row>74</xdr:row>
      <xdr:rowOff>117767</xdr:rowOff>
    </xdr:to>
    <xdr:cxnSp macro="">
      <xdr:nvCxnSpPr>
        <xdr:cNvPr id="846" name="直線コネクタ 845"/>
        <xdr:cNvCxnSpPr/>
      </xdr:nvCxnSpPr>
      <xdr:spPr>
        <a:xfrm flipV="1">
          <a:off x="18656300" y="12574740"/>
          <a:ext cx="889000" cy="2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83380</xdr:rowOff>
    </xdr:from>
    <xdr:ext cx="534377" cy="259045"/>
    <xdr:sp macro="" textlink="">
      <xdr:nvSpPr>
        <xdr:cNvPr id="848" name="テキスト ボックス 847"/>
        <xdr:cNvSpPr txBox="1"/>
      </xdr:nvSpPr>
      <xdr:spPr>
        <a:xfrm>
          <a:off x="19278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105681</xdr:rowOff>
    </xdr:from>
    <xdr:ext cx="534377" cy="259045"/>
    <xdr:sp macro="" textlink="">
      <xdr:nvSpPr>
        <xdr:cNvPr id="850" name="テキスト ボックス 849"/>
        <xdr:cNvSpPr txBox="1"/>
      </xdr:nvSpPr>
      <xdr:spPr>
        <a:xfrm>
          <a:off x="18389111" y="131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30150</xdr:rowOff>
    </xdr:from>
    <xdr:to>
      <xdr:col>116</xdr:col>
      <xdr:colOff>114300</xdr:colOff>
      <xdr:row>73</xdr:row>
      <xdr:rowOff>131750</xdr:rowOff>
    </xdr:to>
    <xdr:sp macro="" textlink="">
      <xdr:nvSpPr>
        <xdr:cNvPr id="856" name="楕円 855"/>
        <xdr:cNvSpPr/>
      </xdr:nvSpPr>
      <xdr:spPr>
        <a:xfrm>
          <a:off x="22110700" y="125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53027</xdr:rowOff>
    </xdr:from>
    <xdr:ext cx="599010" cy="259045"/>
    <xdr:sp macro="" textlink="">
      <xdr:nvSpPr>
        <xdr:cNvPr id="857" name="繰出金該当値テキスト"/>
        <xdr:cNvSpPr txBox="1"/>
      </xdr:nvSpPr>
      <xdr:spPr>
        <a:xfrm>
          <a:off x="22212300" y="1239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125705</xdr:rowOff>
    </xdr:from>
    <xdr:to>
      <xdr:col>112</xdr:col>
      <xdr:colOff>38100</xdr:colOff>
      <xdr:row>74</xdr:row>
      <xdr:rowOff>55855</xdr:rowOff>
    </xdr:to>
    <xdr:sp macro="" textlink="">
      <xdr:nvSpPr>
        <xdr:cNvPr id="858" name="楕円 857"/>
        <xdr:cNvSpPr/>
      </xdr:nvSpPr>
      <xdr:spPr>
        <a:xfrm>
          <a:off x="21272500" y="126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72382</xdr:rowOff>
    </xdr:from>
    <xdr:ext cx="599010" cy="259045"/>
    <xdr:sp macro="" textlink="">
      <xdr:nvSpPr>
        <xdr:cNvPr id="859" name="テキスト ボックス 858"/>
        <xdr:cNvSpPr txBox="1"/>
      </xdr:nvSpPr>
      <xdr:spPr>
        <a:xfrm>
          <a:off x="21023795" y="124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75984</xdr:rowOff>
    </xdr:from>
    <xdr:to>
      <xdr:col>107</xdr:col>
      <xdr:colOff>101600</xdr:colOff>
      <xdr:row>74</xdr:row>
      <xdr:rowOff>6134</xdr:rowOff>
    </xdr:to>
    <xdr:sp macro="" textlink="">
      <xdr:nvSpPr>
        <xdr:cNvPr id="860" name="楕円 859"/>
        <xdr:cNvSpPr/>
      </xdr:nvSpPr>
      <xdr:spPr>
        <a:xfrm>
          <a:off x="20383500" y="125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22661</xdr:rowOff>
    </xdr:from>
    <xdr:ext cx="599010" cy="259045"/>
    <xdr:sp macro="" textlink="">
      <xdr:nvSpPr>
        <xdr:cNvPr id="861" name="テキスト ボックス 860"/>
        <xdr:cNvSpPr txBox="1"/>
      </xdr:nvSpPr>
      <xdr:spPr>
        <a:xfrm>
          <a:off x="20134795" y="1236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8090</xdr:rowOff>
    </xdr:from>
    <xdr:to>
      <xdr:col>102</xdr:col>
      <xdr:colOff>165100</xdr:colOff>
      <xdr:row>73</xdr:row>
      <xdr:rowOff>109690</xdr:rowOff>
    </xdr:to>
    <xdr:sp macro="" textlink="">
      <xdr:nvSpPr>
        <xdr:cNvPr id="862" name="楕円 861"/>
        <xdr:cNvSpPr/>
      </xdr:nvSpPr>
      <xdr:spPr>
        <a:xfrm>
          <a:off x="19494500" y="125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126217</xdr:rowOff>
    </xdr:from>
    <xdr:ext cx="599010" cy="259045"/>
    <xdr:sp macro="" textlink="">
      <xdr:nvSpPr>
        <xdr:cNvPr id="863" name="テキスト ボックス 862"/>
        <xdr:cNvSpPr txBox="1"/>
      </xdr:nvSpPr>
      <xdr:spPr>
        <a:xfrm>
          <a:off x="19245795" y="1229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66967</xdr:rowOff>
    </xdr:from>
    <xdr:to>
      <xdr:col>98</xdr:col>
      <xdr:colOff>38100</xdr:colOff>
      <xdr:row>74</xdr:row>
      <xdr:rowOff>168567</xdr:rowOff>
    </xdr:to>
    <xdr:sp macro="" textlink="">
      <xdr:nvSpPr>
        <xdr:cNvPr id="864" name="楕円 863"/>
        <xdr:cNvSpPr/>
      </xdr:nvSpPr>
      <xdr:spPr>
        <a:xfrm>
          <a:off x="18605500" y="127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13644</xdr:rowOff>
    </xdr:from>
    <xdr:ext cx="534377" cy="259045"/>
    <xdr:sp macro="" textlink="">
      <xdr:nvSpPr>
        <xdr:cNvPr id="865" name="テキスト ボックス 864"/>
        <xdr:cNvSpPr txBox="1"/>
      </xdr:nvSpPr>
      <xdr:spPr>
        <a:xfrm>
          <a:off x="18389111" y="125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人口減少の影響により、全体的に類似団体平均を上回っている。また高齢化率が全国平均より高く、福祉事務所を設置しているため、扶助費は大幅に上回っている。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病院事業や国保、介護、後期高齢等特別会計への繰出金額が高水準で、特に大きく平均を上回っている。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適正な人員配置計画や、経常経費の抑制、投資的経費の効果的な配分等を行い、一人当たりのコストを削減していくよう努める。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7,267
7,207
224.70
5,921,590
5,707,626
199,101
3,505,696
7,557,099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54465</xdr:rowOff>
    </xdr:from>
    <xdr:to>
      <xdr:col>24</xdr:col>
      <xdr:colOff>63500</xdr:colOff>
      <xdr:row>33</xdr:row>
      <xdr:rowOff>84183</xdr:rowOff>
    </xdr:to>
    <xdr:cxnSp macro="">
      <xdr:nvCxnSpPr>
        <xdr:cNvPr id="63" name="直線コネクタ 62"/>
        <xdr:cNvCxnSpPr/>
      </xdr:nvCxnSpPr>
      <xdr:spPr>
        <a:xfrm flipV="1">
          <a:off x="3797300" y="5712315"/>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164356</xdr:rowOff>
    </xdr:from>
    <xdr:to>
      <xdr:col>19</xdr:col>
      <xdr:colOff>177800</xdr:colOff>
      <xdr:row>33</xdr:row>
      <xdr:rowOff>84183</xdr:rowOff>
    </xdr:to>
    <xdr:cxnSp macro="">
      <xdr:nvCxnSpPr>
        <xdr:cNvPr id="66" name="直線コネクタ 65"/>
        <xdr:cNvCxnSpPr/>
      </xdr:nvCxnSpPr>
      <xdr:spPr>
        <a:xfrm>
          <a:off x="2908300" y="5650756"/>
          <a:ext cx="889000" cy="9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164356</xdr:rowOff>
    </xdr:from>
    <xdr:to>
      <xdr:col>15</xdr:col>
      <xdr:colOff>50800</xdr:colOff>
      <xdr:row>33</xdr:row>
      <xdr:rowOff>68997</xdr:rowOff>
    </xdr:to>
    <xdr:cxnSp macro="">
      <xdr:nvCxnSpPr>
        <xdr:cNvPr id="69" name="直線コネクタ 68"/>
        <xdr:cNvCxnSpPr/>
      </xdr:nvCxnSpPr>
      <xdr:spPr>
        <a:xfrm flipV="1">
          <a:off x="2019300" y="5650756"/>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68997</xdr:rowOff>
    </xdr:from>
    <xdr:to>
      <xdr:col>10</xdr:col>
      <xdr:colOff>114300</xdr:colOff>
      <xdr:row>33</xdr:row>
      <xdr:rowOff>165172</xdr:rowOff>
    </xdr:to>
    <xdr:cxnSp macro="">
      <xdr:nvCxnSpPr>
        <xdr:cNvPr id="72" name="直線コネクタ 71"/>
        <xdr:cNvCxnSpPr/>
      </xdr:nvCxnSpPr>
      <xdr:spPr>
        <a:xfrm flipV="1">
          <a:off x="1130300" y="5726847"/>
          <a:ext cx="889000" cy="9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103250</xdr:rowOff>
    </xdr:from>
    <xdr:ext cx="469744" cy="259045"/>
    <xdr:sp macro="" textlink="">
      <xdr:nvSpPr>
        <xdr:cNvPr id="74" name="テキスト ボックス 73"/>
        <xdr:cNvSpPr txBox="1"/>
      </xdr:nvSpPr>
      <xdr:spPr>
        <a:xfrm>
          <a:off x="1784428" y="593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142928</xdr:rowOff>
    </xdr:from>
    <xdr:ext cx="469744" cy="259045"/>
    <xdr:sp macro="" textlink="">
      <xdr:nvSpPr>
        <xdr:cNvPr id="76" name="テキスト ボックス 75"/>
        <xdr:cNvSpPr txBox="1"/>
      </xdr:nvSpPr>
      <xdr:spPr>
        <a:xfrm>
          <a:off x="895428" y="597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3665</xdr:rowOff>
    </xdr:from>
    <xdr:to>
      <xdr:col>24</xdr:col>
      <xdr:colOff>114300</xdr:colOff>
      <xdr:row>33</xdr:row>
      <xdr:rowOff>105265</xdr:rowOff>
    </xdr:to>
    <xdr:sp macro="" textlink="">
      <xdr:nvSpPr>
        <xdr:cNvPr id="82" name="楕円 81"/>
        <xdr:cNvSpPr/>
      </xdr:nvSpPr>
      <xdr:spPr>
        <a:xfrm>
          <a:off x="4584700" y="5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26542</xdr:rowOff>
    </xdr:from>
    <xdr:ext cx="534377" cy="259045"/>
    <xdr:sp macro="" textlink="">
      <xdr:nvSpPr>
        <xdr:cNvPr id="83" name="議会費該当値テキスト"/>
        <xdr:cNvSpPr txBox="1"/>
      </xdr:nvSpPr>
      <xdr:spPr>
        <a:xfrm>
          <a:off x="4686300" y="551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33383</xdr:rowOff>
    </xdr:from>
    <xdr:to>
      <xdr:col>20</xdr:col>
      <xdr:colOff>38100</xdr:colOff>
      <xdr:row>33</xdr:row>
      <xdr:rowOff>134983</xdr:rowOff>
    </xdr:to>
    <xdr:sp macro="" textlink="">
      <xdr:nvSpPr>
        <xdr:cNvPr id="84" name="楕円 83"/>
        <xdr:cNvSpPr/>
      </xdr:nvSpPr>
      <xdr:spPr>
        <a:xfrm>
          <a:off x="3746500" y="56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151510</xdr:rowOff>
    </xdr:from>
    <xdr:ext cx="534377" cy="259045"/>
    <xdr:sp macro="" textlink="">
      <xdr:nvSpPr>
        <xdr:cNvPr id="85" name="テキスト ボックス 84"/>
        <xdr:cNvSpPr txBox="1"/>
      </xdr:nvSpPr>
      <xdr:spPr>
        <a:xfrm>
          <a:off x="3530111" y="546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113556</xdr:rowOff>
    </xdr:from>
    <xdr:to>
      <xdr:col>15</xdr:col>
      <xdr:colOff>101600</xdr:colOff>
      <xdr:row>33</xdr:row>
      <xdr:rowOff>43706</xdr:rowOff>
    </xdr:to>
    <xdr:sp macro="" textlink="">
      <xdr:nvSpPr>
        <xdr:cNvPr id="86" name="楕円 85"/>
        <xdr:cNvSpPr/>
      </xdr:nvSpPr>
      <xdr:spPr>
        <a:xfrm>
          <a:off x="2857500" y="559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60233</xdr:rowOff>
    </xdr:from>
    <xdr:ext cx="534377" cy="259045"/>
    <xdr:sp macro="" textlink="">
      <xdr:nvSpPr>
        <xdr:cNvPr id="87" name="テキスト ボックス 86"/>
        <xdr:cNvSpPr txBox="1"/>
      </xdr:nvSpPr>
      <xdr:spPr>
        <a:xfrm>
          <a:off x="2641111" y="537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18197</xdr:rowOff>
    </xdr:from>
    <xdr:to>
      <xdr:col>10</xdr:col>
      <xdr:colOff>165100</xdr:colOff>
      <xdr:row>33</xdr:row>
      <xdr:rowOff>119797</xdr:rowOff>
    </xdr:to>
    <xdr:sp macro="" textlink="">
      <xdr:nvSpPr>
        <xdr:cNvPr id="88" name="楕円 87"/>
        <xdr:cNvSpPr/>
      </xdr:nvSpPr>
      <xdr:spPr>
        <a:xfrm>
          <a:off x="1968500" y="56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136324</xdr:rowOff>
    </xdr:from>
    <xdr:ext cx="534377" cy="259045"/>
    <xdr:sp macro="" textlink="">
      <xdr:nvSpPr>
        <xdr:cNvPr id="89" name="テキスト ボックス 88"/>
        <xdr:cNvSpPr txBox="1"/>
      </xdr:nvSpPr>
      <xdr:spPr>
        <a:xfrm>
          <a:off x="1752111" y="545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114372</xdr:rowOff>
    </xdr:from>
    <xdr:to>
      <xdr:col>6</xdr:col>
      <xdr:colOff>38100</xdr:colOff>
      <xdr:row>34</xdr:row>
      <xdr:rowOff>44522</xdr:rowOff>
    </xdr:to>
    <xdr:sp macro="" textlink="">
      <xdr:nvSpPr>
        <xdr:cNvPr id="90" name="楕円 89"/>
        <xdr:cNvSpPr/>
      </xdr:nvSpPr>
      <xdr:spPr>
        <a:xfrm>
          <a:off x="1079500" y="577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61049</xdr:rowOff>
    </xdr:from>
    <xdr:ext cx="469744" cy="259045"/>
    <xdr:sp macro="" textlink="">
      <xdr:nvSpPr>
        <xdr:cNvPr id="91" name="テキスト ボックス 90"/>
        <xdr:cNvSpPr txBox="1"/>
      </xdr:nvSpPr>
      <xdr:spPr>
        <a:xfrm>
          <a:off x="895428" y="554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125698</xdr:rowOff>
    </xdr:from>
    <xdr:to>
      <xdr:col>24</xdr:col>
      <xdr:colOff>63500</xdr:colOff>
      <xdr:row>58</xdr:row>
      <xdr:rowOff>141870</xdr:rowOff>
    </xdr:to>
    <xdr:cxnSp macro="">
      <xdr:nvCxnSpPr>
        <xdr:cNvPr id="122" name="直線コネクタ 121"/>
        <xdr:cNvCxnSpPr/>
      </xdr:nvCxnSpPr>
      <xdr:spPr>
        <a:xfrm>
          <a:off x="3797300" y="10069798"/>
          <a:ext cx="838200" cy="1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120523</xdr:rowOff>
    </xdr:from>
    <xdr:to>
      <xdr:col>19</xdr:col>
      <xdr:colOff>177800</xdr:colOff>
      <xdr:row>58</xdr:row>
      <xdr:rowOff>125698</xdr:rowOff>
    </xdr:to>
    <xdr:cxnSp macro="">
      <xdr:nvCxnSpPr>
        <xdr:cNvPr id="125" name="直線コネクタ 124"/>
        <xdr:cNvCxnSpPr/>
      </xdr:nvCxnSpPr>
      <xdr:spPr>
        <a:xfrm>
          <a:off x="2908300" y="10064623"/>
          <a:ext cx="889000" cy="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120523</xdr:rowOff>
    </xdr:from>
    <xdr:to>
      <xdr:col>15</xdr:col>
      <xdr:colOff>50800</xdr:colOff>
      <xdr:row>58</xdr:row>
      <xdr:rowOff>150058</xdr:rowOff>
    </xdr:to>
    <xdr:cxnSp macro="">
      <xdr:nvCxnSpPr>
        <xdr:cNvPr id="128" name="直線コネクタ 127"/>
        <xdr:cNvCxnSpPr/>
      </xdr:nvCxnSpPr>
      <xdr:spPr>
        <a:xfrm flipV="1">
          <a:off x="2019300" y="10064623"/>
          <a:ext cx="8890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1557</xdr:rowOff>
    </xdr:from>
    <xdr:ext cx="599010" cy="259045"/>
    <xdr:sp macro="" textlink="">
      <xdr:nvSpPr>
        <xdr:cNvPr id="130" name="テキスト ボックス 129"/>
        <xdr:cNvSpPr txBox="1"/>
      </xdr:nvSpPr>
      <xdr:spPr>
        <a:xfrm>
          <a:off x="2608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88586</xdr:rowOff>
    </xdr:from>
    <xdr:to>
      <xdr:col>10</xdr:col>
      <xdr:colOff>114300</xdr:colOff>
      <xdr:row>58</xdr:row>
      <xdr:rowOff>150058</xdr:rowOff>
    </xdr:to>
    <xdr:cxnSp macro="">
      <xdr:nvCxnSpPr>
        <xdr:cNvPr id="131" name="直線コネクタ 130"/>
        <xdr:cNvCxnSpPr/>
      </xdr:nvCxnSpPr>
      <xdr:spPr>
        <a:xfrm>
          <a:off x="1130300" y="10032686"/>
          <a:ext cx="889000" cy="6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40830</xdr:rowOff>
    </xdr:from>
    <xdr:ext cx="599010" cy="259045"/>
    <xdr:sp macro="" textlink="">
      <xdr:nvSpPr>
        <xdr:cNvPr id="133" name="テキスト ボックス 132"/>
        <xdr:cNvSpPr txBox="1"/>
      </xdr:nvSpPr>
      <xdr:spPr>
        <a:xfrm>
          <a:off x="1719795" y="981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13279</xdr:rowOff>
    </xdr:from>
    <xdr:ext cx="599010" cy="259045"/>
    <xdr:sp macro="" textlink="">
      <xdr:nvSpPr>
        <xdr:cNvPr id="135" name="テキスト ボックス 134"/>
        <xdr:cNvSpPr txBox="1"/>
      </xdr:nvSpPr>
      <xdr:spPr>
        <a:xfrm>
          <a:off x="830795" y="1012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91070</xdr:rowOff>
    </xdr:from>
    <xdr:to>
      <xdr:col>24</xdr:col>
      <xdr:colOff>114300</xdr:colOff>
      <xdr:row>59</xdr:row>
      <xdr:rowOff>21220</xdr:rowOff>
    </xdr:to>
    <xdr:sp macro="" textlink="">
      <xdr:nvSpPr>
        <xdr:cNvPr id="141" name="楕円 140"/>
        <xdr:cNvSpPr/>
      </xdr:nvSpPr>
      <xdr:spPr>
        <a:xfrm>
          <a:off x="4584700" y="100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99010" cy="259045"/>
    <xdr:sp macro="" textlink="">
      <xdr:nvSpPr>
        <xdr:cNvPr id="142" name="総務費該当値テキスト"/>
        <xdr:cNvSpPr txBox="1"/>
      </xdr:nvSpPr>
      <xdr:spPr>
        <a:xfrm>
          <a:off x="4686300" y="999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74898</xdr:rowOff>
    </xdr:from>
    <xdr:to>
      <xdr:col>20</xdr:col>
      <xdr:colOff>38100</xdr:colOff>
      <xdr:row>59</xdr:row>
      <xdr:rowOff>5048</xdr:rowOff>
    </xdr:to>
    <xdr:sp macro="" textlink="">
      <xdr:nvSpPr>
        <xdr:cNvPr id="143" name="楕円 142"/>
        <xdr:cNvSpPr/>
      </xdr:nvSpPr>
      <xdr:spPr>
        <a:xfrm>
          <a:off x="3746500" y="100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167625</xdr:rowOff>
    </xdr:from>
    <xdr:ext cx="599010" cy="259045"/>
    <xdr:sp macro="" textlink="">
      <xdr:nvSpPr>
        <xdr:cNvPr id="144" name="テキスト ボックス 143"/>
        <xdr:cNvSpPr txBox="1"/>
      </xdr:nvSpPr>
      <xdr:spPr>
        <a:xfrm>
          <a:off x="3497795" y="1011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69723</xdr:rowOff>
    </xdr:from>
    <xdr:to>
      <xdr:col>15</xdr:col>
      <xdr:colOff>101600</xdr:colOff>
      <xdr:row>58</xdr:row>
      <xdr:rowOff>171323</xdr:rowOff>
    </xdr:to>
    <xdr:sp macro="" textlink="">
      <xdr:nvSpPr>
        <xdr:cNvPr id="145" name="楕円 144"/>
        <xdr:cNvSpPr/>
      </xdr:nvSpPr>
      <xdr:spPr>
        <a:xfrm>
          <a:off x="2857500" y="100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16400</xdr:rowOff>
    </xdr:from>
    <xdr:ext cx="599010" cy="259045"/>
    <xdr:sp macro="" textlink="">
      <xdr:nvSpPr>
        <xdr:cNvPr id="146" name="テキスト ボックス 145"/>
        <xdr:cNvSpPr txBox="1"/>
      </xdr:nvSpPr>
      <xdr:spPr>
        <a:xfrm>
          <a:off x="2608795" y="978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99258</xdr:rowOff>
    </xdr:from>
    <xdr:to>
      <xdr:col>10</xdr:col>
      <xdr:colOff>165100</xdr:colOff>
      <xdr:row>59</xdr:row>
      <xdr:rowOff>29408</xdr:rowOff>
    </xdr:to>
    <xdr:sp macro="" textlink="">
      <xdr:nvSpPr>
        <xdr:cNvPr id="147" name="楕円 146"/>
        <xdr:cNvSpPr/>
      </xdr:nvSpPr>
      <xdr:spPr>
        <a:xfrm>
          <a:off x="1968500" y="1004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20535</xdr:rowOff>
    </xdr:from>
    <xdr:ext cx="599010" cy="259045"/>
    <xdr:sp macro="" textlink="">
      <xdr:nvSpPr>
        <xdr:cNvPr id="148" name="テキスト ボックス 147"/>
        <xdr:cNvSpPr txBox="1"/>
      </xdr:nvSpPr>
      <xdr:spPr>
        <a:xfrm>
          <a:off x="1719795" y="1013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37786</xdr:rowOff>
    </xdr:from>
    <xdr:to>
      <xdr:col>6</xdr:col>
      <xdr:colOff>38100</xdr:colOff>
      <xdr:row>58</xdr:row>
      <xdr:rowOff>139386</xdr:rowOff>
    </xdr:to>
    <xdr:sp macro="" textlink="">
      <xdr:nvSpPr>
        <xdr:cNvPr id="149" name="楕円 148"/>
        <xdr:cNvSpPr/>
      </xdr:nvSpPr>
      <xdr:spPr>
        <a:xfrm>
          <a:off x="1079500" y="998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155913</xdr:rowOff>
    </xdr:from>
    <xdr:ext cx="599010" cy="259045"/>
    <xdr:sp macro="" textlink="">
      <xdr:nvSpPr>
        <xdr:cNvPr id="150" name="テキスト ボックス 149"/>
        <xdr:cNvSpPr txBox="1"/>
      </xdr:nvSpPr>
      <xdr:spPr>
        <a:xfrm>
          <a:off x="830795" y="975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56055</xdr:rowOff>
    </xdr:from>
    <xdr:to>
      <xdr:col>24</xdr:col>
      <xdr:colOff>63500</xdr:colOff>
      <xdr:row>74</xdr:row>
      <xdr:rowOff>170104</xdr:rowOff>
    </xdr:to>
    <xdr:cxnSp macro="">
      <xdr:nvCxnSpPr>
        <xdr:cNvPr id="180" name="直線コネクタ 179"/>
        <xdr:cNvCxnSpPr/>
      </xdr:nvCxnSpPr>
      <xdr:spPr>
        <a:xfrm>
          <a:off x="3797300" y="12057555"/>
          <a:ext cx="838200" cy="79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56055</xdr:rowOff>
    </xdr:from>
    <xdr:to>
      <xdr:col>19</xdr:col>
      <xdr:colOff>177800</xdr:colOff>
      <xdr:row>74</xdr:row>
      <xdr:rowOff>126205</xdr:rowOff>
    </xdr:to>
    <xdr:cxnSp macro="">
      <xdr:nvCxnSpPr>
        <xdr:cNvPr id="183" name="直線コネクタ 182"/>
        <xdr:cNvCxnSpPr/>
      </xdr:nvCxnSpPr>
      <xdr:spPr>
        <a:xfrm flipV="1">
          <a:off x="2908300" y="12057555"/>
          <a:ext cx="889000" cy="75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126205</xdr:rowOff>
    </xdr:from>
    <xdr:to>
      <xdr:col>15</xdr:col>
      <xdr:colOff>50800</xdr:colOff>
      <xdr:row>75</xdr:row>
      <xdr:rowOff>106645</xdr:rowOff>
    </xdr:to>
    <xdr:cxnSp macro="">
      <xdr:nvCxnSpPr>
        <xdr:cNvPr id="186" name="直線コネクタ 185"/>
        <xdr:cNvCxnSpPr/>
      </xdr:nvCxnSpPr>
      <xdr:spPr>
        <a:xfrm flipV="1">
          <a:off x="2019300" y="12813505"/>
          <a:ext cx="889000" cy="15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134253</xdr:rowOff>
    </xdr:from>
    <xdr:ext cx="599010" cy="259045"/>
    <xdr:sp macro="" textlink="">
      <xdr:nvSpPr>
        <xdr:cNvPr id="188" name="テキスト ボックス 187"/>
        <xdr:cNvSpPr txBox="1"/>
      </xdr:nvSpPr>
      <xdr:spPr>
        <a:xfrm>
          <a:off x="2608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106645</xdr:rowOff>
    </xdr:from>
    <xdr:to>
      <xdr:col>10</xdr:col>
      <xdr:colOff>114300</xdr:colOff>
      <xdr:row>76</xdr:row>
      <xdr:rowOff>86437</xdr:rowOff>
    </xdr:to>
    <xdr:cxnSp macro="">
      <xdr:nvCxnSpPr>
        <xdr:cNvPr id="189" name="直線コネクタ 188"/>
        <xdr:cNvCxnSpPr/>
      </xdr:nvCxnSpPr>
      <xdr:spPr>
        <a:xfrm flipV="1">
          <a:off x="1130300" y="12965395"/>
          <a:ext cx="889000" cy="15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124691</xdr:rowOff>
    </xdr:from>
    <xdr:ext cx="599010" cy="259045"/>
    <xdr:sp macro="" textlink="">
      <xdr:nvSpPr>
        <xdr:cNvPr id="191" name="テキスト ボックス 190"/>
        <xdr:cNvSpPr txBox="1"/>
      </xdr:nvSpPr>
      <xdr:spPr>
        <a:xfrm>
          <a:off x="1719795" y="131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70466</xdr:rowOff>
    </xdr:from>
    <xdr:ext cx="599010" cy="259045"/>
    <xdr:sp macro="" textlink="">
      <xdr:nvSpPr>
        <xdr:cNvPr id="193" name="テキスト ボックス 192"/>
        <xdr:cNvSpPr txBox="1"/>
      </xdr:nvSpPr>
      <xdr:spPr>
        <a:xfrm>
          <a:off x="830795" y="1327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119304</xdr:rowOff>
    </xdr:from>
    <xdr:to>
      <xdr:col>24</xdr:col>
      <xdr:colOff>114300</xdr:colOff>
      <xdr:row>75</xdr:row>
      <xdr:rowOff>49454</xdr:rowOff>
    </xdr:to>
    <xdr:sp macro="" textlink="">
      <xdr:nvSpPr>
        <xdr:cNvPr id="199" name="楕円 198"/>
        <xdr:cNvSpPr/>
      </xdr:nvSpPr>
      <xdr:spPr>
        <a:xfrm>
          <a:off x="4584700" y="128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142181</xdr:rowOff>
    </xdr:from>
    <xdr:ext cx="599010" cy="259045"/>
    <xdr:sp macro="" textlink="">
      <xdr:nvSpPr>
        <xdr:cNvPr id="200" name="民生費該当値テキスト"/>
        <xdr:cNvSpPr txBox="1"/>
      </xdr:nvSpPr>
      <xdr:spPr>
        <a:xfrm>
          <a:off x="4686300" y="1265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5255</xdr:rowOff>
    </xdr:from>
    <xdr:to>
      <xdr:col>20</xdr:col>
      <xdr:colOff>38100</xdr:colOff>
      <xdr:row>70</xdr:row>
      <xdr:rowOff>106855</xdr:rowOff>
    </xdr:to>
    <xdr:sp macro="" textlink="">
      <xdr:nvSpPr>
        <xdr:cNvPr id="201" name="楕円 200"/>
        <xdr:cNvSpPr/>
      </xdr:nvSpPr>
      <xdr:spPr>
        <a:xfrm>
          <a:off x="3746500" y="120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123382</xdr:rowOff>
    </xdr:from>
    <xdr:ext cx="599010" cy="259045"/>
    <xdr:sp macro="" textlink="">
      <xdr:nvSpPr>
        <xdr:cNvPr id="202" name="テキスト ボックス 201"/>
        <xdr:cNvSpPr txBox="1"/>
      </xdr:nvSpPr>
      <xdr:spPr>
        <a:xfrm>
          <a:off x="3497795" y="1178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75405</xdr:rowOff>
    </xdr:from>
    <xdr:to>
      <xdr:col>15</xdr:col>
      <xdr:colOff>101600</xdr:colOff>
      <xdr:row>75</xdr:row>
      <xdr:rowOff>5555</xdr:rowOff>
    </xdr:to>
    <xdr:sp macro="" textlink="">
      <xdr:nvSpPr>
        <xdr:cNvPr id="203" name="楕円 202"/>
        <xdr:cNvSpPr/>
      </xdr:nvSpPr>
      <xdr:spPr>
        <a:xfrm>
          <a:off x="2857500" y="127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22082</xdr:rowOff>
    </xdr:from>
    <xdr:ext cx="599010" cy="259045"/>
    <xdr:sp macro="" textlink="">
      <xdr:nvSpPr>
        <xdr:cNvPr id="204" name="テキスト ボックス 203"/>
        <xdr:cNvSpPr txBox="1"/>
      </xdr:nvSpPr>
      <xdr:spPr>
        <a:xfrm>
          <a:off x="2608795" y="1253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55845</xdr:rowOff>
    </xdr:from>
    <xdr:to>
      <xdr:col>10</xdr:col>
      <xdr:colOff>165100</xdr:colOff>
      <xdr:row>75</xdr:row>
      <xdr:rowOff>157445</xdr:rowOff>
    </xdr:to>
    <xdr:sp macro="" textlink="">
      <xdr:nvSpPr>
        <xdr:cNvPr id="205" name="楕円 204"/>
        <xdr:cNvSpPr/>
      </xdr:nvSpPr>
      <xdr:spPr>
        <a:xfrm>
          <a:off x="1968500" y="1291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2522</xdr:rowOff>
    </xdr:from>
    <xdr:ext cx="599010" cy="259045"/>
    <xdr:sp macro="" textlink="">
      <xdr:nvSpPr>
        <xdr:cNvPr id="206" name="テキスト ボックス 205"/>
        <xdr:cNvSpPr txBox="1"/>
      </xdr:nvSpPr>
      <xdr:spPr>
        <a:xfrm>
          <a:off x="1719795" y="1268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35637</xdr:rowOff>
    </xdr:from>
    <xdr:to>
      <xdr:col>6</xdr:col>
      <xdr:colOff>38100</xdr:colOff>
      <xdr:row>76</xdr:row>
      <xdr:rowOff>137237</xdr:rowOff>
    </xdr:to>
    <xdr:sp macro="" textlink="">
      <xdr:nvSpPr>
        <xdr:cNvPr id="207" name="楕円 206"/>
        <xdr:cNvSpPr/>
      </xdr:nvSpPr>
      <xdr:spPr>
        <a:xfrm>
          <a:off x="1079500" y="130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153764</xdr:rowOff>
    </xdr:from>
    <xdr:ext cx="599010" cy="259045"/>
    <xdr:sp macro="" textlink="">
      <xdr:nvSpPr>
        <xdr:cNvPr id="208" name="テキスト ボックス 207"/>
        <xdr:cNvSpPr txBox="1"/>
      </xdr:nvSpPr>
      <xdr:spPr>
        <a:xfrm>
          <a:off x="830795" y="1284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96504</xdr:rowOff>
    </xdr:from>
    <xdr:to>
      <xdr:col>24</xdr:col>
      <xdr:colOff>63500</xdr:colOff>
      <xdr:row>97</xdr:row>
      <xdr:rowOff>105563</xdr:rowOff>
    </xdr:to>
    <xdr:cxnSp macro="">
      <xdr:nvCxnSpPr>
        <xdr:cNvPr id="235" name="直線コネクタ 234"/>
        <xdr:cNvCxnSpPr/>
      </xdr:nvCxnSpPr>
      <xdr:spPr>
        <a:xfrm flipV="1">
          <a:off x="3797300" y="16727154"/>
          <a:ext cx="838200" cy="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6" name="衛生費平均値テキスト"/>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81660</xdr:rowOff>
    </xdr:from>
    <xdr:to>
      <xdr:col>19</xdr:col>
      <xdr:colOff>177800</xdr:colOff>
      <xdr:row>97</xdr:row>
      <xdr:rowOff>105563</xdr:rowOff>
    </xdr:to>
    <xdr:cxnSp macro="">
      <xdr:nvCxnSpPr>
        <xdr:cNvPr id="238" name="直線コネクタ 237"/>
        <xdr:cNvCxnSpPr/>
      </xdr:nvCxnSpPr>
      <xdr:spPr>
        <a:xfrm>
          <a:off x="2908300" y="16712310"/>
          <a:ext cx="8890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40" name="テキスト ボックス 239"/>
        <xdr:cNvSpPr txBox="1"/>
      </xdr:nvSpPr>
      <xdr:spPr>
        <a:xfrm>
          <a:off x="3530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4076</xdr:rowOff>
    </xdr:from>
    <xdr:to>
      <xdr:col>15</xdr:col>
      <xdr:colOff>50800</xdr:colOff>
      <xdr:row>97</xdr:row>
      <xdr:rowOff>81660</xdr:rowOff>
    </xdr:to>
    <xdr:cxnSp macro="">
      <xdr:nvCxnSpPr>
        <xdr:cNvPr id="241" name="直線コネクタ 240"/>
        <xdr:cNvCxnSpPr/>
      </xdr:nvCxnSpPr>
      <xdr:spPr>
        <a:xfrm>
          <a:off x="2019300" y="16634726"/>
          <a:ext cx="889000" cy="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43" name="テキスト ボックス 242"/>
        <xdr:cNvSpPr txBox="1"/>
      </xdr:nvSpPr>
      <xdr:spPr>
        <a:xfrm>
          <a:off x="2641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4076</xdr:rowOff>
    </xdr:from>
    <xdr:to>
      <xdr:col>10</xdr:col>
      <xdr:colOff>114300</xdr:colOff>
      <xdr:row>97</xdr:row>
      <xdr:rowOff>80671</xdr:rowOff>
    </xdr:to>
    <xdr:cxnSp macro="">
      <xdr:nvCxnSpPr>
        <xdr:cNvPr id="244" name="直線コネクタ 243"/>
        <xdr:cNvCxnSpPr/>
      </xdr:nvCxnSpPr>
      <xdr:spPr>
        <a:xfrm flipV="1">
          <a:off x="1130300" y="16634726"/>
          <a:ext cx="889000" cy="7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50449</xdr:rowOff>
    </xdr:from>
    <xdr:ext cx="534377" cy="259045"/>
    <xdr:sp macro="" textlink="">
      <xdr:nvSpPr>
        <xdr:cNvPr id="246" name="テキスト ボックス 245"/>
        <xdr:cNvSpPr txBox="1"/>
      </xdr:nvSpPr>
      <xdr:spPr>
        <a:xfrm>
          <a:off x="1752111" y="168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49970</xdr:rowOff>
    </xdr:from>
    <xdr:ext cx="534377" cy="259045"/>
    <xdr:sp macro="" textlink="">
      <xdr:nvSpPr>
        <xdr:cNvPr id="248" name="テキスト ボックス 247"/>
        <xdr:cNvSpPr txBox="1"/>
      </xdr:nvSpPr>
      <xdr:spPr>
        <a:xfrm>
          <a:off x="863111" y="1685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45704</xdr:rowOff>
    </xdr:from>
    <xdr:to>
      <xdr:col>24</xdr:col>
      <xdr:colOff>114300</xdr:colOff>
      <xdr:row>97</xdr:row>
      <xdr:rowOff>147304</xdr:rowOff>
    </xdr:to>
    <xdr:sp macro="" textlink="">
      <xdr:nvSpPr>
        <xdr:cNvPr id="254" name="楕円 253"/>
        <xdr:cNvSpPr/>
      </xdr:nvSpPr>
      <xdr:spPr>
        <a:xfrm>
          <a:off x="4584700" y="166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68581</xdr:rowOff>
    </xdr:from>
    <xdr:ext cx="534377" cy="259045"/>
    <xdr:sp macro="" textlink="">
      <xdr:nvSpPr>
        <xdr:cNvPr id="255" name="衛生費該当値テキスト"/>
        <xdr:cNvSpPr txBox="1"/>
      </xdr:nvSpPr>
      <xdr:spPr>
        <a:xfrm>
          <a:off x="4686300" y="1652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54763</xdr:rowOff>
    </xdr:from>
    <xdr:to>
      <xdr:col>20</xdr:col>
      <xdr:colOff>38100</xdr:colOff>
      <xdr:row>97</xdr:row>
      <xdr:rowOff>156363</xdr:rowOff>
    </xdr:to>
    <xdr:sp macro="" textlink="">
      <xdr:nvSpPr>
        <xdr:cNvPr id="256" name="楕円 255"/>
        <xdr:cNvSpPr/>
      </xdr:nvSpPr>
      <xdr:spPr>
        <a:xfrm>
          <a:off x="3746500" y="16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1440</xdr:rowOff>
    </xdr:from>
    <xdr:ext cx="534377" cy="259045"/>
    <xdr:sp macro="" textlink="">
      <xdr:nvSpPr>
        <xdr:cNvPr id="257" name="テキスト ボックス 256"/>
        <xdr:cNvSpPr txBox="1"/>
      </xdr:nvSpPr>
      <xdr:spPr>
        <a:xfrm>
          <a:off x="3530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30860</xdr:rowOff>
    </xdr:from>
    <xdr:to>
      <xdr:col>15</xdr:col>
      <xdr:colOff>101600</xdr:colOff>
      <xdr:row>97</xdr:row>
      <xdr:rowOff>132460</xdr:rowOff>
    </xdr:to>
    <xdr:sp macro="" textlink="">
      <xdr:nvSpPr>
        <xdr:cNvPr id="258" name="楕円 257"/>
        <xdr:cNvSpPr/>
      </xdr:nvSpPr>
      <xdr:spPr>
        <a:xfrm>
          <a:off x="2857500" y="166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148987</xdr:rowOff>
    </xdr:from>
    <xdr:ext cx="599010" cy="259045"/>
    <xdr:sp macro="" textlink="">
      <xdr:nvSpPr>
        <xdr:cNvPr id="259" name="テキスト ボックス 258"/>
        <xdr:cNvSpPr txBox="1"/>
      </xdr:nvSpPr>
      <xdr:spPr>
        <a:xfrm>
          <a:off x="2608795" y="1643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124726</xdr:rowOff>
    </xdr:from>
    <xdr:to>
      <xdr:col>10</xdr:col>
      <xdr:colOff>165100</xdr:colOff>
      <xdr:row>97</xdr:row>
      <xdr:rowOff>54876</xdr:rowOff>
    </xdr:to>
    <xdr:sp macro="" textlink="">
      <xdr:nvSpPr>
        <xdr:cNvPr id="260" name="楕円 259"/>
        <xdr:cNvSpPr/>
      </xdr:nvSpPr>
      <xdr:spPr>
        <a:xfrm>
          <a:off x="1968500" y="165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71403</xdr:rowOff>
    </xdr:from>
    <xdr:ext cx="599010" cy="259045"/>
    <xdr:sp macro="" textlink="">
      <xdr:nvSpPr>
        <xdr:cNvPr id="261" name="テキスト ボックス 260"/>
        <xdr:cNvSpPr txBox="1"/>
      </xdr:nvSpPr>
      <xdr:spPr>
        <a:xfrm>
          <a:off x="1719795" y="1635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29871</xdr:rowOff>
    </xdr:from>
    <xdr:to>
      <xdr:col>6</xdr:col>
      <xdr:colOff>38100</xdr:colOff>
      <xdr:row>97</xdr:row>
      <xdr:rowOff>131471</xdr:rowOff>
    </xdr:to>
    <xdr:sp macro="" textlink="">
      <xdr:nvSpPr>
        <xdr:cNvPr id="262" name="楕円 261"/>
        <xdr:cNvSpPr/>
      </xdr:nvSpPr>
      <xdr:spPr>
        <a:xfrm>
          <a:off x="1079500" y="166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147998</xdr:rowOff>
    </xdr:from>
    <xdr:ext cx="599010" cy="259045"/>
    <xdr:sp macro="" textlink="">
      <xdr:nvSpPr>
        <xdr:cNvPr id="263" name="テキスト ボックス 262"/>
        <xdr:cNvSpPr txBox="1"/>
      </xdr:nvSpPr>
      <xdr:spPr>
        <a:xfrm>
          <a:off x="830795" y="1643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41783</xdr:rowOff>
    </xdr:from>
    <xdr:to>
      <xdr:col>55</xdr:col>
      <xdr:colOff>0</xdr:colOff>
      <xdr:row>39</xdr:row>
      <xdr:rowOff>44069</xdr:rowOff>
    </xdr:to>
    <xdr:cxnSp macro="">
      <xdr:nvCxnSpPr>
        <xdr:cNvPr id="292" name="直線コネクタ 291"/>
        <xdr:cNvCxnSpPr/>
      </xdr:nvCxnSpPr>
      <xdr:spPr>
        <a:xfrm flipV="1">
          <a:off x="9639300" y="672833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42164</xdr:rowOff>
    </xdr:from>
    <xdr:to>
      <xdr:col>50</xdr:col>
      <xdr:colOff>114300</xdr:colOff>
      <xdr:row>39</xdr:row>
      <xdr:rowOff>44069</xdr:rowOff>
    </xdr:to>
    <xdr:cxnSp macro="">
      <xdr:nvCxnSpPr>
        <xdr:cNvPr id="295" name="直線コネクタ 294"/>
        <xdr:cNvCxnSpPr/>
      </xdr:nvCxnSpPr>
      <xdr:spPr>
        <a:xfrm>
          <a:off x="8750300" y="672871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117983</xdr:rowOff>
    </xdr:from>
    <xdr:to>
      <xdr:col>45</xdr:col>
      <xdr:colOff>177800</xdr:colOff>
      <xdr:row>39</xdr:row>
      <xdr:rowOff>42164</xdr:rowOff>
    </xdr:to>
    <xdr:cxnSp macro="">
      <xdr:nvCxnSpPr>
        <xdr:cNvPr id="298" name="直線コネクタ 297"/>
        <xdr:cNvCxnSpPr/>
      </xdr:nvCxnSpPr>
      <xdr:spPr>
        <a:xfrm>
          <a:off x="7861300" y="6290183"/>
          <a:ext cx="889000" cy="4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117983</xdr:rowOff>
    </xdr:from>
    <xdr:to>
      <xdr:col>41</xdr:col>
      <xdr:colOff>50800</xdr:colOff>
      <xdr:row>39</xdr:row>
      <xdr:rowOff>41783</xdr:rowOff>
    </xdr:to>
    <xdr:cxnSp macro="">
      <xdr:nvCxnSpPr>
        <xdr:cNvPr id="301" name="直線コネクタ 300"/>
        <xdr:cNvCxnSpPr/>
      </xdr:nvCxnSpPr>
      <xdr:spPr>
        <a:xfrm flipV="1">
          <a:off x="6972300" y="6290183"/>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26035</xdr:rowOff>
    </xdr:from>
    <xdr:to>
      <xdr:col>41</xdr:col>
      <xdr:colOff>101600</xdr:colOff>
      <xdr:row>35</xdr:row>
      <xdr:rowOff>127635</xdr:rowOff>
    </xdr:to>
    <xdr:sp macro="" textlink="">
      <xdr:nvSpPr>
        <xdr:cNvPr id="302" name="フローチャート: 判断 301"/>
        <xdr:cNvSpPr/>
      </xdr:nvSpPr>
      <xdr:spPr>
        <a:xfrm>
          <a:off x="781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144162</xdr:rowOff>
    </xdr:from>
    <xdr:ext cx="469744" cy="259045"/>
    <xdr:sp macro="" textlink="">
      <xdr:nvSpPr>
        <xdr:cNvPr id="303" name="テキスト ボックス 302"/>
        <xdr:cNvSpPr txBox="1"/>
      </xdr:nvSpPr>
      <xdr:spPr>
        <a:xfrm>
          <a:off x="7626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152527</xdr:rowOff>
    </xdr:from>
    <xdr:to>
      <xdr:col>36</xdr:col>
      <xdr:colOff>165100</xdr:colOff>
      <xdr:row>31</xdr:row>
      <xdr:rowOff>82677</xdr:rowOff>
    </xdr:to>
    <xdr:sp macro="" textlink="">
      <xdr:nvSpPr>
        <xdr:cNvPr id="304" name="フローチャート: 判断 303"/>
        <xdr:cNvSpPr/>
      </xdr:nvSpPr>
      <xdr:spPr>
        <a:xfrm>
          <a:off x="6921500" y="5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99204</xdr:rowOff>
    </xdr:from>
    <xdr:ext cx="469744" cy="259045"/>
    <xdr:sp macro="" textlink="">
      <xdr:nvSpPr>
        <xdr:cNvPr id="305" name="テキスト ボックス 304"/>
        <xdr:cNvSpPr txBox="1"/>
      </xdr:nvSpPr>
      <xdr:spPr>
        <a:xfrm>
          <a:off x="6737428" y="5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162433</xdr:rowOff>
    </xdr:from>
    <xdr:to>
      <xdr:col>55</xdr:col>
      <xdr:colOff>50800</xdr:colOff>
      <xdr:row>39</xdr:row>
      <xdr:rowOff>92583</xdr:rowOff>
    </xdr:to>
    <xdr:sp macro="" textlink="">
      <xdr:nvSpPr>
        <xdr:cNvPr id="311" name="楕円 310"/>
        <xdr:cNvSpPr/>
      </xdr:nvSpPr>
      <xdr:spPr>
        <a:xfrm>
          <a:off x="10426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77360</xdr:rowOff>
    </xdr:from>
    <xdr:ext cx="249299" cy="259045"/>
    <xdr:sp macro="" textlink="">
      <xdr:nvSpPr>
        <xdr:cNvPr id="312" name="労働費該当値テキスト"/>
        <xdr:cNvSpPr txBox="1"/>
      </xdr:nvSpPr>
      <xdr:spPr>
        <a:xfrm>
          <a:off x="10528300" y="6592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3" name="楕円 312"/>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4" name="テキスト ボックス 313"/>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162814</xdr:rowOff>
    </xdr:from>
    <xdr:to>
      <xdr:col>46</xdr:col>
      <xdr:colOff>38100</xdr:colOff>
      <xdr:row>39</xdr:row>
      <xdr:rowOff>92964</xdr:rowOff>
    </xdr:to>
    <xdr:sp macro="" textlink="">
      <xdr:nvSpPr>
        <xdr:cNvPr id="315" name="楕円 314"/>
        <xdr:cNvSpPr/>
      </xdr:nvSpPr>
      <xdr:spPr>
        <a:xfrm>
          <a:off x="8699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84091</xdr:rowOff>
    </xdr:from>
    <xdr:ext cx="249299" cy="259045"/>
    <xdr:sp macro="" textlink="">
      <xdr:nvSpPr>
        <xdr:cNvPr id="316" name="テキスト ボックス 315"/>
        <xdr:cNvSpPr txBox="1"/>
      </xdr:nvSpPr>
      <xdr:spPr>
        <a:xfrm>
          <a:off x="8625650" y="6770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67183</xdr:rowOff>
    </xdr:from>
    <xdr:to>
      <xdr:col>41</xdr:col>
      <xdr:colOff>101600</xdr:colOff>
      <xdr:row>36</xdr:row>
      <xdr:rowOff>168783</xdr:rowOff>
    </xdr:to>
    <xdr:sp macro="" textlink="">
      <xdr:nvSpPr>
        <xdr:cNvPr id="317" name="楕円 316"/>
        <xdr:cNvSpPr/>
      </xdr:nvSpPr>
      <xdr:spPr>
        <a:xfrm>
          <a:off x="7810500" y="62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159910</xdr:rowOff>
    </xdr:from>
    <xdr:ext cx="469744" cy="259045"/>
    <xdr:sp macro="" textlink="">
      <xdr:nvSpPr>
        <xdr:cNvPr id="318" name="テキスト ボックス 317"/>
        <xdr:cNvSpPr txBox="1"/>
      </xdr:nvSpPr>
      <xdr:spPr>
        <a:xfrm>
          <a:off x="7626428" y="63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162433</xdr:rowOff>
    </xdr:from>
    <xdr:to>
      <xdr:col>36</xdr:col>
      <xdr:colOff>165100</xdr:colOff>
      <xdr:row>39</xdr:row>
      <xdr:rowOff>92583</xdr:rowOff>
    </xdr:to>
    <xdr:sp macro="" textlink="">
      <xdr:nvSpPr>
        <xdr:cNvPr id="319" name="楕円 318"/>
        <xdr:cNvSpPr/>
      </xdr:nvSpPr>
      <xdr:spPr>
        <a:xfrm>
          <a:off x="6921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83710</xdr:rowOff>
    </xdr:from>
    <xdr:ext cx="249299" cy="259045"/>
    <xdr:sp macro="" textlink="">
      <xdr:nvSpPr>
        <xdr:cNvPr id="320" name="テキスト ボックス 319"/>
        <xdr:cNvSpPr txBox="1"/>
      </xdr:nvSpPr>
      <xdr:spPr>
        <a:xfrm>
          <a:off x="6847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56165</xdr:rowOff>
    </xdr:from>
    <xdr:to>
      <xdr:col>55</xdr:col>
      <xdr:colOff>0</xdr:colOff>
      <xdr:row>58</xdr:row>
      <xdr:rowOff>72165</xdr:rowOff>
    </xdr:to>
    <xdr:cxnSp macro="">
      <xdr:nvCxnSpPr>
        <xdr:cNvPr id="351" name="直線コネクタ 350"/>
        <xdr:cNvCxnSpPr/>
      </xdr:nvCxnSpPr>
      <xdr:spPr>
        <a:xfrm flipV="1">
          <a:off x="9639300" y="10000265"/>
          <a:ext cx="8382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52" name="農林水産業費平均値テキスト"/>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72165</xdr:rowOff>
    </xdr:from>
    <xdr:to>
      <xdr:col>50</xdr:col>
      <xdr:colOff>114300</xdr:colOff>
      <xdr:row>58</xdr:row>
      <xdr:rowOff>81018</xdr:rowOff>
    </xdr:to>
    <xdr:cxnSp macro="">
      <xdr:nvCxnSpPr>
        <xdr:cNvPr id="354" name="直線コネクタ 353"/>
        <xdr:cNvCxnSpPr/>
      </xdr:nvCxnSpPr>
      <xdr:spPr>
        <a:xfrm flipV="1">
          <a:off x="8750300" y="10016265"/>
          <a:ext cx="889000" cy="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6" name="テキスト ボックス 355"/>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81018</xdr:rowOff>
    </xdr:from>
    <xdr:to>
      <xdr:col>45</xdr:col>
      <xdr:colOff>177800</xdr:colOff>
      <xdr:row>58</xdr:row>
      <xdr:rowOff>96700</xdr:rowOff>
    </xdr:to>
    <xdr:cxnSp macro="">
      <xdr:nvCxnSpPr>
        <xdr:cNvPr id="357" name="直線コネクタ 356"/>
        <xdr:cNvCxnSpPr/>
      </xdr:nvCxnSpPr>
      <xdr:spPr>
        <a:xfrm flipV="1">
          <a:off x="7861300" y="10025118"/>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62030</xdr:rowOff>
    </xdr:from>
    <xdr:ext cx="534377" cy="259045"/>
    <xdr:sp macro="" textlink="">
      <xdr:nvSpPr>
        <xdr:cNvPr id="359" name="テキスト ボックス 358"/>
        <xdr:cNvSpPr txBox="1"/>
      </xdr:nvSpPr>
      <xdr:spPr>
        <a:xfrm>
          <a:off x="8483111" y="101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96700</xdr:rowOff>
    </xdr:from>
    <xdr:to>
      <xdr:col>41</xdr:col>
      <xdr:colOff>50800</xdr:colOff>
      <xdr:row>58</xdr:row>
      <xdr:rowOff>115037</xdr:rowOff>
    </xdr:to>
    <xdr:cxnSp macro="">
      <xdr:nvCxnSpPr>
        <xdr:cNvPr id="360" name="直線コネクタ 359"/>
        <xdr:cNvCxnSpPr/>
      </xdr:nvCxnSpPr>
      <xdr:spPr>
        <a:xfrm flipV="1">
          <a:off x="6972300" y="10040800"/>
          <a:ext cx="8890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58306</xdr:rowOff>
    </xdr:from>
    <xdr:ext cx="534377" cy="259045"/>
    <xdr:sp macro="" textlink="">
      <xdr:nvSpPr>
        <xdr:cNvPr id="362" name="テキスト ボックス 361"/>
        <xdr:cNvSpPr txBox="1"/>
      </xdr:nvSpPr>
      <xdr:spPr>
        <a:xfrm>
          <a:off x="7594111" y="101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57589</xdr:rowOff>
    </xdr:from>
    <xdr:ext cx="534377" cy="259045"/>
    <xdr:sp macro="" textlink="">
      <xdr:nvSpPr>
        <xdr:cNvPr id="364" name="テキスト ボックス 363"/>
        <xdr:cNvSpPr txBox="1"/>
      </xdr:nvSpPr>
      <xdr:spPr>
        <a:xfrm>
          <a:off x="6705111" y="101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5365</xdr:rowOff>
    </xdr:from>
    <xdr:to>
      <xdr:col>55</xdr:col>
      <xdr:colOff>50800</xdr:colOff>
      <xdr:row>58</xdr:row>
      <xdr:rowOff>106965</xdr:rowOff>
    </xdr:to>
    <xdr:sp macro="" textlink="">
      <xdr:nvSpPr>
        <xdr:cNvPr id="370" name="楕円 369"/>
        <xdr:cNvSpPr/>
      </xdr:nvSpPr>
      <xdr:spPr>
        <a:xfrm>
          <a:off x="10426700" y="994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28242</xdr:rowOff>
    </xdr:from>
    <xdr:ext cx="599010" cy="259045"/>
    <xdr:sp macro="" textlink="">
      <xdr:nvSpPr>
        <xdr:cNvPr id="371" name="農林水産業費該当値テキスト"/>
        <xdr:cNvSpPr txBox="1"/>
      </xdr:nvSpPr>
      <xdr:spPr>
        <a:xfrm>
          <a:off x="10528300" y="980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21365</xdr:rowOff>
    </xdr:from>
    <xdr:to>
      <xdr:col>50</xdr:col>
      <xdr:colOff>165100</xdr:colOff>
      <xdr:row>58</xdr:row>
      <xdr:rowOff>122965</xdr:rowOff>
    </xdr:to>
    <xdr:sp macro="" textlink="">
      <xdr:nvSpPr>
        <xdr:cNvPr id="372" name="楕円 371"/>
        <xdr:cNvSpPr/>
      </xdr:nvSpPr>
      <xdr:spPr>
        <a:xfrm>
          <a:off x="9588500" y="99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139492</xdr:rowOff>
    </xdr:from>
    <xdr:ext cx="599010" cy="259045"/>
    <xdr:sp macro="" textlink="">
      <xdr:nvSpPr>
        <xdr:cNvPr id="373" name="テキスト ボックス 372"/>
        <xdr:cNvSpPr txBox="1"/>
      </xdr:nvSpPr>
      <xdr:spPr>
        <a:xfrm>
          <a:off x="9339795" y="97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30218</xdr:rowOff>
    </xdr:from>
    <xdr:to>
      <xdr:col>46</xdr:col>
      <xdr:colOff>38100</xdr:colOff>
      <xdr:row>58</xdr:row>
      <xdr:rowOff>131818</xdr:rowOff>
    </xdr:to>
    <xdr:sp macro="" textlink="">
      <xdr:nvSpPr>
        <xdr:cNvPr id="374" name="楕円 373"/>
        <xdr:cNvSpPr/>
      </xdr:nvSpPr>
      <xdr:spPr>
        <a:xfrm>
          <a:off x="8699500" y="997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148345</xdr:rowOff>
    </xdr:from>
    <xdr:ext cx="599010" cy="259045"/>
    <xdr:sp macro="" textlink="">
      <xdr:nvSpPr>
        <xdr:cNvPr id="375" name="テキスト ボックス 374"/>
        <xdr:cNvSpPr txBox="1"/>
      </xdr:nvSpPr>
      <xdr:spPr>
        <a:xfrm>
          <a:off x="8450795" y="974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45900</xdr:rowOff>
    </xdr:from>
    <xdr:to>
      <xdr:col>41</xdr:col>
      <xdr:colOff>101600</xdr:colOff>
      <xdr:row>58</xdr:row>
      <xdr:rowOff>147500</xdr:rowOff>
    </xdr:to>
    <xdr:sp macro="" textlink="">
      <xdr:nvSpPr>
        <xdr:cNvPr id="376" name="楕円 375"/>
        <xdr:cNvSpPr/>
      </xdr:nvSpPr>
      <xdr:spPr>
        <a:xfrm>
          <a:off x="7810500" y="999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164027</xdr:rowOff>
    </xdr:from>
    <xdr:ext cx="599010" cy="259045"/>
    <xdr:sp macro="" textlink="">
      <xdr:nvSpPr>
        <xdr:cNvPr id="377" name="テキスト ボックス 376"/>
        <xdr:cNvSpPr txBox="1"/>
      </xdr:nvSpPr>
      <xdr:spPr>
        <a:xfrm>
          <a:off x="7561795" y="976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64237</xdr:rowOff>
    </xdr:from>
    <xdr:to>
      <xdr:col>36</xdr:col>
      <xdr:colOff>165100</xdr:colOff>
      <xdr:row>58</xdr:row>
      <xdr:rowOff>165837</xdr:rowOff>
    </xdr:to>
    <xdr:sp macro="" textlink="">
      <xdr:nvSpPr>
        <xdr:cNvPr id="378" name="楕円 377"/>
        <xdr:cNvSpPr/>
      </xdr:nvSpPr>
      <xdr:spPr>
        <a:xfrm>
          <a:off x="6921500" y="100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10914</xdr:rowOff>
    </xdr:from>
    <xdr:ext cx="534377" cy="259045"/>
    <xdr:sp macro="" textlink="">
      <xdr:nvSpPr>
        <xdr:cNvPr id="379" name="テキスト ボックス 378"/>
        <xdr:cNvSpPr txBox="1"/>
      </xdr:nvSpPr>
      <xdr:spPr>
        <a:xfrm>
          <a:off x="6705111" y="978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102952</xdr:rowOff>
    </xdr:from>
    <xdr:to>
      <xdr:col>55</xdr:col>
      <xdr:colOff>0</xdr:colOff>
      <xdr:row>78</xdr:row>
      <xdr:rowOff>41611</xdr:rowOff>
    </xdr:to>
    <xdr:cxnSp macro="">
      <xdr:nvCxnSpPr>
        <xdr:cNvPr id="408" name="直線コネクタ 407"/>
        <xdr:cNvCxnSpPr/>
      </xdr:nvCxnSpPr>
      <xdr:spPr>
        <a:xfrm>
          <a:off x="9639300" y="13304602"/>
          <a:ext cx="8382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102952</xdr:rowOff>
    </xdr:from>
    <xdr:to>
      <xdr:col>50</xdr:col>
      <xdr:colOff>114300</xdr:colOff>
      <xdr:row>77</xdr:row>
      <xdr:rowOff>159417</xdr:rowOff>
    </xdr:to>
    <xdr:cxnSp macro="">
      <xdr:nvCxnSpPr>
        <xdr:cNvPr id="411" name="直線コネクタ 410"/>
        <xdr:cNvCxnSpPr/>
      </xdr:nvCxnSpPr>
      <xdr:spPr>
        <a:xfrm flipV="1">
          <a:off x="8750300" y="13304602"/>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159417</xdr:rowOff>
    </xdr:from>
    <xdr:to>
      <xdr:col>45</xdr:col>
      <xdr:colOff>177800</xdr:colOff>
      <xdr:row>78</xdr:row>
      <xdr:rowOff>50451</xdr:rowOff>
    </xdr:to>
    <xdr:cxnSp macro="">
      <xdr:nvCxnSpPr>
        <xdr:cNvPr id="414" name="直線コネクタ 413"/>
        <xdr:cNvCxnSpPr/>
      </xdr:nvCxnSpPr>
      <xdr:spPr>
        <a:xfrm flipV="1">
          <a:off x="7861300" y="13361067"/>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46259</xdr:rowOff>
    </xdr:from>
    <xdr:to>
      <xdr:col>41</xdr:col>
      <xdr:colOff>50800</xdr:colOff>
      <xdr:row>78</xdr:row>
      <xdr:rowOff>50451</xdr:rowOff>
    </xdr:to>
    <xdr:cxnSp macro="">
      <xdr:nvCxnSpPr>
        <xdr:cNvPr id="417" name="直線コネクタ 416"/>
        <xdr:cNvCxnSpPr/>
      </xdr:nvCxnSpPr>
      <xdr:spPr>
        <a:xfrm>
          <a:off x="6972300" y="13419359"/>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112138</xdr:rowOff>
    </xdr:from>
    <xdr:ext cx="534377" cy="259045"/>
    <xdr:sp macro="" textlink="">
      <xdr:nvSpPr>
        <xdr:cNvPr id="419" name="テキスト ボックス 418"/>
        <xdr:cNvSpPr txBox="1"/>
      </xdr:nvSpPr>
      <xdr:spPr>
        <a:xfrm>
          <a:off x="7594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111720</xdr:rowOff>
    </xdr:from>
    <xdr:ext cx="534377" cy="259045"/>
    <xdr:sp macro="" textlink="">
      <xdr:nvSpPr>
        <xdr:cNvPr id="421" name="テキスト ボックス 420"/>
        <xdr:cNvSpPr txBox="1"/>
      </xdr:nvSpPr>
      <xdr:spPr>
        <a:xfrm>
          <a:off x="6705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162261</xdr:rowOff>
    </xdr:from>
    <xdr:to>
      <xdr:col>55</xdr:col>
      <xdr:colOff>50800</xdr:colOff>
      <xdr:row>78</xdr:row>
      <xdr:rowOff>92411</xdr:rowOff>
    </xdr:to>
    <xdr:sp macro="" textlink="">
      <xdr:nvSpPr>
        <xdr:cNvPr id="427" name="楕円 426"/>
        <xdr:cNvSpPr/>
      </xdr:nvSpPr>
      <xdr:spPr>
        <a:xfrm>
          <a:off x="10426700" y="1336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140688</xdr:rowOff>
    </xdr:from>
    <xdr:ext cx="469744" cy="259045"/>
    <xdr:sp macro="" textlink="">
      <xdr:nvSpPr>
        <xdr:cNvPr id="428" name="商工費該当値テキスト"/>
        <xdr:cNvSpPr txBox="1"/>
      </xdr:nvSpPr>
      <xdr:spPr>
        <a:xfrm>
          <a:off x="10528300" y="1334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52152</xdr:rowOff>
    </xdr:from>
    <xdr:to>
      <xdr:col>50</xdr:col>
      <xdr:colOff>165100</xdr:colOff>
      <xdr:row>77</xdr:row>
      <xdr:rowOff>153752</xdr:rowOff>
    </xdr:to>
    <xdr:sp macro="" textlink="">
      <xdr:nvSpPr>
        <xdr:cNvPr id="429" name="楕円 428"/>
        <xdr:cNvSpPr/>
      </xdr:nvSpPr>
      <xdr:spPr>
        <a:xfrm>
          <a:off x="9588500" y="132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144879</xdr:rowOff>
    </xdr:from>
    <xdr:ext cx="534377" cy="259045"/>
    <xdr:sp macro="" textlink="">
      <xdr:nvSpPr>
        <xdr:cNvPr id="430" name="テキスト ボックス 429"/>
        <xdr:cNvSpPr txBox="1"/>
      </xdr:nvSpPr>
      <xdr:spPr>
        <a:xfrm>
          <a:off x="9372111" y="1334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108617</xdr:rowOff>
    </xdr:from>
    <xdr:to>
      <xdr:col>46</xdr:col>
      <xdr:colOff>38100</xdr:colOff>
      <xdr:row>78</xdr:row>
      <xdr:rowOff>38767</xdr:rowOff>
    </xdr:to>
    <xdr:sp macro="" textlink="">
      <xdr:nvSpPr>
        <xdr:cNvPr id="431" name="楕円 430"/>
        <xdr:cNvSpPr/>
      </xdr:nvSpPr>
      <xdr:spPr>
        <a:xfrm>
          <a:off x="8699500" y="13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29894</xdr:rowOff>
    </xdr:from>
    <xdr:ext cx="534377" cy="259045"/>
    <xdr:sp macro="" textlink="">
      <xdr:nvSpPr>
        <xdr:cNvPr id="432" name="テキスト ボックス 431"/>
        <xdr:cNvSpPr txBox="1"/>
      </xdr:nvSpPr>
      <xdr:spPr>
        <a:xfrm>
          <a:off x="8483111" y="1340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171101</xdr:rowOff>
    </xdr:from>
    <xdr:to>
      <xdr:col>41</xdr:col>
      <xdr:colOff>101600</xdr:colOff>
      <xdr:row>78</xdr:row>
      <xdr:rowOff>101251</xdr:rowOff>
    </xdr:to>
    <xdr:sp macro="" textlink="">
      <xdr:nvSpPr>
        <xdr:cNvPr id="433" name="楕円 432"/>
        <xdr:cNvSpPr/>
      </xdr:nvSpPr>
      <xdr:spPr>
        <a:xfrm>
          <a:off x="7810500" y="133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92378</xdr:rowOff>
    </xdr:from>
    <xdr:ext cx="469744" cy="259045"/>
    <xdr:sp macro="" textlink="">
      <xdr:nvSpPr>
        <xdr:cNvPr id="434" name="テキスト ボックス 433"/>
        <xdr:cNvSpPr txBox="1"/>
      </xdr:nvSpPr>
      <xdr:spPr>
        <a:xfrm>
          <a:off x="7626428" y="1346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166909</xdr:rowOff>
    </xdr:from>
    <xdr:to>
      <xdr:col>36</xdr:col>
      <xdr:colOff>165100</xdr:colOff>
      <xdr:row>78</xdr:row>
      <xdr:rowOff>97059</xdr:rowOff>
    </xdr:to>
    <xdr:sp macro="" textlink="">
      <xdr:nvSpPr>
        <xdr:cNvPr id="435" name="楕円 434"/>
        <xdr:cNvSpPr/>
      </xdr:nvSpPr>
      <xdr:spPr>
        <a:xfrm>
          <a:off x="6921500" y="133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88186</xdr:rowOff>
    </xdr:from>
    <xdr:ext cx="469744" cy="259045"/>
    <xdr:sp macro="" textlink="">
      <xdr:nvSpPr>
        <xdr:cNvPr id="436" name="テキスト ボックス 435"/>
        <xdr:cNvSpPr txBox="1"/>
      </xdr:nvSpPr>
      <xdr:spPr>
        <a:xfrm>
          <a:off x="6737428" y="1346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74709</xdr:rowOff>
    </xdr:from>
    <xdr:to>
      <xdr:col>55</xdr:col>
      <xdr:colOff>0</xdr:colOff>
      <xdr:row>99</xdr:row>
      <xdr:rowOff>77039</xdr:rowOff>
    </xdr:to>
    <xdr:cxnSp macro="">
      <xdr:nvCxnSpPr>
        <xdr:cNvPr id="467" name="直線コネクタ 466"/>
        <xdr:cNvCxnSpPr/>
      </xdr:nvCxnSpPr>
      <xdr:spPr>
        <a:xfrm>
          <a:off x="9639300" y="17048259"/>
          <a:ext cx="8382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74709</xdr:rowOff>
    </xdr:from>
    <xdr:to>
      <xdr:col>50</xdr:col>
      <xdr:colOff>114300</xdr:colOff>
      <xdr:row>99</xdr:row>
      <xdr:rowOff>81028</xdr:rowOff>
    </xdr:to>
    <xdr:cxnSp macro="">
      <xdr:nvCxnSpPr>
        <xdr:cNvPr id="470" name="直線コネクタ 469"/>
        <xdr:cNvCxnSpPr/>
      </xdr:nvCxnSpPr>
      <xdr:spPr>
        <a:xfrm flipV="1">
          <a:off x="8750300" y="17048259"/>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71930</xdr:rowOff>
    </xdr:from>
    <xdr:to>
      <xdr:col>45</xdr:col>
      <xdr:colOff>177800</xdr:colOff>
      <xdr:row>99</xdr:row>
      <xdr:rowOff>81028</xdr:rowOff>
    </xdr:to>
    <xdr:cxnSp macro="">
      <xdr:nvCxnSpPr>
        <xdr:cNvPr id="473" name="直線コネクタ 472"/>
        <xdr:cNvCxnSpPr/>
      </xdr:nvCxnSpPr>
      <xdr:spPr>
        <a:xfrm>
          <a:off x="7861300" y="17045480"/>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71930</xdr:rowOff>
    </xdr:from>
    <xdr:to>
      <xdr:col>41</xdr:col>
      <xdr:colOff>50800</xdr:colOff>
      <xdr:row>99</xdr:row>
      <xdr:rowOff>76239</xdr:rowOff>
    </xdr:to>
    <xdr:cxnSp macro="">
      <xdr:nvCxnSpPr>
        <xdr:cNvPr id="476" name="直線コネクタ 475"/>
        <xdr:cNvCxnSpPr/>
      </xdr:nvCxnSpPr>
      <xdr:spPr>
        <a:xfrm flipV="1">
          <a:off x="6972300" y="17045480"/>
          <a:ext cx="889000" cy="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114568</xdr:rowOff>
    </xdr:from>
    <xdr:ext cx="534377" cy="259045"/>
    <xdr:sp macro="" textlink="">
      <xdr:nvSpPr>
        <xdr:cNvPr id="478" name="テキスト ボックス 477"/>
        <xdr:cNvSpPr txBox="1"/>
      </xdr:nvSpPr>
      <xdr:spPr>
        <a:xfrm>
          <a:off x="7594111" y="1708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142806</xdr:rowOff>
    </xdr:from>
    <xdr:ext cx="534377" cy="259045"/>
    <xdr:sp macro="" textlink="">
      <xdr:nvSpPr>
        <xdr:cNvPr id="480" name="テキスト ボックス 479"/>
        <xdr:cNvSpPr txBox="1"/>
      </xdr:nvSpPr>
      <xdr:spPr>
        <a:xfrm>
          <a:off x="6705111" y="1677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26239</xdr:rowOff>
    </xdr:from>
    <xdr:to>
      <xdr:col>55</xdr:col>
      <xdr:colOff>50800</xdr:colOff>
      <xdr:row>99</xdr:row>
      <xdr:rowOff>127839</xdr:rowOff>
    </xdr:to>
    <xdr:sp macro="" textlink="">
      <xdr:nvSpPr>
        <xdr:cNvPr id="486" name="楕円 485"/>
        <xdr:cNvSpPr/>
      </xdr:nvSpPr>
      <xdr:spPr>
        <a:xfrm>
          <a:off x="10426700" y="169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7"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23909</xdr:rowOff>
    </xdr:from>
    <xdr:to>
      <xdr:col>50</xdr:col>
      <xdr:colOff>165100</xdr:colOff>
      <xdr:row>99</xdr:row>
      <xdr:rowOff>125509</xdr:rowOff>
    </xdr:to>
    <xdr:sp macro="" textlink="">
      <xdr:nvSpPr>
        <xdr:cNvPr id="488" name="楕円 487"/>
        <xdr:cNvSpPr/>
      </xdr:nvSpPr>
      <xdr:spPr>
        <a:xfrm>
          <a:off x="9588500" y="1699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116636</xdr:rowOff>
    </xdr:from>
    <xdr:ext cx="534377" cy="259045"/>
    <xdr:sp macro="" textlink="">
      <xdr:nvSpPr>
        <xdr:cNvPr id="489" name="テキスト ボックス 488"/>
        <xdr:cNvSpPr txBox="1"/>
      </xdr:nvSpPr>
      <xdr:spPr>
        <a:xfrm>
          <a:off x="9372111" y="170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30228</xdr:rowOff>
    </xdr:from>
    <xdr:to>
      <xdr:col>46</xdr:col>
      <xdr:colOff>38100</xdr:colOff>
      <xdr:row>99</xdr:row>
      <xdr:rowOff>131828</xdr:rowOff>
    </xdr:to>
    <xdr:sp macro="" textlink="">
      <xdr:nvSpPr>
        <xdr:cNvPr id="490" name="楕円 489"/>
        <xdr:cNvSpPr/>
      </xdr:nvSpPr>
      <xdr:spPr>
        <a:xfrm>
          <a:off x="8699500" y="1700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122955</xdr:rowOff>
    </xdr:from>
    <xdr:ext cx="534377" cy="259045"/>
    <xdr:sp macro="" textlink="">
      <xdr:nvSpPr>
        <xdr:cNvPr id="491" name="テキスト ボックス 490"/>
        <xdr:cNvSpPr txBox="1"/>
      </xdr:nvSpPr>
      <xdr:spPr>
        <a:xfrm>
          <a:off x="8483111" y="170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21130</xdr:rowOff>
    </xdr:from>
    <xdr:to>
      <xdr:col>41</xdr:col>
      <xdr:colOff>101600</xdr:colOff>
      <xdr:row>99</xdr:row>
      <xdr:rowOff>122730</xdr:rowOff>
    </xdr:to>
    <xdr:sp macro="" textlink="">
      <xdr:nvSpPr>
        <xdr:cNvPr id="492" name="楕円 491"/>
        <xdr:cNvSpPr/>
      </xdr:nvSpPr>
      <xdr:spPr>
        <a:xfrm>
          <a:off x="7810500" y="169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139257</xdr:rowOff>
    </xdr:from>
    <xdr:ext cx="534377" cy="259045"/>
    <xdr:sp macro="" textlink="">
      <xdr:nvSpPr>
        <xdr:cNvPr id="493" name="テキスト ボックス 492"/>
        <xdr:cNvSpPr txBox="1"/>
      </xdr:nvSpPr>
      <xdr:spPr>
        <a:xfrm>
          <a:off x="7594111" y="1676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25439</xdr:rowOff>
    </xdr:from>
    <xdr:to>
      <xdr:col>36</xdr:col>
      <xdr:colOff>165100</xdr:colOff>
      <xdr:row>99</xdr:row>
      <xdr:rowOff>127039</xdr:rowOff>
    </xdr:to>
    <xdr:sp macro="" textlink="">
      <xdr:nvSpPr>
        <xdr:cNvPr id="494" name="楕円 493"/>
        <xdr:cNvSpPr/>
      </xdr:nvSpPr>
      <xdr:spPr>
        <a:xfrm>
          <a:off x="6921500" y="169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118166</xdr:rowOff>
    </xdr:from>
    <xdr:ext cx="534377" cy="259045"/>
    <xdr:sp macro="" textlink="">
      <xdr:nvSpPr>
        <xdr:cNvPr id="495" name="テキスト ボックス 494"/>
        <xdr:cNvSpPr txBox="1"/>
      </xdr:nvSpPr>
      <xdr:spPr>
        <a:xfrm>
          <a:off x="6705111" y="1709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65775</xdr:rowOff>
    </xdr:from>
    <xdr:to>
      <xdr:col>85</xdr:col>
      <xdr:colOff>127000</xdr:colOff>
      <xdr:row>37</xdr:row>
      <xdr:rowOff>132657</xdr:rowOff>
    </xdr:to>
    <xdr:cxnSp macro="">
      <xdr:nvCxnSpPr>
        <xdr:cNvPr id="526" name="直線コネクタ 525"/>
        <xdr:cNvCxnSpPr/>
      </xdr:nvCxnSpPr>
      <xdr:spPr>
        <a:xfrm flipV="1">
          <a:off x="15481300" y="6409425"/>
          <a:ext cx="838200" cy="6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7684</xdr:rowOff>
    </xdr:from>
    <xdr:ext cx="534377" cy="259045"/>
    <xdr:sp macro="" textlink="">
      <xdr:nvSpPr>
        <xdr:cNvPr id="527" name="消防費平均値テキスト"/>
        <xdr:cNvSpPr txBox="1"/>
      </xdr:nvSpPr>
      <xdr:spPr>
        <a:xfrm>
          <a:off x="16370300" y="635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121401</xdr:rowOff>
    </xdr:from>
    <xdr:to>
      <xdr:col>81</xdr:col>
      <xdr:colOff>50800</xdr:colOff>
      <xdr:row>37</xdr:row>
      <xdr:rowOff>132657</xdr:rowOff>
    </xdr:to>
    <xdr:cxnSp macro="">
      <xdr:nvCxnSpPr>
        <xdr:cNvPr id="529" name="直線コネクタ 528"/>
        <xdr:cNvCxnSpPr/>
      </xdr:nvCxnSpPr>
      <xdr:spPr>
        <a:xfrm>
          <a:off x="14592300" y="6465051"/>
          <a:ext cx="889000" cy="1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31714</xdr:rowOff>
    </xdr:from>
    <xdr:to>
      <xdr:col>76</xdr:col>
      <xdr:colOff>114300</xdr:colOff>
      <xdr:row>37</xdr:row>
      <xdr:rowOff>121401</xdr:rowOff>
    </xdr:to>
    <xdr:cxnSp macro="">
      <xdr:nvCxnSpPr>
        <xdr:cNvPr id="532" name="直線コネクタ 531"/>
        <xdr:cNvCxnSpPr/>
      </xdr:nvCxnSpPr>
      <xdr:spPr>
        <a:xfrm>
          <a:off x="13703300" y="5689564"/>
          <a:ext cx="889000" cy="77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31714</xdr:rowOff>
    </xdr:from>
    <xdr:to>
      <xdr:col>71</xdr:col>
      <xdr:colOff>177800</xdr:colOff>
      <xdr:row>37</xdr:row>
      <xdr:rowOff>91988</xdr:rowOff>
    </xdr:to>
    <xdr:cxnSp macro="">
      <xdr:nvCxnSpPr>
        <xdr:cNvPr id="535" name="直線コネクタ 534"/>
        <xdr:cNvCxnSpPr/>
      </xdr:nvCxnSpPr>
      <xdr:spPr>
        <a:xfrm flipV="1">
          <a:off x="12814300" y="5689564"/>
          <a:ext cx="889000" cy="74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106113</xdr:rowOff>
    </xdr:from>
    <xdr:ext cx="534377" cy="259045"/>
    <xdr:sp macro="" textlink="">
      <xdr:nvSpPr>
        <xdr:cNvPr id="537" name="テキスト ボックス 536"/>
        <xdr:cNvSpPr txBox="1"/>
      </xdr:nvSpPr>
      <xdr:spPr>
        <a:xfrm>
          <a:off x="13436111" y="64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148981</xdr:rowOff>
    </xdr:from>
    <xdr:ext cx="534377" cy="259045"/>
    <xdr:sp macro="" textlink="">
      <xdr:nvSpPr>
        <xdr:cNvPr id="539" name="テキスト ボックス 538"/>
        <xdr:cNvSpPr txBox="1"/>
      </xdr:nvSpPr>
      <xdr:spPr>
        <a:xfrm>
          <a:off x="12547111" y="64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14975</xdr:rowOff>
    </xdr:from>
    <xdr:to>
      <xdr:col>85</xdr:col>
      <xdr:colOff>177800</xdr:colOff>
      <xdr:row>37</xdr:row>
      <xdr:rowOff>116575</xdr:rowOff>
    </xdr:to>
    <xdr:sp macro="" textlink="">
      <xdr:nvSpPr>
        <xdr:cNvPr id="545" name="楕円 544"/>
        <xdr:cNvSpPr/>
      </xdr:nvSpPr>
      <xdr:spPr>
        <a:xfrm>
          <a:off x="16268700" y="635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37852</xdr:rowOff>
    </xdr:from>
    <xdr:ext cx="534377" cy="259045"/>
    <xdr:sp macro="" textlink="">
      <xdr:nvSpPr>
        <xdr:cNvPr id="546" name="消防費該当値テキスト"/>
        <xdr:cNvSpPr txBox="1"/>
      </xdr:nvSpPr>
      <xdr:spPr>
        <a:xfrm>
          <a:off x="16370300" y="621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81857</xdr:rowOff>
    </xdr:from>
    <xdr:to>
      <xdr:col>81</xdr:col>
      <xdr:colOff>101600</xdr:colOff>
      <xdr:row>38</xdr:row>
      <xdr:rowOff>12007</xdr:rowOff>
    </xdr:to>
    <xdr:sp macro="" textlink="">
      <xdr:nvSpPr>
        <xdr:cNvPr id="547" name="楕円 546"/>
        <xdr:cNvSpPr/>
      </xdr:nvSpPr>
      <xdr:spPr>
        <a:xfrm>
          <a:off x="15430500" y="6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3134</xdr:rowOff>
    </xdr:from>
    <xdr:ext cx="534377" cy="259045"/>
    <xdr:sp macro="" textlink="">
      <xdr:nvSpPr>
        <xdr:cNvPr id="548" name="テキスト ボックス 547"/>
        <xdr:cNvSpPr txBox="1"/>
      </xdr:nvSpPr>
      <xdr:spPr>
        <a:xfrm>
          <a:off x="15214111" y="65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70601</xdr:rowOff>
    </xdr:from>
    <xdr:to>
      <xdr:col>76</xdr:col>
      <xdr:colOff>165100</xdr:colOff>
      <xdr:row>38</xdr:row>
      <xdr:rowOff>751</xdr:rowOff>
    </xdr:to>
    <xdr:sp macro="" textlink="">
      <xdr:nvSpPr>
        <xdr:cNvPr id="549" name="楕円 548"/>
        <xdr:cNvSpPr/>
      </xdr:nvSpPr>
      <xdr:spPr>
        <a:xfrm>
          <a:off x="14541500" y="641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163328</xdr:rowOff>
    </xdr:from>
    <xdr:ext cx="534377" cy="259045"/>
    <xdr:sp macro="" textlink="">
      <xdr:nvSpPr>
        <xdr:cNvPr id="550" name="テキスト ボックス 549"/>
        <xdr:cNvSpPr txBox="1"/>
      </xdr:nvSpPr>
      <xdr:spPr>
        <a:xfrm>
          <a:off x="14325111" y="650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152364</xdr:rowOff>
    </xdr:from>
    <xdr:to>
      <xdr:col>72</xdr:col>
      <xdr:colOff>38100</xdr:colOff>
      <xdr:row>33</xdr:row>
      <xdr:rowOff>82514</xdr:rowOff>
    </xdr:to>
    <xdr:sp macro="" textlink="">
      <xdr:nvSpPr>
        <xdr:cNvPr id="551" name="楕円 550"/>
        <xdr:cNvSpPr/>
      </xdr:nvSpPr>
      <xdr:spPr>
        <a:xfrm>
          <a:off x="13652500" y="563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99041</xdr:rowOff>
    </xdr:from>
    <xdr:ext cx="599010" cy="259045"/>
    <xdr:sp macro="" textlink="">
      <xdr:nvSpPr>
        <xdr:cNvPr id="552" name="テキスト ボックス 551"/>
        <xdr:cNvSpPr txBox="1"/>
      </xdr:nvSpPr>
      <xdr:spPr>
        <a:xfrm>
          <a:off x="13403795" y="541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41188</xdr:rowOff>
    </xdr:from>
    <xdr:to>
      <xdr:col>67</xdr:col>
      <xdr:colOff>101600</xdr:colOff>
      <xdr:row>37</xdr:row>
      <xdr:rowOff>142788</xdr:rowOff>
    </xdr:to>
    <xdr:sp macro="" textlink="">
      <xdr:nvSpPr>
        <xdr:cNvPr id="553" name="楕円 552"/>
        <xdr:cNvSpPr/>
      </xdr:nvSpPr>
      <xdr:spPr>
        <a:xfrm>
          <a:off x="12763500" y="638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159315</xdr:rowOff>
    </xdr:from>
    <xdr:ext cx="534377" cy="259045"/>
    <xdr:sp macro="" textlink="">
      <xdr:nvSpPr>
        <xdr:cNvPr id="554" name="テキスト ボックス 553"/>
        <xdr:cNvSpPr txBox="1"/>
      </xdr:nvSpPr>
      <xdr:spPr>
        <a:xfrm>
          <a:off x="12547111" y="6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42083</xdr:rowOff>
    </xdr:from>
    <xdr:to>
      <xdr:col>85</xdr:col>
      <xdr:colOff>127000</xdr:colOff>
      <xdr:row>57</xdr:row>
      <xdr:rowOff>65986</xdr:rowOff>
    </xdr:to>
    <xdr:cxnSp macro="">
      <xdr:nvCxnSpPr>
        <xdr:cNvPr id="581" name="直線コネクタ 580"/>
        <xdr:cNvCxnSpPr/>
      </xdr:nvCxnSpPr>
      <xdr:spPr>
        <a:xfrm flipV="1">
          <a:off x="15481300" y="9814733"/>
          <a:ext cx="8382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156676</xdr:rowOff>
    </xdr:from>
    <xdr:to>
      <xdr:col>81</xdr:col>
      <xdr:colOff>50800</xdr:colOff>
      <xdr:row>57</xdr:row>
      <xdr:rowOff>65986</xdr:rowOff>
    </xdr:to>
    <xdr:cxnSp macro="">
      <xdr:nvCxnSpPr>
        <xdr:cNvPr id="584" name="直線コネクタ 583"/>
        <xdr:cNvCxnSpPr/>
      </xdr:nvCxnSpPr>
      <xdr:spPr>
        <a:xfrm>
          <a:off x="14592300" y="9757876"/>
          <a:ext cx="889000" cy="8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77402</xdr:rowOff>
    </xdr:from>
    <xdr:to>
      <xdr:col>76</xdr:col>
      <xdr:colOff>114300</xdr:colOff>
      <xdr:row>56</xdr:row>
      <xdr:rowOff>156676</xdr:rowOff>
    </xdr:to>
    <xdr:cxnSp macro="">
      <xdr:nvCxnSpPr>
        <xdr:cNvPr id="587" name="直線コネクタ 586"/>
        <xdr:cNvCxnSpPr/>
      </xdr:nvCxnSpPr>
      <xdr:spPr>
        <a:xfrm>
          <a:off x="13703300" y="8992802"/>
          <a:ext cx="889000" cy="76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77402</xdr:rowOff>
    </xdr:from>
    <xdr:to>
      <xdr:col>71</xdr:col>
      <xdr:colOff>177800</xdr:colOff>
      <xdr:row>54</xdr:row>
      <xdr:rowOff>84205</xdr:rowOff>
    </xdr:to>
    <xdr:cxnSp macro="">
      <xdr:nvCxnSpPr>
        <xdr:cNvPr id="590" name="直線コネクタ 589"/>
        <xdr:cNvCxnSpPr/>
      </xdr:nvCxnSpPr>
      <xdr:spPr>
        <a:xfrm flipV="1">
          <a:off x="12814300" y="8992802"/>
          <a:ext cx="889000" cy="34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163961</xdr:rowOff>
    </xdr:from>
    <xdr:ext cx="534377" cy="259045"/>
    <xdr:sp macro="" textlink="">
      <xdr:nvSpPr>
        <xdr:cNvPr id="592" name="テキスト ボックス 591"/>
        <xdr:cNvSpPr txBox="1"/>
      </xdr:nvSpPr>
      <xdr:spPr>
        <a:xfrm>
          <a:off x="13436111" y="97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1248</xdr:rowOff>
    </xdr:from>
    <xdr:ext cx="534377" cy="259045"/>
    <xdr:sp macro="" textlink="">
      <xdr:nvSpPr>
        <xdr:cNvPr id="594" name="テキスト ボックス 593"/>
        <xdr:cNvSpPr txBox="1"/>
      </xdr:nvSpPr>
      <xdr:spPr>
        <a:xfrm>
          <a:off x="12547111" y="97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162733</xdr:rowOff>
    </xdr:from>
    <xdr:to>
      <xdr:col>85</xdr:col>
      <xdr:colOff>177800</xdr:colOff>
      <xdr:row>57</xdr:row>
      <xdr:rowOff>92883</xdr:rowOff>
    </xdr:to>
    <xdr:sp macro="" textlink="">
      <xdr:nvSpPr>
        <xdr:cNvPr id="600" name="楕円 599"/>
        <xdr:cNvSpPr/>
      </xdr:nvSpPr>
      <xdr:spPr>
        <a:xfrm>
          <a:off x="16268700" y="97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78684</xdr:rowOff>
    </xdr:from>
    <xdr:ext cx="534377" cy="259045"/>
    <xdr:sp macro="" textlink="">
      <xdr:nvSpPr>
        <xdr:cNvPr id="601" name="教育費該当値テキスト"/>
        <xdr:cNvSpPr txBox="1"/>
      </xdr:nvSpPr>
      <xdr:spPr>
        <a:xfrm>
          <a:off x="16370300" y="967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15186</xdr:rowOff>
    </xdr:from>
    <xdr:to>
      <xdr:col>81</xdr:col>
      <xdr:colOff>101600</xdr:colOff>
      <xdr:row>57</xdr:row>
      <xdr:rowOff>116786</xdr:rowOff>
    </xdr:to>
    <xdr:sp macro="" textlink="">
      <xdr:nvSpPr>
        <xdr:cNvPr id="602" name="楕円 601"/>
        <xdr:cNvSpPr/>
      </xdr:nvSpPr>
      <xdr:spPr>
        <a:xfrm>
          <a:off x="15430500" y="978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107913</xdr:rowOff>
    </xdr:from>
    <xdr:ext cx="534377" cy="259045"/>
    <xdr:sp macro="" textlink="">
      <xdr:nvSpPr>
        <xdr:cNvPr id="603" name="テキスト ボックス 602"/>
        <xdr:cNvSpPr txBox="1"/>
      </xdr:nvSpPr>
      <xdr:spPr>
        <a:xfrm>
          <a:off x="15214111" y="988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105876</xdr:rowOff>
    </xdr:from>
    <xdr:to>
      <xdr:col>76</xdr:col>
      <xdr:colOff>165100</xdr:colOff>
      <xdr:row>57</xdr:row>
      <xdr:rowOff>36026</xdr:rowOff>
    </xdr:to>
    <xdr:sp macro="" textlink="">
      <xdr:nvSpPr>
        <xdr:cNvPr id="604" name="楕円 603"/>
        <xdr:cNvSpPr/>
      </xdr:nvSpPr>
      <xdr:spPr>
        <a:xfrm>
          <a:off x="14541500" y="97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27153</xdr:rowOff>
    </xdr:from>
    <xdr:ext cx="534377" cy="259045"/>
    <xdr:sp macro="" textlink="">
      <xdr:nvSpPr>
        <xdr:cNvPr id="605" name="テキスト ボックス 604"/>
        <xdr:cNvSpPr txBox="1"/>
      </xdr:nvSpPr>
      <xdr:spPr>
        <a:xfrm>
          <a:off x="14325111" y="97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26602</xdr:rowOff>
    </xdr:from>
    <xdr:to>
      <xdr:col>72</xdr:col>
      <xdr:colOff>38100</xdr:colOff>
      <xdr:row>52</xdr:row>
      <xdr:rowOff>128202</xdr:rowOff>
    </xdr:to>
    <xdr:sp macro="" textlink="">
      <xdr:nvSpPr>
        <xdr:cNvPr id="606" name="楕円 605"/>
        <xdr:cNvSpPr/>
      </xdr:nvSpPr>
      <xdr:spPr>
        <a:xfrm>
          <a:off x="13652500" y="894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144729</xdr:rowOff>
    </xdr:from>
    <xdr:ext cx="599010" cy="259045"/>
    <xdr:sp macro="" textlink="">
      <xdr:nvSpPr>
        <xdr:cNvPr id="607" name="テキスト ボックス 606"/>
        <xdr:cNvSpPr txBox="1"/>
      </xdr:nvSpPr>
      <xdr:spPr>
        <a:xfrm>
          <a:off x="13403795" y="871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33405</xdr:rowOff>
    </xdr:from>
    <xdr:to>
      <xdr:col>67</xdr:col>
      <xdr:colOff>101600</xdr:colOff>
      <xdr:row>54</xdr:row>
      <xdr:rowOff>135005</xdr:rowOff>
    </xdr:to>
    <xdr:sp macro="" textlink="">
      <xdr:nvSpPr>
        <xdr:cNvPr id="608" name="楕円 607"/>
        <xdr:cNvSpPr/>
      </xdr:nvSpPr>
      <xdr:spPr>
        <a:xfrm>
          <a:off x="12763500" y="929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151532</xdr:rowOff>
    </xdr:from>
    <xdr:ext cx="599010" cy="259045"/>
    <xdr:sp macro="" textlink="">
      <xdr:nvSpPr>
        <xdr:cNvPr id="609" name="テキスト ボックス 608"/>
        <xdr:cNvSpPr txBox="1"/>
      </xdr:nvSpPr>
      <xdr:spPr>
        <a:xfrm>
          <a:off x="12514795" y="906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40860</xdr:rowOff>
    </xdr:from>
    <xdr:to>
      <xdr:col>85</xdr:col>
      <xdr:colOff>127000</xdr:colOff>
      <xdr:row>79</xdr:row>
      <xdr:rowOff>43926</xdr:rowOff>
    </xdr:to>
    <xdr:cxnSp macro="">
      <xdr:nvCxnSpPr>
        <xdr:cNvPr id="638" name="直線コネクタ 637"/>
        <xdr:cNvCxnSpPr/>
      </xdr:nvCxnSpPr>
      <xdr:spPr>
        <a:xfrm flipV="1">
          <a:off x="15481300" y="13585410"/>
          <a:ext cx="838200" cy="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41584</xdr:rowOff>
    </xdr:from>
    <xdr:to>
      <xdr:col>81</xdr:col>
      <xdr:colOff>50800</xdr:colOff>
      <xdr:row>79</xdr:row>
      <xdr:rowOff>43926</xdr:rowOff>
    </xdr:to>
    <xdr:cxnSp macro="">
      <xdr:nvCxnSpPr>
        <xdr:cNvPr id="641" name="直線コネクタ 640"/>
        <xdr:cNvCxnSpPr/>
      </xdr:nvCxnSpPr>
      <xdr:spPr>
        <a:xfrm>
          <a:off x="14592300" y="13586134"/>
          <a:ext cx="8890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40611</xdr:rowOff>
    </xdr:from>
    <xdr:to>
      <xdr:col>76</xdr:col>
      <xdr:colOff>114300</xdr:colOff>
      <xdr:row>79</xdr:row>
      <xdr:rowOff>41584</xdr:rowOff>
    </xdr:to>
    <xdr:cxnSp macro="">
      <xdr:nvCxnSpPr>
        <xdr:cNvPr id="644" name="直線コネクタ 643"/>
        <xdr:cNvCxnSpPr/>
      </xdr:nvCxnSpPr>
      <xdr:spPr>
        <a:xfrm>
          <a:off x="13703300" y="13585161"/>
          <a:ext cx="8890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37306</xdr:rowOff>
    </xdr:from>
    <xdr:to>
      <xdr:col>71</xdr:col>
      <xdr:colOff>177800</xdr:colOff>
      <xdr:row>79</xdr:row>
      <xdr:rowOff>40611</xdr:rowOff>
    </xdr:to>
    <xdr:cxnSp macro="">
      <xdr:nvCxnSpPr>
        <xdr:cNvPr id="647" name="直線コネクタ 646"/>
        <xdr:cNvCxnSpPr/>
      </xdr:nvCxnSpPr>
      <xdr:spPr>
        <a:xfrm>
          <a:off x="12814300" y="13581856"/>
          <a:ext cx="8890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100595</xdr:rowOff>
    </xdr:from>
    <xdr:ext cx="469744" cy="259045"/>
    <xdr:sp macro="" textlink="">
      <xdr:nvSpPr>
        <xdr:cNvPr id="649" name="テキスト ボックス 648"/>
        <xdr:cNvSpPr txBox="1"/>
      </xdr:nvSpPr>
      <xdr:spPr>
        <a:xfrm>
          <a:off x="13468428" y="133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94677</xdr:rowOff>
    </xdr:from>
    <xdr:ext cx="469744" cy="259045"/>
    <xdr:sp macro="" textlink="">
      <xdr:nvSpPr>
        <xdr:cNvPr id="651" name="テキスト ボックス 650"/>
        <xdr:cNvSpPr txBox="1"/>
      </xdr:nvSpPr>
      <xdr:spPr>
        <a:xfrm>
          <a:off x="12579428" y="1329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161510</xdr:rowOff>
    </xdr:from>
    <xdr:to>
      <xdr:col>85</xdr:col>
      <xdr:colOff>177800</xdr:colOff>
      <xdr:row>79</xdr:row>
      <xdr:rowOff>91660</xdr:rowOff>
    </xdr:to>
    <xdr:sp macro="" textlink="">
      <xdr:nvSpPr>
        <xdr:cNvPr id="657" name="楕円 656"/>
        <xdr:cNvSpPr/>
      </xdr:nvSpPr>
      <xdr:spPr>
        <a:xfrm>
          <a:off x="16268700" y="1353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124979</xdr:rowOff>
    </xdr:from>
    <xdr:ext cx="469744" cy="259045"/>
    <xdr:sp macro="" textlink="">
      <xdr:nvSpPr>
        <xdr:cNvPr id="658" name="災害復旧費該当値テキスト"/>
        <xdr:cNvSpPr txBox="1"/>
      </xdr:nvSpPr>
      <xdr:spPr>
        <a:xfrm>
          <a:off x="16370300" y="1349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164576</xdr:rowOff>
    </xdr:from>
    <xdr:to>
      <xdr:col>81</xdr:col>
      <xdr:colOff>101600</xdr:colOff>
      <xdr:row>79</xdr:row>
      <xdr:rowOff>94726</xdr:rowOff>
    </xdr:to>
    <xdr:sp macro="" textlink="">
      <xdr:nvSpPr>
        <xdr:cNvPr id="659" name="楕円 658"/>
        <xdr:cNvSpPr/>
      </xdr:nvSpPr>
      <xdr:spPr>
        <a:xfrm>
          <a:off x="15430500" y="135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85853</xdr:rowOff>
    </xdr:from>
    <xdr:ext cx="378565" cy="259045"/>
    <xdr:sp macro="" textlink="">
      <xdr:nvSpPr>
        <xdr:cNvPr id="660" name="テキスト ボックス 659"/>
        <xdr:cNvSpPr txBox="1"/>
      </xdr:nvSpPr>
      <xdr:spPr>
        <a:xfrm>
          <a:off x="15292017" y="1363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162234</xdr:rowOff>
    </xdr:from>
    <xdr:to>
      <xdr:col>76</xdr:col>
      <xdr:colOff>165100</xdr:colOff>
      <xdr:row>79</xdr:row>
      <xdr:rowOff>92384</xdr:rowOff>
    </xdr:to>
    <xdr:sp macro="" textlink="">
      <xdr:nvSpPr>
        <xdr:cNvPr id="661" name="楕円 660"/>
        <xdr:cNvSpPr/>
      </xdr:nvSpPr>
      <xdr:spPr>
        <a:xfrm>
          <a:off x="14541500" y="1353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83511</xdr:rowOff>
    </xdr:from>
    <xdr:ext cx="469744" cy="259045"/>
    <xdr:sp macro="" textlink="">
      <xdr:nvSpPr>
        <xdr:cNvPr id="662" name="テキスト ボックス 661"/>
        <xdr:cNvSpPr txBox="1"/>
      </xdr:nvSpPr>
      <xdr:spPr>
        <a:xfrm>
          <a:off x="14357428" y="1362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161261</xdr:rowOff>
    </xdr:from>
    <xdr:to>
      <xdr:col>72</xdr:col>
      <xdr:colOff>38100</xdr:colOff>
      <xdr:row>79</xdr:row>
      <xdr:rowOff>91411</xdr:rowOff>
    </xdr:to>
    <xdr:sp macro="" textlink="">
      <xdr:nvSpPr>
        <xdr:cNvPr id="663" name="楕円 662"/>
        <xdr:cNvSpPr/>
      </xdr:nvSpPr>
      <xdr:spPr>
        <a:xfrm>
          <a:off x="13652500" y="135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82538</xdr:rowOff>
    </xdr:from>
    <xdr:ext cx="469744" cy="259045"/>
    <xdr:sp macro="" textlink="">
      <xdr:nvSpPr>
        <xdr:cNvPr id="664" name="テキスト ボックス 663"/>
        <xdr:cNvSpPr txBox="1"/>
      </xdr:nvSpPr>
      <xdr:spPr>
        <a:xfrm>
          <a:off x="13468428" y="1362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157956</xdr:rowOff>
    </xdr:from>
    <xdr:to>
      <xdr:col>67</xdr:col>
      <xdr:colOff>101600</xdr:colOff>
      <xdr:row>79</xdr:row>
      <xdr:rowOff>88106</xdr:rowOff>
    </xdr:to>
    <xdr:sp macro="" textlink="">
      <xdr:nvSpPr>
        <xdr:cNvPr id="665" name="楕円 664"/>
        <xdr:cNvSpPr/>
      </xdr:nvSpPr>
      <xdr:spPr>
        <a:xfrm>
          <a:off x="12763500" y="1353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79233</xdr:rowOff>
    </xdr:from>
    <xdr:ext cx="469744" cy="259045"/>
    <xdr:sp macro="" textlink="">
      <xdr:nvSpPr>
        <xdr:cNvPr id="666" name="テキスト ボックス 665"/>
        <xdr:cNvSpPr txBox="1"/>
      </xdr:nvSpPr>
      <xdr:spPr>
        <a:xfrm>
          <a:off x="12579428" y="1362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9841</xdr:rowOff>
    </xdr:from>
    <xdr:to>
      <xdr:col>85</xdr:col>
      <xdr:colOff>127000</xdr:colOff>
      <xdr:row>97</xdr:row>
      <xdr:rowOff>16416</xdr:rowOff>
    </xdr:to>
    <xdr:cxnSp macro="">
      <xdr:nvCxnSpPr>
        <xdr:cNvPr id="693" name="直線コネクタ 692"/>
        <xdr:cNvCxnSpPr/>
      </xdr:nvCxnSpPr>
      <xdr:spPr>
        <a:xfrm>
          <a:off x="15481300" y="16640491"/>
          <a:ext cx="8382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143756</xdr:rowOff>
    </xdr:from>
    <xdr:to>
      <xdr:col>81</xdr:col>
      <xdr:colOff>50800</xdr:colOff>
      <xdr:row>97</xdr:row>
      <xdr:rowOff>9841</xdr:rowOff>
    </xdr:to>
    <xdr:cxnSp macro="">
      <xdr:nvCxnSpPr>
        <xdr:cNvPr id="696" name="直線コネクタ 695"/>
        <xdr:cNvCxnSpPr/>
      </xdr:nvCxnSpPr>
      <xdr:spPr>
        <a:xfrm>
          <a:off x="14592300" y="16602956"/>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140898</xdr:rowOff>
    </xdr:from>
    <xdr:to>
      <xdr:col>76</xdr:col>
      <xdr:colOff>114300</xdr:colOff>
      <xdr:row>96</xdr:row>
      <xdr:rowOff>143756</xdr:rowOff>
    </xdr:to>
    <xdr:cxnSp macro="">
      <xdr:nvCxnSpPr>
        <xdr:cNvPr id="699" name="直線コネクタ 698"/>
        <xdr:cNvCxnSpPr/>
      </xdr:nvCxnSpPr>
      <xdr:spPr>
        <a:xfrm>
          <a:off x="13703300" y="16600098"/>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40064</xdr:rowOff>
    </xdr:from>
    <xdr:ext cx="534377" cy="259045"/>
    <xdr:sp macro="" textlink="">
      <xdr:nvSpPr>
        <xdr:cNvPr id="701" name="テキスト ボックス 700"/>
        <xdr:cNvSpPr txBox="1"/>
      </xdr:nvSpPr>
      <xdr:spPr>
        <a:xfrm>
          <a:off x="14325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140725</xdr:rowOff>
    </xdr:from>
    <xdr:to>
      <xdr:col>71</xdr:col>
      <xdr:colOff>177800</xdr:colOff>
      <xdr:row>96</xdr:row>
      <xdr:rowOff>140898</xdr:rowOff>
    </xdr:to>
    <xdr:cxnSp macro="">
      <xdr:nvCxnSpPr>
        <xdr:cNvPr id="702" name="直線コネクタ 701"/>
        <xdr:cNvCxnSpPr/>
      </xdr:nvCxnSpPr>
      <xdr:spPr>
        <a:xfrm>
          <a:off x="12814300" y="16599925"/>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22705</xdr:rowOff>
    </xdr:from>
    <xdr:ext cx="534377" cy="259045"/>
    <xdr:sp macro="" textlink="">
      <xdr:nvSpPr>
        <xdr:cNvPr id="704" name="テキスト ボックス 703"/>
        <xdr:cNvSpPr txBox="1"/>
      </xdr:nvSpPr>
      <xdr:spPr>
        <a:xfrm>
          <a:off x="13436111" y="166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14012</xdr:rowOff>
    </xdr:from>
    <xdr:ext cx="534377" cy="259045"/>
    <xdr:sp macro="" textlink="">
      <xdr:nvSpPr>
        <xdr:cNvPr id="706" name="テキスト ボックス 705"/>
        <xdr:cNvSpPr txBox="1"/>
      </xdr:nvSpPr>
      <xdr:spPr>
        <a:xfrm>
          <a:off x="12547111" y="1664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137066</xdr:rowOff>
    </xdr:from>
    <xdr:to>
      <xdr:col>85</xdr:col>
      <xdr:colOff>177800</xdr:colOff>
      <xdr:row>97</xdr:row>
      <xdr:rowOff>67216</xdr:rowOff>
    </xdr:to>
    <xdr:sp macro="" textlink="">
      <xdr:nvSpPr>
        <xdr:cNvPr id="712" name="楕円 711"/>
        <xdr:cNvSpPr/>
      </xdr:nvSpPr>
      <xdr:spPr>
        <a:xfrm>
          <a:off x="16268700" y="165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115493</xdr:rowOff>
    </xdr:from>
    <xdr:ext cx="534377" cy="259045"/>
    <xdr:sp macro="" textlink="">
      <xdr:nvSpPr>
        <xdr:cNvPr id="713" name="公債費該当値テキスト"/>
        <xdr:cNvSpPr txBox="1"/>
      </xdr:nvSpPr>
      <xdr:spPr>
        <a:xfrm>
          <a:off x="16370300" y="1657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130491</xdr:rowOff>
    </xdr:from>
    <xdr:to>
      <xdr:col>81</xdr:col>
      <xdr:colOff>101600</xdr:colOff>
      <xdr:row>97</xdr:row>
      <xdr:rowOff>60641</xdr:rowOff>
    </xdr:to>
    <xdr:sp macro="" textlink="">
      <xdr:nvSpPr>
        <xdr:cNvPr id="714" name="楕円 713"/>
        <xdr:cNvSpPr/>
      </xdr:nvSpPr>
      <xdr:spPr>
        <a:xfrm>
          <a:off x="15430500" y="1658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51768</xdr:rowOff>
    </xdr:from>
    <xdr:ext cx="534377" cy="259045"/>
    <xdr:sp macro="" textlink="">
      <xdr:nvSpPr>
        <xdr:cNvPr id="715" name="テキスト ボックス 714"/>
        <xdr:cNvSpPr txBox="1"/>
      </xdr:nvSpPr>
      <xdr:spPr>
        <a:xfrm>
          <a:off x="15214111" y="1668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92956</xdr:rowOff>
    </xdr:from>
    <xdr:to>
      <xdr:col>76</xdr:col>
      <xdr:colOff>165100</xdr:colOff>
      <xdr:row>97</xdr:row>
      <xdr:rowOff>23106</xdr:rowOff>
    </xdr:to>
    <xdr:sp macro="" textlink="">
      <xdr:nvSpPr>
        <xdr:cNvPr id="716" name="楕円 715"/>
        <xdr:cNvSpPr/>
      </xdr:nvSpPr>
      <xdr:spPr>
        <a:xfrm>
          <a:off x="14541500" y="1655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39633</xdr:rowOff>
    </xdr:from>
    <xdr:ext cx="534377" cy="259045"/>
    <xdr:sp macro="" textlink="">
      <xdr:nvSpPr>
        <xdr:cNvPr id="717" name="テキスト ボックス 716"/>
        <xdr:cNvSpPr txBox="1"/>
      </xdr:nvSpPr>
      <xdr:spPr>
        <a:xfrm>
          <a:off x="14325111" y="1632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90098</xdr:rowOff>
    </xdr:from>
    <xdr:to>
      <xdr:col>72</xdr:col>
      <xdr:colOff>38100</xdr:colOff>
      <xdr:row>97</xdr:row>
      <xdr:rowOff>20248</xdr:rowOff>
    </xdr:to>
    <xdr:sp macro="" textlink="">
      <xdr:nvSpPr>
        <xdr:cNvPr id="718" name="楕円 717"/>
        <xdr:cNvSpPr/>
      </xdr:nvSpPr>
      <xdr:spPr>
        <a:xfrm>
          <a:off x="13652500" y="1654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36775</xdr:rowOff>
    </xdr:from>
    <xdr:ext cx="534377" cy="259045"/>
    <xdr:sp macro="" textlink="">
      <xdr:nvSpPr>
        <xdr:cNvPr id="719" name="テキスト ボックス 718"/>
        <xdr:cNvSpPr txBox="1"/>
      </xdr:nvSpPr>
      <xdr:spPr>
        <a:xfrm>
          <a:off x="13436111" y="1632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89925</xdr:rowOff>
    </xdr:from>
    <xdr:to>
      <xdr:col>67</xdr:col>
      <xdr:colOff>101600</xdr:colOff>
      <xdr:row>97</xdr:row>
      <xdr:rowOff>20075</xdr:rowOff>
    </xdr:to>
    <xdr:sp macro="" textlink="">
      <xdr:nvSpPr>
        <xdr:cNvPr id="720" name="楕円 719"/>
        <xdr:cNvSpPr/>
      </xdr:nvSpPr>
      <xdr:spPr>
        <a:xfrm>
          <a:off x="12763500" y="1654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36602</xdr:rowOff>
    </xdr:from>
    <xdr:ext cx="534377" cy="259045"/>
    <xdr:sp macro="" textlink="">
      <xdr:nvSpPr>
        <xdr:cNvPr id="721" name="テキスト ボックス 720"/>
        <xdr:cNvSpPr txBox="1"/>
      </xdr:nvSpPr>
      <xdr:spPr>
        <a:xfrm>
          <a:off x="12547111" y="163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病院事業への繰出があるため、衛生費のコストが類似団体平均を大きく上回っている。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民生費の大幅な減少は、保育園建設事業の完了によるものである。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その他については概ね類似団体平均と同額程度となっているが、引き続き人口減少が見込まれるため、それぞれの経費節減に努め、コスト削減を図っていく。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今後、図書館建設等の大規模事業が控えているため、これまで以上に事業規模の整理等を行い、適切な事業実施と歳出削減に努め、実質収支増を図る。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連結実質赤字額はなく、全体的に良好な状態である。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病院事業会計は平成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年度からの智頭病院改革プランに基づき、新たな起債を抑制した結果と、入院患者の病床利用率を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％以上に維持した結果、平成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年度からプラスに転じている。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介護保険事業特別会計は基金積立を行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なわなか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ったため黒字比率が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増加しているが、保険給付費が増加しているため黒字比率は平成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年度に比べて低い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国民健康保険事業特別会計は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保険</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給付費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が前年比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割</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となったが、基金積立を行ったため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、黒字比率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は前年並みとなっている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水道、公共下水道、農業集落排水、後期高齢事業は大きく変動なく推移している。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5921590</v>
      </c>
      <c r="BO4" s="441"/>
      <c r="BP4" s="441"/>
      <c r="BQ4" s="441"/>
      <c r="BR4" s="441"/>
      <c r="BS4" s="441"/>
      <c r="BT4" s="441"/>
      <c r="BU4" s="442"/>
      <c r="BV4" s="440">
        <v>6904829</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5.7</v>
      </c>
      <c r="CU4" s="622"/>
      <c r="CV4" s="622"/>
      <c r="CW4" s="622"/>
      <c r="CX4" s="622"/>
      <c r="CY4" s="622"/>
      <c r="CZ4" s="622"/>
      <c r="DA4" s="623"/>
      <c r="DB4" s="621">
        <v>8.1</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5707626</v>
      </c>
      <c r="BO5" s="446"/>
      <c r="BP5" s="446"/>
      <c r="BQ5" s="446"/>
      <c r="BR5" s="446"/>
      <c r="BS5" s="446"/>
      <c r="BT5" s="446"/>
      <c r="BU5" s="447"/>
      <c r="BV5" s="445">
        <v>6603894</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98</v>
      </c>
      <c r="CU5" s="416"/>
      <c r="CV5" s="416"/>
      <c r="CW5" s="416"/>
      <c r="CX5" s="416"/>
      <c r="CY5" s="416"/>
      <c r="CZ5" s="416"/>
      <c r="DA5" s="417"/>
      <c r="DB5" s="415">
        <v>93.4</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213964</v>
      </c>
      <c r="BO6" s="446"/>
      <c r="BP6" s="446"/>
      <c r="BQ6" s="446"/>
      <c r="BR6" s="446"/>
      <c r="BS6" s="446"/>
      <c r="BT6" s="446"/>
      <c r="BU6" s="447"/>
      <c r="BV6" s="445">
        <v>300935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102.2</v>
      </c>
      <c r="CU6" s="596"/>
      <c r="CV6" s="596"/>
      <c r="CW6" s="596"/>
      <c r="CX6" s="596"/>
      <c r="CY6" s="596"/>
      <c r="CZ6" s="596"/>
      <c r="DA6" s="597"/>
      <c r="DB6" s="595">
        <v>97.2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95</v>
      </c>
      <c r="AV7" s="503"/>
      <c r="AW7" s="503"/>
      <c r="AX7" s="503"/>
      <c r="AY7" s="425" t="s">
        <v>99</v>
      </c>
      <c r="AZ7" s="426"/>
      <c r="BA7" s="426"/>
      <c r="BB7" s="426"/>
      <c r="BC7" s="426"/>
      <c r="BD7" s="426"/>
      <c r="BE7" s="426"/>
      <c r="BF7" s="426"/>
      <c r="BG7" s="426"/>
      <c r="BH7" s="426"/>
      <c r="BI7" s="426"/>
      <c r="BJ7" s="426"/>
      <c r="BK7" s="426"/>
      <c r="BL7" s="426"/>
      <c r="BM7" s="427"/>
      <c r="BN7" s="445">
        <v>14863</v>
      </c>
      <c r="BO7" s="446"/>
      <c r="BP7" s="446"/>
      <c r="BQ7" s="446"/>
      <c r="BR7" s="446"/>
      <c r="BS7" s="446"/>
      <c r="BT7" s="446"/>
      <c r="BU7" s="447"/>
      <c r="BV7" s="445">
        <v>18628</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3505696</v>
      </c>
      <c r="CU7" s="446"/>
      <c r="CV7" s="446"/>
      <c r="CW7" s="446"/>
      <c r="CX7" s="446"/>
      <c r="CY7" s="446"/>
      <c r="CZ7" s="446"/>
      <c r="DA7" s="447"/>
      <c r="DB7" s="445">
        <v>3470573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95</v>
      </c>
      <c r="AV8" s="503"/>
      <c r="AW8" s="503"/>
      <c r="AX8" s="503"/>
      <c r="AY8" s="425" t="s">
        <v>102</v>
      </c>
      <c r="AZ8" s="426"/>
      <c r="BA8" s="426"/>
      <c r="BB8" s="426"/>
      <c r="BC8" s="426"/>
      <c r="BD8" s="426"/>
      <c r="BE8" s="426"/>
      <c r="BF8" s="426"/>
      <c r="BG8" s="426"/>
      <c r="BH8" s="426"/>
      <c r="BI8" s="426"/>
      <c r="BJ8" s="426"/>
      <c r="BK8" s="426"/>
      <c r="BL8" s="426"/>
      <c r="BM8" s="427"/>
      <c r="BN8" s="445">
        <v>199101</v>
      </c>
      <c r="BO8" s="446"/>
      <c r="BP8" s="446"/>
      <c r="BQ8" s="446"/>
      <c r="BR8" s="446"/>
      <c r="BS8" s="446"/>
      <c r="BT8" s="446"/>
      <c r="BU8" s="447"/>
      <c r="BV8" s="445">
        <v>282307</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0.21</v>
      </c>
      <c r="CU8" s="559"/>
      <c r="CV8" s="559"/>
      <c r="CW8" s="559"/>
      <c r="CX8" s="559"/>
      <c r="CY8" s="559"/>
      <c r="CZ8" s="559"/>
      <c r="DA8" s="560"/>
      <c r="DB8" s="558">
        <v>0.21</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7154</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95</v>
      </c>
      <c r="AV9" s="503"/>
      <c r="AW9" s="503"/>
      <c r="AX9" s="503"/>
      <c r="AY9" s="425" t="s">
        <v>108</v>
      </c>
      <c r="AZ9" s="426"/>
      <c r="BA9" s="426"/>
      <c r="BB9" s="426"/>
      <c r="BC9" s="426"/>
      <c r="BD9" s="426"/>
      <c r="BE9" s="426"/>
      <c r="BF9" s="426"/>
      <c r="BG9" s="426"/>
      <c r="BH9" s="426"/>
      <c r="BI9" s="426"/>
      <c r="BJ9" s="426"/>
      <c r="BK9" s="426"/>
      <c r="BL9" s="426"/>
      <c r="BM9" s="427"/>
      <c r="BN9" s="445">
        <v>-83205</v>
      </c>
      <c r="BO9" s="446"/>
      <c r="BP9" s="446"/>
      <c r="BQ9" s="446"/>
      <c r="BR9" s="446"/>
      <c r="BS9" s="446"/>
      <c r="BT9" s="446"/>
      <c r="BU9" s="447"/>
      <c r="BV9" s="445">
        <v>41682</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11</v>
      </c>
      <c r="CU9" s="416"/>
      <c r="CV9" s="416"/>
      <c r="CW9" s="416"/>
      <c r="CX9" s="416"/>
      <c r="CY9" s="416"/>
      <c r="CZ9" s="416"/>
      <c r="DA9" s="417"/>
      <c r="DB9" s="415">
        <v>11.3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7718</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53942</v>
      </c>
      <c r="BO10" s="446"/>
      <c r="BP10" s="446"/>
      <c r="BQ10" s="446"/>
      <c r="BR10" s="446"/>
      <c r="BS10" s="446"/>
      <c r="BT10" s="446"/>
      <c r="BU10" s="447"/>
      <c r="BV10" s="445">
        <v>41066</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7267</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118</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7207</v>
      </c>
      <c r="S13" s="549"/>
      <c r="T13" s="549"/>
      <c r="U13" s="549"/>
      <c r="V13" s="550"/>
      <c r="W13" s="536" t="s">
        <v>132</v>
      </c>
      <c r="X13" s="458"/>
      <c r="Y13" s="458"/>
      <c r="Z13" s="458"/>
      <c r="AA13" s="458"/>
      <c r="AB13" s="459"/>
      <c r="AC13" s="421">
        <v>395</v>
      </c>
      <c r="AD13" s="422"/>
      <c r="AE13" s="422"/>
      <c r="AF13" s="422"/>
      <c r="AG13" s="423"/>
      <c r="AH13" s="421">
        <v>300</v>
      </c>
      <c r="AI13" s="422"/>
      <c r="AJ13" s="422"/>
      <c r="AK13" s="422"/>
      <c r="AL13" s="424"/>
      <c r="AM13" s="514" t="s">
        <v>133</v>
      </c>
      <c r="AN13" s="419"/>
      <c r="AO13" s="419"/>
      <c r="AP13" s="419"/>
      <c r="AQ13" s="419"/>
      <c r="AR13" s="419"/>
      <c r="AS13" s="419"/>
      <c r="AT13" s="420"/>
      <c r="AU13" s="502" t="s">
        <v>112</v>
      </c>
      <c r="AV13" s="503"/>
      <c r="AW13" s="503"/>
      <c r="AX13" s="503"/>
      <c r="AY13" s="425" t="s">
        <v>134</v>
      </c>
      <c r="AZ13" s="426"/>
      <c r="BA13" s="426"/>
      <c r="BB13" s="426"/>
      <c r="BC13" s="426"/>
      <c r="BD13" s="426"/>
      <c r="BE13" s="426"/>
      <c r="BF13" s="426"/>
      <c r="BG13" s="426"/>
      <c r="BH13" s="426"/>
      <c r="BI13" s="426"/>
      <c r="BJ13" s="426"/>
      <c r="BK13" s="426"/>
      <c r="BL13" s="426"/>
      <c r="BM13" s="427"/>
      <c r="BN13" s="445">
        <v>-29263</v>
      </c>
      <c r="BO13" s="446"/>
      <c r="BP13" s="446"/>
      <c r="BQ13" s="446"/>
      <c r="BR13" s="446"/>
      <c r="BS13" s="446"/>
      <c r="BT13" s="446"/>
      <c r="BU13" s="447"/>
      <c r="BV13" s="445">
        <v>82748</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10.5</v>
      </c>
      <c r="CU13" s="416"/>
      <c r="CV13" s="416"/>
      <c r="CW13" s="416"/>
      <c r="CX13" s="416"/>
      <c r="CY13" s="416"/>
      <c r="CZ13" s="416"/>
      <c r="DA13" s="417"/>
      <c r="DB13" s="415">
        <v>11.1</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7398</v>
      </c>
      <c r="S14" s="549"/>
      <c r="T14" s="549"/>
      <c r="U14" s="549"/>
      <c r="V14" s="550"/>
      <c r="W14" s="551"/>
      <c r="X14" s="461"/>
      <c r="Y14" s="461"/>
      <c r="Z14" s="461"/>
      <c r="AA14" s="461"/>
      <c r="AB14" s="462"/>
      <c r="AC14" s="541">
        <v>11.7</v>
      </c>
      <c r="AD14" s="542"/>
      <c r="AE14" s="542"/>
      <c r="AF14" s="542"/>
      <c r="AG14" s="543"/>
      <c r="AH14" s="541">
        <v>8.8000000000000007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93.7</v>
      </c>
      <c r="CU14" s="553"/>
      <c r="CV14" s="553"/>
      <c r="CW14" s="553"/>
      <c r="CX14" s="553"/>
      <c r="CY14" s="553"/>
      <c r="CZ14" s="553"/>
      <c r="DA14" s="554"/>
      <c r="DB14" s="552">
        <v>113.7</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131</v>
      </c>
      <c r="N15" s="546"/>
      <c r="O15" s="546"/>
      <c r="P15" s="546"/>
      <c r="Q15" s="547"/>
      <c r="R15" s="548">
        <v>7348</v>
      </c>
      <c r="S15" s="549"/>
      <c r="T15" s="549"/>
      <c r="U15" s="549"/>
      <c r="V15" s="550"/>
      <c r="W15" s="536" t="s">
        <v>138</v>
      </c>
      <c r="X15" s="458"/>
      <c r="Y15" s="458"/>
      <c r="Z15" s="458"/>
      <c r="AA15" s="458"/>
      <c r="AB15" s="459"/>
      <c r="AC15" s="421">
        <v>1118</v>
      </c>
      <c r="AD15" s="422"/>
      <c r="AE15" s="422"/>
      <c r="AF15" s="422"/>
      <c r="AG15" s="423"/>
      <c r="AH15" s="421">
        <v>1258</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674334</v>
      </c>
      <c r="BO15" s="441"/>
      <c r="BP15" s="441"/>
      <c r="BQ15" s="441"/>
      <c r="BR15" s="441"/>
      <c r="BS15" s="441"/>
      <c r="BT15" s="441"/>
      <c r="BU15" s="442"/>
      <c r="BV15" s="440">
        <v>683400</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33.1</v>
      </c>
      <c r="AD16" s="542"/>
      <c r="AE16" s="542"/>
      <c r="AF16" s="542"/>
      <c r="AG16" s="543"/>
      <c r="AH16" s="541">
        <v>36.799999999999997</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3182263</v>
      </c>
      <c r="BO16" s="446"/>
      <c r="BP16" s="446"/>
      <c r="BQ16" s="446"/>
      <c r="BR16" s="446"/>
      <c r="BS16" s="446"/>
      <c r="BT16" s="446"/>
      <c r="BU16" s="447"/>
      <c r="BV16" s="445">
        <v>3162257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1863</v>
      </c>
      <c r="AD17" s="422"/>
      <c r="AE17" s="422"/>
      <c r="AF17" s="422"/>
      <c r="AG17" s="423"/>
      <c r="AH17" s="421">
        <v>1861</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855203</v>
      </c>
      <c r="BO17" s="446"/>
      <c r="BP17" s="446"/>
      <c r="BQ17" s="446"/>
      <c r="BR17" s="446"/>
      <c r="BS17" s="446"/>
      <c r="BT17" s="446"/>
      <c r="BU17" s="447"/>
      <c r="BV17" s="445">
        <v>863441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148</v>
      </c>
      <c r="C18" s="508"/>
      <c r="D18" s="508"/>
      <c r="E18" s="509"/>
      <c r="F18" s="509"/>
      <c r="G18" s="509"/>
      <c r="H18" s="509"/>
      <c r="I18" s="509"/>
      <c r="J18" s="509"/>
      <c r="K18" s="509"/>
      <c r="L18" s="510">
        <v>224.7</v>
      </c>
      <c r="M18" s="510"/>
      <c r="N18" s="510"/>
      <c r="O18" s="510"/>
      <c r="P18" s="510"/>
      <c r="Q18" s="510"/>
      <c r="R18" s="511"/>
      <c r="S18" s="511"/>
      <c r="T18" s="511"/>
      <c r="U18" s="511"/>
      <c r="V18" s="512"/>
      <c r="W18" s="526"/>
      <c r="X18" s="527"/>
      <c r="Y18" s="527"/>
      <c r="Z18" s="527"/>
      <c r="AA18" s="527"/>
      <c r="AB18" s="537"/>
      <c r="AC18" s="409">
        <v>55.2</v>
      </c>
      <c r="AD18" s="410"/>
      <c r="AE18" s="410"/>
      <c r="AF18" s="410"/>
      <c r="AG18" s="513"/>
      <c r="AH18" s="409">
        <v>54.4</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3466061</v>
      </c>
      <c r="BO18" s="446"/>
      <c r="BP18" s="446"/>
      <c r="BQ18" s="446"/>
      <c r="BR18" s="446"/>
      <c r="BS18" s="446"/>
      <c r="BT18" s="446"/>
      <c r="BU18" s="447"/>
      <c r="BV18" s="445">
        <v>3262669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150</v>
      </c>
      <c r="C19" s="508"/>
      <c r="D19" s="508"/>
      <c r="E19" s="509"/>
      <c r="F19" s="509"/>
      <c r="G19" s="509"/>
      <c r="H19" s="509"/>
      <c r="I19" s="509"/>
      <c r="J19" s="509"/>
      <c r="K19" s="509"/>
      <c r="L19" s="515">
        <v>32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4262325</v>
      </c>
      <c r="BO19" s="446"/>
      <c r="BP19" s="446"/>
      <c r="BQ19" s="446"/>
      <c r="BR19" s="446"/>
      <c r="BS19" s="446"/>
      <c r="BT19" s="446"/>
      <c r="BU19" s="447"/>
      <c r="BV19" s="445">
        <v>4299450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152</v>
      </c>
      <c r="C20" s="508"/>
      <c r="D20" s="508"/>
      <c r="E20" s="509"/>
      <c r="F20" s="509"/>
      <c r="G20" s="509"/>
      <c r="H20" s="509"/>
      <c r="I20" s="509"/>
      <c r="J20" s="509"/>
      <c r="K20" s="509"/>
      <c r="L20" s="515">
        <v>2487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7557099</v>
      </c>
      <c r="BO23" s="446"/>
      <c r="BP23" s="446"/>
      <c r="BQ23" s="446"/>
      <c r="BR23" s="446"/>
      <c r="BS23" s="446"/>
      <c r="BT23" s="446"/>
      <c r="BU23" s="447"/>
      <c r="BV23" s="445">
        <v>7381454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161</v>
      </c>
      <c r="F24" s="419"/>
      <c r="G24" s="419"/>
      <c r="H24" s="419"/>
      <c r="I24" s="419"/>
      <c r="J24" s="419"/>
      <c r="K24" s="420"/>
      <c r="L24" s="421">
        <v>1</v>
      </c>
      <c r="M24" s="422"/>
      <c r="N24" s="422"/>
      <c r="O24" s="422"/>
      <c r="P24" s="423"/>
      <c r="Q24" s="421">
        <v>8000</v>
      </c>
      <c r="R24" s="422"/>
      <c r="S24" s="422"/>
      <c r="T24" s="422"/>
      <c r="U24" s="422"/>
      <c r="V24" s="423"/>
      <c r="W24" s="487"/>
      <c r="X24" s="478"/>
      <c r="Y24" s="479"/>
      <c r="Z24" s="418" t="s">
        <v>162</v>
      </c>
      <c r="AA24" s="419"/>
      <c r="AB24" s="419"/>
      <c r="AC24" s="419"/>
      <c r="AD24" s="419"/>
      <c r="AE24" s="419"/>
      <c r="AF24" s="419"/>
      <c r="AG24" s="420"/>
      <c r="AH24" s="421">
        <v>119</v>
      </c>
      <c r="AI24" s="422"/>
      <c r="AJ24" s="422"/>
      <c r="AK24" s="422"/>
      <c r="AL24" s="423"/>
      <c r="AM24" s="421">
        <v>339150</v>
      </c>
      <c r="AN24" s="422"/>
      <c r="AO24" s="422"/>
      <c r="AP24" s="422"/>
      <c r="AQ24" s="422"/>
      <c r="AR24" s="423"/>
      <c r="AS24" s="421">
        <v>2850</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7097474</v>
      </c>
      <c r="BO24" s="446"/>
      <c r="BP24" s="446"/>
      <c r="BQ24" s="446"/>
      <c r="BR24" s="446"/>
      <c r="BS24" s="446"/>
      <c r="BT24" s="446"/>
      <c r="BU24" s="447"/>
      <c r="BV24" s="445">
        <v>6900278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164</v>
      </c>
      <c r="F25" s="419"/>
      <c r="G25" s="419"/>
      <c r="H25" s="419"/>
      <c r="I25" s="419"/>
      <c r="J25" s="419"/>
      <c r="K25" s="420"/>
      <c r="L25" s="421">
        <v>1</v>
      </c>
      <c r="M25" s="422"/>
      <c r="N25" s="422"/>
      <c r="O25" s="422"/>
      <c r="P25" s="423"/>
      <c r="Q25" s="421">
        <v>6320</v>
      </c>
      <c r="R25" s="422"/>
      <c r="S25" s="422"/>
      <c r="T25" s="422"/>
      <c r="U25" s="422"/>
      <c r="V25" s="423"/>
      <c r="W25" s="487"/>
      <c r="X25" s="478"/>
      <c r="Y25" s="479"/>
      <c r="Z25" s="418" t="s">
        <v>165</v>
      </c>
      <c r="AA25" s="419"/>
      <c r="AB25" s="419"/>
      <c r="AC25" s="419"/>
      <c r="AD25" s="419"/>
      <c r="AE25" s="419"/>
      <c r="AF25" s="419"/>
      <c r="AG25" s="420"/>
      <c r="AH25" s="421" t="s">
        <v>130</v>
      </c>
      <c r="AI25" s="422"/>
      <c r="AJ25" s="422"/>
      <c r="AK25" s="422"/>
      <c r="AL25" s="423"/>
      <c r="AM25" s="421" t="s">
        <v>166</v>
      </c>
      <c r="AN25" s="422"/>
      <c r="AO25" s="422"/>
      <c r="AP25" s="422"/>
      <c r="AQ25" s="422"/>
      <c r="AR25" s="423"/>
      <c r="AS25" s="421" t="s">
        <v>130</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422360</v>
      </c>
      <c r="BO25" s="441"/>
      <c r="BP25" s="441"/>
      <c r="BQ25" s="441"/>
      <c r="BR25" s="441"/>
      <c r="BS25" s="441"/>
      <c r="BT25" s="441"/>
      <c r="BU25" s="442"/>
      <c r="BV25" s="440">
        <v>189252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168</v>
      </c>
      <c r="F26" s="419"/>
      <c r="G26" s="419"/>
      <c r="H26" s="419"/>
      <c r="I26" s="419"/>
      <c r="J26" s="419"/>
      <c r="K26" s="420"/>
      <c r="L26" s="421">
        <v>1</v>
      </c>
      <c r="M26" s="422"/>
      <c r="N26" s="422"/>
      <c r="O26" s="422"/>
      <c r="P26" s="423"/>
      <c r="Q26" s="421">
        <v>5920</v>
      </c>
      <c r="R26" s="422"/>
      <c r="S26" s="422"/>
      <c r="T26" s="422"/>
      <c r="U26" s="422"/>
      <c r="V26" s="423"/>
      <c r="W26" s="487"/>
      <c r="X26" s="478"/>
      <c r="Y26" s="479"/>
      <c r="Z26" s="418" t="s">
        <v>169</v>
      </c>
      <c r="AA26" s="500"/>
      <c r="AB26" s="500"/>
      <c r="AC26" s="500"/>
      <c r="AD26" s="500"/>
      <c r="AE26" s="500"/>
      <c r="AF26" s="500"/>
      <c r="AG26" s="501"/>
      <c r="AH26" s="421">
        <v>8</v>
      </c>
      <c r="AI26" s="422"/>
      <c r="AJ26" s="422"/>
      <c r="AK26" s="422"/>
      <c r="AL26" s="423"/>
      <c r="AM26" s="421">
        <v>26032</v>
      </c>
      <c r="AN26" s="422"/>
      <c r="AO26" s="422"/>
      <c r="AP26" s="422"/>
      <c r="AQ26" s="422"/>
      <c r="AR26" s="423"/>
      <c r="AS26" s="421">
        <v>3254</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166</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171</v>
      </c>
      <c r="F27" s="419"/>
      <c r="G27" s="419"/>
      <c r="H27" s="419"/>
      <c r="I27" s="419"/>
      <c r="J27" s="419"/>
      <c r="K27" s="420"/>
      <c r="L27" s="421">
        <v>1</v>
      </c>
      <c r="M27" s="422"/>
      <c r="N27" s="422"/>
      <c r="O27" s="422"/>
      <c r="P27" s="423"/>
      <c r="Q27" s="421">
        <v>3300</v>
      </c>
      <c r="R27" s="422"/>
      <c r="S27" s="422"/>
      <c r="T27" s="422"/>
      <c r="U27" s="422"/>
      <c r="V27" s="423"/>
      <c r="W27" s="487"/>
      <c r="X27" s="478"/>
      <c r="Y27" s="479"/>
      <c r="Z27" s="418" t="s">
        <v>172</v>
      </c>
      <c r="AA27" s="419"/>
      <c r="AB27" s="419"/>
      <c r="AC27" s="419"/>
      <c r="AD27" s="419"/>
      <c r="AE27" s="419"/>
      <c r="AF27" s="419"/>
      <c r="AG27" s="420"/>
      <c r="AH27" s="421">
        <v>1</v>
      </c>
      <c r="AI27" s="422"/>
      <c r="AJ27" s="422"/>
      <c r="AK27" s="422"/>
      <c r="AL27" s="423"/>
      <c r="AM27" s="421" t="s">
        <v>173</v>
      </c>
      <c r="AN27" s="422"/>
      <c r="AO27" s="422"/>
      <c r="AP27" s="422"/>
      <c r="AQ27" s="422"/>
      <c r="AR27" s="423"/>
      <c r="AS27" s="421" t="s">
        <v>174</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38768</v>
      </c>
      <c r="BO27" s="449"/>
      <c r="BP27" s="449"/>
      <c r="BQ27" s="449"/>
      <c r="BR27" s="449"/>
      <c r="BS27" s="449"/>
      <c r="BT27" s="449"/>
      <c r="BU27" s="450"/>
      <c r="BV27" s="448">
        <v>38764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2460</v>
      </c>
      <c r="R28" s="422"/>
      <c r="S28" s="422"/>
      <c r="T28" s="422"/>
      <c r="U28" s="422"/>
      <c r="V28" s="423"/>
      <c r="W28" s="487"/>
      <c r="X28" s="478"/>
      <c r="Y28" s="479"/>
      <c r="Z28" s="418" t="s">
        <v>177</v>
      </c>
      <c r="AA28" s="419"/>
      <c r="AB28" s="419"/>
      <c r="AC28" s="419"/>
      <c r="AD28" s="419"/>
      <c r="AE28" s="419"/>
      <c r="AF28" s="419"/>
      <c r="AG28" s="420"/>
      <c r="AH28" s="421" t="s">
        <v>122</v>
      </c>
      <c r="AI28" s="422"/>
      <c r="AJ28" s="422"/>
      <c r="AK28" s="422"/>
      <c r="AL28" s="423"/>
      <c r="AM28" s="421" t="s">
        <v>121</v>
      </c>
      <c r="AN28" s="422"/>
      <c r="AO28" s="422"/>
      <c r="AP28" s="422"/>
      <c r="AQ28" s="422"/>
      <c r="AR28" s="423"/>
      <c r="AS28" s="421" t="s">
        <v>166</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1554680</v>
      </c>
      <c r="BO28" s="441"/>
      <c r="BP28" s="441"/>
      <c r="BQ28" s="441"/>
      <c r="BR28" s="441"/>
      <c r="BS28" s="441"/>
      <c r="BT28" s="441"/>
      <c r="BU28" s="442"/>
      <c r="BV28" s="440">
        <v>1500738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10</v>
      </c>
      <c r="M29" s="422"/>
      <c r="N29" s="422"/>
      <c r="O29" s="422"/>
      <c r="P29" s="423"/>
      <c r="Q29" s="421">
        <v>2370</v>
      </c>
      <c r="R29" s="422"/>
      <c r="S29" s="422"/>
      <c r="T29" s="422"/>
      <c r="U29" s="422"/>
      <c r="V29" s="423"/>
      <c r="W29" s="488"/>
      <c r="X29" s="489"/>
      <c r="Y29" s="490"/>
      <c r="Z29" s="418" t="s">
        <v>180</v>
      </c>
      <c r="AA29" s="419"/>
      <c r="AB29" s="419"/>
      <c r="AC29" s="419"/>
      <c r="AD29" s="419"/>
      <c r="AE29" s="419"/>
      <c r="AF29" s="419"/>
      <c r="AG29" s="420"/>
      <c r="AH29" s="421">
        <v>120</v>
      </c>
      <c r="AI29" s="422"/>
      <c r="AJ29" s="422"/>
      <c r="AK29" s="422"/>
      <c r="AL29" s="423"/>
      <c r="AM29" s="421">
        <v>343024</v>
      </c>
      <c r="AN29" s="422"/>
      <c r="AO29" s="422"/>
      <c r="AP29" s="422"/>
      <c r="AQ29" s="422"/>
      <c r="AR29" s="423"/>
      <c r="AS29" s="421">
        <v>2859</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14555</v>
      </c>
      <c r="BO29" s="446"/>
      <c r="BP29" s="446"/>
      <c r="BQ29" s="446"/>
      <c r="BR29" s="446"/>
      <c r="BS29" s="446"/>
      <c r="BT29" s="446"/>
      <c r="BU29" s="447"/>
      <c r="BV29" s="445">
        <v>16085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95.4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1118225</v>
      </c>
      <c r="BO30" s="449"/>
      <c r="BP30" s="449"/>
      <c r="BQ30" s="449"/>
      <c r="BR30" s="449"/>
      <c r="BS30" s="449"/>
      <c r="BT30" s="449"/>
      <c r="BU30" s="450"/>
      <c r="BV30" s="448">
        <v>1131743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193</v>
      </c>
      <c r="AN33" s="408"/>
      <c r="AO33" s="407" t="s">
        <v>190</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191</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智頭町国民健康保険事業特別会計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智頭町水道事業会計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IF('各会計、関係団体の財政状況及び健全化判断比率'!B34="","",'各会計、関係団体の財政状況及び健全化判断比率'!B34)</f>
        <v>智頭町簡易水道事業特別会計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鳥取県町村総合事務組合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サングリーン智頭</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智頭町住宅新築資金等貸付事業特別会計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智頭町介護保険事業特別会計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IF('各会計、関係団体の財政状況及び健全化判断比率'!B33="","",'各会計、関係団体の財政状況及び健全化判断比率'!B33)</f>
        <v>智頭町病院事業会計</v>
      </c>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IF('各会計、関係団体の財政状況及び健全化判断比率'!B35="","",'各会計、関係団体の財政状況及び健全化判断比率'!B35)</f>
        <v>智頭町公共下水道事業特別会計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鳥取県東部広域行政管理組合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智頭町土地開発公社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智頭町公共用地先行取得事業特別会計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智頭町後期高齢者医療特別会計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12</v>
      </c>
      <c r="BF36" s="404"/>
      <c r="BG36" s="403" t="str">
        <f>IF('各会計、関係団体の財政状況及び健全化判断比率'!B36="","",'各会計、関係団体の財政状況及び健全化判断比率'!B36)</f>
        <v>智頭町農業集落排水事業特別会計</v>
      </c>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鳥取県東部広域行政管理組合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智頭町介護保険サービス事業特別会計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鳥取県後期高齢者医療広域連合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鳥取県後期高齢者医療広域連合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W8WPg9dta5FIfcLb7AThlsQLpVVE+R4Ml0GA2j8jhLmphNngBdc7Zdlu3Z2jaWL4DnmVdldaO0cx7bXumKW5+A==" saltValue="pHtgATm9dsvBj4++GCEqX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25" t="s">
        <v>571</v>
      </c>
      <c r="D34" s="1225"/>
      <c r="E34" s="1226"/>
      <c r="F34" s="32">
        <v>0</v>
      </c>
      <c r="G34" s="33">
        <v>3.24</v>
      </c>
      <c r="H34" s="33">
        <v>8.64</v>
      </c>
      <c r="I34" s="33">
        <v>11.29</v>
      </c>
      <c r="J34" s="34">
        <v>10.87</v>
      </c>
      <c r="K34" s="22"/>
      <c r="L34" s="22"/>
      <c r="M34" s="22"/>
      <c r="N34" s="22"/>
      <c r="O34" s="22"/>
      <c r="P34" s="22"/>
    </row>
    <row r="35" spans="1:16" ht="39" customHeight="1">
      <c r="A35" s="22"/>
      <c r="B35" s="35"/>
      <c r="C35" s="1219" t="s">
        <v>572</v>
      </c>
      <c r="D35" s="1220"/>
      <c r="E35" s="1221"/>
      <c r="F35" s="36">
        <v>6.35</v>
      </c>
      <c r="G35" s="37">
        <v>6.39</v>
      </c>
      <c r="H35" s="37">
        <v>6.24</v>
      </c>
      <c r="I35" s="37">
        <v>5.93</v>
      </c>
      <c r="J35" s="38">
        <v>6.32</v>
      </c>
      <c r="K35" s="22"/>
      <c r="L35" s="22"/>
      <c r="M35" s="22"/>
      <c r="N35" s="22"/>
      <c r="O35" s="22"/>
      <c r="P35" s="22"/>
    </row>
    <row r="36" spans="1:16" ht="39" customHeight="1">
      <c r="A36" s="22"/>
      <c r="B36" s="35"/>
      <c r="C36" s="1219" t="s">
        <v>573</v>
      </c>
      <c r="D36" s="1220"/>
      <c r="E36" s="1221"/>
      <c r="F36" s="36">
        <v>11.35</v>
      </c>
      <c r="G36" s="37">
        <v>9.14</v>
      </c>
      <c r="H36" s="37">
        <v>6.69</v>
      </c>
      <c r="I36" s="37">
        <v>8.1300000000000008</v>
      </c>
      <c r="J36" s="38">
        <v>5.67</v>
      </c>
      <c r="K36" s="22"/>
      <c r="L36" s="22"/>
      <c r="M36" s="22"/>
      <c r="N36" s="22"/>
      <c r="O36" s="22"/>
      <c r="P36" s="22"/>
    </row>
    <row r="37" spans="1:16" ht="39" customHeight="1">
      <c r="A37" s="22"/>
      <c r="B37" s="35"/>
      <c r="C37" s="1219" t="s">
        <v>574</v>
      </c>
      <c r="D37" s="1220"/>
      <c r="E37" s="1221"/>
      <c r="F37" s="36">
        <v>2.2999999999999998</v>
      </c>
      <c r="G37" s="37">
        <v>3.2</v>
      </c>
      <c r="H37" s="37">
        <v>3.86</v>
      </c>
      <c r="I37" s="37">
        <v>2.15</v>
      </c>
      <c r="J37" s="38">
        <v>2.66</v>
      </c>
      <c r="K37" s="22"/>
      <c r="L37" s="22"/>
      <c r="M37" s="22"/>
      <c r="N37" s="22"/>
      <c r="O37" s="22"/>
      <c r="P37" s="22"/>
    </row>
    <row r="38" spans="1:16" ht="39" customHeight="1">
      <c r="A38" s="22"/>
      <c r="B38" s="35"/>
      <c r="C38" s="1219" t="s">
        <v>575</v>
      </c>
      <c r="D38" s="1220"/>
      <c r="E38" s="1221"/>
      <c r="F38" s="36">
        <v>1.2</v>
      </c>
      <c r="G38" s="37">
        <v>1.19</v>
      </c>
      <c r="H38" s="37">
        <v>0.47</v>
      </c>
      <c r="I38" s="37">
        <v>1.97</v>
      </c>
      <c r="J38" s="38">
        <v>1.9</v>
      </c>
      <c r="K38" s="22"/>
      <c r="L38" s="22"/>
      <c r="M38" s="22"/>
      <c r="N38" s="22"/>
      <c r="O38" s="22"/>
      <c r="P38" s="22"/>
    </row>
    <row r="39" spans="1:16" ht="39" customHeight="1">
      <c r="A39" s="22"/>
      <c r="B39" s="35"/>
      <c r="C39" s="1219" t="s">
        <v>576</v>
      </c>
      <c r="D39" s="1220"/>
      <c r="E39" s="1221"/>
      <c r="F39" s="36">
        <v>0.08</v>
      </c>
      <c r="G39" s="37">
        <v>0.08</v>
      </c>
      <c r="H39" s="37">
        <v>0.08</v>
      </c>
      <c r="I39" s="37">
        <v>0.08</v>
      </c>
      <c r="J39" s="38">
        <v>0.08</v>
      </c>
      <c r="K39" s="22"/>
      <c r="L39" s="22"/>
      <c r="M39" s="22"/>
      <c r="N39" s="22"/>
      <c r="O39" s="22"/>
      <c r="P39" s="22"/>
    </row>
    <row r="40" spans="1:16" ht="39" customHeight="1">
      <c r="A40" s="22"/>
      <c r="B40" s="35"/>
      <c r="C40" s="1219" t="s">
        <v>577</v>
      </c>
      <c r="D40" s="1220"/>
      <c r="E40" s="1221"/>
      <c r="F40" s="36">
        <v>0.05</v>
      </c>
      <c r="G40" s="37">
        <v>0.05</v>
      </c>
      <c r="H40" s="37">
        <v>0.05</v>
      </c>
      <c r="I40" s="37">
        <v>0.05</v>
      </c>
      <c r="J40" s="38">
        <v>0.05</v>
      </c>
      <c r="K40" s="22"/>
      <c r="L40" s="22"/>
      <c r="M40" s="22"/>
      <c r="N40" s="22"/>
      <c r="O40" s="22"/>
      <c r="P40" s="22"/>
    </row>
    <row r="41" spans="1:16" ht="39" customHeight="1">
      <c r="A41" s="22"/>
      <c r="B41" s="35"/>
      <c r="C41" s="1219" t="s">
        <v>578</v>
      </c>
      <c r="D41" s="1220"/>
      <c r="E41" s="1221"/>
      <c r="F41" s="36">
        <v>0</v>
      </c>
      <c r="G41" s="37">
        <v>0</v>
      </c>
      <c r="H41" s="37">
        <v>0</v>
      </c>
      <c r="I41" s="37">
        <v>0</v>
      </c>
      <c r="J41" s="38">
        <v>0</v>
      </c>
      <c r="K41" s="22"/>
      <c r="L41" s="22"/>
      <c r="M41" s="22"/>
      <c r="N41" s="22"/>
      <c r="O41" s="22"/>
      <c r="P41" s="22"/>
    </row>
    <row r="42" spans="1:16" ht="39" customHeight="1">
      <c r="A42" s="22"/>
      <c r="B42" s="39"/>
      <c r="C42" s="1219" t="s">
        <v>579</v>
      </c>
      <c r="D42" s="1220"/>
      <c r="E42" s="1221"/>
      <c r="F42" s="36" t="s">
        <v>521</v>
      </c>
      <c r="G42" s="37" t="s">
        <v>521</v>
      </c>
      <c r="H42" s="37" t="s">
        <v>521</v>
      </c>
      <c r="I42" s="37" t="s">
        <v>521</v>
      </c>
      <c r="J42" s="38" t="s">
        <v>521</v>
      </c>
      <c r="K42" s="22"/>
      <c r="L42" s="22"/>
      <c r="M42" s="22"/>
      <c r="N42" s="22"/>
      <c r="O42" s="22"/>
      <c r="P42" s="22"/>
    </row>
    <row r="43" spans="1:16" ht="39" customHeight="1" thickBot="1">
      <c r="A43" s="22"/>
      <c r="B43" s="40"/>
      <c r="C43" s="1222" t="s">
        <v>580</v>
      </c>
      <c r="D43" s="1223"/>
      <c r="E43" s="1224"/>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GBsMsIvdVAMKFYMElfMHJfUBkOglrJUcwGQ9ATPovRxus2yVHweb9L4waAgb0uWIEPBa5F75l4nnSwcq7I4DA==" saltValue="9Hhe+YWzjkpDNUaLTMDf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35" t="s">
        <v>11</v>
      </c>
      <c r="C45" s="1236"/>
      <c r="D45" s="58"/>
      <c r="E45" s="1241" t="s">
        <v>12</v>
      </c>
      <c r="F45" s="1241"/>
      <c r="G45" s="1241"/>
      <c r="H45" s="1241"/>
      <c r="I45" s="1241"/>
      <c r="J45" s="1242"/>
      <c r="K45" s="59">
        <v>582</v>
      </c>
      <c r="L45" s="60">
        <v>571</v>
      </c>
      <c r="M45" s="60">
        <v>557</v>
      </c>
      <c r="N45" s="60">
        <v>487</v>
      </c>
      <c r="O45" s="61">
        <v>468</v>
      </c>
      <c r="P45" s="48"/>
      <c r="Q45" s="48"/>
      <c r="R45" s="48"/>
      <c r="S45" s="48"/>
      <c r="T45" s="48"/>
      <c r="U45" s="48"/>
    </row>
    <row r="46" spans="1:21" ht="30.75" customHeight="1">
      <c r="A46" s="48"/>
      <c r="B46" s="1237"/>
      <c r="C46" s="1238"/>
      <c r="D46" s="62"/>
      <c r="E46" s="1229" t="s">
        <v>13</v>
      </c>
      <c r="F46" s="1229"/>
      <c r="G46" s="1229"/>
      <c r="H46" s="1229"/>
      <c r="I46" s="1229"/>
      <c r="J46" s="1230"/>
      <c r="K46" s="63" t="s">
        <v>521</v>
      </c>
      <c r="L46" s="64" t="s">
        <v>521</v>
      </c>
      <c r="M46" s="64" t="s">
        <v>521</v>
      </c>
      <c r="N46" s="64" t="s">
        <v>521</v>
      </c>
      <c r="O46" s="65" t="s">
        <v>521</v>
      </c>
      <c r="P46" s="48"/>
      <c r="Q46" s="48"/>
      <c r="R46" s="48"/>
      <c r="S46" s="48"/>
      <c r="T46" s="48"/>
      <c r="U46" s="48"/>
    </row>
    <row r="47" spans="1:21" ht="30.75" customHeight="1">
      <c r="A47" s="48"/>
      <c r="B47" s="1237"/>
      <c r="C47" s="1238"/>
      <c r="D47" s="62"/>
      <c r="E47" s="1229" t="s">
        <v>14</v>
      </c>
      <c r="F47" s="1229"/>
      <c r="G47" s="1229"/>
      <c r="H47" s="1229"/>
      <c r="I47" s="1229"/>
      <c r="J47" s="1230"/>
      <c r="K47" s="63" t="s">
        <v>521</v>
      </c>
      <c r="L47" s="64" t="s">
        <v>521</v>
      </c>
      <c r="M47" s="64" t="s">
        <v>521</v>
      </c>
      <c r="N47" s="64" t="s">
        <v>521</v>
      </c>
      <c r="O47" s="65" t="s">
        <v>521</v>
      </c>
      <c r="P47" s="48"/>
      <c r="Q47" s="48"/>
      <c r="R47" s="48"/>
      <c r="S47" s="48"/>
      <c r="T47" s="48"/>
      <c r="U47" s="48"/>
    </row>
    <row r="48" spans="1:21" ht="30.75" customHeight="1">
      <c r="A48" s="48"/>
      <c r="B48" s="1237"/>
      <c r="C48" s="1238"/>
      <c r="D48" s="62"/>
      <c r="E48" s="1229" t="s">
        <v>15</v>
      </c>
      <c r="F48" s="1229"/>
      <c r="G48" s="1229"/>
      <c r="H48" s="1229"/>
      <c r="I48" s="1229"/>
      <c r="J48" s="1230"/>
      <c r="K48" s="63">
        <v>557</v>
      </c>
      <c r="L48" s="64">
        <v>585</v>
      </c>
      <c r="M48" s="64">
        <v>554</v>
      </c>
      <c r="N48" s="64">
        <v>515</v>
      </c>
      <c r="O48" s="65">
        <v>516</v>
      </c>
      <c r="P48" s="48"/>
      <c r="Q48" s="48"/>
      <c r="R48" s="48"/>
      <c r="S48" s="48"/>
      <c r="T48" s="48"/>
      <c r="U48" s="48"/>
    </row>
    <row r="49" spans="1:21" ht="30.75" customHeight="1">
      <c r="A49" s="48"/>
      <c r="B49" s="1237"/>
      <c r="C49" s="1238"/>
      <c r="D49" s="62"/>
      <c r="E49" s="1229" t="s">
        <v>16</v>
      </c>
      <c r="F49" s="1229"/>
      <c r="G49" s="1229"/>
      <c r="H49" s="1229"/>
      <c r="I49" s="1229"/>
      <c r="J49" s="1230"/>
      <c r="K49" s="63">
        <v>12</v>
      </c>
      <c r="L49" s="64">
        <v>1</v>
      </c>
      <c r="M49" s="64">
        <v>7</v>
      </c>
      <c r="N49" s="64">
        <v>10</v>
      </c>
      <c r="O49" s="65">
        <v>7</v>
      </c>
      <c r="P49" s="48"/>
      <c r="Q49" s="48"/>
      <c r="R49" s="48"/>
      <c r="S49" s="48"/>
      <c r="T49" s="48"/>
      <c r="U49" s="48"/>
    </row>
    <row r="50" spans="1:21" ht="30.75" customHeight="1">
      <c r="A50" s="48"/>
      <c r="B50" s="1237"/>
      <c r="C50" s="1238"/>
      <c r="D50" s="62"/>
      <c r="E50" s="1229" t="s">
        <v>17</v>
      </c>
      <c r="F50" s="1229"/>
      <c r="G50" s="1229"/>
      <c r="H50" s="1229"/>
      <c r="I50" s="1229"/>
      <c r="J50" s="1230"/>
      <c r="K50" s="63" t="s">
        <v>521</v>
      </c>
      <c r="L50" s="64" t="s">
        <v>521</v>
      </c>
      <c r="M50" s="64" t="s">
        <v>521</v>
      </c>
      <c r="N50" s="64" t="s">
        <v>521</v>
      </c>
      <c r="O50" s="65" t="s">
        <v>521</v>
      </c>
      <c r="P50" s="48"/>
      <c r="Q50" s="48"/>
      <c r="R50" s="48"/>
      <c r="S50" s="48"/>
      <c r="T50" s="48"/>
      <c r="U50" s="48"/>
    </row>
    <row r="51" spans="1:21" ht="30.75" customHeight="1">
      <c r="A51" s="48"/>
      <c r="B51" s="1239"/>
      <c r="C51" s="1240"/>
      <c r="D51" s="66"/>
      <c r="E51" s="1229" t="s">
        <v>18</v>
      </c>
      <c r="F51" s="1229"/>
      <c r="G51" s="1229"/>
      <c r="H51" s="1229"/>
      <c r="I51" s="1229"/>
      <c r="J51" s="1230"/>
      <c r="K51" s="63" t="s">
        <v>521</v>
      </c>
      <c r="L51" s="64" t="s">
        <v>521</v>
      </c>
      <c r="M51" s="64" t="s">
        <v>521</v>
      </c>
      <c r="N51" s="64" t="s">
        <v>521</v>
      </c>
      <c r="O51" s="65" t="s">
        <v>521</v>
      </c>
      <c r="P51" s="48"/>
      <c r="Q51" s="48"/>
      <c r="R51" s="48"/>
      <c r="S51" s="48"/>
      <c r="T51" s="48"/>
      <c r="U51" s="48"/>
    </row>
    <row r="52" spans="1:21" ht="30.75" customHeight="1">
      <c r="A52" s="48"/>
      <c r="B52" s="1227" t="s">
        <v>19</v>
      </c>
      <c r="C52" s="1228"/>
      <c r="D52" s="66"/>
      <c r="E52" s="1229" t="s">
        <v>20</v>
      </c>
      <c r="F52" s="1229"/>
      <c r="G52" s="1229"/>
      <c r="H52" s="1229"/>
      <c r="I52" s="1229"/>
      <c r="J52" s="1230"/>
      <c r="K52" s="63">
        <v>833</v>
      </c>
      <c r="L52" s="64">
        <v>840</v>
      </c>
      <c r="M52" s="64">
        <v>803</v>
      </c>
      <c r="N52" s="64">
        <v>722</v>
      </c>
      <c r="O52" s="65">
        <v>713</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318</v>
      </c>
      <c r="L53" s="69">
        <v>317</v>
      </c>
      <c r="M53" s="69">
        <v>315</v>
      </c>
      <c r="N53" s="69">
        <v>290</v>
      </c>
      <c r="O53" s="70">
        <v>278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8OM5YwJVdVfkTHnujAWjFoD42IcTQy/nSudILhaw00vzShxkTqxZBqRfocM0Bp1G7300yVN83x5eCEY7CMHgjw==" saltValue="Roth3DIj8rGacuE4S0I5x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564</v>
      </c>
      <c r="J40" s="79" t="s">
        <v>565</v>
      </c>
      <c r="K40" s="79" t="s">
        <v>566</v>
      </c>
      <c r="L40" s="79" t="s">
        <v>567</v>
      </c>
      <c r="M40" s="80" t="s">
        <v>568</v>
      </c>
    </row>
    <row r="41" spans="2:13" ht="27.75" customHeight="1">
      <c r="B41" s="1255" t="s">
        <v>24</v>
      </c>
      <c r="C41" s="1256"/>
      <c r="D41" s="81"/>
      <c r="E41" s="1257" t="s">
        <v>25</v>
      </c>
      <c r="F41" s="1257"/>
      <c r="G41" s="1257"/>
      <c r="H41" s="1258"/>
      <c r="I41" s="82">
        <v>5118</v>
      </c>
      <c r="J41" s="83">
        <v>6360</v>
      </c>
      <c r="K41" s="83">
        <v>6653</v>
      </c>
      <c r="L41" s="83">
        <v>7381</v>
      </c>
      <c r="M41" s="84">
        <v>7557</v>
      </c>
    </row>
    <row r="42" spans="2:13" ht="27.75" customHeight="1">
      <c r="B42" s="1245"/>
      <c r="C42" s="1246"/>
      <c r="D42" s="85"/>
      <c r="E42" s="1249" t="s">
        <v>26</v>
      </c>
      <c r="F42" s="1249"/>
      <c r="G42" s="1249"/>
      <c r="H42" s="1250"/>
      <c r="I42" s="86">
        <v>250</v>
      </c>
      <c r="J42" s="87">
        <v>110</v>
      </c>
      <c r="K42" s="87">
        <v>110</v>
      </c>
      <c r="L42" s="87">
        <v>110</v>
      </c>
      <c r="M42" s="88">
        <v>110</v>
      </c>
    </row>
    <row r="43" spans="2:13" ht="27.75" customHeight="1">
      <c r="B43" s="1245"/>
      <c r="C43" s="1246"/>
      <c r="D43" s="85"/>
      <c r="E43" s="1249" t="s">
        <v>27</v>
      </c>
      <c r="F43" s="1249"/>
      <c r="G43" s="1249"/>
      <c r="H43" s="1250"/>
      <c r="I43" s="86">
        <v>7394</v>
      </c>
      <c r="J43" s="87">
        <v>7331</v>
      </c>
      <c r="K43" s="87">
        <v>7056</v>
      </c>
      <c r="L43" s="87">
        <v>7048</v>
      </c>
      <c r="M43" s="88">
        <v>6974</v>
      </c>
    </row>
    <row r="44" spans="2:13" ht="27.75" customHeight="1">
      <c r="B44" s="1245"/>
      <c r="C44" s="1246"/>
      <c r="D44" s="85"/>
      <c r="E44" s="1249" t="s">
        <v>28</v>
      </c>
      <c r="F44" s="1249"/>
      <c r="G44" s="1249"/>
      <c r="H44" s="1250"/>
      <c r="I44" s="86">
        <v>80</v>
      </c>
      <c r="J44" s="87">
        <v>79</v>
      </c>
      <c r="K44" s="87">
        <v>83</v>
      </c>
      <c r="L44" s="87">
        <v>76</v>
      </c>
      <c r="M44" s="88">
        <v>72</v>
      </c>
    </row>
    <row r="45" spans="2:13" ht="27.75" customHeight="1">
      <c r="B45" s="1245"/>
      <c r="C45" s="1246"/>
      <c r="D45" s="85"/>
      <c r="E45" s="1249" t="s">
        <v>29</v>
      </c>
      <c r="F45" s="1249"/>
      <c r="G45" s="1249"/>
      <c r="H45" s="1250"/>
      <c r="I45" s="86">
        <v>697</v>
      </c>
      <c r="J45" s="87">
        <v>516</v>
      </c>
      <c r="K45" s="87">
        <v>432</v>
      </c>
      <c r="L45" s="87">
        <v>402</v>
      </c>
      <c r="M45" s="88">
        <v>409</v>
      </c>
    </row>
    <row r="46" spans="2:13" ht="27.75" customHeight="1">
      <c r="B46" s="1245"/>
      <c r="C46" s="1246"/>
      <c r="D46" s="89"/>
      <c r="E46" s="1249" t="s">
        <v>30</v>
      </c>
      <c r="F46" s="1249"/>
      <c r="G46" s="1249"/>
      <c r="H46" s="1250"/>
      <c r="I46" s="86">
        <v>0</v>
      </c>
      <c r="J46" s="87">
        <v>0</v>
      </c>
      <c r="K46" s="87">
        <v>0</v>
      </c>
      <c r="L46" s="87">
        <v>0</v>
      </c>
      <c r="M46" s="88" t="s">
        <v>521</v>
      </c>
    </row>
    <row r="47" spans="2:13" ht="27.75" customHeight="1">
      <c r="B47" s="1245"/>
      <c r="C47" s="1246"/>
      <c r="D47" s="90"/>
      <c r="E47" s="1259" t="s">
        <v>31</v>
      </c>
      <c r="F47" s="1260"/>
      <c r="G47" s="1260"/>
      <c r="H47" s="1261"/>
      <c r="I47" s="86" t="s">
        <v>521</v>
      </c>
      <c r="J47" s="87" t="s">
        <v>521</v>
      </c>
      <c r="K47" s="87" t="s">
        <v>521</v>
      </c>
      <c r="L47" s="87" t="s">
        <v>521</v>
      </c>
      <c r="M47" s="88" t="s">
        <v>521</v>
      </c>
    </row>
    <row r="48" spans="2:13" ht="27.75" customHeight="1">
      <c r="B48" s="1245"/>
      <c r="C48" s="1246"/>
      <c r="D48" s="85"/>
      <c r="E48" s="1249" t="s">
        <v>32</v>
      </c>
      <c r="F48" s="1249"/>
      <c r="G48" s="1249"/>
      <c r="H48" s="1250"/>
      <c r="I48" s="86" t="s">
        <v>521</v>
      </c>
      <c r="J48" s="87" t="s">
        <v>521</v>
      </c>
      <c r="K48" s="87" t="s">
        <v>521</v>
      </c>
      <c r="L48" s="87" t="s">
        <v>521</v>
      </c>
      <c r="M48" s="88" t="s">
        <v>521</v>
      </c>
    </row>
    <row r="49" spans="2:13" ht="27.75" customHeight="1">
      <c r="B49" s="1247"/>
      <c r="C49" s="1248"/>
      <c r="D49" s="85"/>
      <c r="E49" s="1249" t="s">
        <v>33</v>
      </c>
      <c r="F49" s="1249"/>
      <c r="G49" s="1249"/>
      <c r="H49" s="1250"/>
      <c r="I49" s="86" t="s">
        <v>521</v>
      </c>
      <c r="J49" s="87" t="s">
        <v>521</v>
      </c>
      <c r="K49" s="87" t="s">
        <v>521</v>
      </c>
      <c r="L49" s="87" t="s">
        <v>521</v>
      </c>
      <c r="M49" s="88" t="s">
        <v>521</v>
      </c>
    </row>
    <row r="50" spans="2:13" ht="27.75" customHeight="1">
      <c r="B50" s="1243" t="s">
        <v>34</v>
      </c>
      <c r="C50" s="1244"/>
      <c r="D50" s="91"/>
      <c r="E50" s="1249" t="s">
        <v>35</v>
      </c>
      <c r="F50" s="1249"/>
      <c r="G50" s="1249"/>
      <c r="H50" s="1250"/>
      <c r="I50" s="86">
        <v>2699</v>
      </c>
      <c r="J50" s="87">
        <v>2560</v>
      </c>
      <c r="K50" s="87">
        <v>2704</v>
      </c>
      <c r="L50" s="87">
        <v>2737</v>
      </c>
      <c r="M50" s="88">
        <v>3012</v>
      </c>
    </row>
    <row r="51" spans="2:13" ht="27.75" customHeight="1">
      <c r="B51" s="1245"/>
      <c r="C51" s="1246"/>
      <c r="D51" s="85"/>
      <c r="E51" s="1249" t="s">
        <v>36</v>
      </c>
      <c r="F51" s="1249"/>
      <c r="G51" s="1249"/>
      <c r="H51" s="1250"/>
      <c r="I51" s="86">
        <v>38</v>
      </c>
      <c r="J51" s="87">
        <v>34</v>
      </c>
      <c r="K51" s="87">
        <v>32</v>
      </c>
      <c r="L51" s="87">
        <v>31</v>
      </c>
      <c r="M51" s="88">
        <v>44</v>
      </c>
    </row>
    <row r="52" spans="2:13" ht="27.75" customHeight="1">
      <c r="B52" s="1247"/>
      <c r="C52" s="1248"/>
      <c r="D52" s="85"/>
      <c r="E52" s="1249" t="s">
        <v>37</v>
      </c>
      <c r="F52" s="1249"/>
      <c r="G52" s="1249"/>
      <c r="H52" s="1250"/>
      <c r="I52" s="86">
        <v>8615</v>
      </c>
      <c r="J52" s="87">
        <v>8613</v>
      </c>
      <c r="K52" s="87">
        <v>9114</v>
      </c>
      <c r="L52" s="87">
        <v>9111</v>
      </c>
      <c r="M52" s="88">
        <v>9442</v>
      </c>
    </row>
    <row r="53" spans="2:13" ht="27.75" customHeight="1" thickBot="1">
      <c r="B53" s="1251" t="s">
        <v>38</v>
      </c>
      <c r="C53" s="1252"/>
      <c r="D53" s="92"/>
      <c r="E53" s="1253" t="s">
        <v>39</v>
      </c>
      <c r="F53" s="1253"/>
      <c r="G53" s="1253"/>
      <c r="H53" s="1254"/>
      <c r="I53" s="93">
        <v>2187</v>
      </c>
      <c r="J53" s="94">
        <v>3190</v>
      </c>
      <c r="K53" s="94">
        <v>2485</v>
      </c>
      <c r="L53" s="94">
        <v>3138</v>
      </c>
      <c r="M53" s="95">
        <v>2624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TZgMACb+Of/ZsohfGDz+vlA8UCWvSXwPkBeG18qCEBf7cTAQWjqXaHgwROIqgfu1Pq2YHunBqkx6HINbWnR1Q==" saltValue="SxeByBmmWgF6ELljdcUi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566</v>
      </c>
      <c r="G54" s="104" t="s">
        <v>567</v>
      </c>
      <c r="H54" s="105" t="s">
        <v>568</v>
      </c>
    </row>
    <row r="55" spans="2:8" ht="52.5" customHeight="1">
      <c r="B55" s="106"/>
      <c r="C55" s="1270" t="s">
        <v>42</v>
      </c>
      <c r="D55" s="1270"/>
      <c r="E55" s="1271"/>
      <c r="F55" s="107">
        <v>1460</v>
      </c>
      <c r="G55" s="107">
        <v>1501</v>
      </c>
      <c r="H55" s="108">
        <v>1555</v>
      </c>
    </row>
    <row r="56" spans="2:8" ht="52.5" customHeight="1">
      <c r="B56" s="109"/>
      <c r="C56" s="1272" t="s">
        <v>43</v>
      </c>
      <c r="D56" s="1272"/>
      <c r="E56" s="1273"/>
      <c r="F56" s="110">
        <v>16</v>
      </c>
      <c r="G56" s="110">
        <v>16</v>
      </c>
      <c r="H56" s="111">
        <v>15</v>
      </c>
    </row>
    <row r="57" spans="2:8" ht="53.25" customHeight="1">
      <c r="B57" s="109"/>
      <c r="C57" s="1274" t="s">
        <v>44</v>
      </c>
      <c r="D57" s="1274"/>
      <c r="E57" s="1275"/>
      <c r="F57" s="112">
        <v>1154</v>
      </c>
      <c r="G57" s="112">
        <v>1132</v>
      </c>
      <c r="H57" s="113">
        <v>1118</v>
      </c>
    </row>
    <row r="58" spans="2:8" ht="45.75" customHeight="1">
      <c r="B58" s="114"/>
      <c r="C58" s="1262" t="s">
        <v>592</v>
      </c>
      <c r="D58" s="1263"/>
      <c r="E58" s="1264"/>
      <c r="F58" s="115">
        <v>659</v>
      </c>
      <c r="G58" s="115">
        <v>633</v>
      </c>
      <c r="H58" s="116">
        <v>633</v>
      </c>
    </row>
    <row r="59" spans="2:8" ht="45.75" customHeight="1">
      <c r="B59" s="114"/>
      <c r="C59" s="1262" t="s">
        <v>593</v>
      </c>
      <c r="D59" s="1263"/>
      <c r="E59" s="1264"/>
      <c r="F59" s="115">
        <v>148</v>
      </c>
      <c r="G59" s="115">
        <v>148</v>
      </c>
      <c r="H59" s="116">
        <v>148</v>
      </c>
    </row>
    <row r="60" spans="2:8" ht="45.75" customHeight="1">
      <c r="B60" s="114"/>
      <c r="C60" s="1262" t="s">
        <v>594</v>
      </c>
      <c r="D60" s="1263"/>
      <c r="E60" s="1264"/>
      <c r="F60" s="115">
        <v>125</v>
      </c>
      <c r="G60" s="115">
        <v>125</v>
      </c>
      <c r="H60" s="116">
        <v>120</v>
      </c>
    </row>
    <row r="61" spans="2:8" ht="45.75" customHeight="1">
      <c r="B61" s="114"/>
      <c r="C61" s="1262" t="s">
        <v>595</v>
      </c>
      <c r="D61" s="1263"/>
      <c r="E61" s="1264"/>
      <c r="F61" s="115">
        <v>60</v>
      </c>
      <c r="G61" s="115">
        <v>66</v>
      </c>
      <c r="H61" s="116">
        <v>61</v>
      </c>
    </row>
    <row r="62" spans="2:8" ht="45.75" customHeight="1" thickBot="1">
      <c r="B62" s="117"/>
      <c r="C62" s="1265" t="s">
        <v>596</v>
      </c>
      <c r="D62" s="1266"/>
      <c r="E62" s="1267"/>
      <c r="F62" s="118">
        <v>49</v>
      </c>
      <c r="G62" s="118">
        <v>49</v>
      </c>
      <c r="H62" s="119">
        <v>49</v>
      </c>
    </row>
    <row r="63" spans="2:8" ht="52.5" customHeight="1" thickBot="1">
      <c r="B63" s="120"/>
      <c r="C63" s="1268" t="s">
        <v>45</v>
      </c>
      <c r="D63" s="1268"/>
      <c r="E63" s="1269"/>
      <c r="F63" s="121">
        <v>2630</v>
      </c>
      <c r="G63" s="121">
        <v>2649</v>
      </c>
      <c r="H63" s="122">
        <v>2687</v>
      </c>
    </row>
    <row r="64" spans="2:8" ht="15" customHeight="1"/>
    <row r="65" ht="0" hidden="1" customHeight="1"/>
    <row r="66" ht="0" hidden="1" customHeight="1"/>
  </sheetData>
  <sheetProtection algorithmName="SHA-512" hashValue="Ea1ju0F0Ca1DLcC3qt+aZYxrJPP1Wp8ahUOpDqH8E94JyXNKmkeDqcjEShjxPXYvx1vmSd0b+tRyzlY5y8Gw1g==" saltValue="35hwoo4Er0eSPKsoEZyq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4" t="s">
        <v>608</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c r="B44" s="374"/>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c r="B45" s="374"/>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c r="B46" s="374"/>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c r="B47" s="374"/>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600</v>
      </c>
    </row>
    <row r="50" spans="1:109">
      <c r="B50" s="374"/>
      <c r="G50" s="1276"/>
      <c r="H50" s="1276"/>
      <c r="I50" s="1276"/>
      <c r="J50" s="1276"/>
      <c r="K50" s="384"/>
      <c r="L50" s="384"/>
      <c r="M50" s="385"/>
      <c r="N50" s="385"/>
      <c r="AN50" s="1277"/>
      <c r="AO50" s="1278"/>
      <c r="AP50" s="1278"/>
      <c r="AQ50" s="1278"/>
      <c r="AR50" s="1278"/>
      <c r="AS50" s="1278"/>
      <c r="AT50" s="1278"/>
      <c r="AU50" s="1278"/>
      <c r="AV50" s="1278"/>
      <c r="AW50" s="1278"/>
      <c r="AX50" s="1278"/>
      <c r="AY50" s="1278"/>
      <c r="AZ50" s="1278"/>
      <c r="BA50" s="1278"/>
      <c r="BB50" s="1278"/>
      <c r="BC50" s="1278"/>
      <c r="BD50" s="1278"/>
      <c r="BE50" s="1278"/>
      <c r="BF50" s="1278"/>
      <c r="BG50" s="1278"/>
      <c r="BH50" s="1278"/>
      <c r="BI50" s="1278"/>
      <c r="BJ50" s="1278"/>
      <c r="BK50" s="1278"/>
      <c r="BL50" s="1278"/>
      <c r="BM50" s="1278"/>
      <c r="BN50" s="1278"/>
      <c r="BO50" s="1279"/>
      <c r="BP50" s="1280" t="s">
        <v>564</v>
      </c>
      <c r="BQ50" s="1280"/>
      <c r="BR50" s="1280"/>
      <c r="BS50" s="1280"/>
      <c r="BT50" s="1280"/>
      <c r="BU50" s="1280"/>
      <c r="BV50" s="1280"/>
      <c r="BW50" s="1280"/>
      <c r="BX50" s="1280" t="s">
        <v>565</v>
      </c>
      <c r="BY50" s="1280"/>
      <c r="BZ50" s="1280"/>
      <c r="CA50" s="1280"/>
      <c r="CB50" s="1280"/>
      <c r="CC50" s="1280"/>
      <c r="CD50" s="1280"/>
      <c r="CE50" s="1280"/>
      <c r="CF50" s="1280" t="s">
        <v>566</v>
      </c>
      <c r="CG50" s="1280"/>
      <c r="CH50" s="1280"/>
      <c r="CI50" s="1280"/>
      <c r="CJ50" s="1280"/>
      <c r="CK50" s="1280"/>
      <c r="CL50" s="1280"/>
      <c r="CM50" s="1280"/>
      <c r="CN50" s="1280" t="s">
        <v>567</v>
      </c>
      <c r="CO50" s="1280"/>
      <c r="CP50" s="1280"/>
      <c r="CQ50" s="1280"/>
      <c r="CR50" s="1280"/>
      <c r="CS50" s="1280"/>
      <c r="CT50" s="1280"/>
      <c r="CU50" s="1280"/>
      <c r="CV50" s="1280" t="s">
        <v>568</v>
      </c>
      <c r="CW50" s="1280"/>
      <c r="CX50" s="1280"/>
      <c r="CY50" s="1280"/>
      <c r="CZ50" s="1280"/>
      <c r="DA50" s="1280"/>
      <c r="DB50" s="1280"/>
      <c r="DC50" s="1280"/>
    </row>
    <row r="51" spans="1:109" ht="13.5" customHeight="1">
      <c r="B51" s="374"/>
      <c r="G51" s="1294"/>
      <c r="H51" s="1294"/>
      <c r="I51" s="1295"/>
      <c r="J51" s="1295"/>
      <c r="K51" s="1293"/>
      <c r="L51" s="1293"/>
      <c r="M51" s="1293"/>
      <c r="N51" s="1293"/>
      <c r="AM51" s="383"/>
      <c r="AN51" s="1283" t="s">
        <v>601</v>
      </c>
      <c r="AO51" s="1283"/>
      <c r="AP51" s="1283"/>
      <c r="AQ51" s="1283"/>
      <c r="AR51" s="1283"/>
      <c r="AS51" s="1283"/>
      <c r="AT51" s="1283"/>
      <c r="AU51" s="1283"/>
      <c r="AV51" s="1283"/>
      <c r="AW51" s="1283"/>
      <c r="AX51" s="1283"/>
      <c r="AY51" s="1283"/>
      <c r="AZ51" s="1283"/>
      <c r="BA51" s="1283"/>
      <c r="BB51" s="1283" t="s">
        <v>602</v>
      </c>
      <c r="BC51" s="1283"/>
      <c r="BD51" s="1283"/>
      <c r="BE51" s="1283"/>
      <c r="BF51" s="1283"/>
      <c r="BG51" s="1283"/>
      <c r="BH51" s="1283"/>
      <c r="BI51" s="1283"/>
      <c r="BJ51" s="1283"/>
      <c r="BK51" s="1283"/>
      <c r="BL51" s="1283"/>
      <c r="BM51" s="1283"/>
      <c r="BN51" s="1283"/>
      <c r="BO51" s="1283"/>
      <c r="BP51" s="1282"/>
      <c r="BQ51" s="1281"/>
      <c r="BR51" s="1281"/>
      <c r="BS51" s="1281"/>
      <c r="BT51" s="1281"/>
      <c r="BU51" s="1281"/>
      <c r="BV51" s="1281"/>
      <c r="BW51" s="1281"/>
      <c r="BX51" s="1282"/>
      <c r="BY51" s="1281"/>
      <c r="BZ51" s="1281"/>
      <c r="CA51" s="1281"/>
      <c r="CB51" s="1281"/>
      <c r="CC51" s="1281"/>
      <c r="CD51" s="1281"/>
      <c r="CE51" s="1281"/>
      <c r="CF51" s="1282"/>
      <c r="CG51" s="1281"/>
      <c r="CH51" s="1281"/>
      <c r="CI51" s="1281"/>
      <c r="CJ51" s="1281"/>
      <c r="CK51" s="1281"/>
      <c r="CL51" s="1281"/>
      <c r="CM51" s="1281"/>
      <c r="CN51" s="1282"/>
      <c r="CO51" s="1281"/>
      <c r="CP51" s="1281"/>
      <c r="CQ51" s="1281"/>
      <c r="CR51" s="1281"/>
      <c r="CS51" s="1281"/>
      <c r="CT51" s="1281"/>
      <c r="CU51" s="1281"/>
      <c r="CV51" s="1281">
        <v>93.7</v>
      </c>
      <c r="CW51" s="1281"/>
      <c r="CX51" s="1281"/>
      <c r="CY51" s="1281"/>
      <c r="CZ51" s="1281"/>
      <c r="DA51" s="1281"/>
      <c r="DB51" s="1281"/>
      <c r="DC51" s="1281"/>
    </row>
    <row r="52" spans="1:109">
      <c r="B52" s="374"/>
      <c r="G52" s="1294"/>
      <c r="H52" s="1294"/>
      <c r="I52" s="1295"/>
      <c r="J52" s="1295"/>
      <c r="K52" s="1293"/>
      <c r="L52" s="1293"/>
      <c r="M52" s="1293"/>
      <c r="N52" s="1293"/>
      <c r="AM52" s="383"/>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c r="A53" s="382"/>
      <c r="B53" s="374"/>
      <c r="G53" s="1294"/>
      <c r="H53" s="1294"/>
      <c r="I53" s="1276"/>
      <c r="J53" s="1276"/>
      <c r="K53" s="1293"/>
      <c r="L53" s="1293"/>
      <c r="M53" s="1293"/>
      <c r="N53" s="1293"/>
      <c r="AM53" s="383"/>
      <c r="AN53" s="1283"/>
      <c r="AO53" s="1283"/>
      <c r="AP53" s="1283"/>
      <c r="AQ53" s="1283"/>
      <c r="AR53" s="1283"/>
      <c r="AS53" s="1283"/>
      <c r="AT53" s="1283"/>
      <c r="AU53" s="1283"/>
      <c r="AV53" s="1283"/>
      <c r="AW53" s="1283"/>
      <c r="AX53" s="1283"/>
      <c r="AY53" s="1283"/>
      <c r="AZ53" s="1283"/>
      <c r="BA53" s="1283"/>
      <c r="BB53" s="1283" t="s">
        <v>603</v>
      </c>
      <c r="BC53" s="1283"/>
      <c r="BD53" s="1283"/>
      <c r="BE53" s="1283"/>
      <c r="BF53" s="1283"/>
      <c r="BG53" s="1283"/>
      <c r="BH53" s="1283"/>
      <c r="BI53" s="1283"/>
      <c r="BJ53" s="1283"/>
      <c r="BK53" s="1283"/>
      <c r="BL53" s="1283"/>
      <c r="BM53" s="1283"/>
      <c r="BN53" s="1283"/>
      <c r="BO53" s="1283"/>
      <c r="BP53" s="1282"/>
      <c r="BQ53" s="1281"/>
      <c r="BR53" s="1281"/>
      <c r="BS53" s="1281"/>
      <c r="BT53" s="1281"/>
      <c r="BU53" s="1281"/>
      <c r="BV53" s="1281"/>
      <c r="BW53" s="1281"/>
      <c r="BX53" s="1282"/>
      <c r="BY53" s="1281"/>
      <c r="BZ53" s="1281"/>
      <c r="CA53" s="1281"/>
      <c r="CB53" s="1281"/>
      <c r="CC53" s="1281"/>
      <c r="CD53" s="1281"/>
      <c r="CE53" s="1281"/>
      <c r="CF53" s="1282"/>
      <c r="CG53" s="1281"/>
      <c r="CH53" s="1281"/>
      <c r="CI53" s="1281"/>
      <c r="CJ53" s="1281"/>
      <c r="CK53" s="1281"/>
      <c r="CL53" s="1281"/>
      <c r="CM53" s="1281"/>
      <c r="CN53" s="1282"/>
      <c r="CO53" s="1281"/>
      <c r="CP53" s="1281"/>
      <c r="CQ53" s="1281"/>
      <c r="CR53" s="1281"/>
      <c r="CS53" s="1281"/>
      <c r="CT53" s="1281"/>
      <c r="CU53" s="1281"/>
      <c r="CV53" s="1281">
        <v>50</v>
      </c>
      <c r="CW53" s="1281"/>
      <c r="CX53" s="1281"/>
      <c r="CY53" s="1281"/>
      <c r="CZ53" s="1281"/>
      <c r="DA53" s="1281"/>
      <c r="DB53" s="1281"/>
      <c r="DC53" s="1281"/>
    </row>
    <row r="54" spans="1:109">
      <c r="A54" s="382"/>
      <c r="B54" s="374"/>
      <c r="G54" s="1294"/>
      <c r="H54" s="1294"/>
      <c r="I54" s="1276"/>
      <c r="J54" s="1276"/>
      <c r="K54" s="1293"/>
      <c r="L54" s="1293"/>
      <c r="M54" s="1293"/>
      <c r="N54" s="1293"/>
      <c r="AM54" s="383"/>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c r="A55" s="382"/>
      <c r="B55" s="374"/>
      <c r="G55" s="1276"/>
      <c r="H55" s="1276"/>
      <c r="I55" s="1276"/>
      <c r="J55" s="1276"/>
      <c r="K55" s="1293"/>
      <c r="L55" s="1293"/>
      <c r="M55" s="1293"/>
      <c r="N55" s="1293"/>
      <c r="AN55" s="1280" t="s">
        <v>604</v>
      </c>
      <c r="AO55" s="1280"/>
      <c r="AP55" s="1280"/>
      <c r="AQ55" s="1280"/>
      <c r="AR55" s="1280"/>
      <c r="AS55" s="1280"/>
      <c r="AT55" s="1280"/>
      <c r="AU55" s="1280"/>
      <c r="AV55" s="1280"/>
      <c r="AW55" s="1280"/>
      <c r="AX55" s="1280"/>
      <c r="AY55" s="1280"/>
      <c r="AZ55" s="1280"/>
      <c r="BA55" s="1280"/>
      <c r="BB55" s="1283" t="s">
        <v>602</v>
      </c>
      <c r="BC55" s="1283"/>
      <c r="BD55" s="1283"/>
      <c r="BE55" s="1283"/>
      <c r="BF55" s="1283"/>
      <c r="BG55" s="1283"/>
      <c r="BH55" s="1283"/>
      <c r="BI55" s="1283"/>
      <c r="BJ55" s="1283"/>
      <c r="BK55" s="1283"/>
      <c r="BL55" s="1283"/>
      <c r="BM55" s="1283"/>
      <c r="BN55" s="1283"/>
      <c r="BO55" s="1283"/>
      <c r="BP55" s="1282"/>
      <c r="BQ55" s="1281"/>
      <c r="BR55" s="1281"/>
      <c r="BS55" s="1281"/>
      <c r="BT55" s="1281"/>
      <c r="BU55" s="1281"/>
      <c r="BV55" s="1281"/>
      <c r="BW55" s="1281"/>
      <c r="BX55" s="1282"/>
      <c r="BY55" s="1281"/>
      <c r="BZ55" s="1281"/>
      <c r="CA55" s="1281"/>
      <c r="CB55" s="1281"/>
      <c r="CC55" s="1281"/>
      <c r="CD55" s="1281"/>
      <c r="CE55" s="1281"/>
      <c r="CF55" s="1282"/>
      <c r="CG55" s="1281"/>
      <c r="CH55" s="1281"/>
      <c r="CI55" s="1281"/>
      <c r="CJ55" s="1281"/>
      <c r="CK55" s="1281"/>
      <c r="CL55" s="1281"/>
      <c r="CM55" s="1281"/>
      <c r="CN55" s="1282"/>
      <c r="CO55" s="1281"/>
      <c r="CP55" s="1281"/>
      <c r="CQ55" s="1281"/>
      <c r="CR55" s="1281"/>
      <c r="CS55" s="1281"/>
      <c r="CT55" s="1281"/>
      <c r="CU55" s="1281"/>
      <c r="CV55" s="1281">
        <v>0</v>
      </c>
      <c r="CW55" s="1281"/>
      <c r="CX55" s="1281"/>
      <c r="CY55" s="1281"/>
      <c r="CZ55" s="1281"/>
      <c r="DA55" s="1281"/>
      <c r="DB55" s="1281"/>
      <c r="DC55" s="1281"/>
    </row>
    <row r="56" spans="1:109">
      <c r="A56" s="382"/>
      <c r="B56" s="374"/>
      <c r="G56" s="1276"/>
      <c r="H56" s="1276"/>
      <c r="I56" s="1276"/>
      <c r="J56" s="1276"/>
      <c r="K56" s="1293"/>
      <c r="L56" s="1293"/>
      <c r="M56" s="1293"/>
      <c r="N56" s="1293"/>
      <c r="AN56" s="1280"/>
      <c r="AO56" s="1280"/>
      <c r="AP56" s="1280"/>
      <c r="AQ56" s="1280"/>
      <c r="AR56" s="1280"/>
      <c r="AS56" s="1280"/>
      <c r="AT56" s="1280"/>
      <c r="AU56" s="1280"/>
      <c r="AV56" s="1280"/>
      <c r="AW56" s="1280"/>
      <c r="AX56" s="1280"/>
      <c r="AY56" s="1280"/>
      <c r="AZ56" s="1280"/>
      <c r="BA56" s="1280"/>
      <c r="BB56" s="1283"/>
      <c r="BC56" s="1283"/>
      <c r="BD56" s="1283"/>
      <c r="BE56" s="1283"/>
      <c r="BF56" s="1283"/>
      <c r="BG56" s="1283"/>
      <c r="BH56" s="1283"/>
      <c r="BI56" s="1283"/>
      <c r="BJ56" s="1283"/>
      <c r="BK56" s="1283"/>
      <c r="BL56" s="1283"/>
      <c r="BM56" s="1283"/>
      <c r="BN56" s="1283"/>
      <c r="BO56" s="1283"/>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c r="B57" s="386"/>
      <c r="G57" s="1276"/>
      <c r="H57" s="1276"/>
      <c r="I57" s="1296"/>
      <c r="J57" s="1296"/>
      <c r="K57" s="1293"/>
      <c r="L57" s="1293"/>
      <c r="M57" s="1293"/>
      <c r="N57" s="1293"/>
      <c r="AM57" s="367"/>
      <c r="AN57" s="1280"/>
      <c r="AO57" s="1280"/>
      <c r="AP57" s="1280"/>
      <c r="AQ57" s="1280"/>
      <c r="AR57" s="1280"/>
      <c r="AS57" s="1280"/>
      <c r="AT57" s="1280"/>
      <c r="AU57" s="1280"/>
      <c r="AV57" s="1280"/>
      <c r="AW57" s="1280"/>
      <c r="AX57" s="1280"/>
      <c r="AY57" s="1280"/>
      <c r="AZ57" s="1280"/>
      <c r="BA57" s="1280"/>
      <c r="BB57" s="1283" t="s">
        <v>603</v>
      </c>
      <c r="BC57" s="1283"/>
      <c r="BD57" s="1283"/>
      <c r="BE57" s="1283"/>
      <c r="BF57" s="1283"/>
      <c r="BG57" s="1283"/>
      <c r="BH57" s="1283"/>
      <c r="BI57" s="1283"/>
      <c r="BJ57" s="1283"/>
      <c r="BK57" s="1283"/>
      <c r="BL57" s="1283"/>
      <c r="BM57" s="1283"/>
      <c r="BN57" s="1283"/>
      <c r="BO57" s="1283"/>
      <c r="BP57" s="1282"/>
      <c r="BQ57" s="1281"/>
      <c r="BR57" s="1281"/>
      <c r="BS57" s="1281"/>
      <c r="BT57" s="1281"/>
      <c r="BU57" s="1281"/>
      <c r="BV57" s="1281"/>
      <c r="BW57" s="1281"/>
      <c r="BX57" s="1282"/>
      <c r="BY57" s="1281"/>
      <c r="BZ57" s="1281"/>
      <c r="CA57" s="1281"/>
      <c r="CB57" s="1281"/>
      <c r="CC57" s="1281"/>
      <c r="CD57" s="1281"/>
      <c r="CE57" s="1281"/>
      <c r="CF57" s="1282"/>
      <c r="CG57" s="1281"/>
      <c r="CH57" s="1281"/>
      <c r="CI57" s="1281"/>
      <c r="CJ57" s="1281"/>
      <c r="CK57" s="1281"/>
      <c r="CL57" s="1281"/>
      <c r="CM57" s="1281"/>
      <c r="CN57" s="1282"/>
      <c r="CO57" s="1281"/>
      <c r="CP57" s="1281"/>
      <c r="CQ57" s="1281"/>
      <c r="CR57" s="1281"/>
      <c r="CS57" s="1281"/>
      <c r="CT57" s="1281"/>
      <c r="CU57" s="1281"/>
      <c r="CV57" s="1281">
        <v>60.3</v>
      </c>
      <c r="CW57" s="1281"/>
      <c r="CX57" s="1281"/>
      <c r="CY57" s="1281"/>
      <c r="CZ57" s="1281"/>
      <c r="DA57" s="1281"/>
      <c r="DB57" s="1281"/>
      <c r="DC57" s="1281"/>
      <c r="DD57" s="387"/>
      <c r="DE57" s="386"/>
    </row>
    <row r="58" spans="1:109" s="382" customFormat="1">
      <c r="A58" s="367"/>
      <c r="B58" s="386"/>
      <c r="G58" s="1276"/>
      <c r="H58" s="1276"/>
      <c r="I58" s="1296"/>
      <c r="J58" s="1296"/>
      <c r="K58" s="1293"/>
      <c r="L58" s="1293"/>
      <c r="M58" s="1293"/>
      <c r="N58" s="1293"/>
      <c r="AM58" s="367"/>
      <c r="AN58" s="1280"/>
      <c r="AO58" s="1280"/>
      <c r="AP58" s="1280"/>
      <c r="AQ58" s="1280"/>
      <c r="AR58" s="1280"/>
      <c r="AS58" s="1280"/>
      <c r="AT58" s="1280"/>
      <c r="AU58" s="1280"/>
      <c r="AV58" s="1280"/>
      <c r="AW58" s="1280"/>
      <c r="AX58" s="1280"/>
      <c r="AY58" s="1280"/>
      <c r="AZ58" s="1280"/>
      <c r="BA58" s="1280"/>
      <c r="BB58" s="1283"/>
      <c r="BC58" s="1283"/>
      <c r="BD58" s="1283"/>
      <c r="BE58" s="1283"/>
      <c r="BF58" s="1283"/>
      <c r="BG58" s="1283"/>
      <c r="BH58" s="1283"/>
      <c r="BI58" s="1283"/>
      <c r="BJ58" s="1283"/>
      <c r="BK58" s="1283"/>
      <c r="BL58" s="1283"/>
      <c r="BM58" s="1283"/>
      <c r="BN58" s="1283"/>
      <c r="BO58" s="1283"/>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605</v>
      </c>
    </row>
    <row r="64" spans="1:109">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4" t="s">
        <v>609</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c r="B66" s="374"/>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c r="B67" s="374"/>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c r="B68" s="374"/>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c r="B69" s="374"/>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600</v>
      </c>
    </row>
    <row r="72" spans="2:107">
      <c r="B72" s="374"/>
      <c r="G72" s="1276"/>
      <c r="H72" s="1276"/>
      <c r="I72" s="1276"/>
      <c r="J72" s="1276"/>
      <c r="K72" s="384"/>
      <c r="L72" s="384"/>
      <c r="M72" s="385"/>
      <c r="N72" s="385"/>
      <c r="AN72" s="1277"/>
      <c r="AO72" s="1278"/>
      <c r="AP72" s="1278"/>
      <c r="AQ72" s="1278"/>
      <c r="AR72" s="1278"/>
      <c r="AS72" s="1278"/>
      <c r="AT72" s="1278"/>
      <c r="AU72" s="1278"/>
      <c r="AV72" s="1278"/>
      <c r="AW72" s="1278"/>
      <c r="AX72" s="1278"/>
      <c r="AY72" s="1278"/>
      <c r="AZ72" s="1278"/>
      <c r="BA72" s="1278"/>
      <c r="BB72" s="1278"/>
      <c r="BC72" s="1278"/>
      <c r="BD72" s="1278"/>
      <c r="BE72" s="1278"/>
      <c r="BF72" s="1278"/>
      <c r="BG72" s="1278"/>
      <c r="BH72" s="1278"/>
      <c r="BI72" s="1278"/>
      <c r="BJ72" s="1278"/>
      <c r="BK72" s="1278"/>
      <c r="BL72" s="1278"/>
      <c r="BM72" s="1278"/>
      <c r="BN72" s="1278"/>
      <c r="BO72" s="1279"/>
      <c r="BP72" s="1280" t="s">
        <v>564</v>
      </c>
      <c r="BQ72" s="1280"/>
      <c r="BR72" s="1280"/>
      <c r="BS72" s="1280"/>
      <c r="BT72" s="1280"/>
      <c r="BU72" s="1280"/>
      <c r="BV72" s="1280"/>
      <c r="BW72" s="1280"/>
      <c r="BX72" s="1280" t="s">
        <v>565</v>
      </c>
      <c r="BY72" s="1280"/>
      <c r="BZ72" s="1280"/>
      <c r="CA72" s="1280"/>
      <c r="CB72" s="1280"/>
      <c r="CC72" s="1280"/>
      <c r="CD72" s="1280"/>
      <c r="CE72" s="1280"/>
      <c r="CF72" s="1280" t="s">
        <v>566</v>
      </c>
      <c r="CG72" s="1280"/>
      <c r="CH72" s="1280"/>
      <c r="CI72" s="1280"/>
      <c r="CJ72" s="1280"/>
      <c r="CK72" s="1280"/>
      <c r="CL72" s="1280"/>
      <c r="CM72" s="1280"/>
      <c r="CN72" s="1280" t="s">
        <v>567</v>
      </c>
      <c r="CO72" s="1280"/>
      <c r="CP72" s="1280"/>
      <c r="CQ72" s="1280"/>
      <c r="CR72" s="1280"/>
      <c r="CS72" s="1280"/>
      <c r="CT72" s="1280"/>
      <c r="CU72" s="1280"/>
      <c r="CV72" s="1280" t="s">
        <v>568</v>
      </c>
      <c r="CW72" s="1280"/>
      <c r="CX72" s="1280"/>
      <c r="CY72" s="1280"/>
      <c r="CZ72" s="1280"/>
      <c r="DA72" s="1280"/>
      <c r="DB72" s="1280"/>
      <c r="DC72" s="1280"/>
    </row>
    <row r="73" spans="2:107">
      <c r="B73" s="374"/>
      <c r="G73" s="1294"/>
      <c r="H73" s="1294"/>
      <c r="I73" s="1294"/>
      <c r="J73" s="1294"/>
      <c r="K73" s="1297"/>
      <c r="L73" s="1297"/>
      <c r="M73" s="1297"/>
      <c r="N73" s="1297"/>
      <c r="AM73" s="383"/>
      <c r="AN73" s="1283" t="s">
        <v>601</v>
      </c>
      <c r="AO73" s="1283"/>
      <c r="AP73" s="1283"/>
      <c r="AQ73" s="1283"/>
      <c r="AR73" s="1283"/>
      <c r="AS73" s="1283"/>
      <c r="AT73" s="1283"/>
      <c r="AU73" s="1283"/>
      <c r="AV73" s="1283"/>
      <c r="AW73" s="1283"/>
      <c r="AX73" s="1283"/>
      <c r="AY73" s="1283"/>
      <c r="AZ73" s="1283"/>
      <c r="BA73" s="1283"/>
      <c r="BB73" s="1283" t="s">
        <v>602</v>
      </c>
      <c r="BC73" s="1283"/>
      <c r="BD73" s="1283"/>
      <c r="BE73" s="1283"/>
      <c r="BF73" s="1283"/>
      <c r="BG73" s="1283"/>
      <c r="BH73" s="1283"/>
      <c r="BI73" s="1283"/>
      <c r="BJ73" s="1283"/>
      <c r="BK73" s="1283"/>
      <c r="BL73" s="1283"/>
      <c r="BM73" s="1283"/>
      <c r="BN73" s="1283"/>
      <c r="BO73" s="1283"/>
      <c r="BP73" s="1281">
        <v>78.5</v>
      </c>
      <c r="BQ73" s="1281"/>
      <c r="BR73" s="1281"/>
      <c r="BS73" s="1281"/>
      <c r="BT73" s="1281"/>
      <c r="BU73" s="1281"/>
      <c r="BV73" s="1281"/>
      <c r="BW73" s="1281"/>
      <c r="BX73" s="1281">
        <v>115.7</v>
      </c>
      <c r="BY73" s="1281"/>
      <c r="BZ73" s="1281"/>
      <c r="CA73" s="1281"/>
      <c r="CB73" s="1281"/>
      <c r="CC73" s="1281"/>
      <c r="CD73" s="1281"/>
      <c r="CE73" s="1281"/>
      <c r="CF73" s="1281">
        <v>88.7</v>
      </c>
      <c r="CG73" s="1281"/>
      <c r="CH73" s="1281"/>
      <c r="CI73" s="1281"/>
      <c r="CJ73" s="1281"/>
      <c r="CK73" s="1281"/>
      <c r="CL73" s="1281"/>
      <c r="CM73" s="1281"/>
      <c r="CN73" s="1281">
        <v>113.7</v>
      </c>
      <c r="CO73" s="1281"/>
      <c r="CP73" s="1281"/>
      <c r="CQ73" s="1281"/>
      <c r="CR73" s="1281"/>
      <c r="CS73" s="1281"/>
      <c r="CT73" s="1281"/>
      <c r="CU73" s="1281"/>
      <c r="CV73" s="1281">
        <v>93.7</v>
      </c>
      <c r="CW73" s="1281"/>
      <c r="CX73" s="1281"/>
      <c r="CY73" s="1281"/>
      <c r="CZ73" s="1281"/>
      <c r="DA73" s="1281"/>
      <c r="DB73" s="1281"/>
      <c r="DC73" s="1281"/>
    </row>
    <row r="74" spans="2:107">
      <c r="B74" s="374"/>
      <c r="G74" s="1294"/>
      <c r="H74" s="1294"/>
      <c r="I74" s="1294"/>
      <c r="J74" s="1294"/>
      <c r="K74" s="1297"/>
      <c r="L74" s="1297"/>
      <c r="M74" s="1297"/>
      <c r="N74" s="1297"/>
      <c r="AM74" s="383"/>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c r="B75" s="374"/>
      <c r="G75" s="1294"/>
      <c r="H75" s="1294"/>
      <c r="I75" s="1276"/>
      <c r="J75" s="1276"/>
      <c r="K75" s="1293"/>
      <c r="L75" s="1293"/>
      <c r="M75" s="1293"/>
      <c r="N75" s="1293"/>
      <c r="AM75" s="383"/>
      <c r="AN75" s="1283"/>
      <c r="AO75" s="1283"/>
      <c r="AP75" s="1283"/>
      <c r="AQ75" s="1283"/>
      <c r="AR75" s="1283"/>
      <c r="AS75" s="1283"/>
      <c r="AT75" s="1283"/>
      <c r="AU75" s="1283"/>
      <c r="AV75" s="1283"/>
      <c r="AW75" s="1283"/>
      <c r="AX75" s="1283"/>
      <c r="AY75" s="1283"/>
      <c r="AZ75" s="1283"/>
      <c r="BA75" s="1283"/>
      <c r="BB75" s="1283" t="s">
        <v>606</v>
      </c>
      <c r="BC75" s="1283"/>
      <c r="BD75" s="1283"/>
      <c r="BE75" s="1283"/>
      <c r="BF75" s="1283"/>
      <c r="BG75" s="1283"/>
      <c r="BH75" s="1283"/>
      <c r="BI75" s="1283"/>
      <c r="BJ75" s="1283"/>
      <c r="BK75" s="1283"/>
      <c r="BL75" s="1283"/>
      <c r="BM75" s="1283"/>
      <c r="BN75" s="1283"/>
      <c r="BO75" s="1283"/>
      <c r="BP75" s="1281">
        <v>11.2</v>
      </c>
      <c r="BQ75" s="1281"/>
      <c r="BR75" s="1281"/>
      <c r="BS75" s="1281"/>
      <c r="BT75" s="1281"/>
      <c r="BU75" s="1281"/>
      <c r="BV75" s="1281"/>
      <c r="BW75" s="1281"/>
      <c r="BX75" s="1281">
        <v>11.4</v>
      </c>
      <c r="BY75" s="1281"/>
      <c r="BZ75" s="1281"/>
      <c r="CA75" s="1281"/>
      <c r="CB75" s="1281"/>
      <c r="CC75" s="1281"/>
      <c r="CD75" s="1281"/>
      <c r="CE75" s="1281"/>
      <c r="CF75" s="1281">
        <v>11.4</v>
      </c>
      <c r="CG75" s="1281"/>
      <c r="CH75" s="1281"/>
      <c r="CI75" s="1281"/>
      <c r="CJ75" s="1281"/>
      <c r="CK75" s="1281"/>
      <c r="CL75" s="1281"/>
      <c r="CM75" s="1281"/>
      <c r="CN75" s="1281">
        <v>11.1</v>
      </c>
      <c r="CO75" s="1281"/>
      <c r="CP75" s="1281"/>
      <c r="CQ75" s="1281"/>
      <c r="CR75" s="1281"/>
      <c r="CS75" s="1281"/>
      <c r="CT75" s="1281"/>
      <c r="CU75" s="1281"/>
      <c r="CV75" s="1281">
        <v>10.5</v>
      </c>
      <c r="CW75" s="1281"/>
      <c r="CX75" s="1281"/>
      <c r="CY75" s="1281"/>
      <c r="CZ75" s="1281"/>
      <c r="DA75" s="1281"/>
      <c r="DB75" s="1281"/>
      <c r="DC75" s="1281"/>
    </row>
    <row r="76" spans="2:107">
      <c r="B76" s="374"/>
      <c r="G76" s="1294"/>
      <c r="H76" s="1294"/>
      <c r="I76" s="1276"/>
      <c r="J76" s="1276"/>
      <c r="K76" s="1293"/>
      <c r="L76" s="1293"/>
      <c r="M76" s="1293"/>
      <c r="N76" s="1293"/>
      <c r="AM76" s="383"/>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c r="B77" s="374"/>
      <c r="G77" s="1276"/>
      <c r="H77" s="1276"/>
      <c r="I77" s="1276"/>
      <c r="J77" s="1276"/>
      <c r="K77" s="1297"/>
      <c r="L77" s="1297"/>
      <c r="M77" s="1297"/>
      <c r="N77" s="1297"/>
      <c r="AN77" s="1280" t="s">
        <v>604</v>
      </c>
      <c r="AO77" s="1280"/>
      <c r="AP77" s="1280"/>
      <c r="AQ77" s="1280"/>
      <c r="AR77" s="1280"/>
      <c r="AS77" s="1280"/>
      <c r="AT77" s="1280"/>
      <c r="AU77" s="1280"/>
      <c r="AV77" s="1280"/>
      <c r="AW77" s="1280"/>
      <c r="AX77" s="1280"/>
      <c r="AY77" s="1280"/>
      <c r="AZ77" s="1280"/>
      <c r="BA77" s="1280"/>
      <c r="BB77" s="1283" t="s">
        <v>602</v>
      </c>
      <c r="BC77" s="1283"/>
      <c r="BD77" s="1283"/>
      <c r="BE77" s="1283"/>
      <c r="BF77" s="1283"/>
      <c r="BG77" s="1283"/>
      <c r="BH77" s="1283"/>
      <c r="BI77" s="1283"/>
      <c r="BJ77" s="1283"/>
      <c r="BK77" s="1283"/>
      <c r="BL77" s="1283"/>
      <c r="BM77" s="1283"/>
      <c r="BN77" s="1283"/>
      <c r="BO77" s="1283"/>
      <c r="BP77" s="1281">
        <v>12.9</v>
      </c>
      <c r="BQ77" s="1281"/>
      <c r="BR77" s="1281"/>
      <c r="BS77" s="1281"/>
      <c r="BT77" s="1281"/>
      <c r="BU77" s="1281"/>
      <c r="BV77" s="1281"/>
      <c r="BW77" s="1281"/>
      <c r="BX77" s="1281">
        <v>22.6</v>
      </c>
      <c r="BY77" s="1281"/>
      <c r="BZ77" s="1281"/>
      <c r="CA77" s="1281"/>
      <c r="CB77" s="1281"/>
      <c r="CC77" s="1281"/>
      <c r="CD77" s="1281"/>
      <c r="CE77" s="1281"/>
      <c r="CF77" s="1281">
        <v>0.8</v>
      </c>
      <c r="CG77" s="1281"/>
      <c r="CH77" s="1281"/>
      <c r="CI77" s="1281"/>
      <c r="CJ77" s="1281"/>
      <c r="CK77" s="1281"/>
      <c r="CL77" s="1281"/>
      <c r="CM77" s="1281"/>
      <c r="CN77" s="1281">
        <v>0</v>
      </c>
      <c r="CO77" s="1281"/>
      <c r="CP77" s="1281"/>
      <c r="CQ77" s="1281"/>
      <c r="CR77" s="1281"/>
      <c r="CS77" s="1281"/>
      <c r="CT77" s="1281"/>
      <c r="CU77" s="1281"/>
      <c r="CV77" s="1281">
        <v>0</v>
      </c>
      <c r="CW77" s="1281"/>
      <c r="CX77" s="1281"/>
      <c r="CY77" s="1281"/>
      <c r="CZ77" s="1281"/>
      <c r="DA77" s="1281"/>
      <c r="DB77" s="1281"/>
      <c r="DC77" s="1281"/>
    </row>
    <row r="78" spans="2:107">
      <c r="B78" s="374"/>
      <c r="G78" s="1276"/>
      <c r="H78" s="1276"/>
      <c r="I78" s="1276"/>
      <c r="J78" s="1276"/>
      <c r="K78" s="1297"/>
      <c r="L78" s="1297"/>
      <c r="M78" s="1297"/>
      <c r="N78" s="1297"/>
      <c r="AN78" s="1280"/>
      <c r="AO78" s="1280"/>
      <c r="AP78" s="1280"/>
      <c r="AQ78" s="1280"/>
      <c r="AR78" s="1280"/>
      <c r="AS78" s="1280"/>
      <c r="AT78" s="1280"/>
      <c r="AU78" s="1280"/>
      <c r="AV78" s="1280"/>
      <c r="AW78" s="1280"/>
      <c r="AX78" s="1280"/>
      <c r="AY78" s="1280"/>
      <c r="AZ78" s="1280"/>
      <c r="BA78" s="1280"/>
      <c r="BB78" s="1283"/>
      <c r="BC78" s="1283"/>
      <c r="BD78" s="1283"/>
      <c r="BE78" s="1283"/>
      <c r="BF78" s="1283"/>
      <c r="BG78" s="1283"/>
      <c r="BH78" s="1283"/>
      <c r="BI78" s="1283"/>
      <c r="BJ78" s="1283"/>
      <c r="BK78" s="1283"/>
      <c r="BL78" s="1283"/>
      <c r="BM78" s="1283"/>
      <c r="BN78" s="1283"/>
      <c r="BO78" s="1283"/>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c r="B79" s="374"/>
      <c r="G79" s="1276"/>
      <c r="H79" s="1276"/>
      <c r="I79" s="1296"/>
      <c r="J79" s="1296"/>
      <c r="K79" s="1298"/>
      <c r="L79" s="1298"/>
      <c r="M79" s="1298"/>
      <c r="N79" s="1298"/>
      <c r="AN79" s="1280"/>
      <c r="AO79" s="1280"/>
      <c r="AP79" s="1280"/>
      <c r="AQ79" s="1280"/>
      <c r="AR79" s="1280"/>
      <c r="AS79" s="1280"/>
      <c r="AT79" s="1280"/>
      <c r="AU79" s="1280"/>
      <c r="AV79" s="1280"/>
      <c r="AW79" s="1280"/>
      <c r="AX79" s="1280"/>
      <c r="AY79" s="1280"/>
      <c r="AZ79" s="1280"/>
      <c r="BA79" s="1280"/>
      <c r="BB79" s="1283" t="s">
        <v>606</v>
      </c>
      <c r="BC79" s="1283"/>
      <c r="BD79" s="1283"/>
      <c r="BE79" s="1283"/>
      <c r="BF79" s="1283"/>
      <c r="BG79" s="1283"/>
      <c r="BH79" s="1283"/>
      <c r="BI79" s="1283"/>
      <c r="BJ79" s="1283"/>
      <c r="BK79" s="1283"/>
      <c r="BL79" s="1283"/>
      <c r="BM79" s="1283"/>
      <c r="BN79" s="1283"/>
      <c r="BO79" s="1283"/>
      <c r="BP79" s="1281">
        <v>10</v>
      </c>
      <c r="BQ79" s="1281"/>
      <c r="BR79" s="1281"/>
      <c r="BS79" s="1281"/>
      <c r="BT79" s="1281"/>
      <c r="BU79" s="1281"/>
      <c r="BV79" s="1281"/>
      <c r="BW79" s="1281"/>
      <c r="BX79" s="1281">
        <v>9.5</v>
      </c>
      <c r="BY79" s="1281"/>
      <c r="BZ79" s="1281"/>
      <c r="CA79" s="1281"/>
      <c r="CB79" s="1281"/>
      <c r="CC79" s="1281"/>
      <c r="CD79" s="1281"/>
      <c r="CE79" s="1281"/>
      <c r="CF79" s="1281">
        <v>8.1</v>
      </c>
      <c r="CG79" s="1281"/>
      <c r="CH79" s="1281"/>
      <c r="CI79" s="1281"/>
      <c r="CJ79" s="1281"/>
      <c r="CK79" s="1281"/>
      <c r="CL79" s="1281"/>
      <c r="CM79" s="1281"/>
      <c r="CN79" s="1281">
        <v>7.3</v>
      </c>
      <c r="CO79" s="1281"/>
      <c r="CP79" s="1281"/>
      <c r="CQ79" s="1281"/>
      <c r="CR79" s="1281"/>
      <c r="CS79" s="1281"/>
      <c r="CT79" s="1281"/>
      <c r="CU79" s="1281"/>
      <c r="CV79" s="1281">
        <v>7.2</v>
      </c>
      <c r="CW79" s="1281"/>
      <c r="CX79" s="1281"/>
      <c r="CY79" s="1281"/>
      <c r="CZ79" s="1281"/>
      <c r="DA79" s="1281"/>
      <c r="DB79" s="1281"/>
      <c r="DC79" s="1281"/>
    </row>
    <row r="80" spans="2:107">
      <c r="B80" s="374"/>
      <c r="G80" s="1276"/>
      <c r="H80" s="1276"/>
      <c r="I80" s="1296"/>
      <c r="J80" s="1296"/>
      <c r="K80" s="1298"/>
      <c r="L80" s="1298"/>
      <c r="M80" s="1298"/>
      <c r="N80" s="1298"/>
      <c r="AN80" s="1280"/>
      <c r="AO80" s="1280"/>
      <c r="AP80" s="1280"/>
      <c r="AQ80" s="1280"/>
      <c r="AR80" s="1280"/>
      <c r="AS80" s="1280"/>
      <c r="AT80" s="1280"/>
      <c r="AU80" s="1280"/>
      <c r="AV80" s="1280"/>
      <c r="AW80" s="1280"/>
      <c r="AX80" s="1280"/>
      <c r="AY80" s="1280"/>
      <c r="AZ80" s="1280"/>
      <c r="BA80" s="1280"/>
      <c r="BB80" s="1283"/>
      <c r="BC80" s="1283"/>
      <c r="BD80" s="1283"/>
      <c r="BE80" s="1283"/>
      <c r="BF80" s="1283"/>
      <c r="BG80" s="1283"/>
      <c r="BH80" s="1283"/>
      <c r="BI80" s="1283"/>
      <c r="BJ80" s="1283"/>
      <c r="BK80" s="1283"/>
      <c r="BL80" s="1283"/>
      <c r="BM80" s="1283"/>
      <c r="BN80" s="1283"/>
      <c r="BO80" s="1283"/>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wiYasG8T7y3pHpindsWyQ/C8CfZt1oYWGhHjrwHiuJ0+gnTOkMPYyydpS7TFy7HjPqp1rBi1/E47kLP5/+tSQQ==" saltValue="4gC+mpJfUUtZLrpkl3WMd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80" zoomScaleNormal="8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TXK+o3rXG8JfBWBakHfzrF+PG0TPPnSOCbdqGePJojcQZui2k4rAPqozNJAZMy4X9pDcDxPDoqh+m8dPxP+ug==" saltValue="Rccp4i4LEhbDT85wij2EM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K/SbfNAt9BCb4f1wqw4FlDG7/Wj2UfeXfRczONIsbDnITqKxrnsrfj5a3wyUkYgRR7it1dAmb5S5X0fbv47Wg==" saltValue="985KG1OLbjJGtG2mR7RhD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561</v>
      </c>
      <c r="G2" s="136"/>
      <c r="H2" s="137"/>
    </row>
    <row r="3" spans="1:8">
      <c r="A3" s="133" t="s">
        <v>554</v>
      </c>
      <c r="B3" s="138"/>
      <c r="C3" s="139"/>
      <c r="D3" s="140">
        <v>177247</v>
      </c>
      <c r="E3" s="141"/>
      <c r="F3" s="142">
        <v>118223</v>
      </c>
      <c r="G3" s="143"/>
      <c r="H3" s="144"/>
    </row>
    <row r="4" spans="1:8">
      <c r="A4" s="145"/>
      <c r="B4" s="146"/>
      <c r="C4" s="147"/>
      <c r="D4" s="148">
        <v>45357</v>
      </c>
      <c r="E4" s="149"/>
      <c r="F4" s="150">
        <v>57106</v>
      </c>
      <c r="G4" s="151"/>
      <c r="H4" s="152"/>
    </row>
    <row r="5" spans="1:8">
      <c r="A5" s="133" t="s">
        <v>556</v>
      </c>
      <c r="B5" s="138"/>
      <c r="C5" s="139"/>
      <c r="D5" s="140">
        <v>353882</v>
      </c>
      <c r="E5" s="141"/>
      <c r="F5" s="142">
        <v>128485</v>
      </c>
      <c r="G5" s="143"/>
      <c r="H5" s="144"/>
    </row>
    <row r="6" spans="1:8">
      <c r="A6" s="145"/>
      <c r="B6" s="146"/>
      <c r="C6" s="147"/>
      <c r="D6" s="148">
        <v>69605</v>
      </c>
      <c r="E6" s="149"/>
      <c r="F6" s="150">
        <v>62765</v>
      </c>
      <c r="G6" s="151"/>
      <c r="H6" s="152"/>
    </row>
    <row r="7" spans="1:8">
      <c r="A7" s="133" t="s">
        <v>557</v>
      </c>
      <c r="B7" s="138"/>
      <c r="C7" s="139"/>
      <c r="D7" s="140">
        <v>111009</v>
      </c>
      <c r="E7" s="141"/>
      <c r="F7" s="142">
        <v>128611</v>
      </c>
      <c r="G7" s="143"/>
      <c r="H7" s="144"/>
    </row>
    <row r="8" spans="1:8">
      <c r="A8" s="145"/>
      <c r="B8" s="146"/>
      <c r="C8" s="147"/>
      <c r="D8" s="148">
        <v>81235</v>
      </c>
      <c r="E8" s="149"/>
      <c r="F8" s="150">
        <v>61552</v>
      </c>
      <c r="G8" s="151"/>
      <c r="H8" s="152"/>
    </row>
    <row r="9" spans="1:8">
      <c r="A9" s="133" t="s">
        <v>558</v>
      </c>
      <c r="B9" s="138"/>
      <c r="C9" s="139"/>
      <c r="D9" s="140">
        <v>221163</v>
      </c>
      <c r="E9" s="141"/>
      <c r="F9" s="142">
        <v>138651</v>
      </c>
      <c r="G9" s="143"/>
      <c r="H9" s="144"/>
    </row>
    <row r="10" spans="1:8">
      <c r="A10" s="145"/>
      <c r="B10" s="146"/>
      <c r="C10" s="147"/>
      <c r="D10" s="148">
        <v>40107</v>
      </c>
      <c r="E10" s="149"/>
      <c r="F10" s="150">
        <v>71211</v>
      </c>
      <c r="G10" s="151"/>
      <c r="H10" s="152"/>
    </row>
    <row r="11" spans="1:8">
      <c r="A11" s="133" t="s">
        <v>559</v>
      </c>
      <c r="B11" s="138"/>
      <c r="C11" s="139"/>
      <c r="D11" s="140">
        <v>103990</v>
      </c>
      <c r="E11" s="141"/>
      <c r="F11" s="142">
        <v>122882</v>
      </c>
      <c r="G11" s="143"/>
      <c r="H11" s="144"/>
    </row>
    <row r="12" spans="1:8">
      <c r="A12" s="145"/>
      <c r="B12" s="146"/>
      <c r="C12" s="153"/>
      <c r="D12" s="148">
        <v>31782</v>
      </c>
      <c r="E12" s="149"/>
      <c r="F12" s="150">
        <v>65785</v>
      </c>
      <c r="G12" s="151"/>
      <c r="H12" s="152"/>
    </row>
    <row r="13" spans="1:8">
      <c r="A13" s="133"/>
      <c r="B13" s="138"/>
      <c r="C13" s="154"/>
      <c r="D13" s="155">
        <v>193458</v>
      </c>
      <c r="E13" s="156"/>
      <c r="F13" s="157">
        <v>127370</v>
      </c>
      <c r="G13" s="158"/>
      <c r="H13" s="144"/>
    </row>
    <row r="14" spans="1:8">
      <c r="A14" s="145"/>
      <c r="B14" s="146"/>
      <c r="C14" s="147"/>
      <c r="D14" s="148">
        <v>53617</v>
      </c>
      <c r="E14" s="149"/>
      <c r="F14" s="150">
        <v>63684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11.36</v>
      </c>
      <c r="C19" s="159">
        <f>ROUND(VALUE(SUBSTITUTE(実質収支比率等に係る経年分析!G$48,"▲","-")),2)</f>
        <v>9.16</v>
      </c>
      <c r="D19" s="159">
        <f>ROUND(VALUE(SUBSTITUTE(実質収支比率等に係る経年分析!H$48,"▲","-")),2)</f>
        <v>6.69</v>
      </c>
      <c r="E19" s="159">
        <f>ROUND(VALUE(SUBSTITUTE(実質収支比率等に係る経年分析!I$48,"▲","-")),2)</f>
        <v>8.1300000000000008</v>
      </c>
      <c r="F19" s="159">
        <f>ROUND(VALUE(SUBSTITUTE(実質収支比率等に係る経年分析!J$48,"▲","-")),2)</f>
        <v>5.68</v>
      </c>
    </row>
    <row r="20" spans="1:11">
      <c r="A20" s="159" t="s">
        <v>49</v>
      </c>
      <c r="B20" s="159">
        <f>ROUND(VALUE(SUBSTITUTE(実質収支比率等に係る経年分析!F$47,"▲","-")),2)</f>
        <v>39.619999999999997</v>
      </c>
      <c r="C20" s="159">
        <f>ROUND(VALUE(SUBSTITUTE(実質収支比率等に係る経年分析!G$47,"▲","-")),2)</f>
        <v>36.43</v>
      </c>
      <c r="D20" s="159">
        <f>ROUND(VALUE(SUBSTITUTE(実質収支比率等に係る経年分析!H$47,"▲","-")),2)</f>
        <v>40.61</v>
      </c>
      <c r="E20" s="159">
        <f>ROUND(VALUE(SUBSTITUTE(実質収支比率等に係る経年分析!I$47,"▲","-")),2)</f>
        <v>43.24</v>
      </c>
      <c r="F20" s="159">
        <f>ROUND(VALUE(SUBSTITUTE(実質収支比率等に係る経年分析!J$47,"▲","-")),2)</f>
        <v>44.35</v>
      </c>
    </row>
    <row r="21" spans="1:11">
      <c r="A21" s="159" t="s">
        <v>50</v>
      </c>
      <c r="B21" s="159">
        <f>IF(ISNUMBER(VALUE(SUBSTITUTE(実質収支比率等に係る経年分析!F$49,"▲","-"))),ROUND(VALUE(SUBSTITUTE(実質収支比率等に係る経年分析!F$49,"▲","-")),2),NA())</f>
        <v>2.4300000000000002</v>
      </c>
      <c r="C21" s="159">
        <f>IF(ISNUMBER(VALUE(SUBSTITUTE(実質収支比率等に係る経年分析!G$49,"▲","-"))),ROUND(VALUE(SUBSTITUTE(実質収支比率等に係る経年分析!G$49,"▲","-")),2),NA())</f>
        <v>-5.71</v>
      </c>
      <c r="D21" s="159">
        <f>IF(ISNUMBER(VALUE(SUBSTITUTE(実質収支比率等に係る経年分析!H$49,"▲","-"))),ROUND(VALUE(SUBSTITUTE(実質収支比率等に係る経年分析!H$49,"▲","-")),2),NA())</f>
        <v>1.77</v>
      </c>
      <c r="E21" s="159">
        <f>IF(ISNUMBER(VALUE(SUBSTITUTE(実質収支比率等に係る経年分析!I$49,"▲","-"))),ROUND(VALUE(SUBSTITUTE(実質収支比率等に係る経年分析!I$49,"▲","-")),2),NA())</f>
        <v>2.38</v>
      </c>
      <c r="F21" s="159">
        <f>IF(ISNUMBER(VALUE(SUBSTITUTE(実質収支比率等に係る経年分析!J$49,"▲","-"))),ROUND(VALUE(SUBSTITUTE(実質収支比率等に係る経年分析!J$49,"▲","-")),2),NA())</f>
        <v>-0.83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智頭町後期高齢者医療特別会計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智頭町農業集落排水事業特別会計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c r="A31" s="160" t="str">
        <f>IF(連結実質赤字比率に係る赤字・黒字の構成分析!C$39="",NA(),連結実質赤字比率に係る赤字・黒字の構成分析!C$39)</f>
        <v>智頭町公共下水道事業特別会計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智頭町国民健康保険事業特別会計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1.97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1.9</v>
      </c>
    </row>
    <row r="33" spans="1:16">
      <c r="A33" s="160" t="str">
        <f>IF(連結実質赤字比率に係る赤字・黒字の構成分析!C$37="",NA(),連結実質赤字比率に係る赤字・黒字の構成分析!C$37)</f>
        <v>智頭町介護保険事業特別会計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2.2999999999999998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3.86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2.15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2.66</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11.35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9.14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6.69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8.1300000000000008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5.67</v>
      </c>
    </row>
    <row r="35" spans="1:16">
      <c r="A35" s="160" t="str">
        <f>IF(連結実質赤字比率に係る赤字・黒字の構成分析!C$35="",NA(),連結実質赤字比率に係る赤字・黒字の構成分析!C$35)</f>
        <v>智頭町水道事業会計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6.35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6.39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6.24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6.32</v>
      </c>
    </row>
    <row r="36" spans="1:16">
      <c r="A36" s="160" t="str">
        <f>IF(連結実質赤字比率に係る赤字・黒字の構成分析!C$34="",NA(),連結実質赤字比率に係る赤字・黒字の構成分析!C$34)</f>
        <v>智頭町病院事業会計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3.24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8.64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11.29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10.87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833</v>
      </c>
      <c r="E42" s="161"/>
      <c r="F42" s="161"/>
      <c r="G42" s="161">
        <f>'実質公債費比率（分子）の構造'!L$52</f>
        <v>840</v>
      </c>
      <c r="H42" s="161"/>
      <c r="I42" s="161"/>
      <c r="J42" s="161">
        <f>'実質公債費比率（分子）の構造'!M$52</f>
        <v>803</v>
      </c>
      <c r="K42" s="161"/>
      <c r="L42" s="161"/>
      <c r="M42" s="161">
        <f>'実質公債費比率（分子）の構造'!N$52</f>
        <v>722</v>
      </c>
      <c r="N42" s="161"/>
      <c r="O42" s="161"/>
      <c r="P42" s="161">
        <f>'実質公債費比率（分子）の構造'!O$52</f>
        <v>713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12</v>
      </c>
      <c r="C45" s="161"/>
      <c r="D45" s="161"/>
      <c r="E45" s="161">
        <f>'実質公債費比率（分子）の構造'!L$49</f>
        <v>1</v>
      </c>
      <c r="F45" s="161"/>
      <c r="G45" s="161"/>
      <c r="H45" s="161">
        <f>'実質公債費比率（分子）の構造'!M$49</f>
        <v>7</v>
      </c>
      <c r="I45" s="161"/>
      <c r="J45" s="161"/>
      <c r="K45" s="161">
        <f>'実質公債費比率（分子）の構造'!N$49</f>
        <v>10</v>
      </c>
      <c r="L45" s="161"/>
      <c r="M45" s="161"/>
      <c r="N45" s="161">
        <f>'実質公債費比率（分子）の構造'!O$49</f>
        <v>7</v>
      </c>
      <c r="O45" s="161"/>
      <c r="P45" s="161"/>
    </row>
    <row r="46" spans="1:16">
      <c r="A46" s="161" t="s">
        <v>61</v>
      </c>
      <c r="B46" s="161">
        <f>'実質公債費比率（分子）の構造'!K$48</f>
        <v>557</v>
      </c>
      <c r="C46" s="161"/>
      <c r="D46" s="161"/>
      <c r="E46" s="161">
        <f>'実質公債費比率（分子）の構造'!L$48</f>
        <v>585</v>
      </c>
      <c r="F46" s="161"/>
      <c r="G46" s="161"/>
      <c r="H46" s="161">
        <f>'実質公債費比率（分子）の構造'!M$48</f>
        <v>554</v>
      </c>
      <c r="I46" s="161"/>
      <c r="J46" s="161"/>
      <c r="K46" s="161">
        <f>'実質公債費比率（分子）の構造'!N$48</f>
        <v>515</v>
      </c>
      <c r="L46" s="161"/>
      <c r="M46" s="161"/>
      <c r="N46" s="161">
        <f>'実質公債費比率（分子）の構造'!O$48</f>
        <v>516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582</v>
      </c>
      <c r="C49" s="161"/>
      <c r="D49" s="161"/>
      <c r="E49" s="161">
        <f>'実質公債費比率（分子）の構造'!L$45</f>
        <v>571</v>
      </c>
      <c r="F49" s="161"/>
      <c r="G49" s="161"/>
      <c r="H49" s="161">
        <f>'実質公債費比率（分子）の構造'!M$45</f>
        <v>557</v>
      </c>
      <c r="I49" s="161"/>
      <c r="J49" s="161"/>
      <c r="K49" s="161">
        <f>'実質公債費比率（分子）の構造'!N$45</f>
        <v>487</v>
      </c>
      <c r="L49" s="161"/>
      <c r="M49" s="161"/>
      <c r="N49" s="161">
        <f>'実質公債費比率（分子）の構造'!O$45</f>
        <v>468</v>
      </c>
      <c r="O49" s="161"/>
      <c r="P49" s="161"/>
    </row>
    <row r="50" spans="1:16">
      <c r="A50" s="161" t="s">
        <v>64</v>
      </c>
      <c r="B50" s="161" t="e">
        <f>NA()</f>
        <v>#N/A</v>
      </c>
      <c r="C50" s="161">
        <f>IF(ISNUMBER('実質公債費比率（分子）の構造'!K$53),'実質公債費比率（分子）の構造'!K$53,NA())</f>
        <v>318</v>
      </c>
      <c r="D50" s="161" t="e">
        <f>NA()</f>
        <v>#N/A</v>
      </c>
      <c r="E50" s="161" t="e">
        <f>NA()</f>
        <v>#N/A</v>
      </c>
      <c r="F50" s="161">
        <f>IF(ISNUMBER('実質公債費比率（分子）の構造'!L$53),'実質公債費比率（分子）の構造'!L$53,NA())</f>
        <v>317</v>
      </c>
      <c r="G50" s="161" t="e">
        <f>NA()</f>
        <v>#N/A</v>
      </c>
      <c r="H50" s="161" t="e">
        <f>NA()</f>
        <v>#N/A</v>
      </c>
      <c r="I50" s="161">
        <f>IF(ISNUMBER('実質公債費比率（分子）の構造'!M$53),'実質公債費比率（分子）の構造'!M$53,NA())</f>
        <v>315</v>
      </c>
      <c r="J50" s="161" t="e">
        <f>NA()</f>
        <v>#N/A</v>
      </c>
      <c r="K50" s="161" t="e">
        <f>NA()</f>
        <v>#N/A</v>
      </c>
      <c r="L50" s="161">
        <f>IF(ISNUMBER('実質公債費比率（分子）の構造'!N$53),'実質公債費比率（分子）の構造'!N$53,NA())</f>
        <v>290</v>
      </c>
      <c r="M50" s="161" t="e">
        <f>NA()</f>
        <v>#N/A</v>
      </c>
      <c r="N50" s="161" t="e">
        <f>NA()</f>
        <v>#N/A</v>
      </c>
      <c r="O50" s="161">
        <f>IF(ISNUMBER('実質公債費比率（分子）の構造'!O$53),'実質公債費比率（分子）の構造'!O$53,NA())</f>
        <v>278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8615</v>
      </c>
      <c r="E56" s="160"/>
      <c r="F56" s="160"/>
      <c r="G56" s="160">
        <f>'将来負担比率（分子）の構造'!J$52</f>
        <v>8613</v>
      </c>
      <c r="H56" s="160"/>
      <c r="I56" s="160"/>
      <c r="J56" s="160">
        <f>'将来負担比率（分子）の構造'!K$52</f>
        <v>9114</v>
      </c>
      <c r="K56" s="160"/>
      <c r="L56" s="160"/>
      <c r="M56" s="160">
        <f>'将来負担比率（分子）の構造'!L$52</f>
        <v>9111</v>
      </c>
      <c r="N56" s="160"/>
      <c r="O56" s="160"/>
      <c r="P56" s="160">
        <f>'将来負担比率（分子）の構造'!M$52</f>
        <v>9442</v>
      </c>
    </row>
    <row r="57" spans="1:16">
      <c r="A57" s="160" t="s">
        <v>36</v>
      </c>
      <c r="B57" s="160"/>
      <c r="C57" s="160"/>
      <c r="D57" s="160">
        <f>'将来負担比率（分子）の構造'!I$51</f>
        <v>38</v>
      </c>
      <c r="E57" s="160"/>
      <c r="F57" s="160"/>
      <c r="G57" s="160">
        <f>'将来負担比率（分子）の構造'!J$51</f>
        <v>34</v>
      </c>
      <c r="H57" s="160"/>
      <c r="I57" s="160"/>
      <c r="J57" s="160">
        <f>'将来負担比率（分子）の構造'!K$51</f>
        <v>32</v>
      </c>
      <c r="K57" s="160"/>
      <c r="L57" s="160"/>
      <c r="M57" s="160">
        <f>'将来負担比率（分子）の構造'!L$51</f>
        <v>31</v>
      </c>
      <c r="N57" s="160"/>
      <c r="O57" s="160"/>
      <c r="P57" s="160">
        <f>'将来負担比率（分子）の構造'!M$51</f>
        <v>44</v>
      </c>
    </row>
    <row r="58" spans="1:16">
      <c r="A58" s="160" t="s">
        <v>35</v>
      </c>
      <c r="B58" s="160"/>
      <c r="C58" s="160"/>
      <c r="D58" s="160">
        <f>'将来負担比率（分子）の構造'!I$50</f>
        <v>2699</v>
      </c>
      <c r="E58" s="160"/>
      <c r="F58" s="160"/>
      <c r="G58" s="160">
        <f>'将来負担比率（分子）の構造'!J$50</f>
        <v>2560</v>
      </c>
      <c r="H58" s="160"/>
      <c r="I58" s="160"/>
      <c r="J58" s="160">
        <f>'将来負担比率（分子）の構造'!K$50</f>
        <v>2704</v>
      </c>
      <c r="K58" s="160"/>
      <c r="L58" s="160"/>
      <c r="M58" s="160">
        <f>'将来負担比率（分子）の構造'!L$50</f>
        <v>2737</v>
      </c>
      <c r="N58" s="160"/>
      <c r="O58" s="160"/>
      <c r="P58" s="160">
        <f>'将来負担比率（分子）の構造'!M$50</f>
        <v>3012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0</v>
      </c>
      <c r="C61" s="160"/>
      <c r="D61" s="160"/>
      <c r="E61" s="160">
        <f>'将来負担比率（分子）の構造'!J$46</f>
        <v>0</v>
      </c>
      <c r="F61" s="160"/>
      <c r="G61" s="160"/>
      <c r="H61" s="160">
        <f>'将来負担比率（分子）の構造'!K$46</f>
        <v>0</v>
      </c>
      <c r="I61" s="160"/>
      <c r="J61" s="160"/>
      <c r="K61" s="160">
        <f>'将来負担比率（分子）の構造'!L$46</f>
        <v>0</v>
      </c>
      <c r="L61" s="160"/>
      <c r="M61" s="160"/>
      <c r="N61" s="160" t="str">
        <f>'将来負担比率（分子）の構造'!M$46</f>
        <v>-</v>
      </c>
      <c r="O61" s="160"/>
      <c r="P61" s="160"/>
    </row>
    <row r="62" spans="1:16">
      <c r="A62" s="160" t="s">
        <v>29</v>
      </c>
      <c r="B62" s="160">
        <f>'将来負担比率（分子）の構造'!I$45</f>
        <v>697</v>
      </c>
      <c r="C62" s="160"/>
      <c r="D62" s="160"/>
      <c r="E62" s="160">
        <f>'将来負担比率（分子）の構造'!J$45</f>
        <v>516</v>
      </c>
      <c r="F62" s="160"/>
      <c r="G62" s="160"/>
      <c r="H62" s="160">
        <f>'将来負担比率（分子）の構造'!K$45</f>
        <v>432</v>
      </c>
      <c r="I62" s="160"/>
      <c r="J62" s="160"/>
      <c r="K62" s="160">
        <f>'将来負担比率（分子）の構造'!L$45</f>
        <v>402</v>
      </c>
      <c r="L62" s="160"/>
      <c r="M62" s="160"/>
      <c r="N62" s="160">
        <f>'将来負担比率（分子）の構造'!M$45</f>
        <v>409</v>
      </c>
      <c r="O62" s="160"/>
      <c r="P62" s="160"/>
    </row>
    <row r="63" spans="1:16">
      <c r="A63" s="160" t="s">
        <v>28</v>
      </c>
      <c r="B63" s="160">
        <f>'将来負担比率（分子）の構造'!I$44</f>
        <v>80</v>
      </c>
      <c r="C63" s="160"/>
      <c r="D63" s="160"/>
      <c r="E63" s="160">
        <f>'将来負担比率（分子）の構造'!J$44</f>
        <v>79</v>
      </c>
      <c r="F63" s="160"/>
      <c r="G63" s="160"/>
      <c r="H63" s="160">
        <f>'将来負担比率（分子）の構造'!K$44</f>
        <v>83</v>
      </c>
      <c r="I63" s="160"/>
      <c r="J63" s="160"/>
      <c r="K63" s="160">
        <f>'将来負担比率（分子）の構造'!L$44</f>
        <v>76</v>
      </c>
      <c r="L63" s="160"/>
      <c r="M63" s="160"/>
      <c r="N63" s="160">
        <f>'将来負担比率（分子）の構造'!M$44</f>
        <v>72</v>
      </c>
      <c r="O63" s="160"/>
      <c r="P63" s="160"/>
    </row>
    <row r="64" spans="1:16">
      <c r="A64" s="160" t="s">
        <v>27</v>
      </c>
      <c r="B64" s="160">
        <f>'将来負担比率（分子）の構造'!I$43</f>
        <v>7394</v>
      </c>
      <c r="C64" s="160"/>
      <c r="D64" s="160"/>
      <c r="E64" s="160">
        <f>'将来負担比率（分子）の構造'!J$43</f>
        <v>7331</v>
      </c>
      <c r="F64" s="160"/>
      <c r="G64" s="160"/>
      <c r="H64" s="160">
        <f>'将来負担比率（分子）の構造'!K$43</f>
        <v>7056</v>
      </c>
      <c r="I64" s="160"/>
      <c r="J64" s="160"/>
      <c r="K64" s="160">
        <f>'将来負担比率（分子）の構造'!L$43</f>
        <v>7048</v>
      </c>
      <c r="L64" s="160"/>
      <c r="M64" s="160"/>
      <c r="N64" s="160">
        <f>'将来負担比率（分子）の構造'!M$43</f>
        <v>6974</v>
      </c>
      <c r="O64" s="160"/>
      <c r="P64" s="160"/>
    </row>
    <row r="65" spans="1:16">
      <c r="A65" s="160" t="s">
        <v>26</v>
      </c>
      <c r="B65" s="160">
        <f>'将来負担比率（分子）の構造'!I$42</f>
        <v>250</v>
      </c>
      <c r="C65" s="160"/>
      <c r="D65" s="160"/>
      <c r="E65" s="160">
        <f>'将来負担比率（分子）の構造'!J$42</f>
        <v>110</v>
      </c>
      <c r="F65" s="160"/>
      <c r="G65" s="160"/>
      <c r="H65" s="160">
        <f>'将来負担比率（分子）の構造'!K$42</f>
        <v>110</v>
      </c>
      <c r="I65" s="160"/>
      <c r="J65" s="160"/>
      <c r="K65" s="160">
        <f>'将来負担比率（分子）の構造'!L$42</f>
        <v>110</v>
      </c>
      <c r="L65" s="160"/>
      <c r="M65" s="160"/>
      <c r="N65" s="160">
        <f>'将来負担比率（分子）の構造'!M$42</f>
        <v>110</v>
      </c>
      <c r="O65" s="160"/>
      <c r="P65" s="160"/>
    </row>
    <row r="66" spans="1:16">
      <c r="A66" s="160" t="s">
        <v>25</v>
      </c>
      <c r="B66" s="160">
        <f>'将来負担比率（分子）の構造'!I$41</f>
        <v>5118</v>
      </c>
      <c r="C66" s="160"/>
      <c r="D66" s="160"/>
      <c r="E66" s="160">
        <f>'将来負担比率（分子）の構造'!J$41</f>
        <v>6360</v>
      </c>
      <c r="F66" s="160"/>
      <c r="G66" s="160"/>
      <c r="H66" s="160">
        <f>'将来負担比率（分子）の構造'!K$41</f>
        <v>6653</v>
      </c>
      <c r="I66" s="160"/>
      <c r="J66" s="160"/>
      <c r="K66" s="160">
        <f>'将来負担比率（分子）の構造'!L$41</f>
        <v>7381</v>
      </c>
      <c r="L66" s="160"/>
      <c r="M66" s="160"/>
      <c r="N66" s="160">
        <f>'将来負担比率（分子）の構造'!M$41</f>
        <v>7557</v>
      </c>
      <c r="O66" s="160"/>
      <c r="P66" s="160"/>
    </row>
    <row r="67" spans="1:16">
      <c r="A67" s="160" t="s">
        <v>68</v>
      </c>
      <c r="B67" s="160" t="e">
        <f>NA()</f>
        <v>#N/A</v>
      </c>
      <c r="C67" s="160">
        <f>IF(ISNUMBER('将来負担比率（分子）の構造'!I$53), IF('将来負担比率（分子）の構造'!I$53 &lt; 0, 0, '将来負担比率（分子）の構造'!I$53), NA())</f>
        <v>2187</v>
      </c>
      <c r="D67" s="160" t="e">
        <f>NA()</f>
        <v>#N/A</v>
      </c>
      <c r="E67" s="160" t="e">
        <f>NA()</f>
        <v>#N/A</v>
      </c>
      <c r="F67" s="160">
        <f>IF(ISNUMBER('将来負担比率（分子）の構造'!J$53), IF('将来負担比率（分子）の構造'!J$53 &lt; 0, 0, '将来負担比率（分子）の構造'!J$53), NA())</f>
        <v>3190</v>
      </c>
      <c r="G67" s="160" t="e">
        <f>NA()</f>
        <v>#N/A</v>
      </c>
      <c r="H67" s="160" t="e">
        <f>NA()</f>
        <v>#N/A</v>
      </c>
      <c r="I67" s="160">
        <f>IF(ISNUMBER('将来負担比率（分子）の構造'!K$53), IF('将来負担比率（分子）の構造'!K$53 &lt; 0, 0, '将来負担比率（分子）の構造'!K$53), NA())</f>
        <v>2485</v>
      </c>
      <c r="J67" s="160" t="e">
        <f>NA()</f>
        <v>#N/A</v>
      </c>
      <c r="K67" s="160" t="e">
        <f>NA()</f>
        <v>#N/A</v>
      </c>
      <c r="L67" s="160">
        <f>IF(ISNUMBER('将来負担比率（分子）の構造'!L$53), IF('将来負担比率（分子）の構造'!L$53 &lt; 0, 0, '将来負担比率（分子）の構造'!L$53), NA())</f>
        <v>3138</v>
      </c>
      <c r="M67" s="160" t="e">
        <f>NA()</f>
        <v>#N/A</v>
      </c>
      <c r="N67" s="160" t="e">
        <f>NA()</f>
        <v>#N/A</v>
      </c>
      <c r="O67" s="160">
        <f>IF(ISNUMBER('将来負担比率（分子）の構造'!M$53), IF('将来負担比率（分子）の構造'!M$53 &lt; 0, 0, '将来負担比率（分子）の構造'!M$53), NA())</f>
        <v>2624</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1460</v>
      </c>
      <c r="C72" s="164">
        <f>基金残高に係る経年分析!G55</f>
        <v>1501</v>
      </c>
      <c r="D72" s="164">
        <f>基金残高に係る経年分析!H55</f>
        <v>1555</v>
      </c>
    </row>
    <row r="73" spans="1:16">
      <c r="A73" s="163" t="s">
        <v>71</v>
      </c>
      <c r="B73" s="164">
        <f>基金残高に係る経年分析!F56</f>
        <v>16</v>
      </c>
      <c r="C73" s="164">
        <f>基金残高に係る経年分析!G56</f>
        <v>16</v>
      </c>
      <c r="D73" s="164">
        <f>基金残高に係る経年分析!H56</f>
        <v>15</v>
      </c>
    </row>
    <row r="74" spans="1:16">
      <c r="A74" s="163" t="s">
        <v>72</v>
      </c>
      <c r="B74" s="164">
        <f>基金残高に係る経年分析!F57</f>
        <v>1154</v>
      </c>
      <c r="C74" s="164">
        <f>基金残高に係る経年分析!G57</f>
        <v>1132</v>
      </c>
      <c r="D74" s="164">
        <f>基金残高に係る経年分析!H57</f>
        <v>1118</v>
      </c>
    </row>
  </sheetData>
  <sheetProtection algorithmName="SHA-512" hashValue="2KKf9y27Avw4Pmd2Eb+DQwSUYtL185y1VmTpL98hY4xG7PqFUANbL+uKPA58ZPbl2Z39ei47CQ5MfoMtFj8GFw==" saltValue="uKSQvLuviRauTqTdums4c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722008</v>
      </c>
      <c r="S5" s="707"/>
      <c r="T5" s="707"/>
      <c r="U5" s="707"/>
      <c r="V5" s="707"/>
      <c r="W5" s="707"/>
      <c r="X5" s="707"/>
      <c r="Y5" s="753"/>
      <c r="Z5" s="771">
        <v>12.2</v>
      </c>
      <c r="AA5" s="771"/>
      <c r="AB5" s="771"/>
      <c r="AC5" s="771"/>
      <c r="AD5" s="772">
        <v>722008</v>
      </c>
      <c r="AE5" s="772"/>
      <c r="AF5" s="772"/>
      <c r="AG5" s="772"/>
      <c r="AH5" s="772"/>
      <c r="AI5" s="772"/>
      <c r="AJ5" s="772"/>
      <c r="AK5" s="772"/>
      <c r="AL5" s="754">
        <v>21.3</v>
      </c>
      <c r="AM5" s="723"/>
      <c r="AN5" s="723"/>
      <c r="AO5" s="755"/>
      <c r="AP5" s="740" t="s">
        <v>222</v>
      </c>
      <c r="AQ5" s="741"/>
      <c r="AR5" s="741"/>
      <c r="AS5" s="741"/>
      <c r="AT5" s="741"/>
      <c r="AU5" s="741"/>
      <c r="AV5" s="741"/>
      <c r="AW5" s="741"/>
      <c r="AX5" s="741"/>
      <c r="AY5" s="741"/>
      <c r="AZ5" s="741"/>
      <c r="BA5" s="741"/>
      <c r="BB5" s="741"/>
      <c r="BC5" s="741"/>
      <c r="BD5" s="741"/>
      <c r="BE5" s="741"/>
      <c r="BF5" s="742"/>
      <c r="BG5" s="641">
        <v>722008</v>
      </c>
      <c r="BH5" s="644"/>
      <c r="BI5" s="644"/>
      <c r="BJ5" s="644"/>
      <c r="BK5" s="644"/>
      <c r="BL5" s="644"/>
      <c r="BM5" s="644"/>
      <c r="BN5" s="645"/>
      <c r="BO5" s="703">
        <v>100</v>
      </c>
      <c r="BP5" s="703"/>
      <c r="BQ5" s="703"/>
      <c r="BR5" s="703"/>
      <c r="BS5" s="704">
        <v>28062</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26478</v>
      </c>
      <c r="S6" s="644"/>
      <c r="T6" s="644"/>
      <c r="U6" s="644"/>
      <c r="V6" s="644"/>
      <c r="W6" s="644"/>
      <c r="X6" s="644"/>
      <c r="Y6" s="645"/>
      <c r="Z6" s="703">
        <v>0.4</v>
      </c>
      <c r="AA6" s="703"/>
      <c r="AB6" s="703"/>
      <c r="AC6" s="703"/>
      <c r="AD6" s="704">
        <v>26478</v>
      </c>
      <c r="AE6" s="704"/>
      <c r="AF6" s="704"/>
      <c r="AG6" s="704"/>
      <c r="AH6" s="704"/>
      <c r="AI6" s="704"/>
      <c r="AJ6" s="704"/>
      <c r="AK6" s="704"/>
      <c r="AL6" s="646">
        <v>0.8</v>
      </c>
      <c r="AM6" s="647"/>
      <c r="AN6" s="647"/>
      <c r="AO6" s="705"/>
      <c r="AP6" s="638" t="s">
        <v>227</v>
      </c>
      <c r="AQ6" s="639"/>
      <c r="AR6" s="639"/>
      <c r="AS6" s="639"/>
      <c r="AT6" s="639"/>
      <c r="AU6" s="639"/>
      <c r="AV6" s="639"/>
      <c r="AW6" s="639"/>
      <c r="AX6" s="639"/>
      <c r="AY6" s="639"/>
      <c r="AZ6" s="639"/>
      <c r="BA6" s="639"/>
      <c r="BB6" s="639"/>
      <c r="BC6" s="639"/>
      <c r="BD6" s="639"/>
      <c r="BE6" s="639"/>
      <c r="BF6" s="640"/>
      <c r="BG6" s="641">
        <v>722008</v>
      </c>
      <c r="BH6" s="644"/>
      <c r="BI6" s="644"/>
      <c r="BJ6" s="644"/>
      <c r="BK6" s="644"/>
      <c r="BL6" s="644"/>
      <c r="BM6" s="644"/>
      <c r="BN6" s="645"/>
      <c r="BO6" s="703">
        <v>100</v>
      </c>
      <c r="BP6" s="703"/>
      <c r="BQ6" s="703"/>
      <c r="BR6" s="703"/>
      <c r="BS6" s="704">
        <v>28062</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76826</v>
      </c>
      <c r="CS6" s="644"/>
      <c r="CT6" s="644"/>
      <c r="CU6" s="644"/>
      <c r="CV6" s="644"/>
      <c r="CW6" s="644"/>
      <c r="CX6" s="644"/>
      <c r="CY6" s="645"/>
      <c r="CZ6" s="754">
        <v>1.3</v>
      </c>
      <c r="DA6" s="723"/>
      <c r="DB6" s="723"/>
      <c r="DC6" s="757"/>
      <c r="DD6" s="649" t="s">
        <v>166</v>
      </c>
      <c r="DE6" s="644"/>
      <c r="DF6" s="644"/>
      <c r="DG6" s="644"/>
      <c r="DH6" s="644"/>
      <c r="DI6" s="644"/>
      <c r="DJ6" s="644"/>
      <c r="DK6" s="644"/>
      <c r="DL6" s="644"/>
      <c r="DM6" s="644"/>
      <c r="DN6" s="644"/>
      <c r="DO6" s="644"/>
      <c r="DP6" s="645"/>
      <c r="DQ6" s="649">
        <v>76826</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1394</v>
      </c>
      <c r="S7" s="644"/>
      <c r="T7" s="644"/>
      <c r="U7" s="644"/>
      <c r="V7" s="644"/>
      <c r="W7" s="644"/>
      <c r="X7" s="644"/>
      <c r="Y7" s="645"/>
      <c r="Z7" s="703">
        <v>0</v>
      </c>
      <c r="AA7" s="703"/>
      <c r="AB7" s="703"/>
      <c r="AC7" s="703"/>
      <c r="AD7" s="704">
        <v>1394</v>
      </c>
      <c r="AE7" s="704"/>
      <c r="AF7" s="704"/>
      <c r="AG7" s="704"/>
      <c r="AH7" s="704"/>
      <c r="AI7" s="704"/>
      <c r="AJ7" s="704"/>
      <c r="AK7" s="704"/>
      <c r="AL7" s="646">
        <v>0</v>
      </c>
      <c r="AM7" s="647"/>
      <c r="AN7" s="647"/>
      <c r="AO7" s="705"/>
      <c r="AP7" s="638" t="s">
        <v>230</v>
      </c>
      <c r="AQ7" s="639"/>
      <c r="AR7" s="639"/>
      <c r="AS7" s="639"/>
      <c r="AT7" s="639"/>
      <c r="AU7" s="639"/>
      <c r="AV7" s="639"/>
      <c r="AW7" s="639"/>
      <c r="AX7" s="639"/>
      <c r="AY7" s="639"/>
      <c r="AZ7" s="639"/>
      <c r="BA7" s="639"/>
      <c r="BB7" s="639"/>
      <c r="BC7" s="639"/>
      <c r="BD7" s="639"/>
      <c r="BE7" s="639"/>
      <c r="BF7" s="640"/>
      <c r="BG7" s="641">
        <v>235001</v>
      </c>
      <c r="BH7" s="644"/>
      <c r="BI7" s="644"/>
      <c r="BJ7" s="644"/>
      <c r="BK7" s="644"/>
      <c r="BL7" s="644"/>
      <c r="BM7" s="644"/>
      <c r="BN7" s="645"/>
      <c r="BO7" s="703">
        <v>32.5</v>
      </c>
      <c r="BP7" s="703"/>
      <c r="BQ7" s="703"/>
      <c r="BR7" s="703"/>
      <c r="BS7" s="704" t="s">
        <v>166</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857557</v>
      </c>
      <c r="CS7" s="644"/>
      <c r="CT7" s="644"/>
      <c r="CU7" s="644"/>
      <c r="CV7" s="644"/>
      <c r="CW7" s="644"/>
      <c r="CX7" s="644"/>
      <c r="CY7" s="645"/>
      <c r="CZ7" s="703">
        <v>15</v>
      </c>
      <c r="DA7" s="703"/>
      <c r="DB7" s="703"/>
      <c r="DC7" s="703"/>
      <c r="DD7" s="649">
        <v>31484</v>
      </c>
      <c r="DE7" s="644"/>
      <c r="DF7" s="644"/>
      <c r="DG7" s="644"/>
      <c r="DH7" s="644"/>
      <c r="DI7" s="644"/>
      <c r="DJ7" s="644"/>
      <c r="DK7" s="644"/>
      <c r="DL7" s="644"/>
      <c r="DM7" s="644"/>
      <c r="DN7" s="644"/>
      <c r="DO7" s="644"/>
      <c r="DP7" s="645"/>
      <c r="DQ7" s="649">
        <v>675629</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2549</v>
      </c>
      <c r="S8" s="644"/>
      <c r="T8" s="644"/>
      <c r="U8" s="644"/>
      <c r="V8" s="644"/>
      <c r="W8" s="644"/>
      <c r="X8" s="644"/>
      <c r="Y8" s="645"/>
      <c r="Z8" s="703">
        <v>0</v>
      </c>
      <c r="AA8" s="703"/>
      <c r="AB8" s="703"/>
      <c r="AC8" s="703"/>
      <c r="AD8" s="704">
        <v>2549</v>
      </c>
      <c r="AE8" s="704"/>
      <c r="AF8" s="704"/>
      <c r="AG8" s="704"/>
      <c r="AH8" s="704"/>
      <c r="AI8" s="704"/>
      <c r="AJ8" s="704"/>
      <c r="AK8" s="704"/>
      <c r="AL8" s="646">
        <v>0.1</v>
      </c>
      <c r="AM8" s="647"/>
      <c r="AN8" s="647"/>
      <c r="AO8" s="705"/>
      <c r="AP8" s="638" t="s">
        <v>233</v>
      </c>
      <c r="AQ8" s="639"/>
      <c r="AR8" s="639"/>
      <c r="AS8" s="639"/>
      <c r="AT8" s="639"/>
      <c r="AU8" s="639"/>
      <c r="AV8" s="639"/>
      <c r="AW8" s="639"/>
      <c r="AX8" s="639"/>
      <c r="AY8" s="639"/>
      <c r="AZ8" s="639"/>
      <c r="BA8" s="639"/>
      <c r="BB8" s="639"/>
      <c r="BC8" s="639"/>
      <c r="BD8" s="639"/>
      <c r="BE8" s="639"/>
      <c r="BF8" s="640"/>
      <c r="BG8" s="641">
        <v>11531</v>
      </c>
      <c r="BH8" s="644"/>
      <c r="BI8" s="644"/>
      <c r="BJ8" s="644"/>
      <c r="BK8" s="644"/>
      <c r="BL8" s="644"/>
      <c r="BM8" s="644"/>
      <c r="BN8" s="645"/>
      <c r="BO8" s="703">
        <v>1.6</v>
      </c>
      <c r="BP8" s="703"/>
      <c r="BQ8" s="703"/>
      <c r="BR8" s="703"/>
      <c r="BS8" s="649" t="s">
        <v>166</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1424404</v>
      </c>
      <c r="CS8" s="644"/>
      <c r="CT8" s="644"/>
      <c r="CU8" s="644"/>
      <c r="CV8" s="644"/>
      <c r="CW8" s="644"/>
      <c r="CX8" s="644"/>
      <c r="CY8" s="645"/>
      <c r="CZ8" s="703">
        <v>25</v>
      </c>
      <c r="DA8" s="703"/>
      <c r="DB8" s="703"/>
      <c r="DC8" s="703"/>
      <c r="DD8" s="649">
        <v>15893</v>
      </c>
      <c r="DE8" s="644"/>
      <c r="DF8" s="644"/>
      <c r="DG8" s="644"/>
      <c r="DH8" s="644"/>
      <c r="DI8" s="644"/>
      <c r="DJ8" s="644"/>
      <c r="DK8" s="644"/>
      <c r="DL8" s="644"/>
      <c r="DM8" s="644"/>
      <c r="DN8" s="644"/>
      <c r="DO8" s="644"/>
      <c r="DP8" s="645"/>
      <c r="DQ8" s="649">
        <v>856871</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2771</v>
      </c>
      <c r="S9" s="644"/>
      <c r="T9" s="644"/>
      <c r="U9" s="644"/>
      <c r="V9" s="644"/>
      <c r="W9" s="644"/>
      <c r="X9" s="644"/>
      <c r="Y9" s="645"/>
      <c r="Z9" s="703">
        <v>0</v>
      </c>
      <c r="AA9" s="703"/>
      <c r="AB9" s="703"/>
      <c r="AC9" s="703"/>
      <c r="AD9" s="704">
        <v>2771</v>
      </c>
      <c r="AE9" s="704"/>
      <c r="AF9" s="704"/>
      <c r="AG9" s="704"/>
      <c r="AH9" s="704"/>
      <c r="AI9" s="704"/>
      <c r="AJ9" s="704"/>
      <c r="AK9" s="704"/>
      <c r="AL9" s="646">
        <v>0.1</v>
      </c>
      <c r="AM9" s="647"/>
      <c r="AN9" s="647"/>
      <c r="AO9" s="705"/>
      <c r="AP9" s="638" t="s">
        <v>236</v>
      </c>
      <c r="AQ9" s="639"/>
      <c r="AR9" s="639"/>
      <c r="AS9" s="639"/>
      <c r="AT9" s="639"/>
      <c r="AU9" s="639"/>
      <c r="AV9" s="639"/>
      <c r="AW9" s="639"/>
      <c r="AX9" s="639"/>
      <c r="AY9" s="639"/>
      <c r="AZ9" s="639"/>
      <c r="BA9" s="639"/>
      <c r="BB9" s="639"/>
      <c r="BC9" s="639"/>
      <c r="BD9" s="639"/>
      <c r="BE9" s="639"/>
      <c r="BF9" s="640"/>
      <c r="BG9" s="641">
        <v>188877</v>
      </c>
      <c r="BH9" s="644"/>
      <c r="BI9" s="644"/>
      <c r="BJ9" s="644"/>
      <c r="BK9" s="644"/>
      <c r="BL9" s="644"/>
      <c r="BM9" s="644"/>
      <c r="BN9" s="645"/>
      <c r="BO9" s="703">
        <v>26.2</v>
      </c>
      <c r="BP9" s="703"/>
      <c r="BQ9" s="703"/>
      <c r="BR9" s="703"/>
      <c r="BS9" s="649" t="s">
        <v>130</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682343</v>
      </c>
      <c r="CS9" s="644"/>
      <c r="CT9" s="644"/>
      <c r="CU9" s="644"/>
      <c r="CV9" s="644"/>
      <c r="CW9" s="644"/>
      <c r="CX9" s="644"/>
      <c r="CY9" s="645"/>
      <c r="CZ9" s="703">
        <v>12</v>
      </c>
      <c r="DA9" s="703"/>
      <c r="DB9" s="703"/>
      <c r="DC9" s="703"/>
      <c r="DD9" s="649" t="s">
        <v>166</v>
      </c>
      <c r="DE9" s="644"/>
      <c r="DF9" s="644"/>
      <c r="DG9" s="644"/>
      <c r="DH9" s="644"/>
      <c r="DI9" s="644"/>
      <c r="DJ9" s="644"/>
      <c r="DK9" s="644"/>
      <c r="DL9" s="644"/>
      <c r="DM9" s="644"/>
      <c r="DN9" s="644"/>
      <c r="DO9" s="644"/>
      <c r="DP9" s="645"/>
      <c r="DQ9" s="649">
        <v>655130</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166</v>
      </c>
      <c r="S10" s="644"/>
      <c r="T10" s="644"/>
      <c r="U10" s="644"/>
      <c r="V10" s="644"/>
      <c r="W10" s="644"/>
      <c r="X10" s="644"/>
      <c r="Y10" s="645"/>
      <c r="Z10" s="703" t="s">
        <v>166</v>
      </c>
      <c r="AA10" s="703"/>
      <c r="AB10" s="703"/>
      <c r="AC10" s="703"/>
      <c r="AD10" s="704" t="s">
        <v>166</v>
      </c>
      <c r="AE10" s="704"/>
      <c r="AF10" s="704"/>
      <c r="AG10" s="704"/>
      <c r="AH10" s="704"/>
      <c r="AI10" s="704"/>
      <c r="AJ10" s="704"/>
      <c r="AK10" s="704"/>
      <c r="AL10" s="646" t="s">
        <v>166</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14109</v>
      </c>
      <c r="BH10" s="644"/>
      <c r="BI10" s="644"/>
      <c r="BJ10" s="644"/>
      <c r="BK10" s="644"/>
      <c r="BL10" s="644"/>
      <c r="BM10" s="644"/>
      <c r="BN10" s="645"/>
      <c r="BO10" s="703">
        <v>2</v>
      </c>
      <c r="BP10" s="703"/>
      <c r="BQ10" s="703"/>
      <c r="BR10" s="703"/>
      <c r="BS10" s="649" t="s">
        <v>166</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50</v>
      </c>
      <c r="CS10" s="644"/>
      <c r="CT10" s="644"/>
      <c r="CU10" s="644"/>
      <c r="CV10" s="644"/>
      <c r="CW10" s="644"/>
      <c r="CX10" s="644"/>
      <c r="CY10" s="645"/>
      <c r="CZ10" s="703">
        <v>0</v>
      </c>
      <c r="DA10" s="703"/>
      <c r="DB10" s="703"/>
      <c r="DC10" s="703"/>
      <c r="DD10" s="649" t="s">
        <v>166</v>
      </c>
      <c r="DE10" s="644"/>
      <c r="DF10" s="644"/>
      <c r="DG10" s="644"/>
      <c r="DH10" s="644"/>
      <c r="DI10" s="644"/>
      <c r="DJ10" s="644"/>
      <c r="DK10" s="644"/>
      <c r="DL10" s="644"/>
      <c r="DM10" s="644"/>
      <c r="DN10" s="644"/>
      <c r="DO10" s="644"/>
      <c r="DP10" s="645"/>
      <c r="DQ10" s="649">
        <v>32</v>
      </c>
      <c r="DR10" s="644"/>
      <c r="DS10" s="644"/>
      <c r="DT10" s="644"/>
      <c r="DU10" s="644"/>
      <c r="DV10" s="644"/>
      <c r="DW10" s="644"/>
      <c r="DX10" s="644"/>
      <c r="DY10" s="644"/>
      <c r="DZ10" s="644"/>
      <c r="EA10" s="644"/>
      <c r="EB10" s="644"/>
      <c r="EC10" s="684"/>
    </row>
    <row r="11" spans="2:143" ht="11.25" customHeight="1">
      <c r="B11" s="638" t="s">
        <v>241</v>
      </c>
      <c r="C11" s="639"/>
      <c r="D11" s="639"/>
      <c r="E11" s="639"/>
      <c r="F11" s="639"/>
      <c r="G11" s="639"/>
      <c r="H11" s="639"/>
      <c r="I11" s="639"/>
      <c r="J11" s="639"/>
      <c r="K11" s="639"/>
      <c r="L11" s="639"/>
      <c r="M11" s="639"/>
      <c r="N11" s="639"/>
      <c r="O11" s="639"/>
      <c r="P11" s="639"/>
      <c r="Q11" s="640"/>
      <c r="R11" s="641" t="s">
        <v>166</v>
      </c>
      <c r="S11" s="644"/>
      <c r="T11" s="644"/>
      <c r="U11" s="644"/>
      <c r="V11" s="644"/>
      <c r="W11" s="644"/>
      <c r="X11" s="644"/>
      <c r="Y11" s="645"/>
      <c r="Z11" s="703" t="s">
        <v>166</v>
      </c>
      <c r="AA11" s="703"/>
      <c r="AB11" s="703"/>
      <c r="AC11" s="703"/>
      <c r="AD11" s="704" t="s">
        <v>166</v>
      </c>
      <c r="AE11" s="704"/>
      <c r="AF11" s="704"/>
      <c r="AG11" s="704"/>
      <c r="AH11" s="704"/>
      <c r="AI11" s="704"/>
      <c r="AJ11" s="704"/>
      <c r="AK11" s="704"/>
      <c r="AL11" s="646" t="s">
        <v>130</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20484</v>
      </c>
      <c r="BH11" s="644"/>
      <c r="BI11" s="644"/>
      <c r="BJ11" s="644"/>
      <c r="BK11" s="644"/>
      <c r="BL11" s="644"/>
      <c r="BM11" s="644"/>
      <c r="BN11" s="645"/>
      <c r="BO11" s="703">
        <v>2.8</v>
      </c>
      <c r="BP11" s="703"/>
      <c r="BQ11" s="703"/>
      <c r="BR11" s="703"/>
      <c r="BS11" s="649" t="s">
        <v>166</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953131</v>
      </c>
      <c r="CS11" s="644"/>
      <c r="CT11" s="644"/>
      <c r="CU11" s="644"/>
      <c r="CV11" s="644"/>
      <c r="CW11" s="644"/>
      <c r="CX11" s="644"/>
      <c r="CY11" s="645"/>
      <c r="CZ11" s="703">
        <v>16.7</v>
      </c>
      <c r="DA11" s="703"/>
      <c r="DB11" s="703"/>
      <c r="DC11" s="703"/>
      <c r="DD11" s="649">
        <v>339110</v>
      </c>
      <c r="DE11" s="644"/>
      <c r="DF11" s="644"/>
      <c r="DG11" s="644"/>
      <c r="DH11" s="644"/>
      <c r="DI11" s="644"/>
      <c r="DJ11" s="644"/>
      <c r="DK11" s="644"/>
      <c r="DL11" s="644"/>
      <c r="DM11" s="644"/>
      <c r="DN11" s="644"/>
      <c r="DO11" s="644"/>
      <c r="DP11" s="645"/>
      <c r="DQ11" s="649">
        <v>499579</v>
      </c>
      <c r="DR11" s="644"/>
      <c r="DS11" s="644"/>
      <c r="DT11" s="644"/>
      <c r="DU11" s="644"/>
      <c r="DV11" s="644"/>
      <c r="DW11" s="644"/>
      <c r="DX11" s="644"/>
      <c r="DY11" s="644"/>
      <c r="DZ11" s="644"/>
      <c r="EA11" s="644"/>
      <c r="EB11" s="644"/>
      <c r="EC11" s="684"/>
    </row>
    <row r="12" spans="2:143" ht="11.25" customHeight="1">
      <c r="B12" s="638" t="s">
        <v>244</v>
      </c>
      <c r="C12" s="639"/>
      <c r="D12" s="639"/>
      <c r="E12" s="639"/>
      <c r="F12" s="639"/>
      <c r="G12" s="639"/>
      <c r="H12" s="639"/>
      <c r="I12" s="639"/>
      <c r="J12" s="639"/>
      <c r="K12" s="639"/>
      <c r="L12" s="639"/>
      <c r="M12" s="639"/>
      <c r="N12" s="639"/>
      <c r="O12" s="639"/>
      <c r="P12" s="639"/>
      <c r="Q12" s="640"/>
      <c r="R12" s="641">
        <v>122551</v>
      </c>
      <c r="S12" s="644"/>
      <c r="T12" s="644"/>
      <c r="U12" s="644"/>
      <c r="V12" s="644"/>
      <c r="W12" s="644"/>
      <c r="X12" s="644"/>
      <c r="Y12" s="645"/>
      <c r="Z12" s="703">
        <v>2.1</v>
      </c>
      <c r="AA12" s="703"/>
      <c r="AB12" s="703"/>
      <c r="AC12" s="703"/>
      <c r="AD12" s="704">
        <v>122551</v>
      </c>
      <c r="AE12" s="704"/>
      <c r="AF12" s="704"/>
      <c r="AG12" s="704"/>
      <c r="AH12" s="704"/>
      <c r="AI12" s="704"/>
      <c r="AJ12" s="704"/>
      <c r="AK12" s="704"/>
      <c r="AL12" s="646">
        <v>3.6</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422194</v>
      </c>
      <c r="BH12" s="644"/>
      <c r="BI12" s="644"/>
      <c r="BJ12" s="644"/>
      <c r="BK12" s="644"/>
      <c r="BL12" s="644"/>
      <c r="BM12" s="644"/>
      <c r="BN12" s="645"/>
      <c r="BO12" s="703">
        <v>58.5</v>
      </c>
      <c r="BP12" s="703"/>
      <c r="BQ12" s="703"/>
      <c r="BR12" s="703"/>
      <c r="BS12" s="649">
        <v>28062</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66484</v>
      </c>
      <c r="CS12" s="644"/>
      <c r="CT12" s="644"/>
      <c r="CU12" s="644"/>
      <c r="CV12" s="644"/>
      <c r="CW12" s="644"/>
      <c r="CX12" s="644"/>
      <c r="CY12" s="645"/>
      <c r="CZ12" s="703">
        <v>1.2</v>
      </c>
      <c r="DA12" s="703"/>
      <c r="DB12" s="703"/>
      <c r="DC12" s="703"/>
      <c r="DD12" s="649">
        <v>1658</v>
      </c>
      <c r="DE12" s="644"/>
      <c r="DF12" s="644"/>
      <c r="DG12" s="644"/>
      <c r="DH12" s="644"/>
      <c r="DI12" s="644"/>
      <c r="DJ12" s="644"/>
      <c r="DK12" s="644"/>
      <c r="DL12" s="644"/>
      <c r="DM12" s="644"/>
      <c r="DN12" s="644"/>
      <c r="DO12" s="644"/>
      <c r="DP12" s="645"/>
      <c r="DQ12" s="649">
        <v>31393</v>
      </c>
      <c r="DR12" s="644"/>
      <c r="DS12" s="644"/>
      <c r="DT12" s="644"/>
      <c r="DU12" s="644"/>
      <c r="DV12" s="644"/>
      <c r="DW12" s="644"/>
      <c r="DX12" s="644"/>
      <c r="DY12" s="644"/>
      <c r="DZ12" s="644"/>
      <c r="EA12" s="644"/>
      <c r="EB12" s="644"/>
      <c r="EC12" s="684"/>
    </row>
    <row r="13" spans="2:143" ht="11.25" customHeight="1">
      <c r="B13" s="638" t="s">
        <v>247</v>
      </c>
      <c r="C13" s="639"/>
      <c r="D13" s="639"/>
      <c r="E13" s="639"/>
      <c r="F13" s="639"/>
      <c r="G13" s="639"/>
      <c r="H13" s="639"/>
      <c r="I13" s="639"/>
      <c r="J13" s="639"/>
      <c r="K13" s="639"/>
      <c r="L13" s="639"/>
      <c r="M13" s="639"/>
      <c r="N13" s="639"/>
      <c r="O13" s="639"/>
      <c r="P13" s="639"/>
      <c r="Q13" s="640"/>
      <c r="R13" s="641" t="s">
        <v>130</v>
      </c>
      <c r="S13" s="644"/>
      <c r="T13" s="644"/>
      <c r="U13" s="644"/>
      <c r="V13" s="644"/>
      <c r="W13" s="644"/>
      <c r="X13" s="644"/>
      <c r="Y13" s="645"/>
      <c r="Z13" s="703" t="s">
        <v>166</v>
      </c>
      <c r="AA13" s="703"/>
      <c r="AB13" s="703"/>
      <c r="AC13" s="703"/>
      <c r="AD13" s="704" t="s">
        <v>166</v>
      </c>
      <c r="AE13" s="704"/>
      <c r="AF13" s="704"/>
      <c r="AG13" s="704"/>
      <c r="AH13" s="704"/>
      <c r="AI13" s="704"/>
      <c r="AJ13" s="704"/>
      <c r="AK13" s="704"/>
      <c r="AL13" s="646" t="s">
        <v>130</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411328</v>
      </c>
      <c r="BH13" s="644"/>
      <c r="BI13" s="644"/>
      <c r="BJ13" s="644"/>
      <c r="BK13" s="644"/>
      <c r="BL13" s="644"/>
      <c r="BM13" s="644"/>
      <c r="BN13" s="645"/>
      <c r="BO13" s="703">
        <v>57</v>
      </c>
      <c r="BP13" s="703"/>
      <c r="BQ13" s="703"/>
      <c r="BR13" s="703"/>
      <c r="BS13" s="649">
        <v>28062</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485988</v>
      </c>
      <c r="CS13" s="644"/>
      <c r="CT13" s="644"/>
      <c r="CU13" s="644"/>
      <c r="CV13" s="644"/>
      <c r="CW13" s="644"/>
      <c r="CX13" s="644"/>
      <c r="CY13" s="645"/>
      <c r="CZ13" s="703">
        <v>8.5</v>
      </c>
      <c r="DA13" s="703"/>
      <c r="DB13" s="703"/>
      <c r="DC13" s="703"/>
      <c r="DD13" s="649">
        <v>233299</v>
      </c>
      <c r="DE13" s="644"/>
      <c r="DF13" s="644"/>
      <c r="DG13" s="644"/>
      <c r="DH13" s="644"/>
      <c r="DI13" s="644"/>
      <c r="DJ13" s="644"/>
      <c r="DK13" s="644"/>
      <c r="DL13" s="644"/>
      <c r="DM13" s="644"/>
      <c r="DN13" s="644"/>
      <c r="DO13" s="644"/>
      <c r="DP13" s="645"/>
      <c r="DQ13" s="649">
        <v>254623</v>
      </c>
      <c r="DR13" s="644"/>
      <c r="DS13" s="644"/>
      <c r="DT13" s="644"/>
      <c r="DU13" s="644"/>
      <c r="DV13" s="644"/>
      <c r="DW13" s="644"/>
      <c r="DX13" s="644"/>
      <c r="DY13" s="644"/>
      <c r="DZ13" s="644"/>
      <c r="EA13" s="644"/>
      <c r="EB13" s="644"/>
      <c r="EC13" s="684"/>
    </row>
    <row r="14" spans="2:143" ht="11.25" customHeight="1">
      <c r="B14" s="638" t="s">
        <v>250</v>
      </c>
      <c r="C14" s="639"/>
      <c r="D14" s="639"/>
      <c r="E14" s="639"/>
      <c r="F14" s="639"/>
      <c r="G14" s="639"/>
      <c r="H14" s="639"/>
      <c r="I14" s="639"/>
      <c r="J14" s="639"/>
      <c r="K14" s="639"/>
      <c r="L14" s="639"/>
      <c r="M14" s="639"/>
      <c r="N14" s="639"/>
      <c r="O14" s="639"/>
      <c r="P14" s="639"/>
      <c r="Q14" s="640"/>
      <c r="R14" s="641" t="s">
        <v>166</v>
      </c>
      <c r="S14" s="644"/>
      <c r="T14" s="644"/>
      <c r="U14" s="644"/>
      <c r="V14" s="644"/>
      <c r="W14" s="644"/>
      <c r="X14" s="644"/>
      <c r="Y14" s="645"/>
      <c r="Z14" s="703" t="s">
        <v>166</v>
      </c>
      <c r="AA14" s="703"/>
      <c r="AB14" s="703"/>
      <c r="AC14" s="703"/>
      <c r="AD14" s="704" t="s">
        <v>166</v>
      </c>
      <c r="AE14" s="704"/>
      <c r="AF14" s="704"/>
      <c r="AG14" s="704"/>
      <c r="AH14" s="704"/>
      <c r="AI14" s="704"/>
      <c r="AJ14" s="704"/>
      <c r="AK14" s="704"/>
      <c r="AL14" s="646" t="s">
        <v>166</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25609</v>
      </c>
      <c r="BH14" s="644"/>
      <c r="BI14" s="644"/>
      <c r="BJ14" s="644"/>
      <c r="BK14" s="644"/>
      <c r="BL14" s="644"/>
      <c r="BM14" s="644"/>
      <c r="BN14" s="645"/>
      <c r="BO14" s="703">
        <v>3.5</v>
      </c>
      <c r="BP14" s="703"/>
      <c r="BQ14" s="703"/>
      <c r="BR14" s="703"/>
      <c r="BS14" s="649" t="s">
        <v>130</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251010</v>
      </c>
      <c r="CS14" s="644"/>
      <c r="CT14" s="644"/>
      <c r="CU14" s="644"/>
      <c r="CV14" s="644"/>
      <c r="CW14" s="644"/>
      <c r="CX14" s="644"/>
      <c r="CY14" s="645"/>
      <c r="CZ14" s="703">
        <v>4.4000000000000004</v>
      </c>
      <c r="DA14" s="703"/>
      <c r="DB14" s="703"/>
      <c r="DC14" s="703"/>
      <c r="DD14" s="649">
        <v>82781</v>
      </c>
      <c r="DE14" s="644"/>
      <c r="DF14" s="644"/>
      <c r="DG14" s="644"/>
      <c r="DH14" s="644"/>
      <c r="DI14" s="644"/>
      <c r="DJ14" s="644"/>
      <c r="DK14" s="644"/>
      <c r="DL14" s="644"/>
      <c r="DM14" s="644"/>
      <c r="DN14" s="644"/>
      <c r="DO14" s="644"/>
      <c r="DP14" s="645"/>
      <c r="DQ14" s="649">
        <v>152553</v>
      </c>
      <c r="DR14" s="644"/>
      <c r="DS14" s="644"/>
      <c r="DT14" s="644"/>
      <c r="DU14" s="644"/>
      <c r="DV14" s="644"/>
      <c r="DW14" s="644"/>
      <c r="DX14" s="644"/>
      <c r="DY14" s="644"/>
      <c r="DZ14" s="644"/>
      <c r="EA14" s="644"/>
      <c r="EB14" s="644"/>
      <c r="EC14" s="684"/>
    </row>
    <row r="15" spans="2:143" ht="11.25" customHeight="1">
      <c r="B15" s="638" t="s">
        <v>253</v>
      </c>
      <c r="C15" s="639"/>
      <c r="D15" s="639"/>
      <c r="E15" s="639"/>
      <c r="F15" s="639"/>
      <c r="G15" s="639"/>
      <c r="H15" s="639"/>
      <c r="I15" s="639"/>
      <c r="J15" s="639"/>
      <c r="K15" s="639"/>
      <c r="L15" s="639"/>
      <c r="M15" s="639"/>
      <c r="N15" s="639"/>
      <c r="O15" s="639"/>
      <c r="P15" s="639"/>
      <c r="Q15" s="640"/>
      <c r="R15" s="641">
        <v>7512</v>
      </c>
      <c r="S15" s="644"/>
      <c r="T15" s="644"/>
      <c r="U15" s="644"/>
      <c r="V15" s="644"/>
      <c r="W15" s="644"/>
      <c r="X15" s="644"/>
      <c r="Y15" s="645"/>
      <c r="Z15" s="703">
        <v>0.1</v>
      </c>
      <c r="AA15" s="703"/>
      <c r="AB15" s="703"/>
      <c r="AC15" s="703"/>
      <c r="AD15" s="704">
        <v>7512</v>
      </c>
      <c r="AE15" s="704"/>
      <c r="AF15" s="704"/>
      <c r="AG15" s="704"/>
      <c r="AH15" s="704"/>
      <c r="AI15" s="704"/>
      <c r="AJ15" s="704"/>
      <c r="AK15" s="704"/>
      <c r="AL15" s="646">
        <v>0.2</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39204</v>
      </c>
      <c r="BH15" s="644"/>
      <c r="BI15" s="644"/>
      <c r="BJ15" s="644"/>
      <c r="BK15" s="644"/>
      <c r="BL15" s="644"/>
      <c r="BM15" s="644"/>
      <c r="BN15" s="645"/>
      <c r="BO15" s="703">
        <v>5.4</v>
      </c>
      <c r="BP15" s="703"/>
      <c r="BQ15" s="703"/>
      <c r="BR15" s="703"/>
      <c r="BS15" s="649" t="s">
        <v>166</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427672</v>
      </c>
      <c r="CS15" s="644"/>
      <c r="CT15" s="644"/>
      <c r="CU15" s="644"/>
      <c r="CV15" s="644"/>
      <c r="CW15" s="644"/>
      <c r="CX15" s="644"/>
      <c r="CY15" s="645"/>
      <c r="CZ15" s="703">
        <v>7.5</v>
      </c>
      <c r="DA15" s="703"/>
      <c r="DB15" s="703"/>
      <c r="DC15" s="703"/>
      <c r="DD15" s="649">
        <v>51468</v>
      </c>
      <c r="DE15" s="644"/>
      <c r="DF15" s="644"/>
      <c r="DG15" s="644"/>
      <c r="DH15" s="644"/>
      <c r="DI15" s="644"/>
      <c r="DJ15" s="644"/>
      <c r="DK15" s="644"/>
      <c r="DL15" s="644"/>
      <c r="DM15" s="644"/>
      <c r="DN15" s="644"/>
      <c r="DO15" s="644"/>
      <c r="DP15" s="645"/>
      <c r="DQ15" s="649">
        <v>366215</v>
      </c>
      <c r="DR15" s="644"/>
      <c r="DS15" s="644"/>
      <c r="DT15" s="644"/>
      <c r="DU15" s="644"/>
      <c r="DV15" s="644"/>
      <c r="DW15" s="644"/>
      <c r="DX15" s="644"/>
      <c r="DY15" s="644"/>
      <c r="DZ15" s="644"/>
      <c r="EA15" s="644"/>
      <c r="EB15" s="644"/>
      <c r="EC15" s="684"/>
    </row>
    <row r="16" spans="2:143" ht="11.25" customHeight="1">
      <c r="B16" s="638" t="s">
        <v>256</v>
      </c>
      <c r="C16" s="639"/>
      <c r="D16" s="639"/>
      <c r="E16" s="639"/>
      <c r="F16" s="639"/>
      <c r="G16" s="639"/>
      <c r="H16" s="639"/>
      <c r="I16" s="639"/>
      <c r="J16" s="639"/>
      <c r="K16" s="639"/>
      <c r="L16" s="639"/>
      <c r="M16" s="639"/>
      <c r="N16" s="639"/>
      <c r="O16" s="639"/>
      <c r="P16" s="639"/>
      <c r="Q16" s="640"/>
      <c r="R16" s="641" t="s">
        <v>166</v>
      </c>
      <c r="S16" s="644"/>
      <c r="T16" s="644"/>
      <c r="U16" s="644"/>
      <c r="V16" s="644"/>
      <c r="W16" s="644"/>
      <c r="X16" s="644"/>
      <c r="Y16" s="645"/>
      <c r="Z16" s="703" t="s">
        <v>166</v>
      </c>
      <c r="AA16" s="703"/>
      <c r="AB16" s="703"/>
      <c r="AC16" s="703"/>
      <c r="AD16" s="704" t="s">
        <v>166</v>
      </c>
      <c r="AE16" s="704"/>
      <c r="AF16" s="704"/>
      <c r="AG16" s="704"/>
      <c r="AH16" s="704"/>
      <c r="AI16" s="704"/>
      <c r="AJ16" s="704"/>
      <c r="AK16" s="704"/>
      <c r="AL16" s="646" t="s">
        <v>130</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166</v>
      </c>
      <c r="BH16" s="644"/>
      <c r="BI16" s="644"/>
      <c r="BJ16" s="644"/>
      <c r="BK16" s="644"/>
      <c r="BL16" s="644"/>
      <c r="BM16" s="644"/>
      <c r="BN16" s="645"/>
      <c r="BO16" s="703" t="s">
        <v>166</v>
      </c>
      <c r="BP16" s="703"/>
      <c r="BQ16" s="703"/>
      <c r="BR16" s="703"/>
      <c r="BS16" s="649" t="s">
        <v>166</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13696</v>
      </c>
      <c r="CS16" s="644"/>
      <c r="CT16" s="644"/>
      <c r="CU16" s="644"/>
      <c r="CV16" s="644"/>
      <c r="CW16" s="644"/>
      <c r="CX16" s="644"/>
      <c r="CY16" s="645"/>
      <c r="CZ16" s="703">
        <v>0.2</v>
      </c>
      <c r="DA16" s="703"/>
      <c r="DB16" s="703"/>
      <c r="DC16" s="703"/>
      <c r="DD16" s="649" t="s">
        <v>166</v>
      </c>
      <c r="DE16" s="644"/>
      <c r="DF16" s="644"/>
      <c r="DG16" s="644"/>
      <c r="DH16" s="644"/>
      <c r="DI16" s="644"/>
      <c r="DJ16" s="644"/>
      <c r="DK16" s="644"/>
      <c r="DL16" s="644"/>
      <c r="DM16" s="644"/>
      <c r="DN16" s="644"/>
      <c r="DO16" s="644"/>
      <c r="DP16" s="645"/>
      <c r="DQ16" s="649">
        <v>11678</v>
      </c>
      <c r="DR16" s="644"/>
      <c r="DS16" s="644"/>
      <c r="DT16" s="644"/>
      <c r="DU16" s="644"/>
      <c r="DV16" s="644"/>
      <c r="DW16" s="644"/>
      <c r="DX16" s="644"/>
      <c r="DY16" s="644"/>
      <c r="DZ16" s="644"/>
      <c r="EA16" s="644"/>
      <c r="EB16" s="644"/>
      <c r="EC16" s="684"/>
    </row>
    <row r="17" spans="2:133" ht="11.25" customHeight="1">
      <c r="B17" s="638" t="s">
        <v>259</v>
      </c>
      <c r="C17" s="639"/>
      <c r="D17" s="639"/>
      <c r="E17" s="639"/>
      <c r="F17" s="639"/>
      <c r="G17" s="639"/>
      <c r="H17" s="639"/>
      <c r="I17" s="639"/>
      <c r="J17" s="639"/>
      <c r="K17" s="639"/>
      <c r="L17" s="639"/>
      <c r="M17" s="639"/>
      <c r="N17" s="639"/>
      <c r="O17" s="639"/>
      <c r="P17" s="639"/>
      <c r="Q17" s="640"/>
      <c r="R17" s="641">
        <v>500</v>
      </c>
      <c r="S17" s="644"/>
      <c r="T17" s="644"/>
      <c r="U17" s="644"/>
      <c r="V17" s="644"/>
      <c r="W17" s="644"/>
      <c r="X17" s="644"/>
      <c r="Y17" s="645"/>
      <c r="Z17" s="703">
        <v>0</v>
      </c>
      <c r="AA17" s="703"/>
      <c r="AB17" s="703"/>
      <c r="AC17" s="703"/>
      <c r="AD17" s="704">
        <v>500</v>
      </c>
      <c r="AE17" s="704"/>
      <c r="AF17" s="704"/>
      <c r="AG17" s="704"/>
      <c r="AH17" s="704"/>
      <c r="AI17" s="704"/>
      <c r="AJ17" s="704"/>
      <c r="AK17" s="704"/>
      <c r="AL17" s="646">
        <v>0</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130</v>
      </c>
      <c r="BH17" s="644"/>
      <c r="BI17" s="644"/>
      <c r="BJ17" s="644"/>
      <c r="BK17" s="644"/>
      <c r="BL17" s="644"/>
      <c r="BM17" s="644"/>
      <c r="BN17" s="645"/>
      <c r="BO17" s="703" t="s">
        <v>166</v>
      </c>
      <c r="BP17" s="703"/>
      <c r="BQ17" s="703"/>
      <c r="BR17" s="703"/>
      <c r="BS17" s="649" t="s">
        <v>166</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468465</v>
      </c>
      <c r="CS17" s="644"/>
      <c r="CT17" s="644"/>
      <c r="CU17" s="644"/>
      <c r="CV17" s="644"/>
      <c r="CW17" s="644"/>
      <c r="CX17" s="644"/>
      <c r="CY17" s="645"/>
      <c r="CZ17" s="703">
        <v>8.1999999999999993</v>
      </c>
      <c r="DA17" s="703"/>
      <c r="DB17" s="703"/>
      <c r="DC17" s="703"/>
      <c r="DD17" s="649" t="s">
        <v>166</v>
      </c>
      <c r="DE17" s="644"/>
      <c r="DF17" s="644"/>
      <c r="DG17" s="644"/>
      <c r="DH17" s="644"/>
      <c r="DI17" s="644"/>
      <c r="DJ17" s="644"/>
      <c r="DK17" s="644"/>
      <c r="DL17" s="644"/>
      <c r="DM17" s="644"/>
      <c r="DN17" s="644"/>
      <c r="DO17" s="644"/>
      <c r="DP17" s="645"/>
      <c r="DQ17" s="649">
        <v>467832</v>
      </c>
      <c r="DR17" s="644"/>
      <c r="DS17" s="644"/>
      <c r="DT17" s="644"/>
      <c r="DU17" s="644"/>
      <c r="DV17" s="644"/>
      <c r="DW17" s="644"/>
      <c r="DX17" s="644"/>
      <c r="DY17" s="644"/>
      <c r="DZ17" s="644"/>
      <c r="EA17" s="644"/>
      <c r="EB17" s="644"/>
      <c r="EC17" s="684"/>
    </row>
    <row r="18" spans="2:133" ht="11.25" customHeight="1">
      <c r="B18" s="638" t="s">
        <v>262</v>
      </c>
      <c r="C18" s="639"/>
      <c r="D18" s="639"/>
      <c r="E18" s="639"/>
      <c r="F18" s="639"/>
      <c r="G18" s="639"/>
      <c r="H18" s="639"/>
      <c r="I18" s="639"/>
      <c r="J18" s="639"/>
      <c r="K18" s="639"/>
      <c r="L18" s="639"/>
      <c r="M18" s="639"/>
      <c r="N18" s="639"/>
      <c r="O18" s="639"/>
      <c r="P18" s="639"/>
      <c r="Q18" s="640"/>
      <c r="R18" s="641">
        <v>2891204</v>
      </c>
      <c r="S18" s="644"/>
      <c r="T18" s="644"/>
      <c r="U18" s="644"/>
      <c r="V18" s="644"/>
      <c r="W18" s="644"/>
      <c r="X18" s="644"/>
      <c r="Y18" s="645"/>
      <c r="Z18" s="703">
        <v>48.8</v>
      </c>
      <c r="AA18" s="703"/>
      <c r="AB18" s="703"/>
      <c r="AC18" s="703"/>
      <c r="AD18" s="704">
        <v>2505419</v>
      </c>
      <c r="AE18" s="704"/>
      <c r="AF18" s="704"/>
      <c r="AG18" s="704"/>
      <c r="AH18" s="704"/>
      <c r="AI18" s="704"/>
      <c r="AJ18" s="704"/>
      <c r="AK18" s="704"/>
      <c r="AL18" s="646">
        <v>73.8</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166</v>
      </c>
      <c r="BH18" s="644"/>
      <c r="BI18" s="644"/>
      <c r="BJ18" s="644"/>
      <c r="BK18" s="644"/>
      <c r="BL18" s="644"/>
      <c r="BM18" s="644"/>
      <c r="BN18" s="645"/>
      <c r="BO18" s="703" t="s">
        <v>166</v>
      </c>
      <c r="BP18" s="703"/>
      <c r="BQ18" s="703"/>
      <c r="BR18" s="703"/>
      <c r="BS18" s="649" t="s">
        <v>166</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130</v>
      </c>
      <c r="CS18" s="644"/>
      <c r="CT18" s="644"/>
      <c r="CU18" s="644"/>
      <c r="CV18" s="644"/>
      <c r="CW18" s="644"/>
      <c r="CX18" s="644"/>
      <c r="CY18" s="645"/>
      <c r="CZ18" s="703" t="s">
        <v>166</v>
      </c>
      <c r="DA18" s="703"/>
      <c r="DB18" s="703"/>
      <c r="DC18" s="703"/>
      <c r="DD18" s="649" t="s">
        <v>166</v>
      </c>
      <c r="DE18" s="644"/>
      <c r="DF18" s="644"/>
      <c r="DG18" s="644"/>
      <c r="DH18" s="644"/>
      <c r="DI18" s="644"/>
      <c r="DJ18" s="644"/>
      <c r="DK18" s="644"/>
      <c r="DL18" s="644"/>
      <c r="DM18" s="644"/>
      <c r="DN18" s="644"/>
      <c r="DO18" s="644"/>
      <c r="DP18" s="645"/>
      <c r="DQ18" s="649" t="s">
        <v>130</v>
      </c>
      <c r="DR18" s="644"/>
      <c r="DS18" s="644"/>
      <c r="DT18" s="644"/>
      <c r="DU18" s="644"/>
      <c r="DV18" s="644"/>
      <c r="DW18" s="644"/>
      <c r="DX18" s="644"/>
      <c r="DY18" s="644"/>
      <c r="DZ18" s="644"/>
      <c r="EA18" s="644"/>
      <c r="EB18" s="644"/>
      <c r="EC18" s="684"/>
    </row>
    <row r="19" spans="2:133" ht="11.25" customHeight="1">
      <c r="B19" s="638" t="s">
        <v>265</v>
      </c>
      <c r="C19" s="639"/>
      <c r="D19" s="639"/>
      <c r="E19" s="639"/>
      <c r="F19" s="639"/>
      <c r="G19" s="639"/>
      <c r="H19" s="639"/>
      <c r="I19" s="639"/>
      <c r="J19" s="639"/>
      <c r="K19" s="639"/>
      <c r="L19" s="639"/>
      <c r="M19" s="639"/>
      <c r="N19" s="639"/>
      <c r="O19" s="639"/>
      <c r="P19" s="639"/>
      <c r="Q19" s="640"/>
      <c r="R19" s="641">
        <v>2505419</v>
      </c>
      <c r="S19" s="644"/>
      <c r="T19" s="644"/>
      <c r="U19" s="644"/>
      <c r="V19" s="644"/>
      <c r="W19" s="644"/>
      <c r="X19" s="644"/>
      <c r="Y19" s="645"/>
      <c r="Z19" s="703">
        <v>42.3</v>
      </c>
      <c r="AA19" s="703"/>
      <c r="AB19" s="703"/>
      <c r="AC19" s="703"/>
      <c r="AD19" s="704">
        <v>2505419</v>
      </c>
      <c r="AE19" s="704"/>
      <c r="AF19" s="704"/>
      <c r="AG19" s="704"/>
      <c r="AH19" s="704"/>
      <c r="AI19" s="704"/>
      <c r="AJ19" s="704"/>
      <c r="AK19" s="704"/>
      <c r="AL19" s="646">
        <v>73.8</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t="s">
        <v>166</v>
      </c>
      <c r="BH19" s="644"/>
      <c r="BI19" s="644"/>
      <c r="BJ19" s="644"/>
      <c r="BK19" s="644"/>
      <c r="BL19" s="644"/>
      <c r="BM19" s="644"/>
      <c r="BN19" s="645"/>
      <c r="BO19" s="703" t="s">
        <v>166</v>
      </c>
      <c r="BP19" s="703"/>
      <c r="BQ19" s="703"/>
      <c r="BR19" s="703"/>
      <c r="BS19" s="649" t="s">
        <v>130</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130</v>
      </c>
      <c r="CS19" s="644"/>
      <c r="CT19" s="644"/>
      <c r="CU19" s="644"/>
      <c r="CV19" s="644"/>
      <c r="CW19" s="644"/>
      <c r="CX19" s="644"/>
      <c r="CY19" s="645"/>
      <c r="CZ19" s="703" t="s">
        <v>166</v>
      </c>
      <c r="DA19" s="703"/>
      <c r="DB19" s="703"/>
      <c r="DC19" s="703"/>
      <c r="DD19" s="649" t="s">
        <v>166</v>
      </c>
      <c r="DE19" s="644"/>
      <c r="DF19" s="644"/>
      <c r="DG19" s="644"/>
      <c r="DH19" s="644"/>
      <c r="DI19" s="644"/>
      <c r="DJ19" s="644"/>
      <c r="DK19" s="644"/>
      <c r="DL19" s="644"/>
      <c r="DM19" s="644"/>
      <c r="DN19" s="644"/>
      <c r="DO19" s="644"/>
      <c r="DP19" s="645"/>
      <c r="DQ19" s="649" t="s">
        <v>166</v>
      </c>
      <c r="DR19" s="644"/>
      <c r="DS19" s="644"/>
      <c r="DT19" s="644"/>
      <c r="DU19" s="644"/>
      <c r="DV19" s="644"/>
      <c r="DW19" s="644"/>
      <c r="DX19" s="644"/>
      <c r="DY19" s="644"/>
      <c r="DZ19" s="644"/>
      <c r="EA19" s="644"/>
      <c r="EB19" s="644"/>
      <c r="EC19" s="684"/>
    </row>
    <row r="20" spans="2:133" ht="11.25" customHeight="1">
      <c r="B20" s="638" t="s">
        <v>268</v>
      </c>
      <c r="C20" s="639"/>
      <c r="D20" s="639"/>
      <c r="E20" s="639"/>
      <c r="F20" s="639"/>
      <c r="G20" s="639"/>
      <c r="H20" s="639"/>
      <c r="I20" s="639"/>
      <c r="J20" s="639"/>
      <c r="K20" s="639"/>
      <c r="L20" s="639"/>
      <c r="M20" s="639"/>
      <c r="N20" s="639"/>
      <c r="O20" s="639"/>
      <c r="P20" s="639"/>
      <c r="Q20" s="640"/>
      <c r="R20" s="641">
        <v>385785</v>
      </c>
      <c r="S20" s="644"/>
      <c r="T20" s="644"/>
      <c r="U20" s="644"/>
      <c r="V20" s="644"/>
      <c r="W20" s="644"/>
      <c r="X20" s="644"/>
      <c r="Y20" s="645"/>
      <c r="Z20" s="703">
        <v>6.5</v>
      </c>
      <c r="AA20" s="703"/>
      <c r="AB20" s="703"/>
      <c r="AC20" s="703"/>
      <c r="AD20" s="704" t="s">
        <v>166</v>
      </c>
      <c r="AE20" s="704"/>
      <c r="AF20" s="704"/>
      <c r="AG20" s="704"/>
      <c r="AH20" s="704"/>
      <c r="AI20" s="704"/>
      <c r="AJ20" s="704"/>
      <c r="AK20" s="704"/>
      <c r="AL20" s="646" t="s">
        <v>130</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t="s">
        <v>166</v>
      </c>
      <c r="BH20" s="644"/>
      <c r="BI20" s="644"/>
      <c r="BJ20" s="644"/>
      <c r="BK20" s="644"/>
      <c r="BL20" s="644"/>
      <c r="BM20" s="644"/>
      <c r="BN20" s="645"/>
      <c r="BO20" s="703" t="s">
        <v>166</v>
      </c>
      <c r="BP20" s="703"/>
      <c r="BQ20" s="703"/>
      <c r="BR20" s="703"/>
      <c r="BS20" s="649" t="s">
        <v>166</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5707626</v>
      </c>
      <c r="CS20" s="644"/>
      <c r="CT20" s="644"/>
      <c r="CU20" s="644"/>
      <c r="CV20" s="644"/>
      <c r="CW20" s="644"/>
      <c r="CX20" s="644"/>
      <c r="CY20" s="645"/>
      <c r="CZ20" s="703">
        <v>100</v>
      </c>
      <c r="DA20" s="703"/>
      <c r="DB20" s="703"/>
      <c r="DC20" s="703"/>
      <c r="DD20" s="649">
        <v>755693</v>
      </c>
      <c r="DE20" s="644"/>
      <c r="DF20" s="644"/>
      <c r="DG20" s="644"/>
      <c r="DH20" s="644"/>
      <c r="DI20" s="644"/>
      <c r="DJ20" s="644"/>
      <c r="DK20" s="644"/>
      <c r="DL20" s="644"/>
      <c r="DM20" s="644"/>
      <c r="DN20" s="644"/>
      <c r="DO20" s="644"/>
      <c r="DP20" s="645"/>
      <c r="DQ20" s="649">
        <v>4048361</v>
      </c>
      <c r="DR20" s="644"/>
      <c r="DS20" s="644"/>
      <c r="DT20" s="644"/>
      <c r="DU20" s="644"/>
      <c r="DV20" s="644"/>
      <c r="DW20" s="644"/>
      <c r="DX20" s="644"/>
      <c r="DY20" s="644"/>
      <c r="DZ20" s="644"/>
      <c r="EA20" s="644"/>
      <c r="EB20" s="644"/>
      <c r="EC20" s="684"/>
    </row>
    <row r="21" spans="2:133" ht="11.25" customHeight="1">
      <c r="B21" s="638" t="s">
        <v>271</v>
      </c>
      <c r="C21" s="639"/>
      <c r="D21" s="639"/>
      <c r="E21" s="639"/>
      <c r="F21" s="639"/>
      <c r="G21" s="639"/>
      <c r="H21" s="639"/>
      <c r="I21" s="639"/>
      <c r="J21" s="639"/>
      <c r="K21" s="639"/>
      <c r="L21" s="639"/>
      <c r="M21" s="639"/>
      <c r="N21" s="639"/>
      <c r="O21" s="639"/>
      <c r="P21" s="639"/>
      <c r="Q21" s="640"/>
      <c r="R21" s="641" t="s">
        <v>130</v>
      </c>
      <c r="S21" s="644"/>
      <c r="T21" s="644"/>
      <c r="U21" s="644"/>
      <c r="V21" s="644"/>
      <c r="W21" s="644"/>
      <c r="X21" s="644"/>
      <c r="Y21" s="645"/>
      <c r="Z21" s="703" t="s">
        <v>166</v>
      </c>
      <c r="AA21" s="703"/>
      <c r="AB21" s="703"/>
      <c r="AC21" s="703"/>
      <c r="AD21" s="704" t="s">
        <v>166</v>
      </c>
      <c r="AE21" s="704"/>
      <c r="AF21" s="704"/>
      <c r="AG21" s="704"/>
      <c r="AH21" s="704"/>
      <c r="AI21" s="704"/>
      <c r="AJ21" s="704"/>
      <c r="AK21" s="704"/>
      <c r="AL21" s="646" t="s">
        <v>166</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166</v>
      </c>
      <c r="BH21" s="644"/>
      <c r="BI21" s="644"/>
      <c r="BJ21" s="644"/>
      <c r="BK21" s="644"/>
      <c r="BL21" s="644"/>
      <c r="BM21" s="644"/>
      <c r="BN21" s="645"/>
      <c r="BO21" s="703" t="s">
        <v>166</v>
      </c>
      <c r="BP21" s="703"/>
      <c r="BQ21" s="703"/>
      <c r="BR21" s="703"/>
      <c r="BS21" s="649" t="s">
        <v>166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273</v>
      </c>
      <c r="C22" s="639"/>
      <c r="D22" s="639"/>
      <c r="E22" s="639"/>
      <c r="F22" s="639"/>
      <c r="G22" s="639"/>
      <c r="H22" s="639"/>
      <c r="I22" s="639"/>
      <c r="J22" s="639"/>
      <c r="K22" s="639"/>
      <c r="L22" s="639"/>
      <c r="M22" s="639"/>
      <c r="N22" s="639"/>
      <c r="O22" s="639"/>
      <c r="P22" s="639"/>
      <c r="Q22" s="640"/>
      <c r="R22" s="641">
        <v>3776967</v>
      </c>
      <c r="S22" s="644"/>
      <c r="T22" s="644"/>
      <c r="U22" s="644"/>
      <c r="V22" s="644"/>
      <c r="W22" s="644"/>
      <c r="X22" s="644"/>
      <c r="Y22" s="645"/>
      <c r="Z22" s="703">
        <v>63.8</v>
      </c>
      <c r="AA22" s="703"/>
      <c r="AB22" s="703"/>
      <c r="AC22" s="703"/>
      <c r="AD22" s="704">
        <v>3391182</v>
      </c>
      <c r="AE22" s="704"/>
      <c r="AF22" s="704"/>
      <c r="AG22" s="704"/>
      <c r="AH22" s="704"/>
      <c r="AI22" s="704"/>
      <c r="AJ22" s="704"/>
      <c r="AK22" s="704"/>
      <c r="AL22" s="646">
        <v>100</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166</v>
      </c>
      <c r="BH22" s="644"/>
      <c r="BI22" s="644"/>
      <c r="BJ22" s="644"/>
      <c r="BK22" s="644"/>
      <c r="BL22" s="644"/>
      <c r="BM22" s="644"/>
      <c r="BN22" s="645"/>
      <c r="BO22" s="703" t="s">
        <v>166</v>
      </c>
      <c r="BP22" s="703"/>
      <c r="BQ22" s="703"/>
      <c r="BR22" s="703"/>
      <c r="BS22" s="649" t="s">
        <v>166</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276</v>
      </c>
      <c r="C23" s="639"/>
      <c r="D23" s="639"/>
      <c r="E23" s="639"/>
      <c r="F23" s="639"/>
      <c r="G23" s="639"/>
      <c r="H23" s="639"/>
      <c r="I23" s="639"/>
      <c r="J23" s="639"/>
      <c r="K23" s="639"/>
      <c r="L23" s="639"/>
      <c r="M23" s="639"/>
      <c r="N23" s="639"/>
      <c r="O23" s="639"/>
      <c r="P23" s="639"/>
      <c r="Q23" s="640"/>
      <c r="R23" s="641">
        <v>472</v>
      </c>
      <c r="S23" s="644"/>
      <c r="T23" s="644"/>
      <c r="U23" s="644"/>
      <c r="V23" s="644"/>
      <c r="W23" s="644"/>
      <c r="X23" s="644"/>
      <c r="Y23" s="645"/>
      <c r="Z23" s="703">
        <v>0</v>
      </c>
      <c r="AA23" s="703"/>
      <c r="AB23" s="703"/>
      <c r="AC23" s="703"/>
      <c r="AD23" s="704">
        <v>472</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166</v>
      </c>
      <c r="BH23" s="644"/>
      <c r="BI23" s="644"/>
      <c r="BJ23" s="644"/>
      <c r="BK23" s="644"/>
      <c r="BL23" s="644"/>
      <c r="BM23" s="644"/>
      <c r="BN23" s="645"/>
      <c r="BO23" s="703" t="s">
        <v>166</v>
      </c>
      <c r="BP23" s="703"/>
      <c r="BQ23" s="703"/>
      <c r="BR23" s="703"/>
      <c r="BS23" s="649" t="s">
        <v>166</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c r="B24" s="638" t="s">
        <v>283</v>
      </c>
      <c r="C24" s="639"/>
      <c r="D24" s="639"/>
      <c r="E24" s="639"/>
      <c r="F24" s="639"/>
      <c r="G24" s="639"/>
      <c r="H24" s="639"/>
      <c r="I24" s="639"/>
      <c r="J24" s="639"/>
      <c r="K24" s="639"/>
      <c r="L24" s="639"/>
      <c r="M24" s="639"/>
      <c r="N24" s="639"/>
      <c r="O24" s="639"/>
      <c r="P24" s="639"/>
      <c r="Q24" s="640"/>
      <c r="R24" s="641">
        <v>12446</v>
      </c>
      <c r="S24" s="644"/>
      <c r="T24" s="644"/>
      <c r="U24" s="644"/>
      <c r="V24" s="644"/>
      <c r="W24" s="644"/>
      <c r="X24" s="644"/>
      <c r="Y24" s="645"/>
      <c r="Z24" s="703">
        <v>0.2</v>
      </c>
      <c r="AA24" s="703"/>
      <c r="AB24" s="703"/>
      <c r="AC24" s="703"/>
      <c r="AD24" s="704" t="s">
        <v>166</v>
      </c>
      <c r="AE24" s="704"/>
      <c r="AF24" s="704"/>
      <c r="AG24" s="704"/>
      <c r="AH24" s="704"/>
      <c r="AI24" s="704"/>
      <c r="AJ24" s="704"/>
      <c r="AK24" s="704"/>
      <c r="AL24" s="646" t="s">
        <v>166</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166</v>
      </c>
      <c r="BH24" s="644"/>
      <c r="BI24" s="644"/>
      <c r="BJ24" s="644"/>
      <c r="BK24" s="644"/>
      <c r="BL24" s="644"/>
      <c r="BM24" s="644"/>
      <c r="BN24" s="645"/>
      <c r="BO24" s="703" t="s">
        <v>166</v>
      </c>
      <c r="BP24" s="703"/>
      <c r="BQ24" s="703"/>
      <c r="BR24" s="703"/>
      <c r="BS24" s="649" t="s">
        <v>166</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1991860</v>
      </c>
      <c r="CS24" s="707"/>
      <c r="CT24" s="707"/>
      <c r="CU24" s="707"/>
      <c r="CV24" s="707"/>
      <c r="CW24" s="707"/>
      <c r="CX24" s="707"/>
      <c r="CY24" s="753"/>
      <c r="CZ24" s="754">
        <v>34.9</v>
      </c>
      <c r="DA24" s="723"/>
      <c r="DB24" s="723"/>
      <c r="DC24" s="757"/>
      <c r="DD24" s="752">
        <v>1553475</v>
      </c>
      <c r="DE24" s="707"/>
      <c r="DF24" s="707"/>
      <c r="DG24" s="707"/>
      <c r="DH24" s="707"/>
      <c r="DI24" s="707"/>
      <c r="DJ24" s="707"/>
      <c r="DK24" s="753"/>
      <c r="DL24" s="752">
        <v>1517251</v>
      </c>
      <c r="DM24" s="707"/>
      <c r="DN24" s="707"/>
      <c r="DO24" s="707"/>
      <c r="DP24" s="707"/>
      <c r="DQ24" s="707"/>
      <c r="DR24" s="707"/>
      <c r="DS24" s="707"/>
      <c r="DT24" s="707"/>
      <c r="DU24" s="707"/>
      <c r="DV24" s="753"/>
      <c r="DW24" s="754">
        <v>42.9</v>
      </c>
      <c r="DX24" s="723"/>
      <c r="DY24" s="723"/>
      <c r="DZ24" s="723"/>
      <c r="EA24" s="723"/>
      <c r="EB24" s="723"/>
      <c r="EC24" s="755"/>
    </row>
    <row r="25" spans="2:133" ht="11.25" customHeight="1">
      <c r="B25" s="638" t="s">
        <v>286</v>
      </c>
      <c r="C25" s="639"/>
      <c r="D25" s="639"/>
      <c r="E25" s="639"/>
      <c r="F25" s="639"/>
      <c r="G25" s="639"/>
      <c r="H25" s="639"/>
      <c r="I25" s="639"/>
      <c r="J25" s="639"/>
      <c r="K25" s="639"/>
      <c r="L25" s="639"/>
      <c r="M25" s="639"/>
      <c r="N25" s="639"/>
      <c r="O25" s="639"/>
      <c r="P25" s="639"/>
      <c r="Q25" s="640"/>
      <c r="R25" s="641">
        <v>53184</v>
      </c>
      <c r="S25" s="644"/>
      <c r="T25" s="644"/>
      <c r="U25" s="644"/>
      <c r="V25" s="644"/>
      <c r="W25" s="644"/>
      <c r="X25" s="644"/>
      <c r="Y25" s="645"/>
      <c r="Z25" s="703">
        <v>0.9</v>
      </c>
      <c r="AA25" s="703"/>
      <c r="AB25" s="703"/>
      <c r="AC25" s="703"/>
      <c r="AD25" s="704" t="s">
        <v>166</v>
      </c>
      <c r="AE25" s="704"/>
      <c r="AF25" s="704"/>
      <c r="AG25" s="704"/>
      <c r="AH25" s="704"/>
      <c r="AI25" s="704"/>
      <c r="AJ25" s="704"/>
      <c r="AK25" s="704"/>
      <c r="AL25" s="646" t="s">
        <v>166</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166</v>
      </c>
      <c r="BH25" s="644"/>
      <c r="BI25" s="644"/>
      <c r="BJ25" s="644"/>
      <c r="BK25" s="644"/>
      <c r="BL25" s="644"/>
      <c r="BM25" s="644"/>
      <c r="BN25" s="645"/>
      <c r="BO25" s="703" t="s">
        <v>166</v>
      </c>
      <c r="BP25" s="703"/>
      <c r="BQ25" s="703"/>
      <c r="BR25" s="703"/>
      <c r="BS25" s="649" t="s">
        <v>166</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930505</v>
      </c>
      <c r="CS25" s="642"/>
      <c r="CT25" s="642"/>
      <c r="CU25" s="642"/>
      <c r="CV25" s="642"/>
      <c r="CW25" s="642"/>
      <c r="CX25" s="642"/>
      <c r="CY25" s="643"/>
      <c r="CZ25" s="646">
        <v>16.3</v>
      </c>
      <c r="DA25" s="675"/>
      <c r="DB25" s="675"/>
      <c r="DC25" s="676"/>
      <c r="DD25" s="649">
        <v>869871</v>
      </c>
      <c r="DE25" s="642"/>
      <c r="DF25" s="642"/>
      <c r="DG25" s="642"/>
      <c r="DH25" s="642"/>
      <c r="DI25" s="642"/>
      <c r="DJ25" s="642"/>
      <c r="DK25" s="643"/>
      <c r="DL25" s="649">
        <v>834767</v>
      </c>
      <c r="DM25" s="642"/>
      <c r="DN25" s="642"/>
      <c r="DO25" s="642"/>
      <c r="DP25" s="642"/>
      <c r="DQ25" s="642"/>
      <c r="DR25" s="642"/>
      <c r="DS25" s="642"/>
      <c r="DT25" s="642"/>
      <c r="DU25" s="642"/>
      <c r="DV25" s="643"/>
      <c r="DW25" s="646">
        <v>23.6</v>
      </c>
      <c r="DX25" s="675"/>
      <c r="DY25" s="675"/>
      <c r="DZ25" s="675"/>
      <c r="EA25" s="675"/>
      <c r="EB25" s="675"/>
      <c r="EC25" s="677"/>
    </row>
    <row r="26" spans="2:133" ht="11.25" customHeight="1">
      <c r="B26" s="638" t="s">
        <v>289</v>
      </c>
      <c r="C26" s="639"/>
      <c r="D26" s="639"/>
      <c r="E26" s="639"/>
      <c r="F26" s="639"/>
      <c r="G26" s="639"/>
      <c r="H26" s="639"/>
      <c r="I26" s="639"/>
      <c r="J26" s="639"/>
      <c r="K26" s="639"/>
      <c r="L26" s="639"/>
      <c r="M26" s="639"/>
      <c r="N26" s="639"/>
      <c r="O26" s="639"/>
      <c r="P26" s="639"/>
      <c r="Q26" s="640"/>
      <c r="R26" s="641">
        <v>17586</v>
      </c>
      <c r="S26" s="644"/>
      <c r="T26" s="644"/>
      <c r="U26" s="644"/>
      <c r="V26" s="644"/>
      <c r="W26" s="644"/>
      <c r="X26" s="644"/>
      <c r="Y26" s="645"/>
      <c r="Z26" s="703">
        <v>0.3</v>
      </c>
      <c r="AA26" s="703"/>
      <c r="AB26" s="703"/>
      <c r="AC26" s="703"/>
      <c r="AD26" s="704" t="s">
        <v>166</v>
      </c>
      <c r="AE26" s="704"/>
      <c r="AF26" s="704"/>
      <c r="AG26" s="704"/>
      <c r="AH26" s="704"/>
      <c r="AI26" s="704"/>
      <c r="AJ26" s="704"/>
      <c r="AK26" s="704"/>
      <c r="AL26" s="646" t="s">
        <v>166</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166</v>
      </c>
      <c r="BH26" s="644"/>
      <c r="BI26" s="644"/>
      <c r="BJ26" s="644"/>
      <c r="BK26" s="644"/>
      <c r="BL26" s="644"/>
      <c r="BM26" s="644"/>
      <c r="BN26" s="645"/>
      <c r="BO26" s="703" t="s">
        <v>166</v>
      </c>
      <c r="BP26" s="703"/>
      <c r="BQ26" s="703"/>
      <c r="BR26" s="703"/>
      <c r="BS26" s="649" t="s">
        <v>166</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566909</v>
      </c>
      <c r="CS26" s="644"/>
      <c r="CT26" s="644"/>
      <c r="CU26" s="644"/>
      <c r="CV26" s="644"/>
      <c r="CW26" s="644"/>
      <c r="CX26" s="644"/>
      <c r="CY26" s="645"/>
      <c r="CZ26" s="646">
        <v>9.9</v>
      </c>
      <c r="DA26" s="675"/>
      <c r="DB26" s="675"/>
      <c r="DC26" s="676"/>
      <c r="DD26" s="649">
        <v>514063</v>
      </c>
      <c r="DE26" s="644"/>
      <c r="DF26" s="644"/>
      <c r="DG26" s="644"/>
      <c r="DH26" s="644"/>
      <c r="DI26" s="644"/>
      <c r="DJ26" s="644"/>
      <c r="DK26" s="645"/>
      <c r="DL26" s="649" t="s">
        <v>166</v>
      </c>
      <c r="DM26" s="644"/>
      <c r="DN26" s="644"/>
      <c r="DO26" s="644"/>
      <c r="DP26" s="644"/>
      <c r="DQ26" s="644"/>
      <c r="DR26" s="644"/>
      <c r="DS26" s="644"/>
      <c r="DT26" s="644"/>
      <c r="DU26" s="644"/>
      <c r="DV26" s="645"/>
      <c r="DW26" s="646" t="s">
        <v>166</v>
      </c>
      <c r="DX26" s="675"/>
      <c r="DY26" s="675"/>
      <c r="DZ26" s="675"/>
      <c r="EA26" s="675"/>
      <c r="EB26" s="675"/>
      <c r="EC26" s="677"/>
    </row>
    <row r="27" spans="2:133" ht="11.25" customHeight="1">
      <c r="B27" s="638" t="s">
        <v>292</v>
      </c>
      <c r="C27" s="639"/>
      <c r="D27" s="639"/>
      <c r="E27" s="639"/>
      <c r="F27" s="639"/>
      <c r="G27" s="639"/>
      <c r="H27" s="639"/>
      <c r="I27" s="639"/>
      <c r="J27" s="639"/>
      <c r="K27" s="639"/>
      <c r="L27" s="639"/>
      <c r="M27" s="639"/>
      <c r="N27" s="639"/>
      <c r="O27" s="639"/>
      <c r="P27" s="639"/>
      <c r="Q27" s="640"/>
      <c r="R27" s="641">
        <v>475665</v>
      </c>
      <c r="S27" s="644"/>
      <c r="T27" s="644"/>
      <c r="U27" s="644"/>
      <c r="V27" s="644"/>
      <c r="W27" s="644"/>
      <c r="X27" s="644"/>
      <c r="Y27" s="645"/>
      <c r="Z27" s="703">
        <v>8</v>
      </c>
      <c r="AA27" s="703"/>
      <c r="AB27" s="703"/>
      <c r="AC27" s="703"/>
      <c r="AD27" s="704" t="s">
        <v>130</v>
      </c>
      <c r="AE27" s="704"/>
      <c r="AF27" s="704"/>
      <c r="AG27" s="704"/>
      <c r="AH27" s="704"/>
      <c r="AI27" s="704"/>
      <c r="AJ27" s="704"/>
      <c r="AK27" s="704"/>
      <c r="AL27" s="646" t="s">
        <v>166</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722008</v>
      </c>
      <c r="BH27" s="644"/>
      <c r="BI27" s="644"/>
      <c r="BJ27" s="644"/>
      <c r="BK27" s="644"/>
      <c r="BL27" s="644"/>
      <c r="BM27" s="644"/>
      <c r="BN27" s="645"/>
      <c r="BO27" s="703">
        <v>100</v>
      </c>
      <c r="BP27" s="703"/>
      <c r="BQ27" s="703"/>
      <c r="BR27" s="703"/>
      <c r="BS27" s="649">
        <v>28062</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592890</v>
      </c>
      <c r="CS27" s="642"/>
      <c r="CT27" s="642"/>
      <c r="CU27" s="642"/>
      <c r="CV27" s="642"/>
      <c r="CW27" s="642"/>
      <c r="CX27" s="642"/>
      <c r="CY27" s="643"/>
      <c r="CZ27" s="646">
        <v>10.4</v>
      </c>
      <c r="DA27" s="675"/>
      <c r="DB27" s="675"/>
      <c r="DC27" s="676"/>
      <c r="DD27" s="649">
        <v>215772</v>
      </c>
      <c r="DE27" s="642"/>
      <c r="DF27" s="642"/>
      <c r="DG27" s="642"/>
      <c r="DH27" s="642"/>
      <c r="DI27" s="642"/>
      <c r="DJ27" s="642"/>
      <c r="DK27" s="643"/>
      <c r="DL27" s="649">
        <v>214652</v>
      </c>
      <c r="DM27" s="642"/>
      <c r="DN27" s="642"/>
      <c r="DO27" s="642"/>
      <c r="DP27" s="642"/>
      <c r="DQ27" s="642"/>
      <c r="DR27" s="642"/>
      <c r="DS27" s="642"/>
      <c r="DT27" s="642"/>
      <c r="DU27" s="642"/>
      <c r="DV27" s="643"/>
      <c r="DW27" s="646">
        <v>6.1</v>
      </c>
      <c r="DX27" s="675"/>
      <c r="DY27" s="675"/>
      <c r="DZ27" s="675"/>
      <c r="EA27" s="675"/>
      <c r="EB27" s="675"/>
      <c r="EC27" s="677"/>
    </row>
    <row r="28" spans="2:133" ht="11.25" customHeight="1">
      <c r="B28" s="746" t="s">
        <v>295</v>
      </c>
      <c r="C28" s="747"/>
      <c r="D28" s="747"/>
      <c r="E28" s="747"/>
      <c r="F28" s="747"/>
      <c r="G28" s="747"/>
      <c r="H28" s="747"/>
      <c r="I28" s="747"/>
      <c r="J28" s="747"/>
      <c r="K28" s="747"/>
      <c r="L28" s="747"/>
      <c r="M28" s="747"/>
      <c r="N28" s="747"/>
      <c r="O28" s="747"/>
      <c r="P28" s="747"/>
      <c r="Q28" s="748"/>
      <c r="R28" s="641" t="s">
        <v>166</v>
      </c>
      <c r="S28" s="644"/>
      <c r="T28" s="644"/>
      <c r="U28" s="644"/>
      <c r="V28" s="644"/>
      <c r="W28" s="644"/>
      <c r="X28" s="644"/>
      <c r="Y28" s="645"/>
      <c r="Z28" s="703" t="s">
        <v>130</v>
      </c>
      <c r="AA28" s="703"/>
      <c r="AB28" s="703"/>
      <c r="AC28" s="703"/>
      <c r="AD28" s="704" t="s">
        <v>166</v>
      </c>
      <c r="AE28" s="704"/>
      <c r="AF28" s="704"/>
      <c r="AG28" s="704"/>
      <c r="AH28" s="704"/>
      <c r="AI28" s="704"/>
      <c r="AJ28" s="704"/>
      <c r="AK28" s="704"/>
      <c r="AL28" s="646" t="s">
        <v>166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468465</v>
      </c>
      <c r="CS28" s="644"/>
      <c r="CT28" s="644"/>
      <c r="CU28" s="644"/>
      <c r="CV28" s="644"/>
      <c r="CW28" s="644"/>
      <c r="CX28" s="644"/>
      <c r="CY28" s="645"/>
      <c r="CZ28" s="646">
        <v>8.1999999999999993</v>
      </c>
      <c r="DA28" s="675"/>
      <c r="DB28" s="675"/>
      <c r="DC28" s="676"/>
      <c r="DD28" s="649">
        <v>467832</v>
      </c>
      <c r="DE28" s="644"/>
      <c r="DF28" s="644"/>
      <c r="DG28" s="644"/>
      <c r="DH28" s="644"/>
      <c r="DI28" s="644"/>
      <c r="DJ28" s="644"/>
      <c r="DK28" s="645"/>
      <c r="DL28" s="649">
        <v>467832</v>
      </c>
      <c r="DM28" s="644"/>
      <c r="DN28" s="644"/>
      <c r="DO28" s="644"/>
      <c r="DP28" s="644"/>
      <c r="DQ28" s="644"/>
      <c r="DR28" s="644"/>
      <c r="DS28" s="644"/>
      <c r="DT28" s="644"/>
      <c r="DU28" s="644"/>
      <c r="DV28" s="645"/>
      <c r="DW28" s="646">
        <v>13.2</v>
      </c>
      <c r="DX28" s="675"/>
      <c r="DY28" s="675"/>
      <c r="DZ28" s="675"/>
      <c r="EA28" s="675"/>
      <c r="EB28" s="675"/>
      <c r="EC28" s="677"/>
    </row>
    <row r="29" spans="2:133" ht="11.25" customHeight="1">
      <c r="B29" s="638" t="s">
        <v>297</v>
      </c>
      <c r="C29" s="639"/>
      <c r="D29" s="639"/>
      <c r="E29" s="639"/>
      <c r="F29" s="639"/>
      <c r="G29" s="639"/>
      <c r="H29" s="639"/>
      <c r="I29" s="639"/>
      <c r="J29" s="639"/>
      <c r="K29" s="639"/>
      <c r="L29" s="639"/>
      <c r="M29" s="639"/>
      <c r="N29" s="639"/>
      <c r="O29" s="639"/>
      <c r="P29" s="639"/>
      <c r="Q29" s="640"/>
      <c r="R29" s="641">
        <v>546128</v>
      </c>
      <c r="S29" s="644"/>
      <c r="T29" s="644"/>
      <c r="U29" s="644"/>
      <c r="V29" s="644"/>
      <c r="W29" s="644"/>
      <c r="X29" s="644"/>
      <c r="Y29" s="645"/>
      <c r="Z29" s="703">
        <v>9.1999999999999993</v>
      </c>
      <c r="AA29" s="703"/>
      <c r="AB29" s="703"/>
      <c r="AC29" s="703"/>
      <c r="AD29" s="704" t="s">
        <v>166</v>
      </c>
      <c r="AE29" s="704"/>
      <c r="AF29" s="704"/>
      <c r="AG29" s="704"/>
      <c r="AH29" s="704"/>
      <c r="AI29" s="704"/>
      <c r="AJ29" s="704"/>
      <c r="AK29" s="704"/>
      <c r="AL29" s="646" t="s">
        <v>166</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63</v>
      </c>
      <c r="CG29" s="682"/>
      <c r="CH29" s="682"/>
      <c r="CI29" s="682"/>
      <c r="CJ29" s="682"/>
      <c r="CK29" s="682"/>
      <c r="CL29" s="682"/>
      <c r="CM29" s="682"/>
      <c r="CN29" s="682"/>
      <c r="CO29" s="682"/>
      <c r="CP29" s="682"/>
      <c r="CQ29" s="683"/>
      <c r="CR29" s="641">
        <v>468465</v>
      </c>
      <c r="CS29" s="642"/>
      <c r="CT29" s="642"/>
      <c r="CU29" s="642"/>
      <c r="CV29" s="642"/>
      <c r="CW29" s="642"/>
      <c r="CX29" s="642"/>
      <c r="CY29" s="643"/>
      <c r="CZ29" s="646">
        <v>8.1999999999999993</v>
      </c>
      <c r="DA29" s="675"/>
      <c r="DB29" s="675"/>
      <c r="DC29" s="676"/>
      <c r="DD29" s="649">
        <v>467832</v>
      </c>
      <c r="DE29" s="642"/>
      <c r="DF29" s="642"/>
      <c r="DG29" s="642"/>
      <c r="DH29" s="642"/>
      <c r="DI29" s="642"/>
      <c r="DJ29" s="642"/>
      <c r="DK29" s="643"/>
      <c r="DL29" s="649">
        <v>467832</v>
      </c>
      <c r="DM29" s="642"/>
      <c r="DN29" s="642"/>
      <c r="DO29" s="642"/>
      <c r="DP29" s="642"/>
      <c r="DQ29" s="642"/>
      <c r="DR29" s="642"/>
      <c r="DS29" s="642"/>
      <c r="DT29" s="642"/>
      <c r="DU29" s="642"/>
      <c r="DV29" s="643"/>
      <c r="DW29" s="646">
        <v>13.2</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40811</v>
      </c>
      <c r="S30" s="644"/>
      <c r="T30" s="644"/>
      <c r="U30" s="644"/>
      <c r="V30" s="644"/>
      <c r="W30" s="644"/>
      <c r="X30" s="644"/>
      <c r="Y30" s="645"/>
      <c r="Z30" s="703">
        <v>0.7</v>
      </c>
      <c r="AA30" s="703"/>
      <c r="AB30" s="703"/>
      <c r="AC30" s="703"/>
      <c r="AD30" s="704">
        <v>994</v>
      </c>
      <c r="AE30" s="704"/>
      <c r="AF30" s="704"/>
      <c r="AG30" s="704"/>
      <c r="AH30" s="704"/>
      <c r="AI30" s="704"/>
      <c r="AJ30" s="704"/>
      <c r="AK30" s="704"/>
      <c r="AL30" s="646">
        <v>0</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99.6</v>
      </c>
      <c r="BH30" s="722"/>
      <c r="BI30" s="722"/>
      <c r="BJ30" s="722"/>
      <c r="BK30" s="722"/>
      <c r="BL30" s="722"/>
      <c r="BM30" s="723">
        <v>98.2</v>
      </c>
      <c r="BN30" s="722"/>
      <c r="BO30" s="722"/>
      <c r="BP30" s="722"/>
      <c r="BQ30" s="724"/>
      <c r="BR30" s="721">
        <v>99.4</v>
      </c>
      <c r="BS30" s="722"/>
      <c r="BT30" s="722"/>
      <c r="BU30" s="722"/>
      <c r="BV30" s="722"/>
      <c r="BW30" s="722"/>
      <c r="BX30" s="723">
        <v>97.8</v>
      </c>
      <c r="BY30" s="722"/>
      <c r="BZ30" s="722"/>
      <c r="CA30" s="722"/>
      <c r="CB30" s="724"/>
      <c r="CD30" s="727"/>
      <c r="CE30" s="728"/>
      <c r="CF30" s="685" t="s">
        <v>304</v>
      </c>
      <c r="CG30" s="682"/>
      <c r="CH30" s="682"/>
      <c r="CI30" s="682"/>
      <c r="CJ30" s="682"/>
      <c r="CK30" s="682"/>
      <c r="CL30" s="682"/>
      <c r="CM30" s="682"/>
      <c r="CN30" s="682"/>
      <c r="CO30" s="682"/>
      <c r="CP30" s="682"/>
      <c r="CQ30" s="683"/>
      <c r="CR30" s="641">
        <v>423955</v>
      </c>
      <c r="CS30" s="644"/>
      <c r="CT30" s="644"/>
      <c r="CU30" s="644"/>
      <c r="CV30" s="644"/>
      <c r="CW30" s="644"/>
      <c r="CX30" s="644"/>
      <c r="CY30" s="645"/>
      <c r="CZ30" s="646">
        <v>7.4</v>
      </c>
      <c r="DA30" s="675"/>
      <c r="DB30" s="675"/>
      <c r="DC30" s="676"/>
      <c r="DD30" s="649">
        <v>423398</v>
      </c>
      <c r="DE30" s="644"/>
      <c r="DF30" s="644"/>
      <c r="DG30" s="644"/>
      <c r="DH30" s="644"/>
      <c r="DI30" s="644"/>
      <c r="DJ30" s="644"/>
      <c r="DK30" s="645"/>
      <c r="DL30" s="649">
        <v>423398</v>
      </c>
      <c r="DM30" s="644"/>
      <c r="DN30" s="644"/>
      <c r="DO30" s="644"/>
      <c r="DP30" s="644"/>
      <c r="DQ30" s="644"/>
      <c r="DR30" s="644"/>
      <c r="DS30" s="644"/>
      <c r="DT30" s="644"/>
      <c r="DU30" s="644"/>
      <c r="DV30" s="645"/>
      <c r="DW30" s="646">
        <v>12</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7238</v>
      </c>
      <c r="S31" s="644"/>
      <c r="T31" s="644"/>
      <c r="U31" s="644"/>
      <c r="V31" s="644"/>
      <c r="W31" s="644"/>
      <c r="X31" s="644"/>
      <c r="Y31" s="645"/>
      <c r="Z31" s="703">
        <v>0.1</v>
      </c>
      <c r="AA31" s="703"/>
      <c r="AB31" s="703"/>
      <c r="AC31" s="703"/>
      <c r="AD31" s="704" t="s">
        <v>166</v>
      </c>
      <c r="AE31" s="704"/>
      <c r="AF31" s="704"/>
      <c r="AG31" s="704"/>
      <c r="AH31" s="704"/>
      <c r="AI31" s="704"/>
      <c r="AJ31" s="704"/>
      <c r="AK31" s="704"/>
      <c r="AL31" s="646" t="s">
        <v>166</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99.8</v>
      </c>
      <c r="BH31" s="642"/>
      <c r="BI31" s="642"/>
      <c r="BJ31" s="642"/>
      <c r="BK31" s="642"/>
      <c r="BL31" s="642"/>
      <c r="BM31" s="647">
        <v>99.5</v>
      </c>
      <c r="BN31" s="720"/>
      <c r="BO31" s="720"/>
      <c r="BP31" s="720"/>
      <c r="BQ31" s="681"/>
      <c r="BR31" s="719">
        <v>99.6</v>
      </c>
      <c r="BS31" s="642"/>
      <c r="BT31" s="642"/>
      <c r="BU31" s="642"/>
      <c r="BV31" s="642"/>
      <c r="BW31" s="642"/>
      <c r="BX31" s="647">
        <v>99.5</v>
      </c>
      <c r="BY31" s="720"/>
      <c r="BZ31" s="720"/>
      <c r="CA31" s="720"/>
      <c r="CB31" s="681"/>
      <c r="CD31" s="727"/>
      <c r="CE31" s="728"/>
      <c r="CF31" s="685" t="s">
        <v>308</v>
      </c>
      <c r="CG31" s="682"/>
      <c r="CH31" s="682"/>
      <c r="CI31" s="682"/>
      <c r="CJ31" s="682"/>
      <c r="CK31" s="682"/>
      <c r="CL31" s="682"/>
      <c r="CM31" s="682"/>
      <c r="CN31" s="682"/>
      <c r="CO31" s="682"/>
      <c r="CP31" s="682"/>
      <c r="CQ31" s="683"/>
      <c r="CR31" s="641">
        <v>44510</v>
      </c>
      <c r="CS31" s="642"/>
      <c r="CT31" s="642"/>
      <c r="CU31" s="642"/>
      <c r="CV31" s="642"/>
      <c r="CW31" s="642"/>
      <c r="CX31" s="642"/>
      <c r="CY31" s="643"/>
      <c r="CZ31" s="646">
        <v>0.8</v>
      </c>
      <c r="DA31" s="675"/>
      <c r="DB31" s="675"/>
      <c r="DC31" s="676"/>
      <c r="DD31" s="649">
        <v>44434</v>
      </c>
      <c r="DE31" s="642"/>
      <c r="DF31" s="642"/>
      <c r="DG31" s="642"/>
      <c r="DH31" s="642"/>
      <c r="DI31" s="642"/>
      <c r="DJ31" s="642"/>
      <c r="DK31" s="643"/>
      <c r="DL31" s="649">
        <v>44434</v>
      </c>
      <c r="DM31" s="642"/>
      <c r="DN31" s="642"/>
      <c r="DO31" s="642"/>
      <c r="DP31" s="642"/>
      <c r="DQ31" s="642"/>
      <c r="DR31" s="642"/>
      <c r="DS31" s="642"/>
      <c r="DT31" s="642"/>
      <c r="DU31" s="642"/>
      <c r="DV31" s="643"/>
      <c r="DW31" s="646">
        <v>1.3</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46582</v>
      </c>
      <c r="S32" s="644"/>
      <c r="T32" s="644"/>
      <c r="U32" s="644"/>
      <c r="V32" s="644"/>
      <c r="W32" s="644"/>
      <c r="X32" s="644"/>
      <c r="Y32" s="645"/>
      <c r="Z32" s="703">
        <v>0.8</v>
      </c>
      <c r="AA32" s="703"/>
      <c r="AB32" s="703"/>
      <c r="AC32" s="703"/>
      <c r="AD32" s="704" t="s">
        <v>166</v>
      </c>
      <c r="AE32" s="704"/>
      <c r="AF32" s="704"/>
      <c r="AG32" s="704"/>
      <c r="AH32" s="704"/>
      <c r="AI32" s="704"/>
      <c r="AJ32" s="704"/>
      <c r="AK32" s="704"/>
      <c r="AL32" s="646" t="s">
        <v>166</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99.5</v>
      </c>
      <c r="BH32" s="657"/>
      <c r="BI32" s="657"/>
      <c r="BJ32" s="657"/>
      <c r="BK32" s="657"/>
      <c r="BL32" s="657"/>
      <c r="BM32" s="701">
        <v>97.2</v>
      </c>
      <c r="BN32" s="657"/>
      <c r="BO32" s="657"/>
      <c r="BP32" s="657"/>
      <c r="BQ32" s="694"/>
      <c r="BR32" s="718">
        <v>99.2</v>
      </c>
      <c r="BS32" s="657"/>
      <c r="BT32" s="657"/>
      <c r="BU32" s="657"/>
      <c r="BV32" s="657"/>
      <c r="BW32" s="657"/>
      <c r="BX32" s="701">
        <v>96.6</v>
      </c>
      <c r="BY32" s="657"/>
      <c r="BZ32" s="657"/>
      <c r="CA32" s="657"/>
      <c r="CB32" s="694"/>
      <c r="CD32" s="729"/>
      <c r="CE32" s="730"/>
      <c r="CF32" s="685" t="s">
        <v>311</v>
      </c>
      <c r="CG32" s="682"/>
      <c r="CH32" s="682"/>
      <c r="CI32" s="682"/>
      <c r="CJ32" s="682"/>
      <c r="CK32" s="682"/>
      <c r="CL32" s="682"/>
      <c r="CM32" s="682"/>
      <c r="CN32" s="682"/>
      <c r="CO32" s="682"/>
      <c r="CP32" s="682"/>
      <c r="CQ32" s="683"/>
      <c r="CR32" s="641" t="s">
        <v>166</v>
      </c>
      <c r="CS32" s="644"/>
      <c r="CT32" s="644"/>
      <c r="CU32" s="644"/>
      <c r="CV32" s="644"/>
      <c r="CW32" s="644"/>
      <c r="CX32" s="644"/>
      <c r="CY32" s="645"/>
      <c r="CZ32" s="646" t="s">
        <v>166</v>
      </c>
      <c r="DA32" s="675"/>
      <c r="DB32" s="675"/>
      <c r="DC32" s="676"/>
      <c r="DD32" s="649" t="s">
        <v>166</v>
      </c>
      <c r="DE32" s="644"/>
      <c r="DF32" s="644"/>
      <c r="DG32" s="644"/>
      <c r="DH32" s="644"/>
      <c r="DI32" s="644"/>
      <c r="DJ32" s="644"/>
      <c r="DK32" s="645"/>
      <c r="DL32" s="649" t="s">
        <v>166</v>
      </c>
      <c r="DM32" s="644"/>
      <c r="DN32" s="644"/>
      <c r="DO32" s="644"/>
      <c r="DP32" s="644"/>
      <c r="DQ32" s="644"/>
      <c r="DR32" s="644"/>
      <c r="DS32" s="644"/>
      <c r="DT32" s="644"/>
      <c r="DU32" s="644"/>
      <c r="DV32" s="645"/>
      <c r="DW32" s="646" t="s">
        <v>166</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300934</v>
      </c>
      <c r="S33" s="644"/>
      <c r="T33" s="644"/>
      <c r="U33" s="644"/>
      <c r="V33" s="644"/>
      <c r="W33" s="644"/>
      <c r="X33" s="644"/>
      <c r="Y33" s="645"/>
      <c r="Z33" s="703">
        <v>5.0999999999999996</v>
      </c>
      <c r="AA33" s="703"/>
      <c r="AB33" s="703"/>
      <c r="AC33" s="703"/>
      <c r="AD33" s="704" t="s">
        <v>166</v>
      </c>
      <c r="AE33" s="704"/>
      <c r="AF33" s="704"/>
      <c r="AG33" s="704"/>
      <c r="AH33" s="704"/>
      <c r="AI33" s="704"/>
      <c r="AJ33" s="704"/>
      <c r="AK33" s="704"/>
      <c r="AL33" s="646" t="s">
        <v>166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2946377</v>
      </c>
      <c r="CS33" s="642"/>
      <c r="CT33" s="642"/>
      <c r="CU33" s="642"/>
      <c r="CV33" s="642"/>
      <c r="CW33" s="642"/>
      <c r="CX33" s="642"/>
      <c r="CY33" s="643"/>
      <c r="CZ33" s="646">
        <v>51.6</v>
      </c>
      <c r="DA33" s="675"/>
      <c r="DB33" s="675"/>
      <c r="DC33" s="676"/>
      <c r="DD33" s="649">
        <v>2328777</v>
      </c>
      <c r="DE33" s="642"/>
      <c r="DF33" s="642"/>
      <c r="DG33" s="642"/>
      <c r="DH33" s="642"/>
      <c r="DI33" s="642"/>
      <c r="DJ33" s="642"/>
      <c r="DK33" s="643"/>
      <c r="DL33" s="649">
        <v>1948810</v>
      </c>
      <c r="DM33" s="642"/>
      <c r="DN33" s="642"/>
      <c r="DO33" s="642"/>
      <c r="DP33" s="642"/>
      <c r="DQ33" s="642"/>
      <c r="DR33" s="642"/>
      <c r="DS33" s="642"/>
      <c r="DT33" s="642"/>
      <c r="DU33" s="642"/>
      <c r="DV33" s="643"/>
      <c r="DW33" s="646">
        <v>55.1</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43977</v>
      </c>
      <c r="S34" s="644"/>
      <c r="T34" s="644"/>
      <c r="U34" s="644"/>
      <c r="V34" s="644"/>
      <c r="W34" s="644"/>
      <c r="X34" s="644"/>
      <c r="Y34" s="645"/>
      <c r="Z34" s="703">
        <v>0.7</v>
      </c>
      <c r="AA34" s="703"/>
      <c r="AB34" s="703"/>
      <c r="AC34" s="703"/>
      <c r="AD34" s="704">
        <v>44</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932441</v>
      </c>
      <c r="CS34" s="644"/>
      <c r="CT34" s="644"/>
      <c r="CU34" s="644"/>
      <c r="CV34" s="644"/>
      <c r="CW34" s="644"/>
      <c r="CX34" s="644"/>
      <c r="CY34" s="645"/>
      <c r="CZ34" s="646">
        <v>16.3</v>
      </c>
      <c r="DA34" s="675"/>
      <c r="DB34" s="675"/>
      <c r="DC34" s="676"/>
      <c r="DD34" s="649">
        <v>736522</v>
      </c>
      <c r="DE34" s="644"/>
      <c r="DF34" s="644"/>
      <c r="DG34" s="644"/>
      <c r="DH34" s="644"/>
      <c r="DI34" s="644"/>
      <c r="DJ34" s="644"/>
      <c r="DK34" s="645"/>
      <c r="DL34" s="649">
        <v>602745</v>
      </c>
      <c r="DM34" s="644"/>
      <c r="DN34" s="644"/>
      <c r="DO34" s="644"/>
      <c r="DP34" s="644"/>
      <c r="DQ34" s="644"/>
      <c r="DR34" s="644"/>
      <c r="DS34" s="644"/>
      <c r="DT34" s="644"/>
      <c r="DU34" s="644"/>
      <c r="DV34" s="645"/>
      <c r="DW34" s="646">
        <v>17</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599600</v>
      </c>
      <c r="S35" s="644"/>
      <c r="T35" s="644"/>
      <c r="U35" s="644"/>
      <c r="V35" s="644"/>
      <c r="W35" s="644"/>
      <c r="X35" s="644"/>
      <c r="Y35" s="645"/>
      <c r="Z35" s="703">
        <v>10.1</v>
      </c>
      <c r="AA35" s="703"/>
      <c r="AB35" s="703"/>
      <c r="AC35" s="703"/>
      <c r="AD35" s="704" t="s">
        <v>166</v>
      </c>
      <c r="AE35" s="704"/>
      <c r="AF35" s="704"/>
      <c r="AG35" s="704"/>
      <c r="AH35" s="704"/>
      <c r="AI35" s="704"/>
      <c r="AJ35" s="704"/>
      <c r="AK35" s="704"/>
      <c r="AL35" s="646" t="s">
        <v>166</v>
      </c>
      <c r="AM35" s="647"/>
      <c r="AN35" s="647"/>
      <c r="AO35" s="705"/>
      <c r="AP35" s="214"/>
      <c r="AQ35" s="709" t="s">
        <v>319</v>
      </c>
      <c r="AR35" s="710"/>
      <c r="AS35" s="710"/>
      <c r="AT35" s="710"/>
      <c r="AU35" s="710"/>
      <c r="AV35" s="710"/>
      <c r="AW35" s="710"/>
      <c r="AX35" s="710"/>
      <c r="AY35" s="711"/>
      <c r="AZ35" s="706">
        <v>1227005</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66820</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23827</v>
      </c>
      <c r="CS35" s="642"/>
      <c r="CT35" s="642"/>
      <c r="CU35" s="642"/>
      <c r="CV35" s="642"/>
      <c r="CW35" s="642"/>
      <c r="CX35" s="642"/>
      <c r="CY35" s="643"/>
      <c r="CZ35" s="646">
        <v>0.4</v>
      </c>
      <c r="DA35" s="675"/>
      <c r="DB35" s="675"/>
      <c r="DC35" s="676"/>
      <c r="DD35" s="649">
        <v>20130</v>
      </c>
      <c r="DE35" s="642"/>
      <c r="DF35" s="642"/>
      <c r="DG35" s="642"/>
      <c r="DH35" s="642"/>
      <c r="DI35" s="642"/>
      <c r="DJ35" s="642"/>
      <c r="DK35" s="643"/>
      <c r="DL35" s="649">
        <v>15783</v>
      </c>
      <c r="DM35" s="642"/>
      <c r="DN35" s="642"/>
      <c r="DO35" s="642"/>
      <c r="DP35" s="642"/>
      <c r="DQ35" s="642"/>
      <c r="DR35" s="642"/>
      <c r="DS35" s="642"/>
      <c r="DT35" s="642"/>
      <c r="DU35" s="642"/>
      <c r="DV35" s="643"/>
      <c r="DW35" s="646">
        <v>0.4</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t="s">
        <v>166</v>
      </c>
      <c r="S36" s="644"/>
      <c r="T36" s="644"/>
      <c r="U36" s="644"/>
      <c r="V36" s="644"/>
      <c r="W36" s="644"/>
      <c r="X36" s="644"/>
      <c r="Y36" s="645"/>
      <c r="Z36" s="703" t="s">
        <v>166</v>
      </c>
      <c r="AA36" s="703"/>
      <c r="AB36" s="703"/>
      <c r="AC36" s="703"/>
      <c r="AD36" s="704" t="s">
        <v>166</v>
      </c>
      <c r="AE36" s="704"/>
      <c r="AF36" s="704"/>
      <c r="AG36" s="704"/>
      <c r="AH36" s="704"/>
      <c r="AI36" s="704"/>
      <c r="AJ36" s="704"/>
      <c r="AK36" s="704"/>
      <c r="AL36" s="646" t="s">
        <v>130</v>
      </c>
      <c r="AM36" s="647"/>
      <c r="AN36" s="647"/>
      <c r="AO36" s="705"/>
      <c r="AQ36" s="678" t="s">
        <v>323</v>
      </c>
      <c r="AR36" s="679"/>
      <c r="AS36" s="679"/>
      <c r="AT36" s="679"/>
      <c r="AU36" s="679"/>
      <c r="AV36" s="679"/>
      <c r="AW36" s="679"/>
      <c r="AX36" s="679"/>
      <c r="AY36" s="680"/>
      <c r="AZ36" s="641">
        <v>438555</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49424</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980140</v>
      </c>
      <c r="CS36" s="644"/>
      <c r="CT36" s="644"/>
      <c r="CU36" s="644"/>
      <c r="CV36" s="644"/>
      <c r="CW36" s="644"/>
      <c r="CX36" s="644"/>
      <c r="CY36" s="645"/>
      <c r="CZ36" s="646">
        <v>17.2</v>
      </c>
      <c r="DA36" s="675"/>
      <c r="DB36" s="675"/>
      <c r="DC36" s="676"/>
      <c r="DD36" s="649">
        <v>655344</v>
      </c>
      <c r="DE36" s="644"/>
      <c r="DF36" s="644"/>
      <c r="DG36" s="644"/>
      <c r="DH36" s="644"/>
      <c r="DI36" s="644"/>
      <c r="DJ36" s="644"/>
      <c r="DK36" s="645"/>
      <c r="DL36" s="649">
        <v>548487</v>
      </c>
      <c r="DM36" s="644"/>
      <c r="DN36" s="644"/>
      <c r="DO36" s="644"/>
      <c r="DP36" s="644"/>
      <c r="DQ36" s="644"/>
      <c r="DR36" s="644"/>
      <c r="DS36" s="644"/>
      <c r="DT36" s="644"/>
      <c r="DU36" s="644"/>
      <c r="DV36" s="645"/>
      <c r="DW36" s="646">
        <v>15.5</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v>145000</v>
      </c>
      <c r="S37" s="644"/>
      <c r="T37" s="644"/>
      <c r="U37" s="644"/>
      <c r="V37" s="644"/>
      <c r="W37" s="644"/>
      <c r="X37" s="644"/>
      <c r="Y37" s="645"/>
      <c r="Z37" s="703">
        <v>2.4</v>
      </c>
      <c r="AA37" s="703"/>
      <c r="AB37" s="703"/>
      <c r="AC37" s="703"/>
      <c r="AD37" s="704" t="s">
        <v>166</v>
      </c>
      <c r="AE37" s="704"/>
      <c r="AF37" s="704"/>
      <c r="AG37" s="704"/>
      <c r="AH37" s="704"/>
      <c r="AI37" s="704"/>
      <c r="AJ37" s="704"/>
      <c r="AK37" s="704"/>
      <c r="AL37" s="646" t="s">
        <v>166</v>
      </c>
      <c r="AM37" s="647"/>
      <c r="AN37" s="647"/>
      <c r="AO37" s="705"/>
      <c r="AQ37" s="678" t="s">
        <v>327</v>
      </c>
      <c r="AR37" s="679"/>
      <c r="AS37" s="679"/>
      <c r="AT37" s="679"/>
      <c r="AU37" s="679"/>
      <c r="AV37" s="679"/>
      <c r="AW37" s="679"/>
      <c r="AX37" s="679"/>
      <c r="AY37" s="680"/>
      <c r="AZ37" s="641">
        <v>393411</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1049</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150191</v>
      </c>
      <c r="CS37" s="642"/>
      <c r="CT37" s="642"/>
      <c r="CU37" s="642"/>
      <c r="CV37" s="642"/>
      <c r="CW37" s="642"/>
      <c r="CX37" s="642"/>
      <c r="CY37" s="643"/>
      <c r="CZ37" s="646">
        <v>2.6</v>
      </c>
      <c r="DA37" s="675"/>
      <c r="DB37" s="675"/>
      <c r="DC37" s="676"/>
      <c r="DD37" s="649">
        <v>144053</v>
      </c>
      <c r="DE37" s="642"/>
      <c r="DF37" s="642"/>
      <c r="DG37" s="642"/>
      <c r="DH37" s="642"/>
      <c r="DI37" s="642"/>
      <c r="DJ37" s="642"/>
      <c r="DK37" s="643"/>
      <c r="DL37" s="649">
        <v>140737</v>
      </c>
      <c r="DM37" s="642"/>
      <c r="DN37" s="642"/>
      <c r="DO37" s="642"/>
      <c r="DP37" s="642"/>
      <c r="DQ37" s="642"/>
      <c r="DR37" s="642"/>
      <c r="DS37" s="642"/>
      <c r="DT37" s="642"/>
      <c r="DU37" s="642"/>
      <c r="DV37" s="643"/>
      <c r="DW37" s="646">
        <v>4</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5921590</v>
      </c>
      <c r="S38" s="693"/>
      <c r="T38" s="693"/>
      <c r="U38" s="693"/>
      <c r="V38" s="693"/>
      <c r="W38" s="693"/>
      <c r="X38" s="693"/>
      <c r="Y38" s="698"/>
      <c r="Z38" s="699">
        <v>100</v>
      </c>
      <c r="AA38" s="699"/>
      <c r="AB38" s="699"/>
      <c r="AC38" s="699"/>
      <c r="AD38" s="700">
        <v>3392692</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4267</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1693</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785750</v>
      </c>
      <c r="CS38" s="644"/>
      <c r="CT38" s="644"/>
      <c r="CU38" s="644"/>
      <c r="CV38" s="644"/>
      <c r="CW38" s="644"/>
      <c r="CX38" s="644"/>
      <c r="CY38" s="645"/>
      <c r="CZ38" s="646">
        <v>13.8</v>
      </c>
      <c r="DA38" s="675"/>
      <c r="DB38" s="675"/>
      <c r="DC38" s="676"/>
      <c r="DD38" s="649">
        <v>718755</v>
      </c>
      <c r="DE38" s="644"/>
      <c r="DF38" s="644"/>
      <c r="DG38" s="644"/>
      <c r="DH38" s="644"/>
      <c r="DI38" s="644"/>
      <c r="DJ38" s="644"/>
      <c r="DK38" s="645"/>
      <c r="DL38" s="649">
        <v>643410</v>
      </c>
      <c r="DM38" s="644"/>
      <c r="DN38" s="644"/>
      <c r="DO38" s="644"/>
      <c r="DP38" s="644"/>
      <c r="DQ38" s="644"/>
      <c r="DR38" s="644"/>
      <c r="DS38" s="644"/>
      <c r="DT38" s="644"/>
      <c r="DU38" s="644"/>
      <c r="DV38" s="645"/>
      <c r="DW38" s="646">
        <v>18.2</v>
      </c>
      <c r="DX38" s="675"/>
      <c r="DY38" s="675"/>
      <c r="DZ38" s="675"/>
      <c r="EA38" s="675"/>
      <c r="EB38" s="675"/>
      <c r="EC38" s="677"/>
    </row>
    <row r="39" spans="2:133" ht="11.25" customHeight="1">
      <c r="AQ39" s="678" t="s">
        <v>334</v>
      </c>
      <c r="AR39" s="679"/>
      <c r="AS39" s="679"/>
      <c r="AT39" s="679"/>
      <c r="AU39" s="679"/>
      <c r="AV39" s="679"/>
      <c r="AW39" s="679"/>
      <c r="AX39" s="679"/>
      <c r="AY39" s="680"/>
      <c r="AZ39" s="641">
        <v>2700</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95</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85324</v>
      </c>
      <c r="CS39" s="642"/>
      <c r="CT39" s="642"/>
      <c r="CU39" s="642"/>
      <c r="CV39" s="642"/>
      <c r="CW39" s="642"/>
      <c r="CX39" s="642"/>
      <c r="CY39" s="643"/>
      <c r="CZ39" s="646">
        <v>1.5</v>
      </c>
      <c r="DA39" s="675"/>
      <c r="DB39" s="675"/>
      <c r="DC39" s="676"/>
      <c r="DD39" s="649">
        <v>59441</v>
      </c>
      <c r="DE39" s="642"/>
      <c r="DF39" s="642"/>
      <c r="DG39" s="642"/>
      <c r="DH39" s="642"/>
      <c r="DI39" s="642"/>
      <c r="DJ39" s="642"/>
      <c r="DK39" s="643"/>
      <c r="DL39" s="649" t="s">
        <v>338</v>
      </c>
      <c r="DM39" s="642"/>
      <c r="DN39" s="642"/>
      <c r="DO39" s="642"/>
      <c r="DP39" s="642"/>
      <c r="DQ39" s="642"/>
      <c r="DR39" s="642"/>
      <c r="DS39" s="642"/>
      <c r="DT39" s="642"/>
      <c r="DU39" s="642"/>
      <c r="DV39" s="643"/>
      <c r="DW39" s="646" t="s">
        <v>166</v>
      </c>
      <c r="DX39" s="675"/>
      <c r="DY39" s="675"/>
      <c r="DZ39" s="675"/>
      <c r="EA39" s="675"/>
      <c r="EB39" s="675"/>
      <c r="EC39" s="677"/>
    </row>
    <row r="40" spans="2:133" ht="11.25" customHeight="1">
      <c r="AQ40" s="678" t="s">
        <v>339</v>
      </c>
      <c r="AR40" s="679"/>
      <c r="AS40" s="679"/>
      <c r="AT40" s="679"/>
      <c r="AU40" s="679"/>
      <c r="AV40" s="679"/>
      <c r="AW40" s="679"/>
      <c r="AX40" s="679"/>
      <c r="AY40" s="680"/>
      <c r="AZ40" s="641">
        <v>84763</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94</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138895</v>
      </c>
      <c r="CS40" s="644"/>
      <c r="CT40" s="644"/>
      <c r="CU40" s="644"/>
      <c r="CV40" s="644"/>
      <c r="CW40" s="644"/>
      <c r="CX40" s="644"/>
      <c r="CY40" s="645"/>
      <c r="CZ40" s="646">
        <v>2.4</v>
      </c>
      <c r="DA40" s="675"/>
      <c r="DB40" s="675"/>
      <c r="DC40" s="676"/>
      <c r="DD40" s="649">
        <v>138585</v>
      </c>
      <c r="DE40" s="644"/>
      <c r="DF40" s="644"/>
      <c r="DG40" s="644"/>
      <c r="DH40" s="644"/>
      <c r="DI40" s="644"/>
      <c r="DJ40" s="644"/>
      <c r="DK40" s="645"/>
      <c r="DL40" s="649">
        <v>138385</v>
      </c>
      <c r="DM40" s="644"/>
      <c r="DN40" s="644"/>
      <c r="DO40" s="644"/>
      <c r="DP40" s="644"/>
      <c r="DQ40" s="644"/>
      <c r="DR40" s="644"/>
      <c r="DS40" s="644"/>
      <c r="DT40" s="644"/>
      <c r="DU40" s="644"/>
      <c r="DV40" s="645"/>
      <c r="DW40" s="646">
        <v>3.9</v>
      </c>
      <c r="DX40" s="675"/>
      <c r="DY40" s="675"/>
      <c r="DZ40" s="675"/>
      <c r="EA40" s="675"/>
      <c r="EB40" s="675"/>
      <c r="EC40" s="677"/>
    </row>
    <row r="41" spans="2:133" ht="11.25" customHeight="1">
      <c r="AQ41" s="690" t="s">
        <v>342</v>
      </c>
      <c r="AR41" s="691"/>
      <c r="AS41" s="691"/>
      <c r="AT41" s="691"/>
      <c r="AU41" s="691"/>
      <c r="AV41" s="691"/>
      <c r="AW41" s="691"/>
      <c r="AX41" s="691"/>
      <c r="AY41" s="692"/>
      <c r="AZ41" s="656">
        <v>303309</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288</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338</v>
      </c>
      <c r="CS41" s="642"/>
      <c r="CT41" s="642"/>
      <c r="CU41" s="642"/>
      <c r="CV41" s="642"/>
      <c r="CW41" s="642"/>
      <c r="CX41" s="642"/>
      <c r="CY41" s="643"/>
      <c r="CZ41" s="646" t="s">
        <v>338</v>
      </c>
      <c r="DA41" s="675"/>
      <c r="DB41" s="675"/>
      <c r="DC41" s="676"/>
      <c r="DD41" s="649" t="s">
        <v>338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769389</v>
      </c>
      <c r="CS42" s="644"/>
      <c r="CT42" s="644"/>
      <c r="CU42" s="644"/>
      <c r="CV42" s="644"/>
      <c r="CW42" s="644"/>
      <c r="CX42" s="644"/>
      <c r="CY42" s="645"/>
      <c r="CZ42" s="646">
        <v>13.5</v>
      </c>
      <c r="DA42" s="647"/>
      <c r="DB42" s="647"/>
      <c r="DC42" s="648"/>
      <c r="DD42" s="649">
        <v>166109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57281</v>
      </c>
      <c r="CS43" s="642"/>
      <c r="CT43" s="642"/>
      <c r="CU43" s="642"/>
      <c r="CV43" s="642"/>
      <c r="CW43" s="642"/>
      <c r="CX43" s="642"/>
      <c r="CY43" s="643"/>
      <c r="CZ43" s="646">
        <v>1</v>
      </c>
      <c r="DA43" s="675"/>
      <c r="DB43" s="675"/>
      <c r="DC43" s="676"/>
      <c r="DD43" s="649">
        <v>54881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300</v>
      </c>
      <c r="CE44" s="670"/>
      <c r="CF44" s="638" t="s">
        <v>350</v>
      </c>
      <c r="CG44" s="639"/>
      <c r="CH44" s="639"/>
      <c r="CI44" s="639"/>
      <c r="CJ44" s="639"/>
      <c r="CK44" s="639"/>
      <c r="CL44" s="639"/>
      <c r="CM44" s="639"/>
      <c r="CN44" s="639"/>
      <c r="CO44" s="639"/>
      <c r="CP44" s="639"/>
      <c r="CQ44" s="640"/>
      <c r="CR44" s="641">
        <v>755693</v>
      </c>
      <c r="CS44" s="644"/>
      <c r="CT44" s="644"/>
      <c r="CU44" s="644"/>
      <c r="CV44" s="644"/>
      <c r="CW44" s="644"/>
      <c r="CX44" s="644"/>
      <c r="CY44" s="645"/>
      <c r="CZ44" s="646">
        <v>13.2</v>
      </c>
      <c r="DA44" s="647"/>
      <c r="DB44" s="647"/>
      <c r="DC44" s="648"/>
      <c r="DD44" s="649">
        <v>154431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512091</v>
      </c>
      <c r="CS45" s="642"/>
      <c r="CT45" s="642"/>
      <c r="CU45" s="642"/>
      <c r="CV45" s="642"/>
      <c r="CW45" s="642"/>
      <c r="CX45" s="642"/>
      <c r="CY45" s="643"/>
      <c r="CZ45" s="646">
        <v>9</v>
      </c>
      <c r="DA45" s="675"/>
      <c r="DB45" s="675"/>
      <c r="DC45" s="676"/>
      <c r="DD45" s="649">
        <v>127523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230958</v>
      </c>
      <c r="CS46" s="644"/>
      <c r="CT46" s="644"/>
      <c r="CU46" s="644"/>
      <c r="CV46" s="644"/>
      <c r="CW46" s="644"/>
      <c r="CX46" s="644"/>
      <c r="CY46" s="645"/>
      <c r="CZ46" s="646">
        <v>4</v>
      </c>
      <c r="DA46" s="647"/>
      <c r="DB46" s="647"/>
      <c r="DC46" s="648"/>
      <c r="DD46" s="649">
        <v>25737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v>13696</v>
      </c>
      <c r="CS47" s="642"/>
      <c r="CT47" s="642"/>
      <c r="CU47" s="642"/>
      <c r="CV47" s="642"/>
      <c r="CW47" s="642"/>
      <c r="CX47" s="642"/>
      <c r="CY47" s="643"/>
      <c r="CZ47" s="646">
        <v>0.2</v>
      </c>
      <c r="DA47" s="675"/>
      <c r="DB47" s="675"/>
      <c r="DC47" s="676"/>
      <c r="DD47" s="649">
        <v>11678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354</v>
      </c>
      <c r="CG48" s="639"/>
      <c r="CH48" s="639"/>
      <c r="CI48" s="639"/>
      <c r="CJ48" s="639"/>
      <c r="CK48" s="639"/>
      <c r="CL48" s="639"/>
      <c r="CM48" s="639"/>
      <c r="CN48" s="639"/>
      <c r="CO48" s="639"/>
      <c r="CP48" s="639"/>
      <c r="CQ48" s="640"/>
      <c r="CR48" s="641" t="s">
        <v>166</v>
      </c>
      <c r="CS48" s="644"/>
      <c r="CT48" s="644"/>
      <c r="CU48" s="644"/>
      <c r="CV48" s="644"/>
      <c r="CW48" s="644"/>
      <c r="CX48" s="644"/>
      <c r="CY48" s="645"/>
      <c r="CZ48" s="646" t="s">
        <v>166</v>
      </c>
      <c r="DA48" s="647"/>
      <c r="DB48" s="647"/>
      <c r="DC48" s="648"/>
      <c r="DD48" s="649" t="s">
        <v>338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5707626</v>
      </c>
      <c r="CS49" s="657"/>
      <c r="CT49" s="657"/>
      <c r="CU49" s="657"/>
      <c r="CV49" s="657"/>
      <c r="CW49" s="657"/>
      <c r="CX49" s="657"/>
      <c r="CY49" s="658"/>
      <c r="CZ49" s="659">
        <v>100</v>
      </c>
      <c r="DA49" s="660"/>
      <c r="DB49" s="660"/>
      <c r="DC49" s="661"/>
      <c r="DD49" s="662">
        <v>4048361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AVnJpS2EjXoC0XDRpk+LjM0nrqgL+A/wfEUDYeo5RWwtiDmPheEdfgT8aATjza3U1gv9m+DuQyvAxtNnGIxmIg==" saltValue="NlO5erzaJxF4AlJl+LLw1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357</v>
      </c>
      <c r="DK2" s="1181"/>
      <c r="DL2" s="1181"/>
      <c r="DM2" s="1181"/>
      <c r="DN2" s="1181"/>
      <c r="DO2" s="1182"/>
      <c r="DP2" s="229"/>
      <c r="DQ2" s="1180" t="s">
        <v>358</v>
      </c>
      <c r="DR2" s="1181"/>
      <c r="DS2" s="1181"/>
      <c r="DT2" s="1181"/>
      <c r="DU2" s="1181"/>
      <c r="DV2" s="1181"/>
      <c r="DW2" s="1181"/>
      <c r="DX2" s="1181"/>
      <c r="DY2" s="1181"/>
      <c r="DZ2" s="1182"/>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3" t="s">
        <v>359</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3"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8" t="s">
        <v>375</v>
      </c>
      <c r="DH5" s="1169"/>
      <c r="DI5" s="1169"/>
      <c r="DJ5" s="1169"/>
      <c r="DK5" s="1170"/>
      <c r="DL5" s="1168" t="s">
        <v>376</v>
      </c>
      <c r="DM5" s="1169"/>
      <c r="DN5" s="1169"/>
      <c r="DO5" s="1169"/>
      <c r="DP5" s="1170"/>
      <c r="DQ5" s="1070" t="s">
        <v>377</v>
      </c>
      <c r="DR5" s="1071"/>
      <c r="DS5" s="1071"/>
      <c r="DT5" s="1071"/>
      <c r="DU5" s="1072"/>
      <c r="DV5" s="1070" t="s">
        <v>368</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4"/>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1"/>
      <c r="DH6" s="1172"/>
      <c r="DI6" s="1172"/>
      <c r="DJ6" s="1172"/>
      <c r="DK6" s="1173"/>
      <c r="DL6" s="1171"/>
      <c r="DM6" s="1172"/>
      <c r="DN6" s="1172"/>
      <c r="DO6" s="1172"/>
      <c r="DP6" s="1173"/>
      <c r="DQ6" s="1073"/>
      <c r="DR6" s="1074"/>
      <c r="DS6" s="1074"/>
      <c r="DT6" s="1074"/>
      <c r="DU6" s="1075"/>
      <c r="DV6" s="1073"/>
      <c r="DW6" s="1074"/>
      <c r="DX6" s="1074"/>
      <c r="DY6" s="1074"/>
      <c r="DZ6" s="1087"/>
      <c r="EA6" s="234"/>
    </row>
    <row r="7" spans="1:131" s="235" customFormat="1" ht="26.25" customHeight="1" thickTop="1">
      <c r="A7" s="238">
        <v>1</v>
      </c>
      <c r="B7" s="1120" t="s">
        <v>378</v>
      </c>
      <c r="C7" s="1121"/>
      <c r="D7" s="1121"/>
      <c r="E7" s="1121"/>
      <c r="F7" s="1121"/>
      <c r="G7" s="1121"/>
      <c r="H7" s="1121"/>
      <c r="I7" s="1121"/>
      <c r="J7" s="1121"/>
      <c r="K7" s="1121"/>
      <c r="L7" s="1121"/>
      <c r="M7" s="1121"/>
      <c r="N7" s="1121"/>
      <c r="O7" s="1121"/>
      <c r="P7" s="1122"/>
      <c r="Q7" s="1174">
        <v>5917</v>
      </c>
      <c r="R7" s="1175"/>
      <c r="S7" s="1175"/>
      <c r="T7" s="1175"/>
      <c r="U7" s="1175"/>
      <c r="V7" s="1175">
        <v>5703</v>
      </c>
      <c r="W7" s="1175"/>
      <c r="X7" s="1175"/>
      <c r="Y7" s="1175"/>
      <c r="Z7" s="1175"/>
      <c r="AA7" s="1175">
        <v>214</v>
      </c>
      <c r="AB7" s="1175"/>
      <c r="AC7" s="1175"/>
      <c r="AD7" s="1175"/>
      <c r="AE7" s="1176"/>
      <c r="AF7" s="1177">
        <v>199</v>
      </c>
      <c r="AG7" s="1178"/>
      <c r="AH7" s="1178"/>
      <c r="AI7" s="1178"/>
      <c r="AJ7" s="1179"/>
      <c r="AK7" s="1161">
        <v>50</v>
      </c>
      <c r="AL7" s="1162"/>
      <c r="AM7" s="1162"/>
      <c r="AN7" s="1162"/>
      <c r="AO7" s="1162"/>
      <c r="AP7" s="1162">
        <v>7555</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t="s">
        <v>586</v>
      </c>
      <c r="BT7" s="1166"/>
      <c r="BU7" s="1166"/>
      <c r="BV7" s="1166"/>
      <c r="BW7" s="1166"/>
      <c r="BX7" s="1166"/>
      <c r="BY7" s="1166"/>
      <c r="BZ7" s="1166"/>
      <c r="CA7" s="1166"/>
      <c r="CB7" s="1166"/>
      <c r="CC7" s="1166"/>
      <c r="CD7" s="1166"/>
      <c r="CE7" s="1166"/>
      <c r="CF7" s="1166"/>
      <c r="CG7" s="1167"/>
      <c r="CH7" s="1158">
        <v>1</v>
      </c>
      <c r="CI7" s="1159"/>
      <c r="CJ7" s="1159"/>
      <c r="CK7" s="1159"/>
      <c r="CL7" s="1160"/>
      <c r="CM7" s="1158">
        <v>25</v>
      </c>
      <c r="CN7" s="1159"/>
      <c r="CO7" s="1159"/>
      <c r="CP7" s="1159"/>
      <c r="CQ7" s="1160"/>
      <c r="CR7" s="1158">
        <v>10</v>
      </c>
      <c r="CS7" s="1159"/>
      <c r="CT7" s="1159"/>
      <c r="CU7" s="1159"/>
      <c r="CV7" s="1160"/>
      <c r="CW7" s="1158">
        <v>1</v>
      </c>
      <c r="CX7" s="1159"/>
      <c r="CY7" s="1159"/>
      <c r="CZ7" s="1159"/>
      <c r="DA7" s="1160"/>
      <c r="DB7" s="1158" t="s">
        <v>581</v>
      </c>
      <c r="DC7" s="1159"/>
      <c r="DD7" s="1159"/>
      <c r="DE7" s="1159"/>
      <c r="DF7" s="1160"/>
      <c r="DG7" s="1158" t="s">
        <v>581</v>
      </c>
      <c r="DH7" s="1159"/>
      <c r="DI7" s="1159"/>
      <c r="DJ7" s="1159"/>
      <c r="DK7" s="1160"/>
      <c r="DL7" s="1158" t="s">
        <v>581</v>
      </c>
      <c r="DM7" s="1159"/>
      <c r="DN7" s="1159"/>
      <c r="DO7" s="1159"/>
      <c r="DP7" s="1160"/>
      <c r="DQ7" s="1158" t="s">
        <v>581</v>
      </c>
      <c r="DR7" s="1159"/>
      <c r="DS7" s="1159"/>
      <c r="DT7" s="1159"/>
      <c r="DU7" s="1160"/>
      <c r="DV7" s="1185"/>
      <c r="DW7" s="1186"/>
      <c r="DX7" s="1186"/>
      <c r="DY7" s="1186"/>
      <c r="DZ7" s="1187"/>
      <c r="EA7" s="234"/>
    </row>
    <row r="8" spans="1:131" s="235" customFormat="1" ht="26.25" customHeight="1">
      <c r="A8" s="241">
        <v>2</v>
      </c>
      <c r="B8" s="1106" t="s">
        <v>379</v>
      </c>
      <c r="C8" s="1107"/>
      <c r="D8" s="1107"/>
      <c r="E8" s="1107"/>
      <c r="F8" s="1107"/>
      <c r="G8" s="1107"/>
      <c r="H8" s="1107"/>
      <c r="I8" s="1107"/>
      <c r="J8" s="1107"/>
      <c r="K8" s="1107"/>
      <c r="L8" s="1107"/>
      <c r="M8" s="1107"/>
      <c r="N8" s="1107"/>
      <c r="O8" s="1107"/>
      <c r="P8" s="1108"/>
      <c r="Q8" s="1112">
        <v>4</v>
      </c>
      <c r="R8" s="1113"/>
      <c r="S8" s="1113"/>
      <c r="T8" s="1113"/>
      <c r="U8" s="1113"/>
      <c r="V8" s="1113">
        <v>4</v>
      </c>
      <c r="W8" s="1113"/>
      <c r="X8" s="1113"/>
      <c r="Y8" s="1113"/>
      <c r="Z8" s="1113"/>
      <c r="AA8" s="1113">
        <v>0</v>
      </c>
      <c r="AB8" s="1113"/>
      <c r="AC8" s="1113"/>
      <c r="AD8" s="1113"/>
      <c r="AE8" s="1114"/>
      <c r="AF8" s="1088">
        <v>0</v>
      </c>
      <c r="AG8" s="1089"/>
      <c r="AH8" s="1089"/>
      <c r="AI8" s="1089"/>
      <c r="AJ8" s="1090"/>
      <c r="AK8" s="1156"/>
      <c r="AL8" s="1157"/>
      <c r="AM8" s="1157"/>
      <c r="AN8" s="1157"/>
      <c r="AO8" s="1157"/>
      <c r="AP8" s="1157">
        <v>1</v>
      </c>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3" t="s">
        <v>587</v>
      </c>
      <c r="BT8" s="1084"/>
      <c r="BU8" s="1084"/>
      <c r="BV8" s="1084"/>
      <c r="BW8" s="1084"/>
      <c r="BX8" s="1084"/>
      <c r="BY8" s="1084"/>
      <c r="BZ8" s="1084"/>
      <c r="CA8" s="1084"/>
      <c r="CB8" s="1084"/>
      <c r="CC8" s="1084"/>
      <c r="CD8" s="1084"/>
      <c r="CE8" s="1084"/>
      <c r="CF8" s="1084"/>
      <c r="CG8" s="1085"/>
      <c r="CH8" s="1058">
        <v>0</v>
      </c>
      <c r="CI8" s="1059"/>
      <c r="CJ8" s="1059"/>
      <c r="CK8" s="1059"/>
      <c r="CL8" s="1060"/>
      <c r="CM8" s="1058">
        <v>12</v>
      </c>
      <c r="CN8" s="1059"/>
      <c r="CO8" s="1059"/>
      <c r="CP8" s="1059"/>
      <c r="CQ8" s="1060"/>
      <c r="CR8" s="1058">
        <v>5</v>
      </c>
      <c r="CS8" s="1059"/>
      <c r="CT8" s="1059"/>
      <c r="CU8" s="1059"/>
      <c r="CV8" s="1060"/>
      <c r="CW8" s="1058" t="s">
        <v>581</v>
      </c>
      <c r="CX8" s="1059"/>
      <c r="CY8" s="1059"/>
      <c r="CZ8" s="1059"/>
      <c r="DA8" s="1060"/>
      <c r="DB8" s="1058" t="s">
        <v>581</v>
      </c>
      <c r="DC8" s="1059"/>
      <c r="DD8" s="1059"/>
      <c r="DE8" s="1059"/>
      <c r="DF8" s="1060"/>
      <c r="DG8" s="1058" t="s">
        <v>581</v>
      </c>
      <c r="DH8" s="1059"/>
      <c r="DI8" s="1059"/>
      <c r="DJ8" s="1059"/>
      <c r="DK8" s="1060"/>
      <c r="DL8" s="1058" t="s">
        <v>581</v>
      </c>
      <c r="DM8" s="1059"/>
      <c r="DN8" s="1059"/>
      <c r="DO8" s="1059"/>
      <c r="DP8" s="1060"/>
      <c r="DQ8" s="1058" t="s">
        <v>581</v>
      </c>
      <c r="DR8" s="1059"/>
      <c r="DS8" s="1059"/>
      <c r="DT8" s="1059"/>
      <c r="DU8" s="1060"/>
      <c r="DV8" s="1061"/>
      <c r="DW8" s="1062"/>
      <c r="DX8" s="1062"/>
      <c r="DY8" s="1062"/>
      <c r="DZ8" s="1063"/>
      <c r="EA8" s="234"/>
    </row>
    <row r="9" spans="1:131" s="235" customFormat="1" ht="26.25" customHeight="1">
      <c r="A9" s="241">
        <v>3</v>
      </c>
      <c r="B9" s="1106" t="s">
        <v>380</v>
      </c>
      <c r="C9" s="1107"/>
      <c r="D9" s="1107"/>
      <c r="E9" s="1107"/>
      <c r="F9" s="1107"/>
      <c r="G9" s="1107"/>
      <c r="H9" s="1107"/>
      <c r="I9" s="1107"/>
      <c r="J9" s="1107"/>
      <c r="K9" s="1107"/>
      <c r="L9" s="1107"/>
      <c r="M9" s="1107"/>
      <c r="N9" s="1107"/>
      <c r="O9" s="1107"/>
      <c r="P9" s="1108"/>
      <c r="Q9" s="1112">
        <v>0</v>
      </c>
      <c r="R9" s="1113"/>
      <c r="S9" s="1113"/>
      <c r="T9" s="1113"/>
      <c r="U9" s="1113"/>
      <c r="V9" s="1113">
        <v>0</v>
      </c>
      <c r="W9" s="1113"/>
      <c r="X9" s="1113"/>
      <c r="Y9" s="1113"/>
      <c r="Z9" s="1113"/>
      <c r="AA9" s="1113">
        <v>0</v>
      </c>
      <c r="AB9" s="1113"/>
      <c r="AC9" s="1113"/>
      <c r="AD9" s="1113"/>
      <c r="AE9" s="1114"/>
      <c r="AF9" s="1088" t="s">
        <v>381</v>
      </c>
      <c r="AG9" s="1089"/>
      <c r="AH9" s="1089"/>
      <c r="AI9" s="1089"/>
      <c r="AJ9" s="1090"/>
      <c r="AK9" s="1156"/>
      <c r="AL9" s="1157"/>
      <c r="AM9" s="1157"/>
      <c r="AN9" s="1157"/>
      <c r="AO9" s="1157"/>
      <c r="AP9" s="1157">
        <v>1</v>
      </c>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1"/>
      <c r="R22" s="1152"/>
      <c r="S22" s="1152"/>
      <c r="T22" s="1152"/>
      <c r="U22" s="1152"/>
      <c r="V22" s="1152"/>
      <c r="W22" s="1152"/>
      <c r="X22" s="1152"/>
      <c r="Y22" s="1152"/>
      <c r="Z22" s="1152"/>
      <c r="AA22" s="1152"/>
      <c r="AB22" s="1152"/>
      <c r="AC22" s="1152"/>
      <c r="AD22" s="1152"/>
      <c r="AE22" s="1153"/>
      <c r="AF22" s="1088"/>
      <c r="AG22" s="1089"/>
      <c r="AH22" s="1089"/>
      <c r="AI22" s="1089"/>
      <c r="AJ22" s="1090"/>
      <c r="AK22" s="1147"/>
      <c r="AL22" s="1148"/>
      <c r="AM22" s="1148"/>
      <c r="AN22" s="1148"/>
      <c r="AO22" s="1148"/>
      <c r="AP22" s="1148"/>
      <c r="AQ22" s="1148"/>
      <c r="AR22" s="1148"/>
      <c r="AS22" s="1148"/>
      <c r="AT22" s="1148"/>
      <c r="AU22" s="1149"/>
      <c r="AV22" s="1149"/>
      <c r="AW22" s="1149"/>
      <c r="AX22" s="1149"/>
      <c r="AY22" s="1150"/>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8">
        <v>5921</v>
      </c>
      <c r="R23" s="1139"/>
      <c r="S23" s="1139"/>
      <c r="T23" s="1139"/>
      <c r="U23" s="1139"/>
      <c r="V23" s="1139">
        <v>5707</v>
      </c>
      <c r="W23" s="1139"/>
      <c r="X23" s="1139"/>
      <c r="Y23" s="1139"/>
      <c r="Z23" s="1139"/>
      <c r="AA23" s="1139">
        <v>214</v>
      </c>
      <c r="AB23" s="1139"/>
      <c r="AC23" s="1139"/>
      <c r="AD23" s="1139"/>
      <c r="AE23" s="1140"/>
      <c r="AF23" s="1141">
        <v>199</v>
      </c>
      <c r="AG23" s="1139"/>
      <c r="AH23" s="1139"/>
      <c r="AI23" s="1139"/>
      <c r="AJ23" s="1142"/>
      <c r="AK23" s="1143"/>
      <c r="AL23" s="1144"/>
      <c r="AM23" s="1144"/>
      <c r="AN23" s="1144"/>
      <c r="AO23" s="1144"/>
      <c r="AP23" s="1139">
        <v>7557</v>
      </c>
      <c r="AQ23" s="1139"/>
      <c r="AR23" s="1139"/>
      <c r="AS23" s="1139"/>
      <c r="AT23" s="1139"/>
      <c r="AU23" s="1145"/>
      <c r="AV23" s="1145"/>
      <c r="AW23" s="1145"/>
      <c r="AX23" s="1145"/>
      <c r="AY23" s="1146"/>
      <c r="AZ23" s="1135" t="s">
        <v>385</v>
      </c>
      <c r="BA23" s="1136"/>
      <c r="BB23" s="1136"/>
      <c r="BC23" s="1136"/>
      <c r="BD23" s="1137"/>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4" t="s">
        <v>386</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3" t="s">
        <v>387</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361</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9" t="s">
        <v>391</v>
      </c>
      <c r="AG26" s="1077"/>
      <c r="AH26" s="1077"/>
      <c r="AI26" s="1077"/>
      <c r="AJ26" s="1130"/>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1"/>
      <c r="AG27" s="1080"/>
      <c r="AH27" s="1080"/>
      <c r="AI27" s="1080"/>
      <c r="AJ27" s="1132"/>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20" t="s">
        <v>396</v>
      </c>
      <c r="C28" s="1121"/>
      <c r="D28" s="1121"/>
      <c r="E28" s="1121"/>
      <c r="F28" s="1121"/>
      <c r="G28" s="1121"/>
      <c r="H28" s="1121"/>
      <c r="I28" s="1121"/>
      <c r="J28" s="1121"/>
      <c r="K28" s="1121"/>
      <c r="L28" s="1121"/>
      <c r="M28" s="1121"/>
      <c r="N28" s="1121"/>
      <c r="O28" s="1121"/>
      <c r="P28" s="1122"/>
      <c r="Q28" s="1123">
        <v>1033</v>
      </c>
      <c r="R28" s="1124"/>
      <c r="S28" s="1124"/>
      <c r="T28" s="1124"/>
      <c r="U28" s="1124"/>
      <c r="V28" s="1124">
        <v>966</v>
      </c>
      <c r="W28" s="1124"/>
      <c r="X28" s="1124"/>
      <c r="Y28" s="1124"/>
      <c r="Z28" s="1124"/>
      <c r="AA28" s="1124">
        <v>67</v>
      </c>
      <c r="AB28" s="1124"/>
      <c r="AC28" s="1124"/>
      <c r="AD28" s="1124"/>
      <c r="AE28" s="1125"/>
      <c r="AF28" s="1126">
        <v>67</v>
      </c>
      <c r="AG28" s="1124"/>
      <c r="AH28" s="1124"/>
      <c r="AI28" s="1124"/>
      <c r="AJ28" s="1127"/>
      <c r="AK28" s="1128">
        <v>85</v>
      </c>
      <c r="AL28" s="1116"/>
      <c r="AM28" s="1116"/>
      <c r="AN28" s="1116"/>
      <c r="AO28" s="1116"/>
      <c r="AP28" s="1116" t="s">
        <v>581</v>
      </c>
      <c r="AQ28" s="1116"/>
      <c r="AR28" s="1116"/>
      <c r="AS28" s="1116"/>
      <c r="AT28" s="1116"/>
      <c r="AU28" s="1116" t="s">
        <v>581</v>
      </c>
      <c r="AV28" s="1116"/>
      <c r="AW28" s="1116"/>
      <c r="AX28" s="1116"/>
      <c r="AY28" s="1116"/>
      <c r="AZ28" s="1117" t="s">
        <v>581</v>
      </c>
      <c r="BA28" s="1117"/>
      <c r="BB28" s="1117"/>
      <c r="BC28" s="1117"/>
      <c r="BD28" s="1117"/>
      <c r="BE28" s="1118"/>
      <c r="BF28" s="1118"/>
      <c r="BG28" s="1118"/>
      <c r="BH28" s="1118"/>
      <c r="BI28" s="1119"/>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397</v>
      </c>
      <c r="C29" s="1107"/>
      <c r="D29" s="1107"/>
      <c r="E29" s="1107"/>
      <c r="F29" s="1107"/>
      <c r="G29" s="1107"/>
      <c r="H29" s="1107"/>
      <c r="I29" s="1107"/>
      <c r="J29" s="1107"/>
      <c r="K29" s="1107"/>
      <c r="L29" s="1107"/>
      <c r="M29" s="1107"/>
      <c r="N29" s="1107"/>
      <c r="O29" s="1107"/>
      <c r="P29" s="1108"/>
      <c r="Q29" s="1112">
        <v>1097</v>
      </c>
      <c r="R29" s="1113"/>
      <c r="S29" s="1113"/>
      <c r="T29" s="1113"/>
      <c r="U29" s="1113"/>
      <c r="V29" s="1113">
        <v>1003</v>
      </c>
      <c r="W29" s="1113"/>
      <c r="X29" s="1113"/>
      <c r="Y29" s="1113"/>
      <c r="Z29" s="1113"/>
      <c r="AA29" s="1113">
        <v>94</v>
      </c>
      <c r="AB29" s="1113"/>
      <c r="AC29" s="1113"/>
      <c r="AD29" s="1113"/>
      <c r="AE29" s="1114"/>
      <c r="AF29" s="1088">
        <v>94</v>
      </c>
      <c r="AG29" s="1089"/>
      <c r="AH29" s="1089"/>
      <c r="AI29" s="1089"/>
      <c r="AJ29" s="1090"/>
      <c r="AK29" s="1049">
        <v>152</v>
      </c>
      <c r="AL29" s="1040"/>
      <c r="AM29" s="1040"/>
      <c r="AN29" s="1040"/>
      <c r="AO29" s="1040"/>
      <c r="AP29" s="1040" t="s">
        <v>581</v>
      </c>
      <c r="AQ29" s="1040"/>
      <c r="AR29" s="1040"/>
      <c r="AS29" s="1040"/>
      <c r="AT29" s="1040"/>
      <c r="AU29" s="1040" t="s">
        <v>581</v>
      </c>
      <c r="AV29" s="1040"/>
      <c r="AW29" s="1040"/>
      <c r="AX29" s="1040"/>
      <c r="AY29" s="1040"/>
      <c r="AZ29" s="1111" t="s">
        <v>581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398</v>
      </c>
      <c r="C30" s="1107"/>
      <c r="D30" s="1107"/>
      <c r="E30" s="1107"/>
      <c r="F30" s="1107"/>
      <c r="G30" s="1107"/>
      <c r="H30" s="1107"/>
      <c r="I30" s="1107"/>
      <c r="J30" s="1107"/>
      <c r="K30" s="1107"/>
      <c r="L30" s="1107"/>
      <c r="M30" s="1107"/>
      <c r="N30" s="1107"/>
      <c r="O30" s="1107"/>
      <c r="P30" s="1108"/>
      <c r="Q30" s="1112">
        <v>89</v>
      </c>
      <c r="R30" s="1113"/>
      <c r="S30" s="1113"/>
      <c r="T30" s="1113"/>
      <c r="U30" s="1113"/>
      <c r="V30" s="1113">
        <v>89</v>
      </c>
      <c r="W30" s="1113"/>
      <c r="X30" s="1113"/>
      <c r="Y30" s="1113"/>
      <c r="Z30" s="1113"/>
      <c r="AA30" s="1113">
        <v>0</v>
      </c>
      <c r="AB30" s="1113"/>
      <c r="AC30" s="1113"/>
      <c r="AD30" s="1113"/>
      <c r="AE30" s="1114"/>
      <c r="AF30" s="1088">
        <v>0</v>
      </c>
      <c r="AG30" s="1089"/>
      <c r="AH30" s="1089"/>
      <c r="AI30" s="1089"/>
      <c r="AJ30" s="1090"/>
      <c r="AK30" s="1049">
        <v>38</v>
      </c>
      <c r="AL30" s="1040"/>
      <c r="AM30" s="1040"/>
      <c r="AN30" s="1040"/>
      <c r="AO30" s="1040"/>
      <c r="AP30" s="1040" t="s">
        <v>581</v>
      </c>
      <c r="AQ30" s="1040"/>
      <c r="AR30" s="1040"/>
      <c r="AS30" s="1040"/>
      <c r="AT30" s="1040"/>
      <c r="AU30" s="1040" t="s">
        <v>581</v>
      </c>
      <c r="AV30" s="1040"/>
      <c r="AW30" s="1040"/>
      <c r="AX30" s="1040"/>
      <c r="AY30" s="1040"/>
      <c r="AZ30" s="1111" t="s">
        <v>581</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399</v>
      </c>
      <c r="C31" s="1107"/>
      <c r="D31" s="1107"/>
      <c r="E31" s="1107"/>
      <c r="F31" s="1107"/>
      <c r="G31" s="1107"/>
      <c r="H31" s="1107"/>
      <c r="I31" s="1107"/>
      <c r="J31" s="1107"/>
      <c r="K31" s="1107"/>
      <c r="L31" s="1107"/>
      <c r="M31" s="1107"/>
      <c r="N31" s="1107"/>
      <c r="O31" s="1107"/>
      <c r="P31" s="1108"/>
      <c r="Q31" s="1112">
        <v>55</v>
      </c>
      <c r="R31" s="1113"/>
      <c r="S31" s="1113"/>
      <c r="T31" s="1113"/>
      <c r="U31" s="1113"/>
      <c r="V31" s="1113">
        <v>55</v>
      </c>
      <c r="W31" s="1113"/>
      <c r="X31" s="1113"/>
      <c r="Y31" s="1113"/>
      <c r="Z31" s="1113"/>
      <c r="AA31" s="1113">
        <v>0</v>
      </c>
      <c r="AB31" s="1113"/>
      <c r="AC31" s="1113"/>
      <c r="AD31" s="1113"/>
      <c r="AE31" s="1114"/>
      <c r="AF31" s="1088" t="s">
        <v>400</v>
      </c>
      <c r="AG31" s="1089"/>
      <c r="AH31" s="1089"/>
      <c r="AI31" s="1089"/>
      <c r="AJ31" s="1090"/>
      <c r="AK31" s="1049">
        <v>1</v>
      </c>
      <c r="AL31" s="1040"/>
      <c r="AM31" s="1040"/>
      <c r="AN31" s="1040"/>
      <c r="AO31" s="1040"/>
      <c r="AP31" s="1040">
        <v>192</v>
      </c>
      <c r="AQ31" s="1040"/>
      <c r="AR31" s="1040"/>
      <c r="AS31" s="1040"/>
      <c r="AT31" s="1040"/>
      <c r="AU31" s="1040" t="s">
        <v>581</v>
      </c>
      <c r="AV31" s="1040"/>
      <c r="AW31" s="1040"/>
      <c r="AX31" s="1040"/>
      <c r="AY31" s="1040"/>
      <c r="AZ31" s="1111" t="s">
        <v>581</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401</v>
      </c>
      <c r="C32" s="1107"/>
      <c r="D32" s="1107"/>
      <c r="E32" s="1107"/>
      <c r="F32" s="1107"/>
      <c r="G32" s="1107"/>
      <c r="H32" s="1107"/>
      <c r="I32" s="1107"/>
      <c r="J32" s="1107"/>
      <c r="K32" s="1107"/>
      <c r="L32" s="1107"/>
      <c r="M32" s="1107"/>
      <c r="N32" s="1107"/>
      <c r="O32" s="1107"/>
      <c r="P32" s="1108"/>
      <c r="Q32" s="1112">
        <v>83</v>
      </c>
      <c r="R32" s="1113"/>
      <c r="S32" s="1113"/>
      <c r="T32" s="1113"/>
      <c r="U32" s="1113"/>
      <c r="V32" s="1113">
        <v>77</v>
      </c>
      <c r="W32" s="1113"/>
      <c r="X32" s="1113"/>
      <c r="Y32" s="1113"/>
      <c r="Z32" s="1113"/>
      <c r="AA32" s="1113">
        <v>6</v>
      </c>
      <c r="AB32" s="1113"/>
      <c r="AC32" s="1113"/>
      <c r="AD32" s="1113"/>
      <c r="AE32" s="1114"/>
      <c r="AF32" s="1088">
        <v>222</v>
      </c>
      <c r="AG32" s="1089"/>
      <c r="AH32" s="1089"/>
      <c r="AI32" s="1089"/>
      <c r="AJ32" s="1090"/>
      <c r="AK32" s="1049" t="s">
        <v>581</v>
      </c>
      <c r="AL32" s="1040"/>
      <c r="AM32" s="1040"/>
      <c r="AN32" s="1040"/>
      <c r="AO32" s="1040"/>
      <c r="AP32" s="1040">
        <v>44</v>
      </c>
      <c r="AQ32" s="1040"/>
      <c r="AR32" s="1040"/>
      <c r="AS32" s="1040"/>
      <c r="AT32" s="1040"/>
      <c r="AU32" s="1040" t="s">
        <v>581</v>
      </c>
      <c r="AV32" s="1040"/>
      <c r="AW32" s="1040"/>
      <c r="AX32" s="1040"/>
      <c r="AY32" s="1040"/>
      <c r="AZ32" s="1111" t="s">
        <v>581</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403</v>
      </c>
      <c r="C33" s="1107"/>
      <c r="D33" s="1107"/>
      <c r="E33" s="1107"/>
      <c r="F33" s="1107"/>
      <c r="G33" s="1107"/>
      <c r="H33" s="1107"/>
      <c r="I33" s="1107"/>
      <c r="J33" s="1107"/>
      <c r="K33" s="1107"/>
      <c r="L33" s="1107"/>
      <c r="M33" s="1107"/>
      <c r="N33" s="1107"/>
      <c r="O33" s="1107"/>
      <c r="P33" s="1108"/>
      <c r="Q33" s="1112">
        <v>1812</v>
      </c>
      <c r="R33" s="1113"/>
      <c r="S33" s="1113"/>
      <c r="T33" s="1113"/>
      <c r="U33" s="1113"/>
      <c r="V33" s="1113">
        <v>1799</v>
      </c>
      <c r="W33" s="1113"/>
      <c r="X33" s="1113"/>
      <c r="Y33" s="1113"/>
      <c r="Z33" s="1113"/>
      <c r="AA33" s="1113">
        <v>13</v>
      </c>
      <c r="AB33" s="1113"/>
      <c r="AC33" s="1113"/>
      <c r="AD33" s="1113"/>
      <c r="AE33" s="1114"/>
      <c r="AF33" s="1088">
        <v>381</v>
      </c>
      <c r="AG33" s="1089"/>
      <c r="AH33" s="1089"/>
      <c r="AI33" s="1089"/>
      <c r="AJ33" s="1090"/>
      <c r="AK33" s="1049">
        <v>439</v>
      </c>
      <c r="AL33" s="1040"/>
      <c r="AM33" s="1040"/>
      <c r="AN33" s="1040"/>
      <c r="AO33" s="1040"/>
      <c r="AP33" s="1040">
        <v>3355</v>
      </c>
      <c r="AQ33" s="1040"/>
      <c r="AR33" s="1040"/>
      <c r="AS33" s="1040"/>
      <c r="AT33" s="1040"/>
      <c r="AU33" s="1040">
        <v>3355</v>
      </c>
      <c r="AV33" s="1040"/>
      <c r="AW33" s="1040"/>
      <c r="AX33" s="1040"/>
      <c r="AY33" s="1040"/>
      <c r="AZ33" s="1115" t="s">
        <v>581</v>
      </c>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404</v>
      </c>
      <c r="C34" s="1107"/>
      <c r="D34" s="1107"/>
      <c r="E34" s="1107"/>
      <c r="F34" s="1107"/>
      <c r="G34" s="1107"/>
      <c r="H34" s="1107"/>
      <c r="I34" s="1107"/>
      <c r="J34" s="1107"/>
      <c r="K34" s="1107"/>
      <c r="L34" s="1107"/>
      <c r="M34" s="1107"/>
      <c r="N34" s="1107"/>
      <c r="O34" s="1107"/>
      <c r="P34" s="1108"/>
      <c r="Q34" s="1112">
        <v>28</v>
      </c>
      <c r="R34" s="1113"/>
      <c r="S34" s="1113"/>
      <c r="T34" s="1113"/>
      <c r="U34" s="1113"/>
      <c r="V34" s="1113">
        <v>28</v>
      </c>
      <c r="W34" s="1113"/>
      <c r="X34" s="1113"/>
      <c r="Y34" s="1113"/>
      <c r="Z34" s="1113"/>
      <c r="AA34" s="1113">
        <v>0</v>
      </c>
      <c r="AB34" s="1113"/>
      <c r="AC34" s="1113"/>
      <c r="AD34" s="1113"/>
      <c r="AE34" s="1114"/>
      <c r="AF34" s="1088" t="s">
        <v>400</v>
      </c>
      <c r="AG34" s="1089"/>
      <c r="AH34" s="1089"/>
      <c r="AI34" s="1089"/>
      <c r="AJ34" s="1090"/>
      <c r="AK34" s="1049">
        <v>4</v>
      </c>
      <c r="AL34" s="1040"/>
      <c r="AM34" s="1040"/>
      <c r="AN34" s="1040"/>
      <c r="AO34" s="1040"/>
      <c r="AP34" s="1040" t="s">
        <v>581</v>
      </c>
      <c r="AQ34" s="1040"/>
      <c r="AR34" s="1040"/>
      <c r="AS34" s="1040"/>
      <c r="AT34" s="1040"/>
      <c r="AU34" s="1040">
        <v>1</v>
      </c>
      <c r="AV34" s="1040"/>
      <c r="AW34" s="1040"/>
      <c r="AX34" s="1040"/>
      <c r="AY34" s="1040"/>
      <c r="AZ34" s="1111" t="s">
        <v>581</v>
      </c>
      <c r="BA34" s="1111"/>
      <c r="BB34" s="1111"/>
      <c r="BC34" s="1111"/>
      <c r="BD34" s="1111"/>
      <c r="BE34" s="1101" t="s">
        <v>405</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406</v>
      </c>
      <c r="C35" s="1107"/>
      <c r="D35" s="1107"/>
      <c r="E35" s="1107"/>
      <c r="F35" s="1107"/>
      <c r="G35" s="1107"/>
      <c r="H35" s="1107"/>
      <c r="I35" s="1107"/>
      <c r="J35" s="1107"/>
      <c r="K35" s="1107"/>
      <c r="L35" s="1107"/>
      <c r="M35" s="1107"/>
      <c r="N35" s="1107"/>
      <c r="O35" s="1107"/>
      <c r="P35" s="1108"/>
      <c r="Q35" s="1112">
        <v>272</v>
      </c>
      <c r="R35" s="1113"/>
      <c r="S35" s="1113"/>
      <c r="T35" s="1113"/>
      <c r="U35" s="1113"/>
      <c r="V35" s="1113">
        <v>272</v>
      </c>
      <c r="W35" s="1113"/>
      <c r="X35" s="1113"/>
      <c r="Y35" s="1113"/>
      <c r="Z35" s="1113"/>
      <c r="AA35" s="1113">
        <v>0</v>
      </c>
      <c r="AB35" s="1113"/>
      <c r="AC35" s="1113"/>
      <c r="AD35" s="1113"/>
      <c r="AE35" s="1114"/>
      <c r="AF35" s="1088">
        <v>3</v>
      </c>
      <c r="AG35" s="1089"/>
      <c r="AH35" s="1089"/>
      <c r="AI35" s="1089"/>
      <c r="AJ35" s="1090"/>
      <c r="AK35" s="1049">
        <v>152</v>
      </c>
      <c r="AL35" s="1040"/>
      <c r="AM35" s="1040"/>
      <c r="AN35" s="1040"/>
      <c r="AO35" s="1040"/>
      <c r="AP35" s="1040">
        <v>1887</v>
      </c>
      <c r="AQ35" s="1040"/>
      <c r="AR35" s="1040"/>
      <c r="AS35" s="1040"/>
      <c r="AT35" s="1040"/>
      <c r="AU35" s="1040">
        <v>1476</v>
      </c>
      <c r="AV35" s="1040"/>
      <c r="AW35" s="1040"/>
      <c r="AX35" s="1040"/>
      <c r="AY35" s="1040"/>
      <c r="AZ35" s="1111" t="s">
        <v>581</v>
      </c>
      <c r="BA35" s="1111"/>
      <c r="BB35" s="1111"/>
      <c r="BC35" s="1111"/>
      <c r="BD35" s="1111"/>
      <c r="BE35" s="1101" t="s">
        <v>405</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407</v>
      </c>
      <c r="C36" s="1107"/>
      <c r="D36" s="1107"/>
      <c r="E36" s="1107"/>
      <c r="F36" s="1107"/>
      <c r="G36" s="1107"/>
      <c r="H36" s="1107"/>
      <c r="I36" s="1107"/>
      <c r="J36" s="1107"/>
      <c r="K36" s="1107"/>
      <c r="L36" s="1107"/>
      <c r="M36" s="1107"/>
      <c r="N36" s="1107"/>
      <c r="O36" s="1107"/>
      <c r="P36" s="1108"/>
      <c r="Q36" s="1112">
        <v>331</v>
      </c>
      <c r="R36" s="1113"/>
      <c r="S36" s="1113"/>
      <c r="T36" s="1113"/>
      <c r="U36" s="1113"/>
      <c r="V36" s="1113">
        <v>331</v>
      </c>
      <c r="W36" s="1113"/>
      <c r="X36" s="1113"/>
      <c r="Y36" s="1113"/>
      <c r="Z36" s="1113"/>
      <c r="AA36" s="1113">
        <v>0</v>
      </c>
      <c r="AB36" s="1113"/>
      <c r="AC36" s="1113"/>
      <c r="AD36" s="1113"/>
      <c r="AE36" s="1114"/>
      <c r="AF36" s="1088">
        <v>2</v>
      </c>
      <c r="AG36" s="1089"/>
      <c r="AH36" s="1089"/>
      <c r="AI36" s="1089"/>
      <c r="AJ36" s="1090"/>
      <c r="AK36" s="1049">
        <v>242</v>
      </c>
      <c r="AL36" s="1040"/>
      <c r="AM36" s="1040"/>
      <c r="AN36" s="1040"/>
      <c r="AO36" s="1040"/>
      <c r="AP36" s="1040">
        <v>2500</v>
      </c>
      <c r="AQ36" s="1040"/>
      <c r="AR36" s="1040"/>
      <c r="AS36" s="1040"/>
      <c r="AT36" s="1040"/>
      <c r="AU36" s="1040">
        <v>2142</v>
      </c>
      <c r="AV36" s="1040"/>
      <c r="AW36" s="1040"/>
      <c r="AX36" s="1040"/>
      <c r="AY36" s="1040"/>
      <c r="AZ36" s="1111" t="s">
        <v>581</v>
      </c>
      <c r="BA36" s="1111"/>
      <c r="BB36" s="1111"/>
      <c r="BC36" s="1111"/>
      <c r="BD36" s="1111"/>
      <c r="BE36" s="1101" t="s">
        <v>405</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383</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768</v>
      </c>
      <c r="AG63" s="1028"/>
      <c r="AH63" s="1028"/>
      <c r="AI63" s="1028"/>
      <c r="AJ63" s="1099"/>
      <c r="AK63" s="1100"/>
      <c r="AL63" s="1032"/>
      <c r="AM63" s="1032"/>
      <c r="AN63" s="1032"/>
      <c r="AO63" s="1032"/>
      <c r="AP63" s="1028">
        <v>7978</v>
      </c>
      <c r="AQ63" s="1028"/>
      <c r="AR63" s="1028"/>
      <c r="AS63" s="1028"/>
      <c r="AT63" s="1028"/>
      <c r="AU63" s="1028">
        <v>6974</v>
      </c>
      <c r="AV63" s="1028"/>
      <c r="AW63" s="1028"/>
      <c r="AX63" s="1028"/>
      <c r="AY63" s="1028"/>
      <c r="AZ63" s="1094"/>
      <c r="BA63" s="1094"/>
      <c r="BB63" s="1094"/>
      <c r="BC63" s="1094"/>
      <c r="BD63" s="1094"/>
      <c r="BE63" s="1029"/>
      <c r="BF63" s="1029"/>
      <c r="BG63" s="1029"/>
      <c r="BH63" s="1029"/>
      <c r="BI63" s="1030"/>
      <c r="BJ63" s="1095" t="s">
        <v>410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412</v>
      </c>
      <c r="B66" s="1065"/>
      <c r="C66" s="1065"/>
      <c r="D66" s="1065"/>
      <c r="E66" s="1065"/>
      <c r="F66" s="1065"/>
      <c r="G66" s="1065"/>
      <c r="H66" s="1065"/>
      <c r="I66" s="1065"/>
      <c r="J66" s="1065"/>
      <c r="K66" s="1065"/>
      <c r="L66" s="1065"/>
      <c r="M66" s="1065"/>
      <c r="N66" s="1065"/>
      <c r="O66" s="1065"/>
      <c r="P66" s="1066"/>
      <c r="Q66" s="1070" t="s">
        <v>413</v>
      </c>
      <c r="R66" s="1071"/>
      <c r="S66" s="1071"/>
      <c r="T66" s="1071"/>
      <c r="U66" s="1072"/>
      <c r="V66" s="1070" t="s">
        <v>414</v>
      </c>
      <c r="W66" s="1071"/>
      <c r="X66" s="1071"/>
      <c r="Y66" s="1071"/>
      <c r="Z66" s="1072"/>
      <c r="AA66" s="1070" t="s">
        <v>415</v>
      </c>
      <c r="AB66" s="1071"/>
      <c r="AC66" s="1071"/>
      <c r="AD66" s="1071"/>
      <c r="AE66" s="1072"/>
      <c r="AF66" s="1076" t="s">
        <v>416</v>
      </c>
      <c r="AG66" s="1077"/>
      <c r="AH66" s="1077"/>
      <c r="AI66" s="1077"/>
      <c r="AJ66" s="1078"/>
      <c r="AK66" s="1070" t="s">
        <v>417</v>
      </c>
      <c r="AL66" s="1065"/>
      <c r="AM66" s="1065"/>
      <c r="AN66" s="1065"/>
      <c r="AO66" s="1066"/>
      <c r="AP66" s="1070" t="s">
        <v>418</v>
      </c>
      <c r="AQ66" s="1071"/>
      <c r="AR66" s="1071"/>
      <c r="AS66" s="1071"/>
      <c r="AT66" s="1072"/>
      <c r="AU66" s="1070" t="s">
        <v>419</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588</v>
      </c>
      <c r="C68" s="1055"/>
      <c r="D68" s="1055"/>
      <c r="E68" s="1055"/>
      <c r="F68" s="1055"/>
      <c r="G68" s="1055"/>
      <c r="H68" s="1055"/>
      <c r="I68" s="1055"/>
      <c r="J68" s="1055"/>
      <c r="K68" s="1055"/>
      <c r="L68" s="1055"/>
      <c r="M68" s="1055"/>
      <c r="N68" s="1055"/>
      <c r="O68" s="1055"/>
      <c r="P68" s="1056"/>
      <c r="Q68" s="1057">
        <v>4278</v>
      </c>
      <c r="R68" s="1051"/>
      <c r="S68" s="1051"/>
      <c r="T68" s="1051"/>
      <c r="U68" s="1051"/>
      <c r="V68" s="1051">
        <v>4069</v>
      </c>
      <c r="W68" s="1051"/>
      <c r="X68" s="1051"/>
      <c r="Y68" s="1051"/>
      <c r="Z68" s="1051"/>
      <c r="AA68" s="1051">
        <v>208</v>
      </c>
      <c r="AB68" s="1051"/>
      <c r="AC68" s="1051"/>
      <c r="AD68" s="1051"/>
      <c r="AE68" s="1051"/>
      <c r="AF68" s="1051">
        <v>208</v>
      </c>
      <c r="AG68" s="1051"/>
      <c r="AH68" s="1051"/>
      <c r="AI68" s="1051"/>
      <c r="AJ68" s="1051"/>
      <c r="AK68" s="1051">
        <v>1980</v>
      </c>
      <c r="AL68" s="1051"/>
      <c r="AM68" s="1051"/>
      <c r="AN68" s="1051"/>
      <c r="AO68" s="1051"/>
      <c r="AP68" s="1051" t="s">
        <v>589</v>
      </c>
      <c r="AQ68" s="1051"/>
      <c r="AR68" s="1051"/>
      <c r="AS68" s="1051"/>
      <c r="AT68" s="1051"/>
      <c r="AU68" s="1051" t="s">
        <v>589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582</v>
      </c>
      <c r="C69" s="1044"/>
      <c r="D69" s="1044"/>
      <c r="E69" s="1044"/>
      <c r="F69" s="1044"/>
      <c r="G69" s="1044"/>
      <c r="H69" s="1044"/>
      <c r="I69" s="1044"/>
      <c r="J69" s="1044"/>
      <c r="K69" s="1044"/>
      <c r="L69" s="1044"/>
      <c r="M69" s="1044"/>
      <c r="N69" s="1044"/>
      <c r="O69" s="1044"/>
      <c r="P69" s="1045"/>
      <c r="Q69" s="1046">
        <v>4886</v>
      </c>
      <c r="R69" s="1040"/>
      <c r="S69" s="1040"/>
      <c r="T69" s="1040"/>
      <c r="U69" s="1040"/>
      <c r="V69" s="1040">
        <v>4854</v>
      </c>
      <c r="W69" s="1040"/>
      <c r="X69" s="1040"/>
      <c r="Y69" s="1040"/>
      <c r="Z69" s="1040"/>
      <c r="AA69" s="1040">
        <v>33</v>
      </c>
      <c r="AB69" s="1040"/>
      <c r="AC69" s="1040"/>
      <c r="AD69" s="1040"/>
      <c r="AE69" s="1040"/>
      <c r="AF69" s="1040">
        <v>33</v>
      </c>
      <c r="AG69" s="1040"/>
      <c r="AH69" s="1040"/>
      <c r="AI69" s="1040"/>
      <c r="AJ69" s="1040"/>
      <c r="AK69" s="1040">
        <v>203</v>
      </c>
      <c r="AL69" s="1040"/>
      <c r="AM69" s="1040"/>
      <c r="AN69" s="1040"/>
      <c r="AO69" s="1040"/>
      <c r="AP69" s="1040">
        <v>2287</v>
      </c>
      <c r="AQ69" s="1040"/>
      <c r="AR69" s="1040"/>
      <c r="AS69" s="1040"/>
      <c r="AT69" s="1040"/>
      <c r="AU69" s="1040">
        <v>72</v>
      </c>
      <c r="AV69" s="1040"/>
      <c r="AW69" s="1040"/>
      <c r="AX69" s="1040"/>
      <c r="AY69" s="1040"/>
      <c r="AZ69" s="1041" t="s">
        <v>573</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582</v>
      </c>
      <c r="C70" s="1044"/>
      <c r="D70" s="1044"/>
      <c r="E70" s="1044"/>
      <c r="F70" s="1044"/>
      <c r="G70" s="1044"/>
      <c r="H70" s="1044"/>
      <c r="I70" s="1044"/>
      <c r="J70" s="1044"/>
      <c r="K70" s="1044"/>
      <c r="L70" s="1044"/>
      <c r="M70" s="1044"/>
      <c r="N70" s="1044"/>
      <c r="O70" s="1044"/>
      <c r="P70" s="1045"/>
      <c r="Q70" s="1046">
        <v>12</v>
      </c>
      <c r="R70" s="1040"/>
      <c r="S70" s="1040"/>
      <c r="T70" s="1040"/>
      <c r="U70" s="1040"/>
      <c r="V70" s="1040">
        <v>12</v>
      </c>
      <c r="W70" s="1040"/>
      <c r="X70" s="1040"/>
      <c r="Y70" s="1040"/>
      <c r="Z70" s="1040"/>
      <c r="AA70" s="1040">
        <v>0</v>
      </c>
      <c r="AB70" s="1040"/>
      <c r="AC70" s="1040"/>
      <c r="AD70" s="1040"/>
      <c r="AE70" s="1040"/>
      <c r="AF70" s="1040">
        <v>0</v>
      </c>
      <c r="AG70" s="1040"/>
      <c r="AH70" s="1040"/>
      <c r="AI70" s="1040"/>
      <c r="AJ70" s="1040"/>
      <c r="AK70" s="1040">
        <v>10</v>
      </c>
      <c r="AL70" s="1040"/>
      <c r="AM70" s="1040"/>
      <c r="AN70" s="1040"/>
      <c r="AO70" s="1040"/>
      <c r="AP70" s="1040" t="s">
        <v>589</v>
      </c>
      <c r="AQ70" s="1040"/>
      <c r="AR70" s="1040"/>
      <c r="AS70" s="1040"/>
      <c r="AT70" s="1040"/>
      <c r="AU70" s="1040" t="s">
        <v>589</v>
      </c>
      <c r="AV70" s="1040"/>
      <c r="AW70" s="1040"/>
      <c r="AX70" s="1040"/>
      <c r="AY70" s="1040"/>
      <c r="AZ70" s="1041" t="s">
        <v>584</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583</v>
      </c>
      <c r="C71" s="1044"/>
      <c r="D71" s="1044"/>
      <c r="E71" s="1044"/>
      <c r="F71" s="1044"/>
      <c r="G71" s="1044"/>
      <c r="H71" s="1044"/>
      <c r="I71" s="1044"/>
      <c r="J71" s="1044"/>
      <c r="K71" s="1044"/>
      <c r="L71" s="1044"/>
      <c r="M71" s="1044"/>
      <c r="N71" s="1044"/>
      <c r="O71" s="1044"/>
      <c r="P71" s="1045"/>
      <c r="Q71" s="1046">
        <v>568</v>
      </c>
      <c r="R71" s="1040"/>
      <c r="S71" s="1040"/>
      <c r="T71" s="1040"/>
      <c r="U71" s="1040"/>
      <c r="V71" s="1040">
        <v>563</v>
      </c>
      <c r="W71" s="1040"/>
      <c r="X71" s="1040"/>
      <c r="Y71" s="1040"/>
      <c r="Z71" s="1040"/>
      <c r="AA71" s="1040">
        <v>5</v>
      </c>
      <c r="AB71" s="1040"/>
      <c r="AC71" s="1040"/>
      <c r="AD71" s="1040"/>
      <c r="AE71" s="1040"/>
      <c r="AF71" s="1040">
        <v>5</v>
      </c>
      <c r="AG71" s="1040"/>
      <c r="AH71" s="1040"/>
      <c r="AI71" s="1040"/>
      <c r="AJ71" s="1040"/>
      <c r="AK71" s="1040">
        <v>71</v>
      </c>
      <c r="AL71" s="1040"/>
      <c r="AM71" s="1040"/>
      <c r="AN71" s="1040"/>
      <c r="AO71" s="1040"/>
      <c r="AP71" s="1040" t="s">
        <v>589</v>
      </c>
      <c r="AQ71" s="1040"/>
      <c r="AR71" s="1040"/>
      <c r="AS71" s="1040"/>
      <c r="AT71" s="1040"/>
      <c r="AU71" s="1040" t="s">
        <v>589</v>
      </c>
      <c r="AV71" s="1040"/>
      <c r="AW71" s="1040"/>
      <c r="AX71" s="1040"/>
      <c r="AY71" s="1040"/>
      <c r="AZ71" s="1041" t="s">
        <v>573</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583</v>
      </c>
      <c r="C72" s="1044"/>
      <c r="D72" s="1044"/>
      <c r="E72" s="1044"/>
      <c r="F72" s="1044"/>
      <c r="G72" s="1044"/>
      <c r="H72" s="1044"/>
      <c r="I72" s="1044"/>
      <c r="J72" s="1044"/>
      <c r="K72" s="1044"/>
      <c r="L72" s="1044"/>
      <c r="M72" s="1044"/>
      <c r="N72" s="1044"/>
      <c r="O72" s="1044"/>
      <c r="P72" s="1045"/>
      <c r="Q72" s="1046">
        <v>82672</v>
      </c>
      <c r="R72" s="1040"/>
      <c r="S72" s="1040"/>
      <c r="T72" s="1040"/>
      <c r="U72" s="1040"/>
      <c r="V72" s="1040">
        <v>80207</v>
      </c>
      <c r="W72" s="1040"/>
      <c r="X72" s="1040"/>
      <c r="Y72" s="1040"/>
      <c r="Z72" s="1040"/>
      <c r="AA72" s="1040">
        <v>2465</v>
      </c>
      <c r="AB72" s="1040"/>
      <c r="AC72" s="1040"/>
      <c r="AD72" s="1040"/>
      <c r="AE72" s="1040"/>
      <c r="AF72" s="1040">
        <v>2465</v>
      </c>
      <c r="AG72" s="1040"/>
      <c r="AH72" s="1040"/>
      <c r="AI72" s="1040"/>
      <c r="AJ72" s="1040"/>
      <c r="AK72" s="1040">
        <v>801</v>
      </c>
      <c r="AL72" s="1040"/>
      <c r="AM72" s="1040"/>
      <c r="AN72" s="1040"/>
      <c r="AO72" s="1040"/>
      <c r="AP72" s="1040" t="s">
        <v>589</v>
      </c>
      <c r="AQ72" s="1040"/>
      <c r="AR72" s="1040"/>
      <c r="AS72" s="1040"/>
      <c r="AT72" s="1040"/>
      <c r="AU72" s="1040" t="s">
        <v>589</v>
      </c>
      <c r="AV72" s="1040"/>
      <c r="AW72" s="1040"/>
      <c r="AX72" s="1040"/>
      <c r="AY72" s="1040"/>
      <c r="AZ72" s="1041" t="s">
        <v>585</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420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2711</v>
      </c>
      <c r="AG88" s="1028"/>
      <c r="AH88" s="1028"/>
      <c r="AI88" s="1028"/>
      <c r="AJ88" s="1028"/>
      <c r="AK88" s="1032"/>
      <c r="AL88" s="1032"/>
      <c r="AM88" s="1032"/>
      <c r="AN88" s="1032"/>
      <c r="AO88" s="1032"/>
      <c r="AP88" s="1028">
        <v>2287</v>
      </c>
      <c r="AQ88" s="1028"/>
      <c r="AR88" s="1028"/>
      <c r="AS88" s="1028"/>
      <c r="AT88" s="1028"/>
      <c r="AU88" s="1028">
        <v>72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421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15</v>
      </c>
      <c r="CS102" s="1020"/>
      <c r="CT102" s="1020"/>
      <c r="CU102" s="1020"/>
      <c r="CV102" s="1021"/>
      <c r="CW102" s="1019">
        <v>1</v>
      </c>
      <c r="CX102" s="1020"/>
      <c r="CY102" s="1020"/>
      <c r="CZ102" s="1020"/>
      <c r="DA102" s="1021"/>
      <c r="DB102" s="1019" t="s">
        <v>590</v>
      </c>
      <c r="DC102" s="1020"/>
      <c r="DD102" s="1020"/>
      <c r="DE102" s="1020"/>
      <c r="DF102" s="1021"/>
      <c r="DG102" s="1019" t="s">
        <v>591</v>
      </c>
      <c r="DH102" s="1020"/>
      <c r="DI102" s="1020"/>
      <c r="DJ102" s="1020"/>
      <c r="DK102" s="1021"/>
      <c r="DL102" s="1019" t="s">
        <v>591</v>
      </c>
      <c r="DM102" s="1020"/>
      <c r="DN102" s="1020"/>
      <c r="DO102" s="1020"/>
      <c r="DP102" s="1021"/>
      <c r="DQ102" s="1019" t="s">
        <v>591</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429</v>
      </c>
      <c r="AB109" s="963"/>
      <c r="AC109" s="963"/>
      <c r="AD109" s="963"/>
      <c r="AE109" s="964"/>
      <c r="AF109" s="965" t="s">
        <v>299</v>
      </c>
      <c r="AG109" s="963"/>
      <c r="AH109" s="963"/>
      <c r="AI109" s="963"/>
      <c r="AJ109" s="964"/>
      <c r="AK109" s="965" t="s">
        <v>298</v>
      </c>
      <c r="AL109" s="963"/>
      <c r="AM109" s="963"/>
      <c r="AN109" s="963"/>
      <c r="AO109" s="964"/>
      <c r="AP109" s="965" t="s">
        <v>430</v>
      </c>
      <c r="AQ109" s="963"/>
      <c r="AR109" s="963"/>
      <c r="AS109" s="963"/>
      <c r="AT109" s="994"/>
      <c r="AU109" s="962" t="s">
        <v>428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429</v>
      </c>
      <c r="BR109" s="963"/>
      <c r="BS109" s="963"/>
      <c r="BT109" s="963"/>
      <c r="BU109" s="964"/>
      <c r="BV109" s="965" t="s">
        <v>299</v>
      </c>
      <c r="BW109" s="963"/>
      <c r="BX109" s="963"/>
      <c r="BY109" s="963"/>
      <c r="BZ109" s="964"/>
      <c r="CA109" s="965" t="s">
        <v>298</v>
      </c>
      <c r="CB109" s="963"/>
      <c r="CC109" s="963"/>
      <c r="CD109" s="963"/>
      <c r="CE109" s="964"/>
      <c r="CF109" s="1001" t="s">
        <v>430</v>
      </c>
      <c r="CG109" s="1001"/>
      <c r="CH109" s="1001"/>
      <c r="CI109" s="1001"/>
      <c r="CJ109" s="1001"/>
      <c r="CK109" s="965" t="s">
        <v>431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429</v>
      </c>
      <c r="DH109" s="963"/>
      <c r="DI109" s="963"/>
      <c r="DJ109" s="963"/>
      <c r="DK109" s="964"/>
      <c r="DL109" s="965" t="s">
        <v>299</v>
      </c>
      <c r="DM109" s="963"/>
      <c r="DN109" s="963"/>
      <c r="DO109" s="963"/>
      <c r="DP109" s="964"/>
      <c r="DQ109" s="965" t="s">
        <v>298</v>
      </c>
      <c r="DR109" s="963"/>
      <c r="DS109" s="963"/>
      <c r="DT109" s="963"/>
      <c r="DU109" s="964"/>
      <c r="DV109" s="965" t="s">
        <v>430</v>
      </c>
      <c r="DW109" s="963"/>
      <c r="DX109" s="963"/>
      <c r="DY109" s="963"/>
      <c r="DZ109" s="994"/>
    </row>
    <row r="110" spans="1:131" s="226" customFormat="1" ht="26.25" customHeight="1">
      <c r="A110" s="865" t="s">
        <v>432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557004</v>
      </c>
      <c r="AB110" s="956"/>
      <c r="AC110" s="956"/>
      <c r="AD110" s="956"/>
      <c r="AE110" s="957"/>
      <c r="AF110" s="958">
        <v>487006</v>
      </c>
      <c r="AG110" s="956"/>
      <c r="AH110" s="956"/>
      <c r="AI110" s="956"/>
      <c r="AJ110" s="957"/>
      <c r="AK110" s="958">
        <v>467919</v>
      </c>
      <c r="AL110" s="956"/>
      <c r="AM110" s="956"/>
      <c r="AN110" s="956"/>
      <c r="AO110" s="957"/>
      <c r="AP110" s="959">
        <v>16.7</v>
      </c>
      <c r="AQ110" s="960"/>
      <c r="AR110" s="960"/>
      <c r="AS110" s="960"/>
      <c r="AT110" s="961"/>
      <c r="AU110" s="995" t="s">
        <v>66</v>
      </c>
      <c r="AV110" s="996"/>
      <c r="AW110" s="996"/>
      <c r="AX110" s="996"/>
      <c r="AY110" s="996"/>
      <c r="AZ110" s="921" t="s">
        <v>433</v>
      </c>
      <c r="BA110" s="866"/>
      <c r="BB110" s="866"/>
      <c r="BC110" s="866"/>
      <c r="BD110" s="866"/>
      <c r="BE110" s="866"/>
      <c r="BF110" s="866"/>
      <c r="BG110" s="866"/>
      <c r="BH110" s="866"/>
      <c r="BI110" s="866"/>
      <c r="BJ110" s="866"/>
      <c r="BK110" s="866"/>
      <c r="BL110" s="866"/>
      <c r="BM110" s="866"/>
      <c r="BN110" s="866"/>
      <c r="BO110" s="866"/>
      <c r="BP110" s="867"/>
      <c r="BQ110" s="922">
        <v>6652952</v>
      </c>
      <c r="BR110" s="903"/>
      <c r="BS110" s="903"/>
      <c r="BT110" s="903"/>
      <c r="BU110" s="903"/>
      <c r="BV110" s="903">
        <v>7381454</v>
      </c>
      <c r="BW110" s="903"/>
      <c r="BX110" s="903"/>
      <c r="BY110" s="903"/>
      <c r="BZ110" s="903"/>
      <c r="CA110" s="903">
        <v>7557099</v>
      </c>
      <c r="CB110" s="903"/>
      <c r="CC110" s="903"/>
      <c r="CD110" s="903"/>
      <c r="CE110" s="903"/>
      <c r="CF110" s="927">
        <v>269.89999999999998</v>
      </c>
      <c r="CG110" s="928"/>
      <c r="CH110" s="928"/>
      <c r="CI110" s="928"/>
      <c r="CJ110" s="928"/>
      <c r="CK110" s="991" t="s">
        <v>434</v>
      </c>
      <c r="CL110" s="877"/>
      <c r="CM110" s="952" t="s">
        <v>435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400</v>
      </c>
      <c r="DH110" s="903"/>
      <c r="DI110" s="903"/>
      <c r="DJ110" s="903"/>
      <c r="DK110" s="903"/>
      <c r="DL110" s="903" t="s">
        <v>436</v>
      </c>
      <c r="DM110" s="903"/>
      <c r="DN110" s="903"/>
      <c r="DO110" s="903"/>
      <c r="DP110" s="903"/>
      <c r="DQ110" s="903" t="s">
        <v>436</v>
      </c>
      <c r="DR110" s="903"/>
      <c r="DS110" s="903"/>
      <c r="DT110" s="903"/>
      <c r="DU110" s="903"/>
      <c r="DV110" s="904" t="s">
        <v>437</v>
      </c>
      <c r="DW110" s="904"/>
      <c r="DX110" s="904"/>
      <c r="DY110" s="904"/>
      <c r="DZ110" s="905"/>
    </row>
    <row r="111" spans="1:131" s="226" customFormat="1" ht="26.25" customHeight="1">
      <c r="A111" s="832" t="s">
        <v>438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439</v>
      </c>
      <c r="AB111" s="984"/>
      <c r="AC111" s="984"/>
      <c r="AD111" s="984"/>
      <c r="AE111" s="985"/>
      <c r="AF111" s="986" t="s">
        <v>440</v>
      </c>
      <c r="AG111" s="984"/>
      <c r="AH111" s="984"/>
      <c r="AI111" s="984"/>
      <c r="AJ111" s="985"/>
      <c r="AK111" s="986" t="s">
        <v>440</v>
      </c>
      <c r="AL111" s="984"/>
      <c r="AM111" s="984"/>
      <c r="AN111" s="984"/>
      <c r="AO111" s="985"/>
      <c r="AP111" s="987" t="s">
        <v>441</v>
      </c>
      <c r="AQ111" s="988"/>
      <c r="AR111" s="988"/>
      <c r="AS111" s="988"/>
      <c r="AT111" s="989"/>
      <c r="AU111" s="997"/>
      <c r="AV111" s="998"/>
      <c r="AW111" s="998"/>
      <c r="AX111" s="998"/>
      <c r="AY111" s="998"/>
      <c r="AZ111" s="873" t="s">
        <v>442</v>
      </c>
      <c r="BA111" s="808"/>
      <c r="BB111" s="808"/>
      <c r="BC111" s="808"/>
      <c r="BD111" s="808"/>
      <c r="BE111" s="808"/>
      <c r="BF111" s="808"/>
      <c r="BG111" s="808"/>
      <c r="BH111" s="808"/>
      <c r="BI111" s="808"/>
      <c r="BJ111" s="808"/>
      <c r="BK111" s="808"/>
      <c r="BL111" s="808"/>
      <c r="BM111" s="808"/>
      <c r="BN111" s="808"/>
      <c r="BO111" s="808"/>
      <c r="BP111" s="809"/>
      <c r="BQ111" s="874">
        <v>110000</v>
      </c>
      <c r="BR111" s="875"/>
      <c r="BS111" s="875"/>
      <c r="BT111" s="875"/>
      <c r="BU111" s="875"/>
      <c r="BV111" s="875">
        <v>110000</v>
      </c>
      <c r="BW111" s="875"/>
      <c r="BX111" s="875"/>
      <c r="BY111" s="875"/>
      <c r="BZ111" s="875"/>
      <c r="CA111" s="875">
        <v>110009</v>
      </c>
      <c r="CB111" s="875"/>
      <c r="CC111" s="875"/>
      <c r="CD111" s="875"/>
      <c r="CE111" s="875"/>
      <c r="CF111" s="936">
        <v>3.9</v>
      </c>
      <c r="CG111" s="937"/>
      <c r="CH111" s="937"/>
      <c r="CI111" s="937"/>
      <c r="CJ111" s="937"/>
      <c r="CK111" s="992"/>
      <c r="CL111" s="879"/>
      <c r="CM111" s="882" t="s">
        <v>443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441</v>
      </c>
      <c r="DH111" s="875"/>
      <c r="DI111" s="875"/>
      <c r="DJ111" s="875"/>
      <c r="DK111" s="875"/>
      <c r="DL111" s="875" t="s">
        <v>440</v>
      </c>
      <c r="DM111" s="875"/>
      <c r="DN111" s="875"/>
      <c r="DO111" s="875"/>
      <c r="DP111" s="875"/>
      <c r="DQ111" s="875" t="s">
        <v>439</v>
      </c>
      <c r="DR111" s="875"/>
      <c r="DS111" s="875"/>
      <c r="DT111" s="875"/>
      <c r="DU111" s="875"/>
      <c r="DV111" s="852" t="s">
        <v>439</v>
      </c>
      <c r="DW111" s="852"/>
      <c r="DX111" s="852"/>
      <c r="DY111" s="852"/>
      <c r="DZ111" s="853"/>
    </row>
    <row r="112" spans="1:131" s="226" customFormat="1" ht="26.25" customHeight="1">
      <c r="A112" s="977" t="s">
        <v>444</v>
      </c>
      <c r="B112" s="978"/>
      <c r="C112" s="808" t="s">
        <v>445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439</v>
      </c>
      <c r="AB112" s="838"/>
      <c r="AC112" s="838"/>
      <c r="AD112" s="838"/>
      <c r="AE112" s="839"/>
      <c r="AF112" s="840" t="s">
        <v>440</v>
      </c>
      <c r="AG112" s="838"/>
      <c r="AH112" s="838"/>
      <c r="AI112" s="838"/>
      <c r="AJ112" s="839"/>
      <c r="AK112" s="840" t="s">
        <v>437</v>
      </c>
      <c r="AL112" s="838"/>
      <c r="AM112" s="838"/>
      <c r="AN112" s="838"/>
      <c r="AO112" s="839"/>
      <c r="AP112" s="885" t="s">
        <v>446</v>
      </c>
      <c r="AQ112" s="886"/>
      <c r="AR112" s="886"/>
      <c r="AS112" s="886"/>
      <c r="AT112" s="887"/>
      <c r="AU112" s="997"/>
      <c r="AV112" s="998"/>
      <c r="AW112" s="998"/>
      <c r="AX112" s="998"/>
      <c r="AY112" s="998"/>
      <c r="AZ112" s="873" t="s">
        <v>447</v>
      </c>
      <c r="BA112" s="808"/>
      <c r="BB112" s="808"/>
      <c r="BC112" s="808"/>
      <c r="BD112" s="808"/>
      <c r="BE112" s="808"/>
      <c r="BF112" s="808"/>
      <c r="BG112" s="808"/>
      <c r="BH112" s="808"/>
      <c r="BI112" s="808"/>
      <c r="BJ112" s="808"/>
      <c r="BK112" s="808"/>
      <c r="BL112" s="808"/>
      <c r="BM112" s="808"/>
      <c r="BN112" s="808"/>
      <c r="BO112" s="808"/>
      <c r="BP112" s="809"/>
      <c r="BQ112" s="874">
        <v>7056237</v>
      </c>
      <c r="BR112" s="875"/>
      <c r="BS112" s="875"/>
      <c r="BT112" s="875"/>
      <c r="BU112" s="875"/>
      <c r="BV112" s="875">
        <v>7047529</v>
      </c>
      <c r="BW112" s="875"/>
      <c r="BX112" s="875"/>
      <c r="BY112" s="875"/>
      <c r="BZ112" s="875"/>
      <c r="CA112" s="875">
        <v>6973914</v>
      </c>
      <c r="CB112" s="875"/>
      <c r="CC112" s="875"/>
      <c r="CD112" s="875"/>
      <c r="CE112" s="875"/>
      <c r="CF112" s="936">
        <v>249.1</v>
      </c>
      <c r="CG112" s="937"/>
      <c r="CH112" s="937"/>
      <c r="CI112" s="937"/>
      <c r="CJ112" s="937"/>
      <c r="CK112" s="992"/>
      <c r="CL112" s="879"/>
      <c r="CM112" s="882" t="s">
        <v>448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437</v>
      </c>
      <c r="DH112" s="875"/>
      <c r="DI112" s="875"/>
      <c r="DJ112" s="875"/>
      <c r="DK112" s="875"/>
      <c r="DL112" s="875" t="s">
        <v>446</v>
      </c>
      <c r="DM112" s="875"/>
      <c r="DN112" s="875"/>
      <c r="DO112" s="875"/>
      <c r="DP112" s="875"/>
      <c r="DQ112" s="875" t="s">
        <v>449</v>
      </c>
      <c r="DR112" s="875"/>
      <c r="DS112" s="875"/>
      <c r="DT112" s="875"/>
      <c r="DU112" s="875"/>
      <c r="DV112" s="852" t="s">
        <v>446</v>
      </c>
      <c r="DW112" s="852"/>
      <c r="DX112" s="852"/>
      <c r="DY112" s="852"/>
      <c r="DZ112" s="853"/>
    </row>
    <row r="113" spans="1:130" s="226" customFormat="1" ht="26.25" customHeight="1">
      <c r="A113" s="979"/>
      <c r="B113" s="980"/>
      <c r="C113" s="808" t="s">
        <v>450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553845</v>
      </c>
      <c r="AB113" s="984"/>
      <c r="AC113" s="984"/>
      <c r="AD113" s="984"/>
      <c r="AE113" s="985"/>
      <c r="AF113" s="986">
        <v>514615</v>
      </c>
      <c r="AG113" s="984"/>
      <c r="AH113" s="984"/>
      <c r="AI113" s="984"/>
      <c r="AJ113" s="985"/>
      <c r="AK113" s="986">
        <v>515515</v>
      </c>
      <c r="AL113" s="984"/>
      <c r="AM113" s="984"/>
      <c r="AN113" s="984"/>
      <c r="AO113" s="985"/>
      <c r="AP113" s="987">
        <v>18.399999999999999</v>
      </c>
      <c r="AQ113" s="988"/>
      <c r="AR113" s="988"/>
      <c r="AS113" s="988"/>
      <c r="AT113" s="989"/>
      <c r="AU113" s="997"/>
      <c r="AV113" s="998"/>
      <c r="AW113" s="998"/>
      <c r="AX113" s="998"/>
      <c r="AY113" s="998"/>
      <c r="AZ113" s="873" t="s">
        <v>451</v>
      </c>
      <c r="BA113" s="808"/>
      <c r="BB113" s="808"/>
      <c r="BC113" s="808"/>
      <c r="BD113" s="808"/>
      <c r="BE113" s="808"/>
      <c r="BF113" s="808"/>
      <c r="BG113" s="808"/>
      <c r="BH113" s="808"/>
      <c r="BI113" s="808"/>
      <c r="BJ113" s="808"/>
      <c r="BK113" s="808"/>
      <c r="BL113" s="808"/>
      <c r="BM113" s="808"/>
      <c r="BN113" s="808"/>
      <c r="BO113" s="808"/>
      <c r="BP113" s="809"/>
      <c r="BQ113" s="874">
        <v>83475</v>
      </c>
      <c r="BR113" s="875"/>
      <c r="BS113" s="875"/>
      <c r="BT113" s="875"/>
      <c r="BU113" s="875"/>
      <c r="BV113" s="875">
        <v>75531</v>
      </c>
      <c r="BW113" s="875"/>
      <c r="BX113" s="875"/>
      <c r="BY113" s="875"/>
      <c r="BZ113" s="875"/>
      <c r="CA113" s="875">
        <v>71638</v>
      </c>
      <c r="CB113" s="875"/>
      <c r="CC113" s="875"/>
      <c r="CD113" s="875"/>
      <c r="CE113" s="875"/>
      <c r="CF113" s="936">
        <v>2.6</v>
      </c>
      <c r="CG113" s="937"/>
      <c r="CH113" s="937"/>
      <c r="CI113" s="937"/>
      <c r="CJ113" s="937"/>
      <c r="CK113" s="992"/>
      <c r="CL113" s="879"/>
      <c r="CM113" s="882" t="s">
        <v>452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439</v>
      </c>
      <c r="DH113" s="838"/>
      <c r="DI113" s="838"/>
      <c r="DJ113" s="838"/>
      <c r="DK113" s="839"/>
      <c r="DL113" s="840" t="s">
        <v>410</v>
      </c>
      <c r="DM113" s="838"/>
      <c r="DN113" s="838"/>
      <c r="DO113" s="838"/>
      <c r="DP113" s="839"/>
      <c r="DQ113" s="840" t="s">
        <v>410</v>
      </c>
      <c r="DR113" s="838"/>
      <c r="DS113" s="838"/>
      <c r="DT113" s="838"/>
      <c r="DU113" s="839"/>
      <c r="DV113" s="885" t="s">
        <v>453</v>
      </c>
      <c r="DW113" s="886"/>
      <c r="DX113" s="886"/>
      <c r="DY113" s="886"/>
      <c r="DZ113" s="887"/>
    </row>
    <row r="114" spans="1:130" s="226" customFormat="1" ht="26.25" customHeight="1">
      <c r="A114" s="979"/>
      <c r="B114" s="980"/>
      <c r="C114" s="808" t="s">
        <v>454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6697</v>
      </c>
      <c r="AB114" s="838"/>
      <c r="AC114" s="838"/>
      <c r="AD114" s="838"/>
      <c r="AE114" s="839"/>
      <c r="AF114" s="840">
        <v>10279</v>
      </c>
      <c r="AG114" s="838"/>
      <c r="AH114" s="838"/>
      <c r="AI114" s="838"/>
      <c r="AJ114" s="839"/>
      <c r="AK114" s="840">
        <v>7273</v>
      </c>
      <c r="AL114" s="838"/>
      <c r="AM114" s="838"/>
      <c r="AN114" s="838"/>
      <c r="AO114" s="839"/>
      <c r="AP114" s="885">
        <v>0.3</v>
      </c>
      <c r="AQ114" s="886"/>
      <c r="AR114" s="886"/>
      <c r="AS114" s="886"/>
      <c r="AT114" s="887"/>
      <c r="AU114" s="997"/>
      <c r="AV114" s="998"/>
      <c r="AW114" s="998"/>
      <c r="AX114" s="998"/>
      <c r="AY114" s="998"/>
      <c r="AZ114" s="873" t="s">
        <v>455</v>
      </c>
      <c r="BA114" s="808"/>
      <c r="BB114" s="808"/>
      <c r="BC114" s="808"/>
      <c r="BD114" s="808"/>
      <c r="BE114" s="808"/>
      <c r="BF114" s="808"/>
      <c r="BG114" s="808"/>
      <c r="BH114" s="808"/>
      <c r="BI114" s="808"/>
      <c r="BJ114" s="808"/>
      <c r="BK114" s="808"/>
      <c r="BL114" s="808"/>
      <c r="BM114" s="808"/>
      <c r="BN114" s="808"/>
      <c r="BO114" s="808"/>
      <c r="BP114" s="809"/>
      <c r="BQ114" s="874">
        <v>432106</v>
      </c>
      <c r="BR114" s="875"/>
      <c r="BS114" s="875"/>
      <c r="BT114" s="875"/>
      <c r="BU114" s="875"/>
      <c r="BV114" s="875">
        <v>401812</v>
      </c>
      <c r="BW114" s="875"/>
      <c r="BX114" s="875"/>
      <c r="BY114" s="875"/>
      <c r="BZ114" s="875"/>
      <c r="CA114" s="875">
        <v>408617</v>
      </c>
      <c r="CB114" s="875"/>
      <c r="CC114" s="875"/>
      <c r="CD114" s="875"/>
      <c r="CE114" s="875"/>
      <c r="CF114" s="936">
        <v>14.6</v>
      </c>
      <c r="CG114" s="937"/>
      <c r="CH114" s="937"/>
      <c r="CI114" s="937"/>
      <c r="CJ114" s="937"/>
      <c r="CK114" s="992"/>
      <c r="CL114" s="879"/>
      <c r="CM114" s="882" t="s">
        <v>456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441</v>
      </c>
      <c r="DH114" s="838"/>
      <c r="DI114" s="838"/>
      <c r="DJ114" s="838"/>
      <c r="DK114" s="839"/>
      <c r="DL114" s="840" t="s">
        <v>457</v>
      </c>
      <c r="DM114" s="838"/>
      <c r="DN114" s="838"/>
      <c r="DO114" s="838"/>
      <c r="DP114" s="839"/>
      <c r="DQ114" s="840" t="s">
        <v>449</v>
      </c>
      <c r="DR114" s="838"/>
      <c r="DS114" s="838"/>
      <c r="DT114" s="838"/>
      <c r="DU114" s="839"/>
      <c r="DV114" s="885" t="s">
        <v>439</v>
      </c>
      <c r="DW114" s="886"/>
      <c r="DX114" s="886"/>
      <c r="DY114" s="886"/>
      <c r="DZ114" s="887"/>
    </row>
    <row r="115" spans="1:130" s="226" customFormat="1" ht="26.25" customHeight="1">
      <c r="A115" s="979"/>
      <c r="B115" s="980"/>
      <c r="C115" s="808" t="s">
        <v>458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446</v>
      </c>
      <c r="AB115" s="984"/>
      <c r="AC115" s="984"/>
      <c r="AD115" s="984"/>
      <c r="AE115" s="985"/>
      <c r="AF115" s="986" t="s">
        <v>441</v>
      </c>
      <c r="AG115" s="984"/>
      <c r="AH115" s="984"/>
      <c r="AI115" s="984"/>
      <c r="AJ115" s="985"/>
      <c r="AK115" s="986" t="s">
        <v>410</v>
      </c>
      <c r="AL115" s="984"/>
      <c r="AM115" s="984"/>
      <c r="AN115" s="984"/>
      <c r="AO115" s="985"/>
      <c r="AP115" s="987" t="s">
        <v>439</v>
      </c>
      <c r="AQ115" s="988"/>
      <c r="AR115" s="988"/>
      <c r="AS115" s="988"/>
      <c r="AT115" s="989"/>
      <c r="AU115" s="997"/>
      <c r="AV115" s="998"/>
      <c r="AW115" s="998"/>
      <c r="AX115" s="998"/>
      <c r="AY115" s="998"/>
      <c r="AZ115" s="873" t="s">
        <v>459</v>
      </c>
      <c r="BA115" s="808"/>
      <c r="BB115" s="808"/>
      <c r="BC115" s="808"/>
      <c r="BD115" s="808"/>
      <c r="BE115" s="808"/>
      <c r="BF115" s="808"/>
      <c r="BG115" s="808"/>
      <c r="BH115" s="808"/>
      <c r="BI115" s="808"/>
      <c r="BJ115" s="808"/>
      <c r="BK115" s="808"/>
      <c r="BL115" s="808"/>
      <c r="BM115" s="808"/>
      <c r="BN115" s="808"/>
      <c r="BO115" s="808"/>
      <c r="BP115" s="809"/>
      <c r="BQ115" s="874">
        <v>20</v>
      </c>
      <c r="BR115" s="875"/>
      <c r="BS115" s="875"/>
      <c r="BT115" s="875"/>
      <c r="BU115" s="875"/>
      <c r="BV115" s="875">
        <v>5</v>
      </c>
      <c r="BW115" s="875"/>
      <c r="BX115" s="875"/>
      <c r="BY115" s="875"/>
      <c r="BZ115" s="875"/>
      <c r="CA115" s="875" t="s">
        <v>439</v>
      </c>
      <c r="CB115" s="875"/>
      <c r="CC115" s="875"/>
      <c r="CD115" s="875"/>
      <c r="CE115" s="875"/>
      <c r="CF115" s="936" t="s">
        <v>446</v>
      </c>
      <c r="CG115" s="937"/>
      <c r="CH115" s="937"/>
      <c r="CI115" s="937"/>
      <c r="CJ115" s="937"/>
      <c r="CK115" s="992"/>
      <c r="CL115" s="879"/>
      <c r="CM115" s="873" t="s">
        <v>460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110000</v>
      </c>
      <c r="DH115" s="838"/>
      <c r="DI115" s="838"/>
      <c r="DJ115" s="838"/>
      <c r="DK115" s="839"/>
      <c r="DL115" s="840">
        <v>110000</v>
      </c>
      <c r="DM115" s="838"/>
      <c r="DN115" s="838"/>
      <c r="DO115" s="838"/>
      <c r="DP115" s="839"/>
      <c r="DQ115" s="840">
        <v>110009</v>
      </c>
      <c r="DR115" s="838"/>
      <c r="DS115" s="838"/>
      <c r="DT115" s="838"/>
      <c r="DU115" s="839"/>
      <c r="DV115" s="885">
        <v>3.9</v>
      </c>
      <c r="DW115" s="886"/>
      <c r="DX115" s="886"/>
      <c r="DY115" s="886"/>
      <c r="DZ115" s="887"/>
    </row>
    <row r="116" spans="1:130" s="226" customFormat="1" ht="26.25" customHeight="1">
      <c r="A116" s="981"/>
      <c r="B116" s="982"/>
      <c r="C116" s="941" t="s">
        <v>461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437</v>
      </c>
      <c r="AB116" s="838"/>
      <c r="AC116" s="838"/>
      <c r="AD116" s="838"/>
      <c r="AE116" s="839"/>
      <c r="AF116" s="840" t="s">
        <v>437</v>
      </c>
      <c r="AG116" s="838"/>
      <c r="AH116" s="838"/>
      <c r="AI116" s="838"/>
      <c r="AJ116" s="839"/>
      <c r="AK116" s="840" t="s">
        <v>441</v>
      </c>
      <c r="AL116" s="838"/>
      <c r="AM116" s="838"/>
      <c r="AN116" s="838"/>
      <c r="AO116" s="839"/>
      <c r="AP116" s="885" t="s">
        <v>439</v>
      </c>
      <c r="AQ116" s="886"/>
      <c r="AR116" s="886"/>
      <c r="AS116" s="886"/>
      <c r="AT116" s="887"/>
      <c r="AU116" s="997"/>
      <c r="AV116" s="998"/>
      <c r="AW116" s="998"/>
      <c r="AX116" s="998"/>
      <c r="AY116" s="998"/>
      <c r="AZ116" s="924" t="s">
        <v>462</v>
      </c>
      <c r="BA116" s="925"/>
      <c r="BB116" s="925"/>
      <c r="BC116" s="925"/>
      <c r="BD116" s="925"/>
      <c r="BE116" s="925"/>
      <c r="BF116" s="925"/>
      <c r="BG116" s="925"/>
      <c r="BH116" s="925"/>
      <c r="BI116" s="925"/>
      <c r="BJ116" s="925"/>
      <c r="BK116" s="925"/>
      <c r="BL116" s="925"/>
      <c r="BM116" s="925"/>
      <c r="BN116" s="925"/>
      <c r="BO116" s="925"/>
      <c r="BP116" s="926"/>
      <c r="BQ116" s="874" t="s">
        <v>440</v>
      </c>
      <c r="BR116" s="875"/>
      <c r="BS116" s="875"/>
      <c r="BT116" s="875"/>
      <c r="BU116" s="875"/>
      <c r="BV116" s="875" t="s">
        <v>439</v>
      </c>
      <c r="BW116" s="875"/>
      <c r="BX116" s="875"/>
      <c r="BY116" s="875"/>
      <c r="BZ116" s="875"/>
      <c r="CA116" s="875" t="s">
        <v>441</v>
      </c>
      <c r="CB116" s="875"/>
      <c r="CC116" s="875"/>
      <c r="CD116" s="875"/>
      <c r="CE116" s="875"/>
      <c r="CF116" s="936" t="s">
        <v>446</v>
      </c>
      <c r="CG116" s="937"/>
      <c r="CH116" s="937"/>
      <c r="CI116" s="937"/>
      <c r="CJ116" s="937"/>
      <c r="CK116" s="992"/>
      <c r="CL116" s="879"/>
      <c r="CM116" s="882" t="s">
        <v>463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446</v>
      </c>
      <c r="DH116" s="838"/>
      <c r="DI116" s="838"/>
      <c r="DJ116" s="838"/>
      <c r="DK116" s="839"/>
      <c r="DL116" s="840" t="s">
        <v>439</v>
      </c>
      <c r="DM116" s="838"/>
      <c r="DN116" s="838"/>
      <c r="DO116" s="838"/>
      <c r="DP116" s="839"/>
      <c r="DQ116" s="840" t="s">
        <v>441</v>
      </c>
      <c r="DR116" s="838"/>
      <c r="DS116" s="838"/>
      <c r="DT116" s="838"/>
      <c r="DU116" s="839"/>
      <c r="DV116" s="885" t="s">
        <v>449</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464</v>
      </c>
      <c r="Z117" s="964"/>
      <c r="AA117" s="969">
        <v>1117546</v>
      </c>
      <c r="AB117" s="970"/>
      <c r="AC117" s="970"/>
      <c r="AD117" s="970"/>
      <c r="AE117" s="971"/>
      <c r="AF117" s="972">
        <v>1011900</v>
      </c>
      <c r="AG117" s="970"/>
      <c r="AH117" s="970"/>
      <c r="AI117" s="970"/>
      <c r="AJ117" s="971"/>
      <c r="AK117" s="972">
        <v>990707</v>
      </c>
      <c r="AL117" s="970"/>
      <c r="AM117" s="970"/>
      <c r="AN117" s="970"/>
      <c r="AO117" s="971"/>
      <c r="AP117" s="973"/>
      <c r="AQ117" s="974"/>
      <c r="AR117" s="974"/>
      <c r="AS117" s="974"/>
      <c r="AT117" s="975"/>
      <c r="AU117" s="997"/>
      <c r="AV117" s="998"/>
      <c r="AW117" s="998"/>
      <c r="AX117" s="998"/>
      <c r="AY117" s="998"/>
      <c r="AZ117" s="924" t="s">
        <v>465</v>
      </c>
      <c r="BA117" s="925"/>
      <c r="BB117" s="925"/>
      <c r="BC117" s="925"/>
      <c r="BD117" s="925"/>
      <c r="BE117" s="925"/>
      <c r="BF117" s="925"/>
      <c r="BG117" s="925"/>
      <c r="BH117" s="925"/>
      <c r="BI117" s="925"/>
      <c r="BJ117" s="925"/>
      <c r="BK117" s="925"/>
      <c r="BL117" s="925"/>
      <c r="BM117" s="925"/>
      <c r="BN117" s="925"/>
      <c r="BO117" s="925"/>
      <c r="BP117" s="926"/>
      <c r="BQ117" s="874" t="s">
        <v>437</v>
      </c>
      <c r="BR117" s="875"/>
      <c r="BS117" s="875"/>
      <c r="BT117" s="875"/>
      <c r="BU117" s="875"/>
      <c r="BV117" s="875" t="s">
        <v>437</v>
      </c>
      <c r="BW117" s="875"/>
      <c r="BX117" s="875"/>
      <c r="BY117" s="875"/>
      <c r="BZ117" s="875"/>
      <c r="CA117" s="875" t="s">
        <v>457</v>
      </c>
      <c r="CB117" s="875"/>
      <c r="CC117" s="875"/>
      <c r="CD117" s="875"/>
      <c r="CE117" s="875"/>
      <c r="CF117" s="936" t="s">
        <v>437</v>
      </c>
      <c r="CG117" s="937"/>
      <c r="CH117" s="937"/>
      <c r="CI117" s="937"/>
      <c r="CJ117" s="937"/>
      <c r="CK117" s="992"/>
      <c r="CL117" s="879"/>
      <c r="CM117" s="882" t="s">
        <v>466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453</v>
      </c>
      <c r="DH117" s="838"/>
      <c r="DI117" s="838"/>
      <c r="DJ117" s="838"/>
      <c r="DK117" s="839"/>
      <c r="DL117" s="840" t="s">
        <v>457</v>
      </c>
      <c r="DM117" s="838"/>
      <c r="DN117" s="838"/>
      <c r="DO117" s="838"/>
      <c r="DP117" s="839"/>
      <c r="DQ117" s="840" t="s">
        <v>446</v>
      </c>
      <c r="DR117" s="838"/>
      <c r="DS117" s="838"/>
      <c r="DT117" s="838"/>
      <c r="DU117" s="839"/>
      <c r="DV117" s="885" t="s">
        <v>410</v>
      </c>
      <c r="DW117" s="886"/>
      <c r="DX117" s="886"/>
      <c r="DY117" s="886"/>
      <c r="DZ117" s="887"/>
    </row>
    <row r="118" spans="1:130" s="226" customFormat="1" ht="26.25" customHeight="1">
      <c r="A118" s="962" t="s">
        <v>431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429</v>
      </c>
      <c r="AB118" s="963"/>
      <c r="AC118" s="963"/>
      <c r="AD118" s="963"/>
      <c r="AE118" s="964"/>
      <c r="AF118" s="965" t="s">
        <v>299</v>
      </c>
      <c r="AG118" s="963"/>
      <c r="AH118" s="963"/>
      <c r="AI118" s="963"/>
      <c r="AJ118" s="964"/>
      <c r="AK118" s="965" t="s">
        <v>298</v>
      </c>
      <c r="AL118" s="963"/>
      <c r="AM118" s="963"/>
      <c r="AN118" s="963"/>
      <c r="AO118" s="964"/>
      <c r="AP118" s="966" t="s">
        <v>430</v>
      </c>
      <c r="AQ118" s="967"/>
      <c r="AR118" s="967"/>
      <c r="AS118" s="967"/>
      <c r="AT118" s="968"/>
      <c r="AU118" s="997"/>
      <c r="AV118" s="998"/>
      <c r="AW118" s="998"/>
      <c r="AX118" s="998"/>
      <c r="AY118" s="998"/>
      <c r="AZ118" s="940" t="s">
        <v>467</v>
      </c>
      <c r="BA118" s="941"/>
      <c r="BB118" s="941"/>
      <c r="BC118" s="941"/>
      <c r="BD118" s="941"/>
      <c r="BE118" s="941"/>
      <c r="BF118" s="941"/>
      <c r="BG118" s="941"/>
      <c r="BH118" s="941"/>
      <c r="BI118" s="941"/>
      <c r="BJ118" s="941"/>
      <c r="BK118" s="941"/>
      <c r="BL118" s="941"/>
      <c r="BM118" s="941"/>
      <c r="BN118" s="941"/>
      <c r="BO118" s="941"/>
      <c r="BP118" s="942"/>
      <c r="BQ118" s="943" t="s">
        <v>453</v>
      </c>
      <c r="BR118" s="906"/>
      <c r="BS118" s="906"/>
      <c r="BT118" s="906"/>
      <c r="BU118" s="906"/>
      <c r="BV118" s="906" t="s">
        <v>440</v>
      </c>
      <c r="BW118" s="906"/>
      <c r="BX118" s="906"/>
      <c r="BY118" s="906"/>
      <c r="BZ118" s="906"/>
      <c r="CA118" s="906" t="s">
        <v>437</v>
      </c>
      <c r="CB118" s="906"/>
      <c r="CC118" s="906"/>
      <c r="CD118" s="906"/>
      <c r="CE118" s="906"/>
      <c r="CF118" s="936" t="s">
        <v>437</v>
      </c>
      <c r="CG118" s="937"/>
      <c r="CH118" s="937"/>
      <c r="CI118" s="937"/>
      <c r="CJ118" s="937"/>
      <c r="CK118" s="992"/>
      <c r="CL118" s="879"/>
      <c r="CM118" s="882" t="s">
        <v>468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437</v>
      </c>
      <c r="DH118" s="838"/>
      <c r="DI118" s="838"/>
      <c r="DJ118" s="838"/>
      <c r="DK118" s="839"/>
      <c r="DL118" s="840" t="s">
        <v>437</v>
      </c>
      <c r="DM118" s="838"/>
      <c r="DN118" s="838"/>
      <c r="DO118" s="838"/>
      <c r="DP118" s="839"/>
      <c r="DQ118" s="840" t="s">
        <v>439</v>
      </c>
      <c r="DR118" s="838"/>
      <c r="DS118" s="838"/>
      <c r="DT118" s="838"/>
      <c r="DU118" s="839"/>
      <c r="DV118" s="885" t="s">
        <v>439</v>
      </c>
      <c r="DW118" s="886"/>
      <c r="DX118" s="886"/>
      <c r="DY118" s="886"/>
      <c r="DZ118" s="887"/>
    </row>
    <row r="119" spans="1:130" s="226" customFormat="1" ht="26.25" customHeight="1">
      <c r="A119" s="876" t="s">
        <v>434</v>
      </c>
      <c r="B119" s="877"/>
      <c r="C119" s="952" t="s">
        <v>435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437</v>
      </c>
      <c r="AB119" s="956"/>
      <c r="AC119" s="956"/>
      <c r="AD119" s="956"/>
      <c r="AE119" s="957"/>
      <c r="AF119" s="958" t="s">
        <v>437</v>
      </c>
      <c r="AG119" s="956"/>
      <c r="AH119" s="956"/>
      <c r="AI119" s="956"/>
      <c r="AJ119" s="957"/>
      <c r="AK119" s="958" t="s">
        <v>437</v>
      </c>
      <c r="AL119" s="956"/>
      <c r="AM119" s="956"/>
      <c r="AN119" s="956"/>
      <c r="AO119" s="957"/>
      <c r="AP119" s="959" t="s">
        <v>437</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469</v>
      </c>
      <c r="BP119" s="939"/>
      <c r="BQ119" s="943">
        <v>14334790</v>
      </c>
      <c r="BR119" s="906"/>
      <c r="BS119" s="906"/>
      <c r="BT119" s="906"/>
      <c r="BU119" s="906"/>
      <c r="BV119" s="906">
        <v>15016331</v>
      </c>
      <c r="BW119" s="906"/>
      <c r="BX119" s="906"/>
      <c r="BY119" s="906"/>
      <c r="BZ119" s="906"/>
      <c r="CA119" s="906">
        <v>15121277</v>
      </c>
      <c r="CB119" s="906"/>
      <c r="CC119" s="906"/>
      <c r="CD119" s="906"/>
      <c r="CE119" s="906"/>
      <c r="CF119" s="804"/>
      <c r="CG119" s="805"/>
      <c r="CH119" s="805"/>
      <c r="CI119" s="805"/>
      <c r="CJ119" s="895"/>
      <c r="CK119" s="993"/>
      <c r="CL119" s="881"/>
      <c r="CM119" s="899" t="s">
        <v>470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437</v>
      </c>
      <c r="DH119" s="821"/>
      <c r="DI119" s="821"/>
      <c r="DJ119" s="821"/>
      <c r="DK119" s="822"/>
      <c r="DL119" s="823" t="s">
        <v>439</v>
      </c>
      <c r="DM119" s="821"/>
      <c r="DN119" s="821"/>
      <c r="DO119" s="821"/>
      <c r="DP119" s="822"/>
      <c r="DQ119" s="823" t="s">
        <v>439</v>
      </c>
      <c r="DR119" s="821"/>
      <c r="DS119" s="821"/>
      <c r="DT119" s="821"/>
      <c r="DU119" s="822"/>
      <c r="DV119" s="909" t="s">
        <v>446</v>
      </c>
      <c r="DW119" s="910"/>
      <c r="DX119" s="910"/>
      <c r="DY119" s="910"/>
      <c r="DZ119" s="911"/>
    </row>
    <row r="120" spans="1:130" s="226" customFormat="1" ht="26.25" customHeight="1">
      <c r="A120" s="878"/>
      <c r="B120" s="879"/>
      <c r="C120" s="882" t="s">
        <v>443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446</v>
      </c>
      <c r="AB120" s="838"/>
      <c r="AC120" s="838"/>
      <c r="AD120" s="838"/>
      <c r="AE120" s="839"/>
      <c r="AF120" s="840" t="s">
        <v>457</v>
      </c>
      <c r="AG120" s="838"/>
      <c r="AH120" s="838"/>
      <c r="AI120" s="838"/>
      <c r="AJ120" s="839"/>
      <c r="AK120" s="840" t="s">
        <v>437</v>
      </c>
      <c r="AL120" s="838"/>
      <c r="AM120" s="838"/>
      <c r="AN120" s="838"/>
      <c r="AO120" s="839"/>
      <c r="AP120" s="885" t="s">
        <v>400</v>
      </c>
      <c r="AQ120" s="886"/>
      <c r="AR120" s="886"/>
      <c r="AS120" s="886"/>
      <c r="AT120" s="887"/>
      <c r="AU120" s="944" t="s">
        <v>471</v>
      </c>
      <c r="AV120" s="945"/>
      <c r="AW120" s="945"/>
      <c r="AX120" s="945"/>
      <c r="AY120" s="946"/>
      <c r="AZ120" s="921" t="s">
        <v>472</v>
      </c>
      <c r="BA120" s="866"/>
      <c r="BB120" s="866"/>
      <c r="BC120" s="866"/>
      <c r="BD120" s="866"/>
      <c r="BE120" s="866"/>
      <c r="BF120" s="866"/>
      <c r="BG120" s="866"/>
      <c r="BH120" s="866"/>
      <c r="BI120" s="866"/>
      <c r="BJ120" s="866"/>
      <c r="BK120" s="866"/>
      <c r="BL120" s="866"/>
      <c r="BM120" s="866"/>
      <c r="BN120" s="866"/>
      <c r="BO120" s="866"/>
      <c r="BP120" s="867"/>
      <c r="BQ120" s="922">
        <v>2703723</v>
      </c>
      <c r="BR120" s="903"/>
      <c r="BS120" s="903"/>
      <c r="BT120" s="903"/>
      <c r="BU120" s="903"/>
      <c r="BV120" s="903">
        <v>2736587</v>
      </c>
      <c r="BW120" s="903"/>
      <c r="BX120" s="903"/>
      <c r="BY120" s="903"/>
      <c r="BZ120" s="903"/>
      <c r="CA120" s="903">
        <v>3012472</v>
      </c>
      <c r="CB120" s="903"/>
      <c r="CC120" s="903"/>
      <c r="CD120" s="903"/>
      <c r="CE120" s="903"/>
      <c r="CF120" s="927">
        <v>107.6</v>
      </c>
      <c r="CG120" s="928"/>
      <c r="CH120" s="928"/>
      <c r="CI120" s="928"/>
      <c r="CJ120" s="928"/>
      <c r="CK120" s="929" t="s">
        <v>473</v>
      </c>
      <c r="CL120" s="913"/>
      <c r="CM120" s="913"/>
      <c r="CN120" s="913"/>
      <c r="CO120" s="914"/>
      <c r="CP120" s="933" t="s">
        <v>474</v>
      </c>
      <c r="CQ120" s="934"/>
      <c r="CR120" s="934"/>
      <c r="CS120" s="934"/>
      <c r="CT120" s="934"/>
      <c r="CU120" s="934"/>
      <c r="CV120" s="934"/>
      <c r="CW120" s="934"/>
      <c r="CX120" s="934"/>
      <c r="CY120" s="934"/>
      <c r="CZ120" s="934"/>
      <c r="DA120" s="934"/>
      <c r="DB120" s="934"/>
      <c r="DC120" s="934"/>
      <c r="DD120" s="934"/>
      <c r="DE120" s="934"/>
      <c r="DF120" s="935"/>
      <c r="DG120" s="922">
        <v>3676546</v>
      </c>
      <c r="DH120" s="903"/>
      <c r="DI120" s="903"/>
      <c r="DJ120" s="903"/>
      <c r="DK120" s="903"/>
      <c r="DL120" s="903">
        <v>3469719</v>
      </c>
      <c r="DM120" s="903"/>
      <c r="DN120" s="903"/>
      <c r="DO120" s="903"/>
      <c r="DP120" s="903"/>
      <c r="DQ120" s="903">
        <v>3354959</v>
      </c>
      <c r="DR120" s="903"/>
      <c r="DS120" s="903"/>
      <c r="DT120" s="903"/>
      <c r="DU120" s="903"/>
      <c r="DV120" s="904">
        <v>119.8</v>
      </c>
      <c r="DW120" s="904"/>
      <c r="DX120" s="904"/>
      <c r="DY120" s="904"/>
      <c r="DZ120" s="905"/>
    </row>
    <row r="121" spans="1:130" s="226" customFormat="1" ht="26.25" customHeight="1">
      <c r="A121" s="878"/>
      <c r="B121" s="879"/>
      <c r="C121" s="924" t="s">
        <v>475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457</v>
      </c>
      <c r="AB121" s="838"/>
      <c r="AC121" s="838"/>
      <c r="AD121" s="838"/>
      <c r="AE121" s="839"/>
      <c r="AF121" s="840" t="s">
        <v>439</v>
      </c>
      <c r="AG121" s="838"/>
      <c r="AH121" s="838"/>
      <c r="AI121" s="838"/>
      <c r="AJ121" s="839"/>
      <c r="AK121" s="840" t="s">
        <v>439</v>
      </c>
      <c r="AL121" s="838"/>
      <c r="AM121" s="838"/>
      <c r="AN121" s="838"/>
      <c r="AO121" s="839"/>
      <c r="AP121" s="885" t="s">
        <v>437</v>
      </c>
      <c r="AQ121" s="886"/>
      <c r="AR121" s="886"/>
      <c r="AS121" s="886"/>
      <c r="AT121" s="887"/>
      <c r="AU121" s="947"/>
      <c r="AV121" s="948"/>
      <c r="AW121" s="948"/>
      <c r="AX121" s="948"/>
      <c r="AY121" s="949"/>
      <c r="AZ121" s="873" t="s">
        <v>476</v>
      </c>
      <c r="BA121" s="808"/>
      <c r="BB121" s="808"/>
      <c r="BC121" s="808"/>
      <c r="BD121" s="808"/>
      <c r="BE121" s="808"/>
      <c r="BF121" s="808"/>
      <c r="BG121" s="808"/>
      <c r="BH121" s="808"/>
      <c r="BI121" s="808"/>
      <c r="BJ121" s="808"/>
      <c r="BK121" s="808"/>
      <c r="BL121" s="808"/>
      <c r="BM121" s="808"/>
      <c r="BN121" s="808"/>
      <c r="BO121" s="808"/>
      <c r="BP121" s="809"/>
      <c r="BQ121" s="874">
        <v>32160</v>
      </c>
      <c r="BR121" s="875"/>
      <c r="BS121" s="875"/>
      <c r="BT121" s="875"/>
      <c r="BU121" s="875"/>
      <c r="BV121" s="875">
        <v>31057</v>
      </c>
      <c r="BW121" s="875"/>
      <c r="BX121" s="875"/>
      <c r="BY121" s="875"/>
      <c r="BZ121" s="875"/>
      <c r="CA121" s="875">
        <v>43569</v>
      </c>
      <c r="CB121" s="875"/>
      <c r="CC121" s="875"/>
      <c r="CD121" s="875"/>
      <c r="CE121" s="875"/>
      <c r="CF121" s="936">
        <v>1.6</v>
      </c>
      <c r="CG121" s="937"/>
      <c r="CH121" s="937"/>
      <c r="CI121" s="937"/>
      <c r="CJ121" s="937"/>
      <c r="CK121" s="930"/>
      <c r="CL121" s="916"/>
      <c r="CM121" s="916"/>
      <c r="CN121" s="916"/>
      <c r="CO121" s="917"/>
      <c r="CP121" s="896" t="s">
        <v>477</v>
      </c>
      <c r="CQ121" s="897"/>
      <c r="CR121" s="897"/>
      <c r="CS121" s="897"/>
      <c r="CT121" s="897"/>
      <c r="CU121" s="897"/>
      <c r="CV121" s="897"/>
      <c r="CW121" s="897"/>
      <c r="CX121" s="897"/>
      <c r="CY121" s="897"/>
      <c r="CZ121" s="897"/>
      <c r="DA121" s="897"/>
      <c r="DB121" s="897"/>
      <c r="DC121" s="897"/>
      <c r="DD121" s="897"/>
      <c r="DE121" s="897"/>
      <c r="DF121" s="898"/>
      <c r="DG121" s="874">
        <v>2040603</v>
      </c>
      <c r="DH121" s="875"/>
      <c r="DI121" s="875"/>
      <c r="DJ121" s="875"/>
      <c r="DK121" s="875"/>
      <c r="DL121" s="875">
        <v>2138172</v>
      </c>
      <c r="DM121" s="875"/>
      <c r="DN121" s="875"/>
      <c r="DO121" s="875"/>
      <c r="DP121" s="875"/>
      <c r="DQ121" s="875">
        <v>2142110</v>
      </c>
      <c r="DR121" s="875"/>
      <c r="DS121" s="875"/>
      <c r="DT121" s="875"/>
      <c r="DU121" s="875"/>
      <c r="DV121" s="852">
        <v>76.5</v>
      </c>
      <c r="DW121" s="852"/>
      <c r="DX121" s="852"/>
      <c r="DY121" s="852"/>
      <c r="DZ121" s="853"/>
    </row>
    <row r="122" spans="1:130" s="226" customFormat="1" ht="26.25" customHeight="1">
      <c r="A122" s="878"/>
      <c r="B122" s="879"/>
      <c r="C122" s="882" t="s">
        <v>456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437</v>
      </c>
      <c r="AB122" s="838"/>
      <c r="AC122" s="838"/>
      <c r="AD122" s="838"/>
      <c r="AE122" s="839"/>
      <c r="AF122" s="840" t="s">
        <v>437</v>
      </c>
      <c r="AG122" s="838"/>
      <c r="AH122" s="838"/>
      <c r="AI122" s="838"/>
      <c r="AJ122" s="839"/>
      <c r="AK122" s="840" t="s">
        <v>457</v>
      </c>
      <c r="AL122" s="838"/>
      <c r="AM122" s="838"/>
      <c r="AN122" s="838"/>
      <c r="AO122" s="839"/>
      <c r="AP122" s="885" t="s">
        <v>446</v>
      </c>
      <c r="AQ122" s="886"/>
      <c r="AR122" s="886"/>
      <c r="AS122" s="886"/>
      <c r="AT122" s="887"/>
      <c r="AU122" s="947"/>
      <c r="AV122" s="948"/>
      <c r="AW122" s="948"/>
      <c r="AX122" s="948"/>
      <c r="AY122" s="949"/>
      <c r="AZ122" s="940" t="s">
        <v>478</v>
      </c>
      <c r="BA122" s="941"/>
      <c r="BB122" s="941"/>
      <c r="BC122" s="941"/>
      <c r="BD122" s="941"/>
      <c r="BE122" s="941"/>
      <c r="BF122" s="941"/>
      <c r="BG122" s="941"/>
      <c r="BH122" s="941"/>
      <c r="BI122" s="941"/>
      <c r="BJ122" s="941"/>
      <c r="BK122" s="941"/>
      <c r="BL122" s="941"/>
      <c r="BM122" s="941"/>
      <c r="BN122" s="941"/>
      <c r="BO122" s="941"/>
      <c r="BP122" s="942"/>
      <c r="BQ122" s="943">
        <v>9113823</v>
      </c>
      <c r="BR122" s="906"/>
      <c r="BS122" s="906"/>
      <c r="BT122" s="906"/>
      <c r="BU122" s="906"/>
      <c r="BV122" s="906">
        <v>9110916</v>
      </c>
      <c r="BW122" s="906"/>
      <c r="BX122" s="906"/>
      <c r="BY122" s="906"/>
      <c r="BZ122" s="906"/>
      <c r="CA122" s="906">
        <v>9441623</v>
      </c>
      <c r="CB122" s="906"/>
      <c r="CC122" s="906"/>
      <c r="CD122" s="906"/>
      <c r="CE122" s="906"/>
      <c r="CF122" s="907">
        <v>337.2</v>
      </c>
      <c r="CG122" s="908"/>
      <c r="CH122" s="908"/>
      <c r="CI122" s="908"/>
      <c r="CJ122" s="908"/>
      <c r="CK122" s="930"/>
      <c r="CL122" s="916"/>
      <c r="CM122" s="916"/>
      <c r="CN122" s="916"/>
      <c r="CO122" s="917"/>
      <c r="CP122" s="896" t="s">
        <v>479</v>
      </c>
      <c r="CQ122" s="897"/>
      <c r="CR122" s="897"/>
      <c r="CS122" s="897"/>
      <c r="CT122" s="897"/>
      <c r="CU122" s="897"/>
      <c r="CV122" s="897"/>
      <c r="CW122" s="897"/>
      <c r="CX122" s="897"/>
      <c r="CY122" s="897"/>
      <c r="CZ122" s="897"/>
      <c r="DA122" s="897"/>
      <c r="DB122" s="897"/>
      <c r="DC122" s="897"/>
      <c r="DD122" s="897"/>
      <c r="DE122" s="897"/>
      <c r="DF122" s="898"/>
      <c r="DG122" s="874">
        <v>1337286</v>
      </c>
      <c r="DH122" s="875"/>
      <c r="DI122" s="875"/>
      <c r="DJ122" s="875"/>
      <c r="DK122" s="875"/>
      <c r="DL122" s="875">
        <v>1438061</v>
      </c>
      <c r="DM122" s="875"/>
      <c r="DN122" s="875"/>
      <c r="DO122" s="875"/>
      <c r="DP122" s="875"/>
      <c r="DQ122" s="875">
        <v>1475503</v>
      </c>
      <c r="DR122" s="875"/>
      <c r="DS122" s="875"/>
      <c r="DT122" s="875"/>
      <c r="DU122" s="875"/>
      <c r="DV122" s="852">
        <v>52.7</v>
      </c>
      <c r="DW122" s="852"/>
      <c r="DX122" s="852"/>
      <c r="DY122" s="852"/>
      <c r="DZ122" s="853"/>
    </row>
    <row r="123" spans="1:130" s="226" customFormat="1" ht="26.25" customHeight="1">
      <c r="A123" s="878"/>
      <c r="B123" s="879"/>
      <c r="C123" s="882" t="s">
        <v>463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400</v>
      </c>
      <c r="AB123" s="838"/>
      <c r="AC123" s="838"/>
      <c r="AD123" s="838"/>
      <c r="AE123" s="839"/>
      <c r="AF123" s="840" t="s">
        <v>439</v>
      </c>
      <c r="AG123" s="838"/>
      <c r="AH123" s="838"/>
      <c r="AI123" s="838"/>
      <c r="AJ123" s="839"/>
      <c r="AK123" s="840" t="s">
        <v>439</v>
      </c>
      <c r="AL123" s="838"/>
      <c r="AM123" s="838"/>
      <c r="AN123" s="838"/>
      <c r="AO123" s="839"/>
      <c r="AP123" s="885" t="s">
        <v>437</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480</v>
      </c>
      <c r="BP123" s="939"/>
      <c r="BQ123" s="893">
        <v>11849706</v>
      </c>
      <c r="BR123" s="894"/>
      <c r="BS123" s="894"/>
      <c r="BT123" s="894"/>
      <c r="BU123" s="894"/>
      <c r="BV123" s="894">
        <v>11878560</v>
      </c>
      <c r="BW123" s="894"/>
      <c r="BX123" s="894"/>
      <c r="BY123" s="894"/>
      <c r="BZ123" s="894"/>
      <c r="CA123" s="894">
        <v>12497664</v>
      </c>
      <c r="CB123" s="894"/>
      <c r="CC123" s="894"/>
      <c r="CD123" s="894"/>
      <c r="CE123" s="894"/>
      <c r="CF123" s="804"/>
      <c r="CG123" s="805"/>
      <c r="CH123" s="805"/>
      <c r="CI123" s="805"/>
      <c r="CJ123" s="895"/>
      <c r="CK123" s="930"/>
      <c r="CL123" s="916"/>
      <c r="CM123" s="916"/>
      <c r="CN123" s="916"/>
      <c r="CO123" s="917"/>
      <c r="CP123" s="896" t="s">
        <v>481</v>
      </c>
      <c r="CQ123" s="897"/>
      <c r="CR123" s="897"/>
      <c r="CS123" s="897"/>
      <c r="CT123" s="897"/>
      <c r="CU123" s="897"/>
      <c r="CV123" s="897"/>
      <c r="CW123" s="897"/>
      <c r="CX123" s="897"/>
      <c r="CY123" s="897"/>
      <c r="CZ123" s="897"/>
      <c r="DA123" s="897"/>
      <c r="DB123" s="897"/>
      <c r="DC123" s="897"/>
      <c r="DD123" s="897"/>
      <c r="DE123" s="897"/>
      <c r="DF123" s="898"/>
      <c r="DG123" s="837">
        <v>1802</v>
      </c>
      <c r="DH123" s="838"/>
      <c r="DI123" s="838"/>
      <c r="DJ123" s="838"/>
      <c r="DK123" s="839"/>
      <c r="DL123" s="840">
        <v>1577</v>
      </c>
      <c r="DM123" s="838"/>
      <c r="DN123" s="838"/>
      <c r="DO123" s="838"/>
      <c r="DP123" s="839"/>
      <c r="DQ123" s="840">
        <v>1342</v>
      </c>
      <c r="DR123" s="838"/>
      <c r="DS123" s="838"/>
      <c r="DT123" s="838"/>
      <c r="DU123" s="839"/>
      <c r="DV123" s="885">
        <v>0</v>
      </c>
      <c r="DW123" s="886"/>
      <c r="DX123" s="886"/>
      <c r="DY123" s="886"/>
      <c r="DZ123" s="887"/>
    </row>
    <row r="124" spans="1:130" s="226" customFormat="1" ht="26.25" customHeight="1" thickBot="1">
      <c r="A124" s="878"/>
      <c r="B124" s="879"/>
      <c r="C124" s="882" t="s">
        <v>466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453</v>
      </c>
      <c r="AB124" s="838"/>
      <c r="AC124" s="838"/>
      <c r="AD124" s="838"/>
      <c r="AE124" s="839"/>
      <c r="AF124" s="840" t="s">
        <v>453</v>
      </c>
      <c r="AG124" s="838"/>
      <c r="AH124" s="838"/>
      <c r="AI124" s="838"/>
      <c r="AJ124" s="839"/>
      <c r="AK124" s="840" t="s">
        <v>439</v>
      </c>
      <c r="AL124" s="838"/>
      <c r="AM124" s="838"/>
      <c r="AN124" s="838"/>
      <c r="AO124" s="839"/>
      <c r="AP124" s="885" t="s">
        <v>439</v>
      </c>
      <c r="AQ124" s="886"/>
      <c r="AR124" s="886"/>
      <c r="AS124" s="886"/>
      <c r="AT124" s="887"/>
      <c r="AU124" s="888" t="s">
        <v>482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88.7</v>
      </c>
      <c r="BR124" s="892"/>
      <c r="BS124" s="892"/>
      <c r="BT124" s="892"/>
      <c r="BU124" s="892"/>
      <c r="BV124" s="892">
        <v>113.7</v>
      </c>
      <c r="BW124" s="892"/>
      <c r="BX124" s="892"/>
      <c r="BY124" s="892"/>
      <c r="BZ124" s="892"/>
      <c r="CA124" s="892">
        <v>93.7</v>
      </c>
      <c r="CB124" s="892"/>
      <c r="CC124" s="892"/>
      <c r="CD124" s="892"/>
      <c r="CE124" s="892"/>
      <c r="CF124" s="782"/>
      <c r="CG124" s="783"/>
      <c r="CH124" s="783"/>
      <c r="CI124" s="783"/>
      <c r="CJ124" s="923"/>
      <c r="CK124" s="931"/>
      <c r="CL124" s="931"/>
      <c r="CM124" s="931"/>
      <c r="CN124" s="931"/>
      <c r="CO124" s="932"/>
      <c r="CP124" s="896" t="s">
        <v>483</v>
      </c>
      <c r="CQ124" s="897"/>
      <c r="CR124" s="897"/>
      <c r="CS124" s="897"/>
      <c r="CT124" s="897"/>
      <c r="CU124" s="897"/>
      <c r="CV124" s="897"/>
      <c r="CW124" s="897"/>
      <c r="CX124" s="897"/>
      <c r="CY124" s="897"/>
      <c r="CZ124" s="897"/>
      <c r="DA124" s="897"/>
      <c r="DB124" s="897"/>
      <c r="DC124" s="897"/>
      <c r="DD124" s="897"/>
      <c r="DE124" s="897"/>
      <c r="DF124" s="898"/>
      <c r="DG124" s="820" t="s">
        <v>457</v>
      </c>
      <c r="DH124" s="821"/>
      <c r="DI124" s="821"/>
      <c r="DJ124" s="821"/>
      <c r="DK124" s="822"/>
      <c r="DL124" s="823" t="s">
        <v>457</v>
      </c>
      <c r="DM124" s="821"/>
      <c r="DN124" s="821"/>
      <c r="DO124" s="821"/>
      <c r="DP124" s="822"/>
      <c r="DQ124" s="823" t="s">
        <v>457</v>
      </c>
      <c r="DR124" s="821"/>
      <c r="DS124" s="821"/>
      <c r="DT124" s="821"/>
      <c r="DU124" s="822"/>
      <c r="DV124" s="909" t="s">
        <v>437</v>
      </c>
      <c r="DW124" s="910"/>
      <c r="DX124" s="910"/>
      <c r="DY124" s="910"/>
      <c r="DZ124" s="911"/>
    </row>
    <row r="125" spans="1:130" s="226" customFormat="1" ht="26.25" customHeight="1">
      <c r="A125" s="878"/>
      <c r="B125" s="879"/>
      <c r="C125" s="882" t="s">
        <v>468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457</v>
      </c>
      <c r="AB125" s="838"/>
      <c r="AC125" s="838"/>
      <c r="AD125" s="838"/>
      <c r="AE125" s="839"/>
      <c r="AF125" s="840" t="s">
        <v>439</v>
      </c>
      <c r="AG125" s="838"/>
      <c r="AH125" s="838"/>
      <c r="AI125" s="838"/>
      <c r="AJ125" s="839"/>
      <c r="AK125" s="840" t="s">
        <v>440</v>
      </c>
      <c r="AL125" s="838"/>
      <c r="AM125" s="838"/>
      <c r="AN125" s="838"/>
      <c r="AO125" s="839"/>
      <c r="AP125" s="885" t="s">
        <v>457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484</v>
      </c>
      <c r="CL125" s="913"/>
      <c r="CM125" s="913"/>
      <c r="CN125" s="913"/>
      <c r="CO125" s="914"/>
      <c r="CP125" s="921" t="s">
        <v>485</v>
      </c>
      <c r="CQ125" s="866"/>
      <c r="CR125" s="866"/>
      <c r="CS125" s="866"/>
      <c r="CT125" s="866"/>
      <c r="CU125" s="866"/>
      <c r="CV125" s="866"/>
      <c r="CW125" s="866"/>
      <c r="CX125" s="866"/>
      <c r="CY125" s="866"/>
      <c r="CZ125" s="866"/>
      <c r="DA125" s="866"/>
      <c r="DB125" s="866"/>
      <c r="DC125" s="866"/>
      <c r="DD125" s="866"/>
      <c r="DE125" s="866"/>
      <c r="DF125" s="867"/>
      <c r="DG125" s="922" t="s">
        <v>439</v>
      </c>
      <c r="DH125" s="903"/>
      <c r="DI125" s="903"/>
      <c r="DJ125" s="903"/>
      <c r="DK125" s="903"/>
      <c r="DL125" s="903" t="s">
        <v>440</v>
      </c>
      <c r="DM125" s="903"/>
      <c r="DN125" s="903"/>
      <c r="DO125" s="903"/>
      <c r="DP125" s="903"/>
      <c r="DQ125" s="903" t="s">
        <v>439</v>
      </c>
      <c r="DR125" s="903"/>
      <c r="DS125" s="903"/>
      <c r="DT125" s="903"/>
      <c r="DU125" s="903"/>
      <c r="DV125" s="904" t="s">
        <v>457</v>
      </c>
      <c r="DW125" s="904"/>
      <c r="DX125" s="904"/>
      <c r="DY125" s="904"/>
      <c r="DZ125" s="905"/>
    </row>
    <row r="126" spans="1:130" s="226" customFormat="1" ht="26.25" customHeight="1" thickBot="1">
      <c r="A126" s="878"/>
      <c r="B126" s="879"/>
      <c r="C126" s="882" t="s">
        <v>470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457</v>
      </c>
      <c r="AB126" s="838"/>
      <c r="AC126" s="838"/>
      <c r="AD126" s="838"/>
      <c r="AE126" s="839"/>
      <c r="AF126" s="840" t="s">
        <v>440</v>
      </c>
      <c r="AG126" s="838"/>
      <c r="AH126" s="838"/>
      <c r="AI126" s="838"/>
      <c r="AJ126" s="839"/>
      <c r="AK126" s="840" t="s">
        <v>437</v>
      </c>
      <c r="AL126" s="838"/>
      <c r="AM126" s="838"/>
      <c r="AN126" s="838"/>
      <c r="AO126" s="839"/>
      <c r="AP126" s="885" t="s">
        <v>457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486</v>
      </c>
      <c r="CQ126" s="808"/>
      <c r="CR126" s="808"/>
      <c r="CS126" s="808"/>
      <c r="CT126" s="808"/>
      <c r="CU126" s="808"/>
      <c r="CV126" s="808"/>
      <c r="CW126" s="808"/>
      <c r="CX126" s="808"/>
      <c r="CY126" s="808"/>
      <c r="CZ126" s="808"/>
      <c r="DA126" s="808"/>
      <c r="DB126" s="808"/>
      <c r="DC126" s="808"/>
      <c r="DD126" s="808"/>
      <c r="DE126" s="808"/>
      <c r="DF126" s="809"/>
      <c r="DG126" s="874" t="s">
        <v>457</v>
      </c>
      <c r="DH126" s="875"/>
      <c r="DI126" s="875"/>
      <c r="DJ126" s="875"/>
      <c r="DK126" s="875"/>
      <c r="DL126" s="875" t="s">
        <v>457</v>
      </c>
      <c r="DM126" s="875"/>
      <c r="DN126" s="875"/>
      <c r="DO126" s="875"/>
      <c r="DP126" s="875"/>
      <c r="DQ126" s="875" t="s">
        <v>457</v>
      </c>
      <c r="DR126" s="875"/>
      <c r="DS126" s="875"/>
      <c r="DT126" s="875"/>
      <c r="DU126" s="875"/>
      <c r="DV126" s="852" t="s">
        <v>457</v>
      </c>
      <c r="DW126" s="852"/>
      <c r="DX126" s="852"/>
      <c r="DY126" s="852"/>
      <c r="DZ126" s="853"/>
    </row>
    <row r="127" spans="1:130" s="226" customFormat="1" ht="26.25" customHeight="1">
      <c r="A127" s="880"/>
      <c r="B127" s="881"/>
      <c r="C127" s="899" t="s">
        <v>487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457</v>
      </c>
      <c r="AB127" s="838"/>
      <c r="AC127" s="838"/>
      <c r="AD127" s="838"/>
      <c r="AE127" s="839"/>
      <c r="AF127" s="840" t="s">
        <v>457</v>
      </c>
      <c r="AG127" s="838"/>
      <c r="AH127" s="838"/>
      <c r="AI127" s="838"/>
      <c r="AJ127" s="839"/>
      <c r="AK127" s="840" t="s">
        <v>440</v>
      </c>
      <c r="AL127" s="838"/>
      <c r="AM127" s="838"/>
      <c r="AN127" s="838"/>
      <c r="AO127" s="839"/>
      <c r="AP127" s="885" t="s">
        <v>457</v>
      </c>
      <c r="AQ127" s="886"/>
      <c r="AR127" s="886"/>
      <c r="AS127" s="886"/>
      <c r="AT127" s="887"/>
      <c r="AU127" s="262"/>
      <c r="AV127" s="262"/>
      <c r="AW127" s="262"/>
      <c r="AX127" s="902" t="s">
        <v>488</v>
      </c>
      <c r="AY127" s="870"/>
      <c r="AZ127" s="870"/>
      <c r="BA127" s="870"/>
      <c r="BB127" s="870"/>
      <c r="BC127" s="870"/>
      <c r="BD127" s="870"/>
      <c r="BE127" s="871"/>
      <c r="BF127" s="869" t="s">
        <v>489</v>
      </c>
      <c r="BG127" s="870"/>
      <c r="BH127" s="870"/>
      <c r="BI127" s="870"/>
      <c r="BJ127" s="870"/>
      <c r="BK127" s="870"/>
      <c r="BL127" s="871"/>
      <c r="BM127" s="869" t="s">
        <v>490</v>
      </c>
      <c r="BN127" s="870"/>
      <c r="BO127" s="870"/>
      <c r="BP127" s="870"/>
      <c r="BQ127" s="870"/>
      <c r="BR127" s="870"/>
      <c r="BS127" s="871"/>
      <c r="BT127" s="869" t="s">
        <v>491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492</v>
      </c>
      <c r="CQ127" s="808"/>
      <c r="CR127" s="808"/>
      <c r="CS127" s="808"/>
      <c r="CT127" s="808"/>
      <c r="CU127" s="808"/>
      <c r="CV127" s="808"/>
      <c r="CW127" s="808"/>
      <c r="CX127" s="808"/>
      <c r="CY127" s="808"/>
      <c r="CZ127" s="808"/>
      <c r="DA127" s="808"/>
      <c r="DB127" s="808"/>
      <c r="DC127" s="808"/>
      <c r="DD127" s="808"/>
      <c r="DE127" s="808"/>
      <c r="DF127" s="809"/>
      <c r="DG127" s="874" t="s">
        <v>457</v>
      </c>
      <c r="DH127" s="875"/>
      <c r="DI127" s="875"/>
      <c r="DJ127" s="875"/>
      <c r="DK127" s="875"/>
      <c r="DL127" s="875" t="s">
        <v>440</v>
      </c>
      <c r="DM127" s="875"/>
      <c r="DN127" s="875"/>
      <c r="DO127" s="875"/>
      <c r="DP127" s="875"/>
      <c r="DQ127" s="875" t="s">
        <v>457</v>
      </c>
      <c r="DR127" s="875"/>
      <c r="DS127" s="875"/>
      <c r="DT127" s="875"/>
      <c r="DU127" s="875"/>
      <c r="DV127" s="852" t="s">
        <v>437</v>
      </c>
      <c r="DW127" s="852"/>
      <c r="DX127" s="852"/>
      <c r="DY127" s="852"/>
      <c r="DZ127" s="853"/>
    </row>
    <row r="128" spans="1:130" s="226" customFormat="1" ht="26.25" customHeight="1" thickBot="1">
      <c r="A128" s="854" t="s">
        <v>493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494</v>
      </c>
      <c r="X128" s="856"/>
      <c r="Y128" s="856"/>
      <c r="Z128" s="857"/>
      <c r="AA128" s="858">
        <v>7906</v>
      </c>
      <c r="AB128" s="859"/>
      <c r="AC128" s="859"/>
      <c r="AD128" s="859"/>
      <c r="AE128" s="860"/>
      <c r="AF128" s="861">
        <v>9021</v>
      </c>
      <c r="AG128" s="859"/>
      <c r="AH128" s="859"/>
      <c r="AI128" s="859"/>
      <c r="AJ128" s="860"/>
      <c r="AK128" s="861">
        <v>7853</v>
      </c>
      <c r="AL128" s="859"/>
      <c r="AM128" s="859"/>
      <c r="AN128" s="859"/>
      <c r="AO128" s="860"/>
      <c r="AP128" s="862"/>
      <c r="AQ128" s="863"/>
      <c r="AR128" s="863"/>
      <c r="AS128" s="863"/>
      <c r="AT128" s="864"/>
      <c r="AU128" s="262"/>
      <c r="AV128" s="262"/>
      <c r="AW128" s="262"/>
      <c r="AX128" s="865" t="s">
        <v>495</v>
      </c>
      <c r="AY128" s="866"/>
      <c r="AZ128" s="866"/>
      <c r="BA128" s="866"/>
      <c r="BB128" s="866"/>
      <c r="BC128" s="866"/>
      <c r="BD128" s="866"/>
      <c r="BE128" s="867"/>
      <c r="BF128" s="844" t="s">
        <v>439</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496</v>
      </c>
      <c r="CQ128" s="786"/>
      <c r="CR128" s="786"/>
      <c r="CS128" s="786"/>
      <c r="CT128" s="786"/>
      <c r="CU128" s="786"/>
      <c r="CV128" s="786"/>
      <c r="CW128" s="786"/>
      <c r="CX128" s="786"/>
      <c r="CY128" s="786"/>
      <c r="CZ128" s="786"/>
      <c r="DA128" s="786"/>
      <c r="DB128" s="786"/>
      <c r="DC128" s="786"/>
      <c r="DD128" s="786"/>
      <c r="DE128" s="786"/>
      <c r="DF128" s="787"/>
      <c r="DG128" s="848">
        <v>20</v>
      </c>
      <c r="DH128" s="849"/>
      <c r="DI128" s="849"/>
      <c r="DJ128" s="849"/>
      <c r="DK128" s="849"/>
      <c r="DL128" s="849">
        <v>5</v>
      </c>
      <c r="DM128" s="849"/>
      <c r="DN128" s="849"/>
      <c r="DO128" s="849"/>
      <c r="DP128" s="849"/>
      <c r="DQ128" s="849" t="s">
        <v>497</v>
      </c>
      <c r="DR128" s="849"/>
      <c r="DS128" s="849"/>
      <c r="DT128" s="849"/>
      <c r="DU128" s="849"/>
      <c r="DV128" s="850" t="s">
        <v>437</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498</v>
      </c>
      <c r="X129" s="835"/>
      <c r="Y129" s="835"/>
      <c r="Z129" s="836"/>
      <c r="AA129" s="837">
        <v>3594582</v>
      </c>
      <c r="AB129" s="838"/>
      <c r="AC129" s="838"/>
      <c r="AD129" s="838"/>
      <c r="AE129" s="839"/>
      <c r="AF129" s="840">
        <v>3470573</v>
      </c>
      <c r="AG129" s="838"/>
      <c r="AH129" s="838"/>
      <c r="AI129" s="838"/>
      <c r="AJ129" s="839"/>
      <c r="AK129" s="840">
        <v>3505696</v>
      </c>
      <c r="AL129" s="838"/>
      <c r="AM129" s="838"/>
      <c r="AN129" s="838"/>
      <c r="AO129" s="839"/>
      <c r="AP129" s="841"/>
      <c r="AQ129" s="842"/>
      <c r="AR129" s="842"/>
      <c r="AS129" s="842"/>
      <c r="AT129" s="843"/>
      <c r="AU129" s="264"/>
      <c r="AV129" s="264"/>
      <c r="AW129" s="264"/>
      <c r="AX129" s="807" t="s">
        <v>499</v>
      </c>
      <c r="AY129" s="808"/>
      <c r="AZ129" s="808"/>
      <c r="BA129" s="808"/>
      <c r="BB129" s="808"/>
      <c r="BC129" s="808"/>
      <c r="BD129" s="808"/>
      <c r="BE129" s="809"/>
      <c r="BF129" s="827" t="s">
        <v>500</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501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502</v>
      </c>
      <c r="X130" s="835"/>
      <c r="Y130" s="835"/>
      <c r="Z130" s="836"/>
      <c r="AA130" s="837">
        <v>794219</v>
      </c>
      <c r="AB130" s="838"/>
      <c r="AC130" s="838"/>
      <c r="AD130" s="838"/>
      <c r="AE130" s="839"/>
      <c r="AF130" s="840">
        <v>712092</v>
      </c>
      <c r="AG130" s="838"/>
      <c r="AH130" s="838"/>
      <c r="AI130" s="838"/>
      <c r="AJ130" s="839"/>
      <c r="AK130" s="840">
        <v>705874</v>
      </c>
      <c r="AL130" s="838"/>
      <c r="AM130" s="838"/>
      <c r="AN130" s="838"/>
      <c r="AO130" s="839"/>
      <c r="AP130" s="841"/>
      <c r="AQ130" s="842"/>
      <c r="AR130" s="842"/>
      <c r="AS130" s="842"/>
      <c r="AT130" s="843"/>
      <c r="AU130" s="264"/>
      <c r="AV130" s="264"/>
      <c r="AW130" s="264"/>
      <c r="AX130" s="807" t="s">
        <v>503</v>
      </c>
      <c r="AY130" s="808"/>
      <c r="AZ130" s="808"/>
      <c r="BA130" s="808"/>
      <c r="BB130" s="808"/>
      <c r="BC130" s="808"/>
      <c r="BD130" s="808"/>
      <c r="BE130" s="809"/>
      <c r="BF130" s="810">
        <v>10.5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504</v>
      </c>
      <c r="X131" s="818"/>
      <c r="Y131" s="818"/>
      <c r="Z131" s="819"/>
      <c r="AA131" s="820">
        <v>2800363</v>
      </c>
      <c r="AB131" s="821"/>
      <c r="AC131" s="821"/>
      <c r="AD131" s="821"/>
      <c r="AE131" s="822"/>
      <c r="AF131" s="823">
        <v>2758481</v>
      </c>
      <c r="AG131" s="821"/>
      <c r="AH131" s="821"/>
      <c r="AI131" s="821"/>
      <c r="AJ131" s="822"/>
      <c r="AK131" s="823">
        <v>2799822</v>
      </c>
      <c r="AL131" s="821"/>
      <c r="AM131" s="821"/>
      <c r="AN131" s="821"/>
      <c r="AO131" s="822"/>
      <c r="AP131" s="824"/>
      <c r="AQ131" s="825"/>
      <c r="AR131" s="825"/>
      <c r="AS131" s="825"/>
      <c r="AT131" s="826"/>
      <c r="AU131" s="264"/>
      <c r="AV131" s="264"/>
      <c r="AW131" s="264"/>
      <c r="AX131" s="785" t="s">
        <v>505</v>
      </c>
      <c r="AY131" s="786"/>
      <c r="AZ131" s="786"/>
      <c r="BA131" s="786"/>
      <c r="BB131" s="786"/>
      <c r="BC131" s="786"/>
      <c r="BD131" s="786"/>
      <c r="BE131" s="787"/>
      <c r="BF131" s="788">
        <v>93.7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507</v>
      </c>
      <c r="W132" s="798"/>
      <c r="X132" s="798"/>
      <c r="Y132" s="798"/>
      <c r="Z132" s="799"/>
      <c r="AA132" s="800">
        <v>11.263575469999999</v>
      </c>
      <c r="AB132" s="801"/>
      <c r="AC132" s="801"/>
      <c r="AD132" s="801"/>
      <c r="AE132" s="802"/>
      <c r="AF132" s="803">
        <v>10.54156255</v>
      </c>
      <c r="AG132" s="801"/>
      <c r="AH132" s="801"/>
      <c r="AI132" s="801"/>
      <c r="AJ132" s="802"/>
      <c r="AK132" s="803">
        <v>9.8927717550000001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508</v>
      </c>
      <c r="W133" s="777"/>
      <c r="X133" s="777"/>
      <c r="Y133" s="777"/>
      <c r="Z133" s="778"/>
      <c r="AA133" s="779">
        <v>11.4</v>
      </c>
      <c r="AB133" s="780"/>
      <c r="AC133" s="780"/>
      <c r="AD133" s="780"/>
      <c r="AE133" s="781"/>
      <c r="AF133" s="779">
        <v>11.1</v>
      </c>
      <c r="AG133" s="780"/>
      <c r="AH133" s="780"/>
      <c r="AI133" s="780"/>
      <c r="AJ133" s="781"/>
      <c r="AK133" s="779">
        <v>10.5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4/sH8tApukOJAz0JUxlbwTeeSONr8l9Ts1tgwGYUqbHwWix1zcZcyzdzR14UU0dheesNJXPGhAQN4S2MabqTQ==" saltValue="IpRUHQlH2I0RNnvQsygui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LBH0P6+//BrdiStR/Mune9i37hQ+Kxl7uAEa16jQgISiTmM7bNj8BCxXbOoNYF+jIcLX0DKDYKYgTbpg1oC4ZQ==" saltValue="Yr6/3tmzbjZG3fGwWwDe9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2MVLY9kG2fhBGrILbFvVjeunbKtOXCI+jM+IfqoNCDqzQx7+uSpGbqsrQYMEkXdMpnQNrgz55NPrhJsGxHjTA==" saltValue="KM/AAe9YAUAo1HJAVgXVa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512</v>
      </c>
      <c r="AP7" s="283"/>
      <c r="AQ7" s="284" t="s">
        <v>513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514</v>
      </c>
      <c r="AQ8" s="290" t="s">
        <v>515</v>
      </c>
      <c r="AR8" s="291" t="s">
        <v>516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517</v>
      </c>
      <c r="AL9" s="1208"/>
      <c r="AM9" s="1208"/>
      <c r="AN9" s="1209"/>
      <c r="AO9" s="292">
        <v>930505</v>
      </c>
      <c r="AP9" s="292">
        <v>128045</v>
      </c>
      <c r="AQ9" s="293">
        <v>107310</v>
      </c>
      <c r="AR9" s="294">
        <v>19.3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518</v>
      </c>
      <c r="AL10" s="1208"/>
      <c r="AM10" s="1208"/>
      <c r="AN10" s="1209"/>
      <c r="AO10" s="295">
        <v>161813</v>
      </c>
      <c r="AP10" s="295">
        <v>22267</v>
      </c>
      <c r="AQ10" s="296">
        <v>12629</v>
      </c>
      <c r="AR10" s="297">
        <v>76.3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519</v>
      </c>
      <c r="AL11" s="1208"/>
      <c r="AM11" s="1208"/>
      <c r="AN11" s="1209"/>
      <c r="AO11" s="295">
        <v>94405</v>
      </c>
      <c r="AP11" s="295">
        <v>12991</v>
      </c>
      <c r="AQ11" s="296">
        <v>13528</v>
      </c>
      <c r="AR11" s="297">
        <v>-4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520</v>
      </c>
      <c r="AL12" s="1208"/>
      <c r="AM12" s="1208"/>
      <c r="AN12" s="1209"/>
      <c r="AO12" s="295" t="s">
        <v>521</v>
      </c>
      <c r="AP12" s="295" t="s">
        <v>521</v>
      </c>
      <c r="AQ12" s="296">
        <v>1569</v>
      </c>
      <c r="AR12" s="297" t="s">
        <v>521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522</v>
      </c>
      <c r="AL13" s="1208"/>
      <c r="AM13" s="1208"/>
      <c r="AN13" s="1209"/>
      <c r="AO13" s="295" t="s">
        <v>521</v>
      </c>
      <c r="AP13" s="295" t="s">
        <v>521</v>
      </c>
      <c r="AQ13" s="296" t="s">
        <v>521</v>
      </c>
      <c r="AR13" s="297" t="s">
        <v>521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523</v>
      </c>
      <c r="AL14" s="1208"/>
      <c r="AM14" s="1208"/>
      <c r="AN14" s="1209"/>
      <c r="AO14" s="295">
        <v>14239</v>
      </c>
      <c r="AP14" s="295">
        <v>1959</v>
      </c>
      <c r="AQ14" s="296">
        <v>5788</v>
      </c>
      <c r="AR14" s="297">
        <v>-66.2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524</v>
      </c>
      <c r="AL15" s="1208"/>
      <c r="AM15" s="1208"/>
      <c r="AN15" s="1209"/>
      <c r="AO15" s="295">
        <v>57281</v>
      </c>
      <c r="AP15" s="295">
        <v>7882</v>
      </c>
      <c r="AQ15" s="296">
        <v>2674</v>
      </c>
      <c r="AR15" s="297">
        <v>194.8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525</v>
      </c>
      <c r="AL16" s="1211"/>
      <c r="AM16" s="1211"/>
      <c r="AN16" s="1212"/>
      <c r="AO16" s="295">
        <v>-118910</v>
      </c>
      <c r="AP16" s="295">
        <v>-16363</v>
      </c>
      <c r="AQ16" s="296">
        <v>-10217</v>
      </c>
      <c r="AR16" s="297">
        <v>60.2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180</v>
      </c>
      <c r="AL17" s="1211"/>
      <c r="AM17" s="1211"/>
      <c r="AN17" s="1212"/>
      <c r="AO17" s="295">
        <v>1139333</v>
      </c>
      <c r="AP17" s="295">
        <v>156782</v>
      </c>
      <c r="AQ17" s="296">
        <v>133280</v>
      </c>
      <c r="AR17" s="297">
        <v>17.600000000000001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527</v>
      </c>
      <c r="AP20" s="303" t="s">
        <v>528</v>
      </c>
      <c r="AQ20" s="304" t="s">
        <v>529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530</v>
      </c>
      <c r="AL21" s="1205"/>
      <c r="AM21" s="1205"/>
      <c r="AN21" s="1206"/>
      <c r="AO21" s="307">
        <v>16.510000000000002</v>
      </c>
      <c r="AP21" s="308">
        <v>12.41</v>
      </c>
      <c r="AQ21" s="309">
        <v>4.0999999999999996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531</v>
      </c>
      <c r="AL22" s="1205"/>
      <c r="AM22" s="1205"/>
      <c r="AN22" s="1206"/>
      <c r="AO22" s="312">
        <v>95.4</v>
      </c>
      <c r="AP22" s="313">
        <v>96.1</v>
      </c>
      <c r="AQ22" s="314">
        <v>-0.7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533</v>
      </c>
      <c r="AO27" s="273"/>
      <c r="AP27" s="273"/>
      <c r="AQ27" s="273"/>
      <c r="AR27" s="273"/>
      <c r="AS27" s="273"/>
      <c r="AT27" s="273"/>
    </row>
    <row r="28" spans="1:46" ht="17.25">
      <c r="A28" s="274" t="s">
        <v>534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512</v>
      </c>
      <c r="AP30" s="283"/>
      <c r="AQ30" s="284" t="s">
        <v>513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514</v>
      </c>
      <c r="AQ31" s="290" t="s">
        <v>515</v>
      </c>
      <c r="AR31" s="291" t="s">
        <v>516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536</v>
      </c>
      <c r="AL32" s="1196"/>
      <c r="AM32" s="1196"/>
      <c r="AN32" s="1197"/>
      <c r="AO32" s="322">
        <v>467919</v>
      </c>
      <c r="AP32" s="322">
        <v>64390</v>
      </c>
      <c r="AQ32" s="323">
        <v>65207</v>
      </c>
      <c r="AR32" s="324">
        <v>-1.3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537</v>
      </c>
      <c r="AL33" s="1196"/>
      <c r="AM33" s="1196"/>
      <c r="AN33" s="1197"/>
      <c r="AO33" s="322" t="s">
        <v>521</v>
      </c>
      <c r="AP33" s="322" t="s">
        <v>521</v>
      </c>
      <c r="AQ33" s="323" t="s">
        <v>521</v>
      </c>
      <c r="AR33" s="324" t="s">
        <v>521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538</v>
      </c>
      <c r="AL34" s="1196"/>
      <c r="AM34" s="1196"/>
      <c r="AN34" s="1197"/>
      <c r="AO34" s="322" t="s">
        <v>521</v>
      </c>
      <c r="AP34" s="322" t="s">
        <v>521</v>
      </c>
      <c r="AQ34" s="323" t="s">
        <v>521</v>
      </c>
      <c r="AR34" s="324" t="s">
        <v>521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539</v>
      </c>
      <c r="AL35" s="1196"/>
      <c r="AM35" s="1196"/>
      <c r="AN35" s="1197"/>
      <c r="AO35" s="322">
        <v>515515</v>
      </c>
      <c r="AP35" s="322">
        <v>70939</v>
      </c>
      <c r="AQ35" s="323">
        <v>23731</v>
      </c>
      <c r="AR35" s="324">
        <v>198.9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540</v>
      </c>
      <c r="AL36" s="1196"/>
      <c r="AM36" s="1196"/>
      <c r="AN36" s="1197"/>
      <c r="AO36" s="322">
        <v>7273</v>
      </c>
      <c r="AP36" s="322">
        <v>1001</v>
      </c>
      <c r="AQ36" s="323">
        <v>4111</v>
      </c>
      <c r="AR36" s="324">
        <v>-75.7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541</v>
      </c>
      <c r="AL37" s="1196"/>
      <c r="AM37" s="1196"/>
      <c r="AN37" s="1197"/>
      <c r="AO37" s="322" t="s">
        <v>521</v>
      </c>
      <c r="AP37" s="322" t="s">
        <v>521</v>
      </c>
      <c r="AQ37" s="323">
        <v>745</v>
      </c>
      <c r="AR37" s="324" t="s">
        <v>521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542</v>
      </c>
      <c r="AL38" s="1199"/>
      <c r="AM38" s="1199"/>
      <c r="AN38" s="1200"/>
      <c r="AO38" s="325" t="s">
        <v>521</v>
      </c>
      <c r="AP38" s="325" t="s">
        <v>521</v>
      </c>
      <c r="AQ38" s="326">
        <v>5</v>
      </c>
      <c r="AR38" s="314" t="s">
        <v>521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543</v>
      </c>
      <c r="AL39" s="1199"/>
      <c r="AM39" s="1199"/>
      <c r="AN39" s="1200"/>
      <c r="AO39" s="322">
        <v>-7853</v>
      </c>
      <c r="AP39" s="322">
        <v>-1081</v>
      </c>
      <c r="AQ39" s="323">
        <v>-2298</v>
      </c>
      <c r="AR39" s="324">
        <v>-53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544</v>
      </c>
      <c r="AL40" s="1196"/>
      <c r="AM40" s="1196"/>
      <c r="AN40" s="1197"/>
      <c r="AO40" s="322">
        <v>-705874</v>
      </c>
      <c r="AP40" s="322">
        <v>-97134</v>
      </c>
      <c r="AQ40" s="323">
        <v>-66358</v>
      </c>
      <c r="AR40" s="324">
        <v>46.4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293</v>
      </c>
      <c r="AL41" s="1202"/>
      <c r="AM41" s="1202"/>
      <c r="AN41" s="1203"/>
      <c r="AO41" s="322">
        <v>276980</v>
      </c>
      <c r="AP41" s="322">
        <v>38115</v>
      </c>
      <c r="AQ41" s="323">
        <v>25144</v>
      </c>
      <c r="AR41" s="324">
        <v>51.6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512</v>
      </c>
      <c r="AN49" s="1190" t="s">
        <v>548</v>
      </c>
      <c r="AO49" s="1191"/>
      <c r="AP49" s="1191"/>
      <c r="AQ49" s="1191"/>
      <c r="AR49" s="119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549</v>
      </c>
      <c r="AO50" s="339" t="s">
        <v>550</v>
      </c>
      <c r="AP50" s="340" t="s">
        <v>551</v>
      </c>
      <c r="AQ50" s="341" t="s">
        <v>552</v>
      </c>
      <c r="AR50" s="342" t="s">
        <v>553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554</v>
      </c>
      <c r="AL51" s="335"/>
      <c r="AM51" s="343">
        <v>1381110</v>
      </c>
      <c r="AN51" s="344">
        <v>177247</v>
      </c>
      <c r="AO51" s="345">
        <v>208.8</v>
      </c>
      <c r="AP51" s="346">
        <v>118223</v>
      </c>
      <c r="AQ51" s="347">
        <v>0.5</v>
      </c>
      <c r="AR51" s="348">
        <v>208.3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555</v>
      </c>
      <c r="AM52" s="351">
        <v>353421</v>
      </c>
      <c r="AN52" s="352">
        <v>45357</v>
      </c>
      <c r="AO52" s="353">
        <v>16.899999999999999</v>
      </c>
      <c r="AP52" s="354">
        <v>57106</v>
      </c>
      <c r="AQ52" s="355">
        <v>-8.4</v>
      </c>
      <c r="AR52" s="356">
        <v>25.3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556</v>
      </c>
      <c r="AL53" s="335"/>
      <c r="AM53" s="343">
        <v>2708258</v>
      </c>
      <c r="AN53" s="344">
        <v>353882</v>
      </c>
      <c r="AO53" s="345">
        <v>99.7</v>
      </c>
      <c r="AP53" s="346">
        <v>128485</v>
      </c>
      <c r="AQ53" s="347">
        <v>8.6999999999999993</v>
      </c>
      <c r="AR53" s="348">
        <v>91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555</v>
      </c>
      <c r="AM54" s="351">
        <v>532684</v>
      </c>
      <c r="AN54" s="352">
        <v>69605</v>
      </c>
      <c r="AO54" s="353">
        <v>53.5</v>
      </c>
      <c r="AP54" s="354">
        <v>62765</v>
      </c>
      <c r="AQ54" s="355">
        <v>9.9</v>
      </c>
      <c r="AR54" s="356">
        <v>43.6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557</v>
      </c>
      <c r="AL55" s="335"/>
      <c r="AM55" s="343">
        <v>835117</v>
      </c>
      <c r="AN55" s="344">
        <v>111009</v>
      </c>
      <c r="AO55" s="345">
        <v>-68.599999999999994</v>
      </c>
      <c r="AP55" s="346">
        <v>128611</v>
      </c>
      <c r="AQ55" s="347">
        <v>0.1</v>
      </c>
      <c r="AR55" s="348">
        <v>-68.7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555</v>
      </c>
      <c r="AM56" s="351">
        <v>611130</v>
      </c>
      <c r="AN56" s="352">
        <v>81235</v>
      </c>
      <c r="AO56" s="353">
        <v>16.7</v>
      </c>
      <c r="AP56" s="354">
        <v>61552</v>
      </c>
      <c r="AQ56" s="355">
        <v>-1.9</v>
      </c>
      <c r="AR56" s="356">
        <v>18.600000000000001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558</v>
      </c>
      <c r="AL57" s="335"/>
      <c r="AM57" s="343">
        <v>1636163</v>
      </c>
      <c r="AN57" s="344">
        <v>221163</v>
      </c>
      <c r="AO57" s="345">
        <v>99.2</v>
      </c>
      <c r="AP57" s="346">
        <v>138651</v>
      </c>
      <c r="AQ57" s="347">
        <v>7.8</v>
      </c>
      <c r="AR57" s="348">
        <v>91.4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555</v>
      </c>
      <c r="AM58" s="351">
        <v>296712</v>
      </c>
      <c r="AN58" s="352">
        <v>40107</v>
      </c>
      <c r="AO58" s="353">
        <v>-50.6</v>
      </c>
      <c r="AP58" s="354">
        <v>71211</v>
      </c>
      <c r="AQ58" s="355">
        <v>15.7</v>
      </c>
      <c r="AR58" s="356">
        <v>-66.3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559</v>
      </c>
      <c r="AL59" s="335"/>
      <c r="AM59" s="343">
        <v>755693</v>
      </c>
      <c r="AN59" s="344">
        <v>103990</v>
      </c>
      <c r="AO59" s="345">
        <v>-53</v>
      </c>
      <c r="AP59" s="346">
        <v>122882</v>
      </c>
      <c r="AQ59" s="347">
        <v>-11.4</v>
      </c>
      <c r="AR59" s="348">
        <v>-41.6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555</v>
      </c>
      <c r="AM60" s="351">
        <v>230958</v>
      </c>
      <c r="AN60" s="352">
        <v>31782</v>
      </c>
      <c r="AO60" s="353">
        <v>-20.8</v>
      </c>
      <c r="AP60" s="354">
        <v>65785</v>
      </c>
      <c r="AQ60" s="355">
        <v>-7.6</v>
      </c>
      <c r="AR60" s="356">
        <v>-13.2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560</v>
      </c>
      <c r="AL61" s="357"/>
      <c r="AM61" s="358">
        <v>1463268</v>
      </c>
      <c r="AN61" s="359">
        <v>193458</v>
      </c>
      <c r="AO61" s="360">
        <v>57.2</v>
      </c>
      <c r="AP61" s="361">
        <v>127370</v>
      </c>
      <c r="AQ61" s="362">
        <v>1.1000000000000001</v>
      </c>
      <c r="AR61" s="348">
        <v>56.1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555</v>
      </c>
      <c r="AM62" s="351">
        <v>404981</v>
      </c>
      <c r="AN62" s="352">
        <v>53617</v>
      </c>
      <c r="AO62" s="353">
        <v>3.1</v>
      </c>
      <c r="AP62" s="354">
        <v>63684</v>
      </c>
      <c r="AQ62" s="355">
        <v>1.5</v>
      </c>
      <c r="AR62" s="356">
        <v>1.6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E6oCNnJgNjqA4XLMj81AKcL1XFVIthwGKKX3oTK74QOn/hdKJ//1EgjAhWclukwYjnsNn3JBlDzeaVGEHd6axA==" saltValue="fCSxuRdt5FvUsPG0WqsP+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XRig93p2LCVZDnp9xiCiqGu5uzzIfXR9HtBkDFXIx875TtoGHCdSO3/jK919hZlvopyDsOWxa/A9Sh7eN2Atg==" saltValue="ey7oafKdjeIWvkwQIx0A/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ftpV+NC2EylmSSh7oaQMC7JnLWI5ivqcg6g6hRBeD0AYHjbwrYeyKMVwf4mSS2s1vsYlt1rWow0cf3wgzyDDg==" saltValue="Ylj+1NIENDZfUcQFYs1Bf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13" t="s">
        <v>3</v>
      </c>
      <c r="D47" s="1213"/>
      <c r="E47" s="1214"/>
      <c r="F47" s="11">
        <v>39.619999999999997</v>
      </c>
      <c r="G47" s="12">
        <v>36.43</v>
      </c>
      <c r="H47" s="12">
        <v>40.61</v>
      </c>
      <c r="I47" s="12">
        <v>43.24</v>
      </c>
      <c r="J47" s="13">
        <v>44.35</v>
      </c>
    </row>
    <row r="48" spans="2:10" ht="57.75" customHeight="1">
      <c r="B48" s="14"/>
      <c r="C48" s="1215" t="s">
        <v>4</v>
      </c>
      <c r="D48" s="1215"/>
      <c r="E48" s="1216"/>
      <c r="F48" s="15">
        <v>11.36</v>
      </c>
      <c r="G48" s="16">
        <v>9.16</v>
      </c>
      <c r="H48" s="16">
        <v>6.69</v>
      </c>
      <c r="I48" s="16">
        <v>8.1300000000000008</v>
      </c>
      <c r="J48" s="17">
        <v>5.68</v>
      </c>
    </row>
    <row r="49" spans="2:10" ht="57.75" customHeight="1" thickBot="1">
      <c r="B49" s="18"/>
      <c r="C49" s="1217" t="s">
        <v>5</v>
      </c>
      <c r="D49" s="1217"/>
      <c r="E49" s="1218"/>
      <c r="F49" s="19">
        <v>2.4300000000000002</v>
      </c>
      <c r="G49" s="20" t="s">
        <v>569</v>
      </c>
      <c r="H49" s="20">
        <v>1.77</v>
      </c>
      <c r="I49" s="20">
        <v>2.38</v>
      </c>
      <c r="J49" s="21" t="s">
        <v>570</v>
      </c>
    </row>
    <row r="50" spans="2:10" ht="13.5" customHeight="1"/>
    <row r="51" spans="2:10" ht="13.5" hidden="1" customHeight="1"/>
    <row r="52" spans="2:10" ht="13.5" hidden="1" customHeight="1"/>
    <row r="53" spans="2:10" ht="13.5" hidden="1" customHeight="1"/>
  </sheetData>
  <sheetProtection algorithmName="SHA-512" hashValue="DFgFZc4kJVV2gVxJ6ygyGwkHqlzVSb/Q/3E6Uz4KI7ZngxDJp5bTZvUyHm7iRlW0YQgrJ2s5vsApRmGfjrTLPg==" saltValue="e8nmqy9IIk9jDk7rMTxQs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cp:lastPrinted>2019-10-28T04:21:10Z</cp:lastPrinted>
  <dcterms:modified xsi:type="dcterms:W3CDTF">2019-10-28T04:22:02Z</dcterms:modified>
</cp:coreProperties>
</file>