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U0045\Desktop\"/>
    </mc:Choice>
  </mc:AlternateContent>
  <xr:revisionPtr revIDLastSave="0" documentId="13_ncr:1_{283B68D2-0734-45B6-ACF7-3B328883B76A}" xr6:coauthVersionLast="36" xr6:coauthVersionMax="36" xr10:uidLastSave="{00000000-0000-0000-0000-000000000000}"/>
  <bookViews>
    <workbookView xWindow="0" yWindow="0" windowWidth="19140" windowHeight="5925" tabRatio="83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C35" i="10"/>
  <c r="BW34" i="10"/>
  <c r="AM34" i="10"/>
  <c r="C34" i="10"/>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 r="CO35" i="10" s="1"/>
  <c r="CO36" i="10" s="1"/>
</calcChain>
</file>

<file path=xl/sharedStrings.xml><?xml version="1.0" encoding="utf-8"?>
<sst xmlns="http://schemas.openxmlformats.org/spreadsheetml/2006/main" count="1080" uniqueCount="604">
  <si>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</si>
  <si>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</si>
  <si>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</si>
  <si>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</si>
  <si>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</si>
  <si>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</si>
  <si>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</si>
  <si>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</si>
  <si>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</si>
  <si>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</si>
  <si>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</si>
  <si>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</si>
  <si>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</si>
  <si>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</si>
  <si>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</si>
  <si>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</si>
  <si>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</si>
  <si>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</si>
  <si>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</si>
  <si>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</si>
  <si>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</si>
  <si>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</si>
  <si>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</si>
  <si>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</si>
  <si>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</si>
  <si>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</si>
  <si>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</si>
  <si>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</si>
  <si>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</si>
  <si>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</si>
  <si>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</si>
  <si>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</si>
  <si>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</si>
  <si>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</si>
  <si>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</si>
  <si>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</si>
  <si>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</si>
  <si>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</si>
  <si>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</si>
  <si>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</si>
  <si>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</si>
  <si>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</si>
  <si>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</si>
  <si>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</si>
  <si>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</si>
  <si>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</si>
  <si>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</si>
  <si>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</si>
  <si>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</si>
  <si>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</si>
  <si>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</si>
  <si>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</si>
  <si>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</si>
  <si>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</si>
  <si>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</si>
  <si>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</si>
  <si>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</si>
  <si>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</si>
  <si>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</si>
  <si>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</si>
  <si>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</si>
  <si>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</si>
  <si>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</si>
  <si>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</si>
  <si>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</si>
  <si>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</si>
  <si>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</si>
  <si>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</si>
  <si>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</si>
  <si>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</si>
  <si>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</si>
  <si>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</si>
  <si>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</si>
  <si>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</si>
  <si>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</si>
  <si>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</si>
  <si>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</si>
  <si>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</si>
  <si>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</si>
  <si>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</si>
  <si>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</si>
  <si>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</si>
  <si>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</si>
  <si>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</si>
  <si>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</si>
  <si>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</si>
  <si>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</si>
  <si>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</si>
  <si>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</si>
  <si>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</si>
  <si>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</si>
  <si>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</si>
  <si>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</si>
  <si>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</si>
  <si>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</si>
  <si>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</si>
  <si>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</si>
  <si>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</si>
  <si>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</si>
  <si>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</si>
  <si>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</si>
  <si>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</si>
  <si>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</si>
  <si>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</si>
  <si>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</si>
  <si>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</si>
  <si>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</si>
  <si>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</si>
  <si>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</si>
  <si>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</si>
  <si>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</si>
  <si>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</si>
  <si>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</si>
  <si>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</si>
  <si>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</si>
  <si>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</si>
  <si>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</si>
  <si>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</si>
  <si>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</si>
  <si>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</si>
  <si>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</si>
  <si>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</si>
  <si>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</si>
  <si>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</si>
  <si>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</si>
  <si>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</si>
  <si>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</si>
  <si>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</si>
  <si>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</si>
  <si>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</si>
  <si>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</si>
  <si>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</si>
  <si>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</si>
  <si>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</si>
  <si>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</si>
  <si>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</si>
  <si>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</si>
  <si>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</si>
  <si>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</si>
  <si>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</si>
  <si>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</si>
  <si>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</si>
  <si>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</si>
  <si>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</si>
  <si>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</si>
  <si>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</si>
  <si>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</si>
  <si>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</si>
  <si>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</si>
  <si>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</si>
  <si>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</si>
  <si>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</si>
  <si>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</si>
  <si>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</si>
  <si>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</si>
  <si>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</si>
  <si>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</si>
  <si>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</si>
  <si>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</si>
  <si>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</si>
  <si>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</si>
  <si>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</si>
  <si>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</si>
  <si>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</si>
  <si>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</si>
  <si>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</si>
  <si>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</si>
  <si>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</si>
  <si>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</si>
  <si>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</si>
  <si>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</si>
  <si>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</si>
  <si>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</si>
  <si>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</si>
  <si>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</si>
  <si>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</si>
  <si>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</si>
  <si>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</si>
  <si>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</si>
  <si>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</si>
  <si>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</si>
  <si>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</si>
  <si>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</si>
  <si>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</si>
  <si>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</si>
  <si>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</si>
  <si>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</si>
  <si>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</si>
  <si>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</si>
  <si>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</si>
  <si>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</si>
  <si>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</si>
  <si>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</si>
  <si>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</si>
  <si>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</si>
  <si>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</si>
  <si>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</si>
  <si>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</si>
  <si>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</si>
  <si>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</si>
  <si>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</si>
  <si>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</si>
  <si>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</si>
  <si>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</si>
  <si>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</si>
  <si>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</si>
  <si>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</si>
  <si>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</si>
  <si>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</si>
  <si>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</si>
  <si>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</si>
  <si>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</si>
  <si>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</si>
  <si>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</si>
  <si>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</si>
  <si>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</si>
  <si>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鳥取県日吉津村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</si>
  <si>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</si>
  <si>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</si>
  <si>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</si>
  <si>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</si>
  <si>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</si>
  <si>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</si>
  <si>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</si>
  <si>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</si>
  <si>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</si>
  <si>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</si>
  <si>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</si>
  <si>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</si>
  <si>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</si>
  <si>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</si>
  <si>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</si>
  <si>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</si>
  <si>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</si>
  <si>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</si>
  <si>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</si>
  <si>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</si>
  <si>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</si>
  <si>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</si>
  <si>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</si>
  <si>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</si>
  <si>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</si>
  <si>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</si>
  <si>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</si>
  <si>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</si>
  <si>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</si>
  <si>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</si>
  <si>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</si>
  <si>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</si>
  <si>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</si>
  <si>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</si>
  <si>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</si>
  <si>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</si>
  <si>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</si>
  <si>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</si>
  <si>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</si>
  <si>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</si>
  <si>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</si>
  <si>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</si>
  <si>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</si>
  <si>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</si>
  <si>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</si>
  <si>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</si>
  <si>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</si>
  <si>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</si>
  <si>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</si>
  <si>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</si>
  <si>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</si>
  <si>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</si>
  <si>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</si>
  <si>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</si>
  <si>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</si>
  <si>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</si>
  <si>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</si>
  <si>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</si>
  <si>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</si>
  <si>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</si>
  <si>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</si>
  <si>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</si>
  <si>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</si>
  <si>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</si>
  <si>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</si>
  <si>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</si>
  <si>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</si>
  <si>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</si>
  <si>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</si>
  <si>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</si>
  <si>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</si>
  <si>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</si>
  <si>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</si>
  <si>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</si>
  <si>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</si>
  <si>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</si>
  <si>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</si>
  <si>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</si>
  <si>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</si>
  <si>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</si>
  <si>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</si>
  <si>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</si>
  <si>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</si>
  <si>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</si>
  <si>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</si>
  <si>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</si>
  <si>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</si>
  <si>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</si>
  <si>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</si>
  <si>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</si>
  <si>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</si>
  <si>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</si>
  <si>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</si>
  <si>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</si>
  <si>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</si>
  <si>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</si>
  <si>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</si>
  <si>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</si>
  <si>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</si>
  <si>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</si>
  <si>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</si>
  <si>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</si>
  <si>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</si>
  <si>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</si>
  <si>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</si>
  <si>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</si>
  <si>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</si>
  <si>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</si>
  <si>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</si>
  <si>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</si>
  <si>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</si>
  <si>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</si>
  <si>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</si>
  <si>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</si>
  <si>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</si>
  <si>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</si>
  <si>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</si>
  <si>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</si>
  <si>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</si>
  <si>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</si>
  <si>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</si>
  <si>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</si>
  <si>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</si>
  <si>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</si>
  <si>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</si>
  <si>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</si>
  <si>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</si>
  <si>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</si>
  <si>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</si>
  <si>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</si>
  <si>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</si>
  <si>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</si>
  <si>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</si>
  <si>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</si>
  <si>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</si>
  <si>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</si>
  <si>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</si>
  <si>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</si>
  <si>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</si>
  <si>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</si>
  <si>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</si>
  <si>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</si>
  <si>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</si>
  <si>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</si>
  <si>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</si>
  <si>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</si>
  <si>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</si>
  <si>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</si>
  <si>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鳥取県日吉津村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</si>
  <si>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</si>
  <si>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</si>
  <si>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</si>
  <si>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</si>
  <si>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</si>
  <si>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</si>
  <si>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</si>
  <si>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</si>
  <si>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</si>
  <si>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</si>
  <si>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</si>
  <si>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</si>
  <si>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</si>
  <si>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</si>
  <si>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</si>
  <si>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</si>
  <si>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</si>
  <si>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</si>
  <si>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</si>
  <si>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</si>
  <si>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</si>
  <si>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</si>
  <si>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</si>
  <si>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</si>
  <si>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</si>
  <si>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</si>
  <si>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</si>
  <si>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</si>
  <si>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</si>
  <si>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</si>
  <si>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</si>
  <si>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</si>
  <si>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</si>
  <si>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</si>
  <si>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</si>
  <si>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</si>
  <si>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</si>
  <si>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</si>
  <si>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</si>
  <si>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</si>
  <si>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</si>
  <si>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</si>
  <si>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</si>
  <si>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</si>
  <si>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</si>
  <si>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</si>
  <si>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</si>
  <si>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</si>
  <si>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</si>
  <si>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</si>
  <si>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</si>
  <si>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</si>
  <si>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</si>
  <si>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</si>
  <si>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</si>
  <si>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</si>
  <si>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</si>
  <si>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</si>
  <si>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</si>
  <si>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</si>
  <si>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</si>
  <si>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</si>
  <si>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</si>
  <si>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</si>
  <si>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</si>
  <si>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</si>
  <si>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</si>
  <si>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</si>
  <si>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</si>
  <si>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</si>
  <si>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</si>
  <si>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</si>
  <si>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</si>
  <si>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</si>
  <si>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</si>
  <si>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</si>
  <si>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</si>
  <si>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</si>
  <si>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</si>
  <si>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</si>
  <si>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</si>
  <si>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</si>
  <si>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</si>
  <si>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</si>
  <si>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</si>
  <si>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</si>
  <si>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</si>
  <si>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</si>
  <si>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</si>
  <si>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</si>
  <si>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</si>
  <si>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</si>
  <si>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</si>
  <si>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</si>
  <si>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</si>
  <si>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</si>
  <si>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</si>
  <si>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</si>
  <si>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</si>
  <si>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</si>
  <si>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</si>
  <si>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</si>
  <si>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</si>
  <si>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</si>
  <si>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</si>
  <si>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</si>
  <si>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</si>
  <si>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</si>
  <si>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</si>
  <si>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</si>
  <si>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</si>
  <si>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</si>
  <si>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</si>
  <si>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</si>
  <si>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</si>
  <si>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</si>
  <si>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</si>
  <si>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</si>
  <si>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</si>
  <si>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</si>
  <si>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</si>
  <si>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</si>
  <si>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</si>
  <si>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</si>
  <si>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</si>
  <si>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</si>
  <si>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</si>
  <si>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</si>
  <si>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</si>
  <si>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</si>
  <si>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</si>
  <si>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</si>
  <si>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</si>
  <si>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</si>
  <si>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</si>
  <si>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</si>
  <si>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</si>
  <si>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</si>
  <si>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</si>
  <si>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</si>
  <si>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</si>
  <si>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</si>
  <si>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</si>
  <si>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</si>
  <si>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</si>
  <si>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</si>
  <si>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</si>
  <si>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</si>
  <si>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</si>
  <si>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</si>
  <si>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</si>
  <si>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</si>
  <si>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</si>
  <si>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</si>
  <si>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</si>
  <si>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</si>
  <si>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</si>
  <si>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</si>
  <si>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</si>
  <si>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</si>
  <si>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</si>
  <si>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</si>
  <si>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</si>
  <si>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</si>
  <si>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</si>
  <si>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</si>
  <si>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</si>
  <si>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</si>
  <si>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</si>
  <si>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</si>
  <si>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</si>
  <si>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</si>
  <si>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</si>
  <si>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</si>
  <si>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</si>
  <si>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</si>
  <si>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</si>
  <si>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</si>
  <si>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</si>
  <si>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</si>
  <si>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</si>
  <si>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</si>
  <si>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</si>
  <si>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</si>
  <si>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</si>
  <si>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</si>
  <si>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</si>
  <si>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</si>
  <si>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</si>
  <si>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</si>
  <si>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</si>
  <si>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</si>
  <si>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</si>
  <si>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</si>
  <si>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4.63</t>
  </si>
  <si>
    <t>一般会計</t>
  </si>
  <si>
    <t>国民健康保険事業勘定特別会計</t>
  </si>
  <si>
    <t>公共下水道事業特別会計</t>
  </si>
  <si>
    <t>後期高齢者医療特別会計</t>
  </si>
  <si>
    <t>その他会計（赤字）</t>
  </si>
  <si>
    <t>その他会計（黒字）</t>
  </si>
  <si>
    <t>-</t>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</si>
  <si>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1"/>
  </si>
  <si>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</si>
  <si>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南部箕蚊屋広域連合（特別会計）</t>
    <rPh sb="0" eb="2">
      <t>ナンブ</t>
    </rPh>
    <rPh sb="2" eb="5">
      <t>ミノカヤ</t>
    </rPh>
    <rPh sb="5" eb="7">
      <t>コウイキ</t>
    </rPh>
    <rPh sb="7" eb="9">
      <t>レンゴウ</t>
    </rPh>
    <rPh sb="10" eb="12">
      <t>トクベツ</t>
    </rPh>
    <rPh sb="12" eb="14">
      <t>カイケイ</t>
    </rPh>
    <phoneticPr fontId="11"/>
  </si>
  <si>
    <t>南部箕蚊屋広域連合（一般会計）</t>
    <rPh sb="0" eb="2">
      <t>ナンブ</t>
    </rPh>
    <rPh sb="2" eb="5">
      <t>ミノカヤ</t>
    </rPh>
    <rPh sb="5" eb="7">
      <t>コウイキ</t>
    </rPh>
    <rPh sb="7" eb="9">
      <t>レンゴウ</t>
    </rPh>
    <rPh sb="10" eb="12">
      <t>イッパン</t>
    </rPh>
    <rPh sb="12" eb="14">
      <t>カイケイ</t>
    </rPh>
    <phoneticPr fontId="11"/>
  </si>
  <si>
    <t>鳥取県西部広域行政管理組合</t>
    <rPh sb="0" eb="3">
      <t>トットリケン</t>
    </rPh>
    <rPh sb="3" eb="5">
      <t>セイブ</t>
    </rPh>
    <rPh sb="5" eb="7">
      <t>コウイキ</t>
    </rPh>
    <rPh sb="7" eb="9">
      <t>ギョウセイ</t>
    </rPh>
    <rPh sb="9" eb="11">
      <t>カンリ</t>
    </rPh>
    <rPh sb="11" eb="13">
      <t>クミアイ</t>
    </rPh>
    <phoneticPr fontId="11"/>
  </si>
  <si>
    <t>米子市日吉津村中学校組合</t>
    <rPh sb="0" eb="3">
      <t>ヨナゴシ</t>
    </rPh>
    <rPh sb="3" eb="7">
      <t>ヒエヅソン</t>
    </rPh>
    <rPh sb="7" eb="10">
      <t>チュウガッコウ</t>
    </rPh>
    <rPh sb="10" eb="12">
      <t>クミアイ</t>
    </rPh>
    <phoneticPr fontId="11"/>
  </si>
  <si>
    <t>日吉津村土地開発公社</t>
    <rPh sb="0" eb="3">
      <t>ヒエヅ</t>
    </rPh>
    <rPh sb="3" eb="4">
      <t>ソン</t>
    </rPh>
    <rPh sb="4" eb="6">
      <t>トチ</t>
    </rPh>
    <rPh sb="6" eb="8">
      <t>カイハツ</t>
    </rPh>
    <rPh sb="8" eb="10">
      <t>コウシャ</t>
    </rPh>
    <phoneticPr fontId="11"/>
  </si>
  <si>
    <t>ひえづ物産</t>
    <rPh sb="3" eb="5">
      <t>ブッサン</t>
    </rPh>
    <phoneticPr fontId="11"/>
  </si>
  <si>
    <t>うなばら福祉事業団</t>
    <rPh sb="4" eb="6">
      <t>フクシ</t>
    </rPh>
    <rPh sb="6" eb="9">
      <t>ジギョウダン</t>
    </rPh>
    <phoneticPr fontId="11"/>
  </si>
  <si>
    <t>-</t>
    <phoneticPr fontId="2"/>
  </si>
  <si>
    <t>鳥取県町村事務組合</t>
    <rPh sb="0" eb="3">
      <t>トットリケン</t>
    </rPh>
    <rPh sb="3" eb="5">
      <t>チョウソン</t>
    </rPh>
    <rPh sb="5" eb="7">
      <t>ジム</t>
    </rPh>
    <rPh sb="7" eb="9">
      <t>クミアイ</t>
    </rPh>
    <phoneticPr fontId="11"/>
  </si>
  <si>
    <t>-</t>
    <phoneticPr fontId="2"/>
  </si>
  <si>
    <t>夢はぐくむ村づくり基金</t>
    <rPh sb="0" eb="1">
      <t>ユメ</t>
    </rPh>
    <rPh sb="5" eb="6">
      <t>ムラ</t>
    </rPh>
    <rPh sb="9" eb="11">
      <t>キキン</t>
    </rPh>
    <phoneticPr fontId="11"/>
  </si>
  <si>
    <t>公共施設等建設基金</t>
    <rPh sb="0" eb="2">
      <t>コウキョウ</t>
    </rPh>
    <rPh sb="2" eb="4">
      <t>シセツ</t>
    </rPh>
    <rPh sb="4" eb="5">
      <t>トウ</t>
    </rPh>
    <rPh sb="5" eb="7">
      <t>ケンセツ</t>
    </rPh>
    <rPh sb="7" eb="9">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</si>
  <si>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</si>
  <si>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</si>
  <si>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ふるさとづくり基金</t>
    <rPh sb="7" eb="9">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</si>
  <si>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</si>
  <si>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</si>
  <si>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</si>
  <si>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</si>
  <si>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</si>
  <si>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</si>
  <si>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</si>
  <si>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</si>
  <si>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</si>
  <si>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</si>
  <si>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</si>
  <si>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</si>
  <si>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</si>
  <si>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</si>
  <si>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</si>
  <si>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</si>
  <si>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</si>
  <si>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については、新規地方債の発行による地方債現在高が増加したことが大きく影響し、前年度比で7.0ポイント上がった。今後は新規地方債の発行額の増加が見込まれ、また財政調整基金と取り崩しによる充当可能基金も減少が予想され、将来負担比率の数値も上がっていくことが考えられる。引き続き、公債費の適正管理や歳入の確保に努めていく。
　実質公債費比率についても、公共用地先行取得等事業債の繰上償還があり、平成29年度は前年度比で2.0ポイント上昇した。今後、緊急防災・減災事業債や児童福祉施設建設も検討されており、新規起債も発行予定であり、数値は上昇していくことが予想される。その他の新規発行債の抑制や交付税措置のある有利な地方債の活用等により、公債費の適正管理に努めていく。</t>
    <rPh sb="13" eb="15">
      <t>シンキ</t>
    </rPh>
    <rPh sb="15" eb="18">
      <t>チホウサイ</t>
    </rPh>
    <rPh sb="19" eb="21">
      <t>ハッコウ</t>
    </rPh>
    <rPh sb="24" eb="27">
      <t>チホウサイ</t>
    </rPh>
    <rPh sb="27" eb="29">
      <t>ゲンザイ</t>
    </rPh>
    <rPh sb="29" eb="30">
      <t>ダカ</t>
    </rPh>
    <rPh sb="31" eb="33">
      <t>ゾウカ</t>
    </rPh>
    <rPh sb="38" eb="39">
      <t>オオ</t>
    </rPh>
    <rPh sb="41" eb="43">
      <t>エイキョウ</t>
    </rPh>
    <rPh sb="57" eb="58">
      <t>ア</t>
    </rPh>
    <rPh sb="85" eb="87">
      <t>ザイセイ</t>
    </rPh>
    <rPh sb="87" eb="89">
      <t>チョウセイ</t>
    </rPh>
    <rPh sb="89" eb="91">
      <t>キキン</t>
    </rPh>
    <rPh sb="92" eb="93">
      <t>ト</t>
    </rPh>
    <rPh sb="94" eb="95">
      <t>クズ</t>
    </rPh>
    <rPh sb="99" eb="101">
      <t>ジュウトウ</t>
    </rPh>
    <rPh sb="101" eb="103">
      <t>カノウ</t>
    </rPh>
    <rPh sb="103" eb="105">
      <t>キキン</t>
    </rPh>
    <rPh sb="106" eb="108">
      <t>ゲンショウ</t>
    </rPh>
    <rPh sb="109" eb="111">
      <t>ヨソウ</t>
    </rPh>
    <rPh sb="153" eb="155">
      <t>サイニュウ</t>
    </rPh>
    <rPh sb="156" eb="158">
      <t>カクホ</t>
    </rPh>
    <rPh sb="180" eb="182">
      <t>コウキョウ</t>
    </rPh>
    <rPh sb="182" eb="184">
      <t>ヨウチ</t>
    </rPh>
    <rPh sb="184" eb="186">
      <t>センコウ</t>
    </rPh>
    <rPh sb="186" eb="188">
      <t>シュトク</t>
    </rPh>
    <rPh sb="188" eb="189">
      <t>トウ</t>
    </rPh>
    <rPh sb="189" eb="191">
      <t>ジギョウ</t>
    </rPh>
    <rPh sb="191" eb="192">
      <t>サイ</t>
    </rPh>
    <rPh sb="193" eb="195">
      <t>クリア</t>
    </rPh>
    <rPh sb="195" eb="197">
      <t>ショウカン</t>
    </rPh>
    <rPh sb="225" eb="227">
      <t>コンゴ</t>
    </rPh>
    <rPh sb="228" eb="230">
      <t>キンキュウ</t>
    </rPh>
    <rPh sb="230" eb="232">
      <t>ボウサイ</t>
    </rPh>
    <rPh sb="233" eb="235">
      <t>ゲンサイ</t>
    </rPh>
    <rPh sb="235" eb="237">
      <t>ジギョウ</t>
    </rPh>
    <rPh sb="237" eb="238">
      <t>サイ</t>
    </rPh>
    <rPh sb="239" eb="241">
      <t>ジドウ</t>
    </rPh>
    <rPh sb="241" eb="243">
      <t>フクシ</t>
    </rPh>
    <rPh sb="243" eb="245">
      <t>シセツ</t>
    </rPh>
    <rPh sb="245" eb="247">
      <t>ケンセツ</t>
    </rPh>
    <rPh sb="248" eb="250">
      <t>ケントウ</t>
    </rPh>
    <rPh sb="263" eb="265">
      <t>ヨテイ</t>
    </rPh>
    <phoneticPr fontId="5"/>
  </si>
  <si>
    <t>　平成29年度の将来負担比率は、前年度比で7.0ポイント高くなった。今後も新規地方債の発行や基金の取崩し等により数値は上昇してくると考えられる。また有形固定資産減価償却率については、築20年以上経過している公共施設等も多数あり、経年とともに今後も上昇してくると考えられる。個別の施設管理計画の策定や、古い公共施設の複合化等を検討するとともに、適正な施設管理に努めていく。</t>
    <rPh sb="8" eb="10">
      <t>ショウライ</t>
    </rPh>
    <rPh sb="10" eb="12">
      <t>フタン</t>
    </rPh>
    <rPh sb="12" eb="14">
      <t>ヒリツ</t>
    </rPh>
    <rPh sb="16" eb="20">
      <t>ゼンネンドヒ</t>
    </rPh>
    <rPh sb="28" eb="29">
      <t>タカ</t>
    </rPh>
    <rPh sb="114" eb="116">
      <t>ケイネン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</si>
</sst>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EC7D-4C1C-A4CE-7BB6D3DB23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114864</c:v>
                </c:pt>
                <c:pt idx="1">
                  <c:v>309588</c:v>
                </c:pt>
                <c:pt idx="2">
                  <c:v>61965</c:v>
                </c:pt>
                <c:pt idx="3">
                  <c:v>58689</c:v>
                </c:pt>
                <c:pt idx="4">
                  <c:v>151989</c:v>
                </c:pt>
              </c:numCache>
            </c:numRef>
          </c:val>
          <c:smooth val="0"/>
          <c:extLst>
            <c:ext xmlns:c16="http://schemas.microsoft.com/office/drawing/2014/chart" uri="{C3380CC4-5D6E-409C-BE32-E72D297353CC}">
              <c16:uniqueId val="{00000001-EC7D-4C1C-A4CE-7BB6D3DB2399}"/>
            </c:ext>
          </c:extLst>
        </c:ser>
        <c:dLbls>
          <c:showLegendKey val="0"/>
          <c:showVal val="0"/>
          <c:showCatName val="0"/>
          <c:showSerName val="0"/>
          <c:showPercent val="0"/>
          <c:showBubbleSize val="0"/>
        </c:dLbls>
        <c:marker val="1"/>
        <c:smooth val="0"/>
        <c:axId val="382795680"/>
        <c:axId val="382801168"/>
      </c:lineChart>
      <c:catAx>
        <c:axId val="382795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801168"/>
        <c:crosses val="autoZero"/>
        <c:auto val="1"/>
        <c:lblAlgn val="ctr"/>
        <c:lblOffset val="100"/>
        <c:tickLblSkip val="1"/>
        <c:tickMarkSkip val="1"/>
        <c:noMultiLvlLbl val="0"/>
      </c:catAx>
      <c:valAx>
        <c:axId val="3828011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79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7.07</c:v>
                </c:pt>
                <c:pt idx="1">
                  <c:v>3.77</c:v>
                </c:pt>
                <c:pt idx="2">
                  <c:v>5.24</c:v>
                </c:pt>
                <c:pt idx="3">
                  <c:v>0.98</c:v>
                </c:pt>
                <c:pt idx="4">
                  <c:v>9.1199999999999992</c:v>
                </c:pt>
              </c:numCache>
            </c:numRef>
          </c:val>
          <c:extLst>
            <c:ext xmlns:c16="http://schemas.microsoft.com/office/drawing/2014/chart" uri="{C3380CC4-5D6E-409C-BE32-E72D297353CC}">
              <c16:uniqueId val="{00000000-D93C-4900-AE7E-DF28C78610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41.76</c:v>
                </c:pt>
                <c:pt idx="1">
                  <c:v>45.4</c:v>
                </c:pt>
                <c:pt idx="2">
                  <c:v>44.44</c:v>
                </c:pt>
                <c:pt idx="3">
                  <c:v>44.12</c:v>
                </c:pt>
                <c:pt idx="4">
                  <c:v>35.020000000000003</c:v>
                </c:pt>
              </c:numCache>
            </c:numRef>
          </c:val>
          <c:extLst>
            <c:ext xmlns:c16="http://schemas.microsoft.com/office/drawing/2014/chart" uri="{C3380CC4-5D6E-409C-BE32-E72D297353CC}">
              <c16:uniqueId val="{00000001-D93C-4900-AE7E-DF28C7861075}"/>
            </c:ext>
          </c:extLst>
        </c:ser>
        <c:dLbls>
          <c:showLegendKey val="0"/>
          <c:showVal val="0"/>
          <c:showCatName val="0"/>
          <c:showSerName val="0"/>
          <c:showPercent val="0"/>
          <c:showBubbleSize val="0"/>
        </c:dLbls>
        <c:gapWidth val="250"/>
        <c:overlap val="100"/>
        <c:axId val="382797640"/>
        <c:axId val="382796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4.6399999999999997</c:v>
                </c:pt>
                <c:pt idx="1">
                  <c:v>0.46</c:v>
                </c:pt>
                <c:pt idx="2">
                  <c:v>2.54</c:v>
                </c:pt>
                <c:pt idx="3">
                  <c:v>-4.63</c:v>
                </c:pt>
                <c:pt idx="4">
                  <c:v>0.08</c:v>
                </c:pt>
              </c:numCache>
            </c:numRef>
          </c:val>
          <c:smooth val="0"/>
          <c:extLst>
            <c:ext xmlns:c16="http://schemas.microsoft.com/office/drawing/2014/chart" uri="{C3380CC4-5D6E-409C-BE32-E72D297353CC}">
              <c16:uniqueId val="{00000002-D93C-4900-AE7E-DF28C7861075}"/>
            </c:ext>
          </c:extLst>
        </c:ser>
        <c:dLbls>
          <c:showLegendKey val="0"/>
          <c:showVal val="0"/>
          <c:showCatName val="0"/>
          <c:showSerName val="0"/>
          <c:showPercent val="0"/>
          <c:showBubbleSize val="0"/>
        </c:dLbls>
        <c:marker val="1"/>
        <c:smooth val="0"/>
        <c:axId val="382797640"/>
        <c:axId val="382796856"/>
      </c:lineChart>
      <c:catAx>
        <c:axId val="38279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796856"/>
        <c:crosses val="autoZero"/>
        <c:auto val="1"/>
        <c:lblAlgn val="ctr"/>
        <c:lblOffset val="100"/>
        <c:tickLblSkip val="1"/>
        <c:tickMarkSkip val="1"/>
        <c:noMultiLvlLbl val="0"/>
      </c:catAx>
      <c:valAx>
        <c:axId val="38279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79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54-4E86-B3C4-1BA652CDD5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54-4E86-B3C4-1BA652CDD5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54-4E86-B3C4-1BA652CDD5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54-4E86-B3C4-1BA652CDD54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054-4E86-B3C4-1BA652CDD54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054-4E86-B3C4-1BA652CDD54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3054-4E86-B3C4-1BA652CDD541}"/>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0.02</c:v>
                </c:pt>
                <c:pt idx="4">
                  <c:v>#N/A</c:v>
                </c:pt>
                <c:pt idx="5">
                  <c:v>0.37</c:v>
                </c:pt>
                <c:pt idx="6">
                  <c:v>#N/A</c:v>
                </c:pt>
                <c:pt idx="7">
                  <c:v>0.01</c:v>
                </c:pt>
                <c:pt idx="8">
                  <c:v>#N/A</c:v>
                </c:pt>
                <c:pt idx="9">
                  <c:v>0</c:v>
                </c:pt>
              </c:numCache>
            </c:numRef>
          </c:val>
          <c:extLst>
            <c:ext xmlns:c16="http://schemas.microsoft.com/office/drawing/2014/chart" uri="{C3380CC4-5D6E-409C-BE32-E72D297353CC}">
              <c16:uniqueId val="{00000007-3054-4E86-B3C4-1BA652CDD541}"/>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#N/A</c:v>
                </c:pt>
                <c:pt idx="3">
                  <c:v>1.41</c:v>
                </c:pt>
                <c:pt idx="4">
                  <c:v>#N/A</c:v>
                </c:pt>
                <c:pt idx="5">
                  <c:v>0.51</c:v>
                </c:pt>
                <c:pt idx="6">
                  <c:v>#N/A</c:v>
                </c:pt>
                <c:pt idx="7">
                  <c:v>0.66</c:v>
                </c:pt>
                <c:pt idx="8">
                  <c:v>#N/A</c:v>
                </c:pt>
                <c:pt idx="9">
                  <c:v>0.51</c:v>
                </c:pt>
              </c:numCache>
            </c:numRef>
          </c:val>
          <c:extLst>
            <c:ext xmlns:c16="http://schemas.microsoft.com/office/drawing/2014/chart" uri="{C3380CC4-5D6E-409C-BE32-E72D297353CC}">
              <c16:uniqueId val="{00000008-3054-4E86-B3C4-1BA652CDD5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7.07</c:v>
                </c:pt>
                <c:pt idx="2">
                  <c:v>#N/A</c:v>
                </c:pt>
                <c:pt idx="3">
                  <c:v>3.76</c:v>
                </c:pt>
                <c:pt idx="4">
                  <c:v>#N/A</c:v>
                </c:pt>
                <c:pt idx="5">
                  <c:v>5.23</c:v>
                </c:pt>
                <c:pt idx="6">
                  <c:v>#N/A</c:v>
                </c:pt>
                <c:pt idx="7">
                  <c:v>0.98</c:v>
                </c:pt>
                <c:pt idx="8">
                  <c:v>#N/A</c:v>
                </c:pt>
                <c:pt idx="9">
                  <c:v>9.1199999999999992</c:v>
                </c:pt>
              </c:numCache>
            </c:numRef>
          </c:val>
          <c:extLst>
            <c:ext xmlns:c16="http://schemas.microsoft.com/office/drawing/2014/chart" uri="{C3380CC4-5D6E-409C-BE32-E72D297353CC}">
              <c16:uniqueId val="{00000009-3054-4E86-B3C4-1BA652CDD541}"/>
            </c:ext>
          </c:extLst>
        </c:ser>
        <c:dLbls>
          <c:showLegendKey val="0"/>
          <c:showVal val="0"/>
          <c:showCatName val="0"/>
          <c:showSerName val="0"/>
          <c:showPercent val="0"/>
          <c:showBubbleSize val="0"/>
        </c:dLbls>
        <c:gapWidth val="150"/>
        <c:overlap val="100"/>
        <c:axId val="382799208"/>
        <c:axId val="382799600"/>
      </c:barChart>
      <c:catAx>
        <c:axId val="38279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799600"/>
        <c:crosses val="autoZero"/>
        <c:auto val="1"/>
        <c:lblAlgn val="ctr"/>
        <c:lblOffset val="100"/>
        <c:tickLblSkip val="1"/>
        <c:tickMarkSkip val="1"/>
        <c:noMultiLvlLbl val="0"/>
      </c:catAx>
      <c:valAx>
        <c:axId val="38279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799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c:v>
                </c:pt>
                <c:pt idx="5">
                  <c:v>145</c:v>
                </c:pt>
                <c:pt idx="8">
                  <c:v>143</c:v>
                </c:pt>
                <c:pt idx="11">
                  <c:v>141</c:v>
                </c:pt>
                <c:pt idx="14">
                  <c:v>140</c:v>
                </c:pt>
              </c:numCache>
            </c:numRef>
          </c:val>
          <c:extLst>
            <c:ext xmlns:c16="http://schemas.microsoft.com/office/drawing/2014/chart" uri="{C3380CC4-5D6E-409C-BE32-E72D297353CC}">
              <c16:uniqueId val="{00000000-B41F-4695-952C-2F8B4562F7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1F-4695-952C-2F8B4562F7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26</c:v>
                </c:pt>
                <c:pt idx="6">
                  <c:v>24</c:v>
                </c:pt>
                <c:pt idx="9">
                  <c:v>21</c:v>
                </c:pt>
                <c:pt idx="12">
                  <c:v>24</c:v>
                </c:pt>
              </c:numCache>
            </c:numRef>
          </c:val>
          <c:extLst>
            <c:ext xmlns:c16="http://schemas.microsoft.com/office/drawing/2014/chart" uri="{C3380CC4-5D6E-409C-BE32-E72D297353CC}">
              <c16:uniqueId val="{00000002-B41F-4695-952C-2F8B4562F7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13</c:v>
                </c:pt>
                <c:pt idx="9">
                  <c:v>14</c:v>
                </c:pt>
                <c:pt idx="12">
                  <c:v>19</c:v>
                </c:pt>
              </c:numCache>
            </c:numRef>
          </c:val>
          <c:extLst>
            <c:ext xmlns:c16="http://schemas.microsoft.com/office/drawing/2014/chart" uri="{C3380CC4-5D6E-409C-BE32-E72D297353CC}">
              <c16:uniqueId val="{00000003-B41F-4695-952C-2F8B4562F7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8</c:v>
                </c:pt>
                <c:pt idx="6">
                  <c:v>12</c:v>
                </c:pt>
                <c:pt idx="9">
                  <c:v>18</c:v>
                </c:pt>
                <c:pt idx="12">
                  <c:v>38</c:v>
                </c:pt>
              </c:numCache>
            </c:numRef>
          </c:val>
          <c:extLst>
            <c:ext xmlns:c16="http://schemas.microsoft.com/office/drawing/2014/chart" uri="{C3380CC4-5D6E-409C-BE32-E72D297353CC}">
              <c16:uniqueId val="{00000004-B41F-4695-952C-2F8B4562F7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F-4695-952C-2F8B4562F7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F-4695-952C-2F8B4562F7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186</c:v>
                </c:pt>
                <c:pt idx="3">
                  <c:v>185</c:v>
                </c:pt>
                <c:pt idx="6">
                  <c:v>183</c:v>
                </c:pt>
                <c:pt idx="9">
                  <c:v>186</c:v>
                </c:pt>
                <c:pt idx="12">
                  <c:v>230</c:v>
                </c:pt>
              </c:numCache>
            </c:numRef>
          </c:val>
          <c:extLst>
            <c:ext xmlns:c16="http://schemas.microsoft.com/office/drawing/2014/chart" uri="{C3380CC4-5D6E-409C-BE32-E72D297353CC}">
              <c16:uniqueId val="{00000007-B41F-4695-952C-2F8B4562F724}"/>
            </c:ext>
          </c:extLst>
        </c:ser>
        <c:dLbls>
          <c:showLegendKey val="0"/>
          <c:showVal val="0"/>
          <c:showCatName val="0"/>
          <c:showSerName val="0"/>
          <c:showPercent val="0"/>
          <c:showBubbleSize val="0"/>
        </c:dLbls>
        <c:gapWidth val="100"/>
        <c:overlap val="100"/>
        <c:axId val="342783888"/>
        <c:axId val="34278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c:v>
                </c:pt>
                <c:pt idx="2">
                  <c:v>#N/A</c:v>
                </c:pt>
                <c:pt idx="3">
                  <c:v>#N/A</c:v>
                </c:pt>
                <c:pt idx="4">
                  <c:v>87</c:v>
                </c:pt>
                <c:pt idx="5">
                  <c:v>#N/A</c:v>
                </c:pt>
                <c:pt idx="6">
                  <c:v>#N/A</c:v>
                </c:pt>
                <c:pt idx="7">
                  <c:v>89</c:v>
                </c:pt>
                <c:pt idx="8">
                  <c:v>#N/A</c:v>
                </c:pt>
                <c:pt idx="9">
                  <c:v>#N/A</c:v>
                </c:pt>
                <c:pt idx="10">
                  <c:v>98</c:v>
                </c:pt>
                <c:pt idx="11">
                  <c:v>#N/A</c:v>
                </c:pt>
                <c:pt idx="12">
                  <c:v>#N/A</c:v>
                </c:pt>
                <c:pt idx="13">
                  <c:v>171</c:v>
                </c:pt>
                <c:pt idx="14">
                  <c:v>#N/A</c:v>
                </c:pt>
              </c:numCache>
            </c:numRef>
          </c:val>
          <c:smooth val="0"/>
          <c:extLst>
            <c:ext xmlns:c16="http://schemas.microsoft.com/office/drawing/2014/chart" uri="{C3380CC4-5D6E-409C-BE32-E72D297353CC}">
              <c16:uniqueId val="{00000008-B41F-4695-952C-2F8B4562F724}"/>
            </c:ext>
          </c:extLst>
        </c:ser>
        <c:dLbls>
          <c:showLegendKey val="0"/>
          <c:showVal val="0"/>
          <c:showCatName val="0"/>
          <c:showSerName val="0"/>
          <c:showPercent val="0"/>
          <c:showBubbleSize val="0"/>
        </c:dLbls>
        <c:marker val="1"/>
        <c:smooth val="0"/>
        <c:axId val="342783888"/>
        <c:axId val="342785064"/>
      </c:lineChart>
      <c:catAx>
        <c:axId val="34278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85064"/>
        <c:crosses val="autoZero"/>
        <c:auto val="1"/>
        <c:lblAlgn val="ctr"/>
        <c:lblOffset val="100"/>
        <c:tickLblSkip val="1"/>
        <c:tickMarkSkip val="1"/>
        <c:noMultiLvlLbl val="0"/>
      </c:catAx>
      <c:valAx>
        <c:axId val="34278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8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1787</c:v>
                </c:pt>
                <c:pt idx="5">
                  <c:v>1845</c:v>
                </c:pt>
                <c:pt idx="8">
                  <c:v>1865</c:v>
                </c:pt>
                <c:pt idx="11">
                  <c:v>1993</c:v>
                </c:pt>
                <c:pt idx="14">
                  <c:v>1992</c:v>
                </c:pt>
              </c:numCache>
            </c:numRef>
          </c:val>
          <c:extLst>
            <c:ext xmlns:c16="http://schemas.microsoft.com/office/drawing/2014/chart" uri="{C3380CC4-5D6E-409C-BE32-E72D297353CC}">
              <c16:uniqueId val="{00000000-45A8-407D-AE8A-19C3FA1D02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c:v>
                </c:pt>
                <c:pt idx="5">
                  <c:v>8</c:v>
                </c:pt>
                <c:pt idx="8">
                  <c:v>2</c:v>
                </c:pt>
                <c:pt idx="11">
                  <c:v>0</c:v>
                </c:pt>
                <c:pt idx="14">
                  <c:v>0</c:v>
                </c:pt>
              </c:numCache>
            </c:numRef>
          </c:val>
          <c:extLst>
            <c:ext xmlns:c16="http://schemas.microsoft.com/office/drawing/2014/chart" uri="{C3380CC4-5D6E-409C-BE32-E72D297353CC}">
              <c16:uniqueId val="{00000001-45A8-407D-AE8A-19C3FA1D02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765</c:v>
                </c:pt>
                <c:pt idx="5">
                  <c:v>780</c:v>
                </c:pt>
                <c:pt idx="8">
                  <c:v>860</c:v>
                </c:pt>
                <c:pt idx="11">
                  <c:v>890</c:v>
                </c:pt>
                <c:pt idx="14">
                  <c:v>844</c:v>
                </c:pt>
              </c:numCache>
            </c:numRef>
          </c:val>
          <c:extLst>
            <c:ext xmlns:c16="http://schemas.microsoft.com/office/drawing/2014/chart" uri="{C3380CC4-5D6E-409C-BE32-E72D297353CC}">
              <c16:uniqueId val="{00000002-45A8-407D-AE8A-19C3FA1D02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A8-407D-AE8A-19C3FA1D02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A8-407D-AE8A-19C3FA1D02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c:v>
                </c:pt>
                <c:pt idx="3">
                  <c:v>33</c:v>
                </c:pt>
                <c:pt idx="6">
                  <c:v>45</c:v>
                </c:pt>
                <c:pt idx="9">
                  <c:v>48</c:v>
                </c:pt>
                <c:pt idx="12">
                  <c:v>42</c:v>
                </c:pt>
              </c:numCache>
            </c:numRef>
          </c:val>
          <c:extLst>
            <c:ext xmlns:c16="http://schemas.microsoft.com/office/drawing/2014/chart" uri="{C3380CC4-5D6E-409C-BE32-E72D297353CC}">
              <c16:uniqueId val="{00000005-45A8-407D-AE8A-19C3FA1D02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282</c:v>
                </c:pt>
                <c:pt idx="3">
                  <c:v>244</c:v>
                </c:pt>
                <c:pt idx="6">
                  <c:v>185</c:v>
                </c:pt>
                <c:pt idx="9">
                  <c:v>194</c:v>
                </c:pt>
                <c:pt idx="12">
                  <c:v>171</c:v>
                </c:pt>
              </c:numCache>
            </c:numRef>
          </c:val>
          <c:extLst>
            <c:ext xmlns:c16="http://schemas.microsoft.com/office/drawing/2014/chart" uri="{C3380CC4-5D6E-409C-BE32-E72D297353CC}">
              <c16:uniqueId val="{00000006-45A8-407D-AE8A-19C3FA1D02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c:v>
                </c:pt>
                <c:pt idx="3">
                  <c:v>135</c:v>
                </c:pt>
                <c:pt idx="6">
                  <c:v>139</c:v>
                </c:pt>
                <c:pt idx="9">
                  <c:v>139</c:v>
                </c:pt>
                <c:pt idx="12">
                  <c:v>129</c:v>
                </c:pt>
              </c:numCache>
            </c:numRef>
          </c:val>
          <c:extLst>
            <c:ext xmlns:c16="http://schemas.microsoft.com/office/drawing/2014/chart" uri="{C3380CC4-5D6E-409C-BE32-E72D297353CC}">
              <c16:uniqueId val="{00000007-45A8-407D-AE8A-19C3FA1D02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c:v>
                </c:pt>
                <c:pt idx="3">
                  <c:v>42</c:v>
                </c:pt>
                <c:pt idx="6">
                  <c:v>48</c:v>
                </c:pt>
                <c:pt idx="9">
                  <c:v>90</c:v>
                </c:pt>
                <c:pt idx="12">
                  <c:v>172</c:v>
                </c:pt>
              </c:numCache>
            </c:numRef>
          </c:val>
          <c:extLst>
            <c:ext xmlns:c16="http://schemas.microsoft.com/office/drawing/2014/chart" uri="{C3380CC4-5D6E-409C-BE32-E72D297353CC}">
              <c16:uniqueId val="{00000008-45A8-407D-AE8A-19C3FA1D02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662</c:v>
                </c:pt>
                <c:pt idx="3">
                  <c:v>629</c:v>
                </c:pt>
                <c:pt idx="6">
                  <c:v>502</c:v>
                </c:pt>
                <c:pt idx="9">
                  <c:v>404</c:v>
                </c:pt>
                <c:pt idx="12">
                  <c:v>60</c:v>
                </c:pt>
              </c:numCache>
            </c:numRef>
          </c:val>
          <c:extLst>
            <c:ext xmlns:c16="http://schemas.microsoft.com/office/drawing/2014/chart" uri="{C3380CC4-5D6E-409C-BE32-E72D297353CC}">
              <c16:uniqueId val="{00000009-45A8-407D-AE8A-19C3FA1D02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1847</c:v>
                </c:pt>
                <c:pt idx="3">
                  <c:v>2027</c:v>
                </c:pt>
                <c:pt idx="6">
                  <c:v>2053</c:v>
                </c:pt>
                <c:pt idx="9">
                  <c:v>2118</c:v>
                </c:pt>
                <c:pt idx="12">
                  <c:v>2464</c:v>
                </c:pt>
              </c:numCache>
            </c:numRef>
          </c:val>
          <c:extLst>
            <c:ext xmlns:c16="http://schemas.microsoft.com/office/drawing/2014/chart" uri="{C3380CC4-5D6E-409C-BE32-E72D297353CC}">
              <c16:uniqueId val="{0000000A-45A8-407D-AE8A-19C3FA1D02EC}"/>
            </c:ext>
          </c:extLst>
        </c:ser>
        <c:dLbls>
          <c:showLegendKey val="0"/>
          <c:showVal val="0"/>
          <c:showCatName val="0"/>
          <c:showSerName val="0"/>
          <c:showPercent val="0"/>
          <c:showBubbleSize val="0"/>
        </c:dLbls>
        <c:gapWidth val="100"/>
        <c:overlap val="100"/>
        <c:axId val="342785848"/>
        <c:axId val="342786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428</c:v>
                </c:pt>
                <c:pt idx="2">
                  <c:v>#N/A</c:v>
                </c:pt>
                <c:pt idx="3">
                  <c:v>#N/A</c:v>
                </c:pt>
                <c:pt idx="4">
                  <c:v>475</c:v>
                </c:pt>
                <c:pt idx="5">
                  <c:v>#N/A</c:v>
                </c:pt>
                <c:pt idx="6">
                  <c:v>#N/A</c:v>
                </c:pt>
                <c:pt idx="7">
                  <c:v>243</c:v>
                </c:pt>
                <c:pt idx="8">
                  <c:v>#N/A</c:v>
                </c:pt>
                <c:pt idx="9">
                  <c:v>#N/A</c:v>
                </c:pt>
                <c:pt idx="10">
                  <c:v>109</c:v>
                </c:pt>
                <c:pt idx="11">
                  <c:v>#N/A</c:v>
                </c:pt>
                <c:pt idx="12">
                  <c:v>#N/A</c:v>
                </c:pt>
                <c:pt idx="13">
                  <c:v>200</c:v>
                </c:pt>
                <c:pt idx="14">
                  <c:v>#N/A</c:v>
                </c:pt>
              </c:numCache>
            </c:numRef>
          </c:val>
          <c:smooth val="0"/>
          <c:extLst>
            <c:ext xmlns:c16="http://schemas.microsoft.com/office/drawing/2014/chart" uri="{C3380CC4-5D6E-409C-BE32-E72D297353CC}">
              <c16:uniqueId val="{0000000B-45A8-407D-AE8A-19C3FA1D02EC}"/>
            </c:ext>
          </c:extLst>
        </c:ser>
        <c:dLbls>
          <c:showLegendKey val="0"/>
          <c:showVal val="0"/>
          <c:showCatName val="0"/>
          <c:showSerName val="0"/>
          <c:showPercent val="0"/>
          <c:showBubbleSize val="0"/>
        </c:dLbls>
        <c:marker val="1"/>
        <c:smooth val="0"/>
        <c:axId val="342785848"/>
        <c:axId val="342786632"/>
      </c:lineChart>
      <c:catAx>
        <c:axId val="34278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786632"/>
        <c:crosses val="autoZero"/>
        <c:auto val="1"/>
        <c:lblAlgn val="ctr"/>
        <c:lblOffset val="100"/>
        <c:tickLblSkip val="1"/>
        <c:tickMarkSkip val="1"/>
        <c:noMultiLvlLbl val="0"/>
      </c:catAx>
      <c:valAx>
        <c:axId val="342786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8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601</c:v>
                </c:pt>
                <c:pt idx="1">
                  <c:v>596</c:v>
                </c:pt>
                <c:pt idx="2">
                  <c:v>484</c:v>
                </c:pt>
              </c:numCache>
            </c:numRef>
          </c:val>
          <c:extLst>
            <c:ext xmlns:c16="http://schemas.microsoft.com/office/drawing/2014/chart" uri="{C3380CC4-5D6E-409C-BE32-E72D297353CC}">
              <c16:uniqueId val="{00000000-EA94-4BC4-AFEA-9085786043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77</c:v>
                </c:pt>
                <c:pt idx="1">
                  <c:v>78</c:v>
                </c:pt>
                <c:pt idx="2">
                  <c:v>78</c:v>
                </c:pt>
              </c:numCache>
            </c:numRef>
          </c:val>
          <c:extLst>
            <c:ext xmlns:c16="http://schemas.microsoft.com/office/drawing/2014/chart" uri="{C3380CC4-5D6E-409C-BE32-E72D297353CC}">
              <c16:uniqueId val="{00000001-EA94-4BC4-AFEA-9085786043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c:v>
                </c:pt>
                <c:pt idx="1">
                  <c:v>205</c:v>
                </c:pt>
                <c:pt idx="2">
                  <c:v>221</c:v>
                </c:pt>
              </c:numCache>
            </c:numRef>
          </c:val>
          <c:extLst>
            <c:ext xmlns:c16="http://schemas.microsoft.com/office/drawing/2014/chart" uri="{C3380CC4-5D6E-409C-BE32-E72D297353CC}">
              <c16:uniqueId val="{00000002-EA94-4BC4-AFEA-9085786043BD}"/>
            </c:ext>
          </c:extLst>
        </c:ser>
        <c:dLbls>
          <c:showLegendKey val="0"/>
          <c:showVal val="0"/>
          <c:showCatName val="0"/>
          <c:showSerName val="0"/>
          <c:showPercent val="0"/>
          <c:showBubbleSize val="0"/>
        </c:dLbls>
        <c:gapWidth val="120"/>
        <c:overlap val="100"/>
        <c:axId val="342779968"/>
        <c:axId val="373992168"/>
      </c:barChart>
      <c:catAx>
        <c:axId val="3427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992168"/>
        <c:crosses val="autoZero"/>
        <c:auto val="1"/>
        <c:lblAlgn val="ctr"/>
        <c:lblOffset val="100"/>
        <c:tickLblSkip val="1"/>
        <c:tickMarkSkip val="1"/>
        <c:noMultiLvlLbl val="0"/>
      </c:catAx>
      <c:valAx>
        <c:axId val="373992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27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{380C0681-70EA-465B-B271-71BBAC5198CF}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AD2-426A-BF9A-791E34B767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{D345482F-B993-4DFE-AF92-05503E11C080}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D2-426A-BF9A-791E34B767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{1AB4D525-F73D-4C83-80C0-C06E88332826}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D2-426A-BF9A-791E34B767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{0388BAEE-EF1D-4AFA-B177-0E2CE0DC4B6B}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D2-426A-BF9A-791E34B767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{3E8F12D6-8A2E-43FA-B912-DC371365695F}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D2-426A-BF9A-791E34B767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{73D014F6-BB22-47F4-AB8F-304D437C0D25}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AD2-426A-BF9A-791E34B767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{2C28F5CD-A0B6-4D1B-BB08-E9B4181B5606}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AD2-426A-BF9A-791E34B7674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{D614576D-60DC-4AD1-A16B-4235713FB45D}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AD2-426A-BF9A-791E34B7674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{8D85929E-56FB-4466-8811-92B78D7A90FA}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AD2-426A-BF9A-791E34B767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48.7</c:v>
                </c:pt>
                <c:pt idx="32">
                  <c:v>47.7</c:v>
                </c:pt>
              </c:numCache>
            </c:numRef>
          </c:xVal>
          <c:yVal>
            <c:numRef>
              <c:f>公会計指標分析・財政指標組合せ分析表!$BP$51:$DC$51</c:f>
              <c:numCache>
                <c:formatCode>#,##0.0;"▲ "#,##0.0</c:formatCode>
                <c:ptCount val="40"/>
                <c:pt idx="24">
                  <c:v>9</c:v>
                </c:pt>
                <c:pt idx="32">
                  <c:v>16</c:v>
                </c:pt>
              </c:numCache>
            </c:numRef>
          </c:yVal>
          <c:smooth val="0"/>
          <c:extLst>
            <c:ext xmlns:c16="http://schemas.microsoft.com/office/drawing/2014/chart" uri="{C3380CC4-5D6E-409C-BE32-E72D297353CC}">
              <c16:uniqueId val="{00000009-DAD2-426A-BF9A-791E34B767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{0488A91C-0B03-463F-9286-878B2D9509FD}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AD2-426A-BF9A-791E34B767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{D67D7304-0AF8-4346-B1D1-AC97D58D6FC6}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D2-426A-BF9A-791E34B767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{B1B8E020-2A68-42BA-8A2F-48A3733FDFBD}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D2-426A-BF9A-791E34B767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{4074FE00-9B83-4724-AE7A-7F4D8BFCEB79}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D2-426A-BF9A-791E34B767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{1BD47CE9-4FBC-4C43-96FE-5A64FD8D83B5}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D2-426A-BF9A-791E34B767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{D0F39284-83E7-4C36-AD76-C56ADF4CD3B5}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AD2-426A-BF9A-791E34B767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{B7BB876E-892A-4A9C-B2C7-80F6D9BD537A}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AD2-426A-BF9A-791E34B76745}"/>
                </c:ext>
              </c:extLst>
            </c:dLbl>
            <c:dLbl>
              <c:idx val="24"/>
              <c:layout>
                <c:manualLayout>
                  <c:x val="-3.260118709415879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{59A41FE7-ADD5-4EA6-9BDD-AB5669E38451}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AD2-426A-BF9A-791E34B76745}"/>
                </c:ext>
              </c:extLst>
            </c:dLbl>
            <c:dLbl>
              <c:idx val="32"/>
              <c:layout>
                <c:manualLayout>
                  <c:x val="-3.1689213844985804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{11853126-7E44-4F72-811B-54151BB19746}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AD2-426A-BF9A-791E34B767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AD2-426A-BF9A-791E34B76745}"/>
            </c:ext>
          </c:extLst>
        </c:ser>
        <c:dLbls>
          <c:showLegendKey val="0"/>
          <c:showVal val="1"/>
          <c:showCatName val="0"/>
          <c:showSerName val="0"/>
          <c:showPercent val="0"/>
          <c:showBubbleSize val="0"/>
        </c:dLbls>
        <c:axId val="408211944"/>
        <c:axId val="408206456"/>
      </c:scatterChart>
      <c:valAx>
        <c:axId val="408211944"/>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206456"/>
        <c:crosses val="autoZero"/>
        <c:crossBetween val="midCat"/>
      </c:valAx>
      <c:valAx>
        <c:axId val="408206456"/>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211944"/>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{90DE1BF3-74D5-4973-9149-293953BD5319}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8D7-402F-9D35-E1249C67A3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{5FA14D49-E9B5-4269-8E3E-192CA0BB5078}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D7-402F-9D35-E1249C67A3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{DCBDB551-CAAE-4812-84CD-C56B0AD5DF02}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D7-402F-9D35-E1249C67A3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{235E1A2B-8722-49F0-ADA4-8B27DAD3B432}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D7-402F-9D35-E1249C67A3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{D27B7623-8729-470F-B932-353124EE54E7}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D7-402F-9D35-E1249C67A3D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{3B36FF26-5E73-416F-B80F-FD67A4C74781}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8D7-402F-9D35-E1249C67A3D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{9D4F0D4A-503E-47CB-B5BE-50290FA2F4E3}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8D7-402F-9D35-E1249C67A3D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{99E66FCB-44D3-4383-9809-FFA2559D40DB}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8D7-402F-9D35-E1249C67A3D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{6521DC9E-23E9-4535-9902-6047A334AAB4}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8D7-402F-9D35-E1249C67A3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7.1</c:v>
                </c:pt>
                <c:pt idx="16">
                  <c:v>7</c:v>
                </c:pt>
                <c:pt idx="24">
                  <c:v>7.6</c:v>
                </c:pt>
                <c:pt idx="32">
                  <c:v>9.6</c:v>
                </c:pt>
              </c:numCache>
            </c:numRef>
          </c:xVal>
          <c:yVal>
            <c:numRef>
              <c:f>公会計指標分析・財政指標組合せ分析表!$BP$73:$DC$73</c:f>
              <c:numCache>
                <c:formatCode>#,##0.0;"▲ "#,##0.0</c:formatCode>
                <c:ptCount val="40"/>
                <c:pt idx="0">
                  <c:v>36.799999999999997</c:v>
                </c:pt>
                <c:pt idx="8">
                  <c:v>41</c:v>
                </c:pt>
                <c:pt idx="16">
                  <c:v>19.899999999999999</c:v>
                </c:pt>
                <c:pt idx="24">
                  <c:v>9</c:v>
                </c:pt>
                <c:pt idx="32">
                  <c:v>16</c:v>
                </c:pt>
              </c:numCache>
            </c:numRef>
          </c:yVal>
          <c:smooth val="0"/>
          <c:extLst>
            <c:ext xmlns:c16="http://schemas.microsoft.com/office/drawing/2014/chart" uri="{C3380CC4-5D6E-409C-BE32-E72D297353CC}">
              <c16:uniqueId val="{00000009-38D7-402F-9D35-E1249C67A3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{8ABF92C3-E3C5-469C-A45F-FC1D1229C3BC}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8D7-402F-9D35-E1249C67A3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{A549C943-D387-4AC6-8DB8-6BD0F6222BA7}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D7-402F-9D35-E1249C67A3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{9CADCCA5-8EA8-4825-8A2D-F92BEA52F2AC}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D7-402F-9D35-E1249C67A3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{518AAC88-3CC7-4223-B91C-3EBAAB6ADE86}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D7-402F-9D35-E1249C67A3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{3B2011A7-54FB-4525-8CFF-39941611CF3C}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D7-402F-9D35-E1249C67A3D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{10010220-9D84-4C71-BBE5-1723B029B7C8}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8D7-402F-9D35-E1249C67A3D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{8B259453-1D2D-42B4-B131-D8247D21F522}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8D7-402F-9D35-E1249C67A3D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{0A87D1DA-EFD9-461E-8956-5A083A8A7D5C}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8D7-402F-9D35-E1249C67A3D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{2A70E26D-9746-448E-82B2-DAF95B3998F8}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8D7-402F-9D35-E1249C67A3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D7-402F-9D35-E1249C67A3DC}"/>
            </c:ext>
          </c:extLst>
        </c:ser>
        <c:dLbls>
          <c:showLegendKey val="0"/>
          <c:showVal val="1"/>
          <c:showCatName val="0"/>
          <c:showSerName val="0"/>
          <c:showPercent val="0"/>
          <c:showBubbleSize val="0"/>
        </c:dLbls>
        <c:axId val="408204888"/>
        <c:axId val="408206064"/>
      </c:scatterChart>
      <c:valAx>
        <c:axId val="408204888"/>
        <c:scaling>
          <c:orientation val="minMax"/>
          <c:max val="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206064"/>
        <c:crosses val="autoZero"/>
        <c:crossBetween val="midCat"/>
      </c:valAx>
      <c:valAx>
        <c:axId val="408206064"/>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204888"/>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地方債の繰上償還もあり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今後は、公共用地取得事業に係る地方債の償還や、小学校大規模改造事業等に係る地方債の償還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るが、新規発行債の抑制や、交付税措置のある地方債の活用など公債費の適正管理に努める。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年度は、新規地方債の発行により、地方債現在高は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346,000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公営企業債等繰入見込額の増等により、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上がっている。また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今後の財政調整基金の取崩し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充当可能基金の減少が懸念されるが、引き続き、適正管理に努める。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百万円減額となったが、これは用地購入に係る財政調整基金の取崩しが大きな要因となっている。ふるさと納税の寄附金を積立てている夢はぐくむ村づくり基金は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調整基金の取崩しが多くなってきていたが、今後は財政状況を見ながら計画的に積立てていきたい。その他目的金については、用途が指定されている夢はぐくむ村づくり基金は計画的に取り崩していくよう検討する。また、動きのない基金については、廃止、統合も含め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公共施設等建設基金は、社会福祉施設、社会教育施設、学校施設、都市施設その他これに類する施設で、村が設置する施設の建設費に充当するための基金であり、施設建設の際に活用する。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夢はぐくむ村づくり基金は、ふるさと納税の寄付額全額を積立てており、平成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その他基金は、基金利子分と一部一般財源を加えて積立している。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将来的に、児童福祉施設建設の予定があり、公共施設等建設基金及び夢はぐくむ村づくり基金を取崩し財源とする予定だが、具体的な年度が未確定の為、それまでは適正に積立を行っていきたい。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また、近年、動きのない基金については、廃止、統合も含め検討し、適正な基金管理に努めたい。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年度は、用地購入等の単独事業のため財政調整基金の繰入によって歳入を確保した。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今後、大きな単独事業はなく、特段多くの財政調整基金を取り崩す予定はない。歳入の確保、歳出の抑制により、基金への積立に努めたい。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、全国平均・鳥取県平均・類似団体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古い公共施設や道路など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多くあり、計画的な修繕や建替え等の検討をしていかなければならない。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166370</xdr:rowOff>
    </xdr:from>
    <xdr:to>
      <xdr:col>23</xdr:col>
      <xdr:colOff>136525</xdr:colOff>
      <xdr:row>33</xdr:row>
      <xdr:rowOff>96520</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711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144797</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D00-00004F000000}"/>
            </a:ext>
          </a:extLst>
        </xdr:cNvPr>
        <xdr:cNvSpPr txBox="1"/>
      </xdr:nvSpPr>
      <xdr:spPr>
        <a:xfrm>
          <a:off x="48133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130387</xdr:rowOff>
    </xdr:from>
    <xdr:to>
      <xdr:col>19</xdr:col>
      <xdr:colOff>187325</xdr:colOff>
      <xdr:row>33</xdr:row>
      <xdr:rowOff>60537</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000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9737</xdr:rowOff>
    </xdr:from>
    <xdr:to>
      <xdr:col>23</xdr:col>
      <xdr:colOff>85725</xdr:colOff>
      <xdr:row>33</xdr:row>
      <xdr:rowOff>45720</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051300" y="643911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2" name="n_1aveValue有形固定資産減価償却率">
          <a:extLst>
            <a:ext uri="{FF2B5EF4-FFF2-40B4-BE49-F238E27FC236}">
              <a16:creationId xmlns:a16="http://schemas.microsoft.com/office/drawing/2014/main" id="{00000000-0008-0000-0D00-000052000000}"/>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3" name="n_2aveValue有形固定資産減価償却率">
          <a:extLst>
            <a:ext uri="{FF2B5EF4-FFF2-40B4-BE49-F238E27FC236}">
              <a16:creationId xmlns:a16="http://schemas.microsoft.com/office/drawing/2014/main" id="{00000000-0008-0000-0D00-000053000000}"/>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51664</xdr:rowOff>
    </xdr:from>
    <xdr:ext cx="405111" cy="259045"/>
    <xdr:sp macro="" textlink="">
      <xdr:nvSpPr>
        <xdr:cNvPr id="84" name="n_1mainValue有形固定資産減価償却率">
          <a:extLst>
            <a:ext uri="{FF2B5EF4-FFF2-40B4-BE49-F238E27FC236}">
              <a16:creationId xmlns:a16="http://schemas.microsoft.com/office/drawing/2014/main" id="{00000000-0008-0000-0D00-000054000000}"/>
            </a:ext>
          </a:extLst>
        </xdr:cNvPr>
        <xdr:cNvSpPr txBox="1"/>
      </xdr:nvSpPr>
      <xdr:spPr>
        <a:xfrm>
          <a:off x="38360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D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年となっており、全国平均、県平均よりも低くなっている。平成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年度は地方債の繰り上げ償還を行い地方債残高を減少させた。引き続き、人件費の抑制とともに、適正な数値を維持できるように努める。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a:extLst>
            <a:ext uri="{FF2B5EF4-FFF2-40B4-BE49-F238E27FC236}">
              <a16:creationId xmlns:a16="http://schemas.microsoft.com/office/drawing/2014/main" id="{00000000-0008-0000-0D00-000074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18" name="債務償還可能年数最大値テキスト">
          <a:extLst>
            <a:ext uri="{FF2B5EF4-FFF2-40B4-BE49-F238E27FC236}">
              <a16:creationId xmlns:a16="http://schemas.microsoft.com/office/drawing/2014/main" id="{00000000-0008-0000-0D00-000076000000}"/>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0" name="債務償還可能年数平均値テキスト">
          <a:extLst>
            <a:ext uri="{FF2B5EF4-FFF2-40B4-BE49-F238E27FC236}">
              <a16:creationId xmlns:a16="http://schemas.microsoft.com/office/drawing/2014/main" id="{00000000-0008-0000-0D00-000078000000}"/>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1" name="フローチャート: 判断 120">
          <a:extLst>
            <a:ext uri="{FF2B5EF4-FFF2-40B4-BE49-F238E27FC236}">
              <a16:creationId xmlns:a16="http://schemas.microsoft.com/office/drawing/2014/main" id="{00000000-0008-0000-0D00-000079000000}"/>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7" name="楕円 126">
          <a:extLst>
            <a:ext uri="{FF2B5EF4-FFF2-40B4-BE49-F238E27FC236}">
              <a16:creationId xmlns:a16="http://schemas.microsoft.com/office/drawing/2014/main" id="{00000000-0008-0000-0D00-00007F000000}"/>
            </a:ext>
          </a:extLst>
        </xdr:cNvPr>
        <xdr:cNvSpPr/>
      </xdr:nvSpPr>
      <xdr:spPr>
        <a:xfrm>
          <a:off x="14744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12445</xdr:rowOff>
    </xdr:from>
    <xdr:ext cx="340478" cy="259045"/>
    <xdr:sp macro="" textlink="">
      <xdr:nvSpPr>
        <xdr:cNvPr id="128" name="債務償還可能年数該当値テキスト">
          <a:extLst>
            <a:ext uri="{FF2B5EF4-FFF2-40B4-BE49-F238E27FC236}">
              <a16:creationId xmlns:a16="http://schemas.microsoft.com/office/drawing/2014/main" id="{00000000-0008-0000-0D00-000080000000}"/>
            </a:ext>
          </a:extLst>
        </xdr:cNvPr>
        <xdr:cNvSpPr txBox="1"/>
      </xdr:nvSpPr>
      <xdr:spPr>
        <a:xfrm>
          <a:off x="14846300" y="6098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93980</xdr:rowOff>
    </xdr:from>
    <xdr:to>
      <xdr:col>24</xdr:col>
      <xdr:colOff>114300</xdr:colOff>
      <xdr:row>40</xdr:row>
      <xdr:rowOff>24130</xdr:rowOff>
    </xdr:to>
    <xdr:sp macro="" textlink="">
      <xdr:nvSpPr>
        <xdr:cNvPr id="68" name="楕円 67">
          <a:extLst>
            <a:ext uri="{FF2B5EF4-FFF2-40B4-BE49-F238E27FC236}">
              <a16:creationId xmlns:a16="http://schemas.microsoft.com/office/drawing/2014/main" id="{00000000-0008-0000-0E00-000044000000}"/>
            </a:ext>
          </a:extLst>
        </xdr:cNvPr>
        <xdr:cNvSpPr/>
      </xdr:nvSpPr>
      <xdr:spPr>
        <a:xfrm>
          <a:off x="4584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72407</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E00-000045000000}"/>
            </a:ext>
          </a:extLst>
        </xdr:cNvPr>
        <xdr:cNvSpPr txBox="1"/>
      </xdr:nvSpPr>
      <xdr:spPr>
        <a:xfrm>
          <a:off x="4673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144780</xdr:rowOff>
    </xdr:from>
    <xdr:to>
      <xdr:col>24</xdr:col>
      <xdr:colOff>63500</xdr:colOff>
      <xdr:row>40</xdr:row>
      <xdr:rowOff>19050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3797300" y="6831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E00-00004A000000}"/>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a:extLst>
            <a:ext uri="{FF2B5EF4-FFF2-40B4-BE49-F238E27FC236}">
              <a16:creationId xmlns:a16="http://schemas.microsoft.com/office/drawing/2014/main" id="{00000000-0008-0000-0E00-000061000000}"/>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a:extLst>
            <a:ext uri="{FF2B5EF4-FFF2-40B4-BE49-F238E27FC236}">
              <a16:creationId xmlns:a16="http://schemas.microsoft.com/office/drawing/2014/main" id="{00000000-0008-0000-0E00-000063000000}"/>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1" name="【道路】&#10;一人当たり延長平均値テキスト">
          <a:extLst>
            <a:ext uri="{FF2B5EF4-FFF2-40B4-BE49-F238E27FC236}">
              <a16:creationId xmlns:a16="http://schemas.microsoft.com/office/drawing/2014/main" id="{00000000-0008-0000-0E00-000065000000}"/>
            </a:ext>
          </a:extLst>
        </xdr:cNvPr>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a:extLst>
            <a:ext uri="{FF2B5EF4-FFF2-40B4-BE49-F238E27FC236}">
              <a16:creationId xmlns:a16="http://schemas.microsoft.com/office/drawing/2014/main" id="{00000000-0008-0000-0E00-000066000000}"/>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a:extLst>
            <a:ext uri="{FF2B5EF4-FFF2-40B4-BE49-F238E27FC236}">
              <a16:creationId xmlns:a16="http://schemas.microsoft.com/office/drawing/2014/main" id="{00000000-0008-0000-0E00-000067000000}"/>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35838</xdr:rowOff>
    </xdr:from>
    <xdr:to>
      <xdr:col>55</xdr:col>
      <xdr:colOff>50800</xdr:colOff>
      <xdr:row>41</xdr:row>
      <xdr:rowOff>137438</xdr:rowOff>
    </xdr:to>
    <xdr:sp macro="" textlink="">
      <xdr:nvSpPr>
        <xdr:cNvPr id="110" name="楕円 109">
          <a:extLst>
            <a:ext uri="{FF2B5EF4-FFF2-40B4-BE49-F238E27FC236}">
              <a16:creationId xmlns:a16="http://schemas.microsoft.com/office/drawing/2014/main" id="{00000000-0008-0000-0E00-00006E000000}"/>
            </a:ext>
          </a:extLst>
        </xdr:cNvPr>
        <xdr:cNvSpPr/>
      </xdr:nvSpPr>
      <xdr:spPr>
        <a:xfrm>
          <a:off x="10426700" y="70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122215</xdr:rowOff>
    </xdr:from>
    <xdr:ext cx="534377" cy="259045"/>
    <xdr:sp macro="" textlink="">
      <xdr:nvSpPr>
        <xdr:cNvPr id="111" name="【道路】&#10;一人当たり延長該当値テキスト">
          <a:extLst>
            <a:ext uri="{FF2B5EF4-FFF2-40B4-BE49-F238E27FC236}">
              <a16:creationId xmlns:a16="http://schemas.microsoft.com/office/drawing/2014/main" id="{00000000-0008-0000-0E00-00006F000000}"/>
            </a:ext>
          </a:extLst>
        </xdr:cNvPr>
        <xdr:cNvSpPr txBox="1"/>
      </xdr:nvSpPr>
      <xdr:spPr>
        <a:xfrm>
          <a:off x="10515600" y="69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35362</xdr:rowOff>
    </xdr:from>
    <xdr:to>
      <xdr:col>50</xdr:col>
      <xdr:colOff>165100</xdr:colOff>
      <xdr:row>41</xdr:row>
      <xdr:rowOff>136962</xdr:rowOff>
    </xdr:to>
    <xdr:sp macro="" textlink="">
      <xdr:nvSpPr>
        <xdr:cNvPr id="112" name="楕円 111">
          <a:extLst>
            <a:ext uri="{FF2B5EF4-FFF2-40B4-BE49-F238E27FC236}">
              <a16:creationId xmlns:a16="http://schemas.microsoft.com/office/drawing/2014/main" id="{00000000-0008-0000-0E00-000070000000}"/>
            </a:ext>
          </a:extLst>
        </xdr:cNvPr>
        <xdr:cNvSpPr/>
      </xdr:nvSpPr>
      <xdr:spPr>
        <a:xfrm>
          <a:off x="9588500" y="70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86162</xdr:rowOff>
    </xdr:from>
    <xdr:to>
      <xdr:col>55</xdr:col>
      <xdr:colOff>0</xdr:colOff>
      <xdr:row>41</xdr:row>
      <xdr:rowOff>86638</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9639300" y="7115612"/>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4" name="n_1aveValue【道路】&#10;一人当たり延長">
          <a:extLst>
            <a:ext uri="{FF2B5EF4-FFF2-40B4-BE49-F238E27FC236}">
              <a16:creationId xmlns:a16="http://schemas.microsoft.com/office/drawing/2014/main" id="{00000000-0008-0000-0E00-000072000000}"/>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a:extLst>
            <a:ext uri="{FF2B5EF4-FFF2-40B4-BE49-F238E27FC236}">
              <a16:creationId xmlns:a16="http://schemas.microsoft.com/office/drawing/2014/main" id="{00000000-0008-0000-0E00-000073000000}"/>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128089</xdr:rowOff>
    </xdr:from>
    <xdr:ext cx="534377" cy="259045"/>
    <xdr:sp macro="" textlink="">
      <xdr:nvSpPr>
        <xdr:cNvPr id="116" name="n_1mainValue【道路】&#10;一人当たり延長">
          <a:extLst>
            <a:ext uri="{FF2B5EF4-FFF2-40B4-BE49-F238E27FC236}">
              <a16:creationId xmlns:a16="http://schemas.microsoft.com/office/drawing/2014/main" id="{00000000-0008-0000-0E00-000074000000}"/>
            </a:ext>
          </a:extLst>
        </xdr:cNvPr>
        <xdr:cNvSpPr txBox="1"/>
      </xdr:nvSpPr>
      <xdr:spPr>
        <a:xfrm>
          <a:off x="9359411" y="71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00000000-0008-0000-0E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00000000-0008-0000-0E00-00008F000000}"/>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00000000-0008-0000-0E00-000091000000}"/>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00000000-0008-0000-0E00-000093000000}"/>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133713</xdr:rowOff>
    </xdr:from>
    <xdr:to>
      <xdr:col>24</xdr:col>
      <xdr:colOff>114300</xdr:colOff>
      <xdr:row>57</xdr:row>
      <xdr:rowOff>63863</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45847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48640</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id="{00000000-0008-0000-0E00-00009D000000}"/>
            </a:ext>
          </a:extLst>
        </xdr:cNvPr>
        <xdr:cNvSpPr txBox="1"/>
      </xdr:nvSpPr>
      <xdr:spPr>
        <a:xfrm>
          <a:off x="4673600" y="964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138612</xdr:rowOff>
    </xdr:from>
    <xdr:to>
      <xdr:col>20</xdr:col>
      <xdr:colOff>38100</xdr:colOff>
      <xdr:row>57</xdr:row>
      <xdr:rowOff>68762</xdr:rowOff>
    </xdr:to>
    <xdr:sp macro="" textlink="">
      <xdr:nvSpPr>
        <xdr:cNvPr id="158" name="楕円 157">
          <a:extLst>
            <a:ext uri="{FF2B5EF4-FFF2-40B4-BE49-F238E27FC236}">
              <a16:creationId xmlns:a16="http://schemas.microsoft.com/office/drawing/2014/main" id="{00000000-0008-0000-0E00-00009E000000}"/>
            </a:ext>
          </a:extLst>
        </xdr:cNvPr>
        <xdr:cNvSpPr/>
      </xdr:nvSpPr>
      <xdr:spPr>
        <a:xfrm>
          <a:off x="3746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13063</xdr:rowOff>
    </xdr:from>
    <xdr:to>
      <xdr:col>24</xdr:col>
      <xdr:colOff>63500</xdr:colOff>
      <xdr:row>57</xdr:row>
      <xdr:rowOff>17962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3797300" y="97857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00000000-0008-0000-0E00-0000A0000000}"/>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85289</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3582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E00-0000BB000000}"/>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E00-0000BD000000}"/>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E00-0000BF000000}"/>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159549</xdr:rowOff>
    </xdr:from>
    <xdr:to>
      <xdr:col>55</xdr:col>
      <xdr:colOff>50800</xdr:colOff>
      <xdr:row>64</xdr:row>
      <xdr:rowOff>89699</xdr:rowOff>
    </xdr:to>
    <xdr:sp macro="" textlink="">
      <xdr:nvSpPr>
        <xdr:cNvPr id="200" name="楕円 199">
          <a:extLst>
            <a:ext uri="{FF2B5EF4-FFF2-40B4-BE49-F238E27FC236}">
              <a16:creationId xmlns:a16="http://schemas.microsoft.com/office/drawing/2014/main" id="{00000000-0008-0000-0E00-0000C8000000}"/>
            </a:ext>
          </a:extLst>
        </xdr:cNvPr>
        <xdr:cNvSpPr/>
      </xdr:nvSpPr>
      <xdr:spPr>
        <a:xfrm>
          <a:off x="10426700" y="109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74476</xdr:rowOff>
    </xdr:from>
    <xdr:ext cx="599010" cy="259045"/>
    <xdr:sp macro="" textlink="">
      <xdr:nvSpPr>
        <xdr:cNvPr id="201" name="【橋りょう・トンネル】&#10;一人当たり有形固定資産（償却資産）額該当値テキスト">
          <a:extLst>
            <a:ext uri="{FF2B5EF4-FFF2-40B4-BE49-F238E27FC236}">
              <a16:creationId xmlns:a16="http://schemas.microsoft.com/office/drawing/2014/main" id="{00000000-0008-0000-0E00-0000C9000000}"/>
            </a:ext>
          </a:extLst>
        </xdr:cNvPr>
        <xdr:cNvSpPr txBox="1"/>
      </xdr:nvSpPr>
      <xdr:spPr>
        <a:xfrm>
          <a:off x="10515600" y="108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159340</xdr:rowOff>
    </xdr:from>
    <xdr:to>
      <xdr:col>50</xdr:col>
      <xdr:colOff>165100</xdr:colOff>
      <xdr:row>64</xdr:row>
      <xdr:rowOff>89490</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9588500" y="109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38690</xdr:rowOff>
    </xdr:from>
    <xdr:to>
      <xdr:col>55</xdr:col>
      <xdr:colOff>0</xdr:colOff>
      <xdr:row>64</xdr:row>
      <xdr:rowOff>38899</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9639300" y="11011490"/>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80617</xdr:rowOff>
    </xdr:from>
    <xdr:ext cx="599010" cy="259045"/>
    <xdr:sp macro="" textlink="">
      <xdr:nvSpPr>
        <xdr:cNvPr id="206" name="n_1main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9327095" y="1105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E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E00-0000E800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00000000-0008-0000-0E00-0000E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E00-0000EC000000}"/>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111125</xdr:rowOff>
    </xdr:from>
    <xdr:to>
      <xdr:col>24</xdr:col>
      <xdr:colOff>114300</xdr:colOff>
      <xdr:row>78</xdr:row>
      <xdr:rowOff>41275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45847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00000000-0008-0000-0E00-0000F6000000}"/>
            </a:ext>
          </a:extLst>
        </xdr:cNvPr>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xdr:rowOff>
    </xdr:from>
    <xdr:to>
      <xdr:col>20</xdr:col>
      <xdr:colOff>38100</xdr:colOff>
      <xdr:row>78</xdr:row>
      <xdr:rowOff>117475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161925</xdr:rowOff>
    </xdr:from>
    <xdr:to>
      <xdr:col>24</xdr:col>
      <xdr:colOff>63500</xdr:colOff>
      <xdr:row>78</xdr:row>
      <xdr:rowOff>66675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3797300" y="133635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E00-0000F9000000}"/>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E00-0000FA000000}"/>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134002</xdr:rowOff>
    </xdr:from>
    <xdr:ext cx="405111" cy="259045"/>
    <xdr:sp macro="" textlink="">
      <xdr:nvSpPr>
        <xdr:cNvPr id="251" name="n_1mainValue【公営住宅】&#10;有形固定資産減価償却率">
          <a:extLst>
            <a:ext uri="{FF2B5EF4-FFF2-40B4-BE49-F238E27FC236}">
              <a16:creationId xmlns:a16="http://schemas.microsoft.com/office/drawing/2014/main" id="{00000000-0008-0000-0E00-0000FB000000}"/>
            </a:ext>
          </a:extLst>
        </xdr:cNvPr>
        <xdr:cNvSpPr txBox="1"/>
      </xdr:nvSpPr>
      <xdr:spPr>
        <a:xfrm>
          <a:off x="3582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E00-000014010000}"/>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a:extLst>
            <a:ext uri="{FF2B5EF4-FFF2-40B4-BE49-F238E27FC236}">
              <a16:creationId xmlns:a16="http://schemas.microsoft.com/office/drawing/2014/main" id="{00000000-0008-0000-0E00-000016010000}"/>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E00-000018010000}"/>
            </a:ext>
          </a:extLst>
        </xdr:cNvPr>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1524</xdr:rowOff>
    </xdr:from>
    <xdr:to>
      <xdr:col>55</xdr:col>
      <xdr:colOff>50800</xdr:colOff>
      <xdr:row>86</xdr:row>
      <xdr:rowOff>103124</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0426700" y="147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87901</xdr:rowOff>
    </xdr:from>
    <xdr:ext cx="469744" cy="259045"/>
    <xdr:sp macro="" textlink="">
      <xdr:nvSpPr>
        <xdr:cNvPr id="290" name="【公営住宅】&#10;一人当たり面積該当値テキスト">
          <a:extLst>
            <a:ext uri="{FF2B5EF4-FFF2-40B4-BE49-F238E27FC236}">
              <a16:creationId xmlns:a16="http://schemas.microsoft.com/office/drawing/2014/main" id="{00000000-0008-0000-0E00-000022010000}"/>
            </a:ext>
          </a:extLst>
        </xdr:cNvPr>
        <xdr:cNvSpPr txBox="1"/>
      </xdr:nvSpPr>
      <xdr:spPr>
        <a:xfrm>
          <a:off x="10515600" y="146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888</xdr:rowOff>
    </xdr:from>
    <xdr:to>
      <xdr:col>50</xdr:col>
      <xdr:colOff>165100</xdr:colOff>
      <xdr:row>86</xdr:row>
      <xdr:rowOff>102488</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9588500" y="147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51688</xdr:rowOff>
    </xdr:from>
    <xdr:to>
      <xdr:col>55</xdr:col>
      <xdr:colOff>0</xdr:colOff>
      <xdr:row>86</xdr:row>
      <xdr:rowOff>52324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9639300" y="14796388"/>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3" name="n_1aveValue【公営住宅】&#10;一人当たり面積">
          <a:extLst>
            <a:ext uri="{FF2B5EF4-FFF2-40B4-BE49-F238E27FC236}">
              <a16:creationId xmlns:a16="http://schemas.microsoft.com/office/drawing/2014/main" id="{00000000-0008-0000-0E00-000025010000}"/>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a:extLst>
            <a:ext uri="{FF2B5EF4-FFF2-40B4-BE49-F238E27FC236}">
              <a16:creationId xmlns:a16="http://schemas.microsoft.com/office/drawing/2014/main" id="{00000000-0008-0000-0E00-000026010000}"/>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93615</xdr:rowOff>
    </xdr:from>
    <xdr:ext cx="469744" cy="259045"/>
    <xdr:sp macro="" textlink="">
      <xdr:nvSpPr>
        <xdr:cNvPr id="295" name="n_1mainValue【公営住宅】&#10;一人当たり面積">
          <a:extLst>
            <a:ext uri="{FF2B5EF4-FFF2-40B4-BE49-F238E27FC236}">
              <a16:creationId xmlns:a16="http://schemas.microsoft.com/office/drawing/2014/main" id="{00000000-0008-0000-0E00-000027010000}"/>
            </a:ext>
          </a:extLst>
        </xdr:cNvPr>
        <xdr:cNvSpPr txBox="1"/>
      </xdr:nvSpPr>
      <xdr:spPr>
        <a:xfrm>
          <a:off x="9391727" y="1483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a:extLst>
            <a:ext uri="{FF2B5EF4-FFF2-40B4-BE49-F238E27FC236}">
              <a16:creationId xmlns:a16="http://schemas.microsoft.com/office/drawing/2014/main" id="{00000000-0008-0000-0E00-00005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a:extLst>
            <a:ext uri="{FF2B5EF4-FFF2-40B4-BE49-F238E27FC236}">
              <a16:creationId xmlns:a16="http://schemas.microsoft.com/office/drawing/2014/main" id="{00000000-0008-0000-0E00-000052010000}"/>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a:extLst>
            <a:ext uri="{FF2B5EF4-FFF2-40B4-BE49-F238E27FC236}">
              <a16:creationId xmlns:a16="http://schemas.microsoft.com/office/drawing/2014/main" id="{00000000-0008-0000-0E00-000054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a:extLst>
            <a:ext uri="{FF2B5EF4-FFF2-40B4-BE49-F238E27FC236}">
              <a16:creationId xmlns:a16="http://schemas.microsoft.com/office/drawing/2014/main" id="{00000000-0008-0000-0E00-00005601000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352" name="【認定こども園・幼稚園・保育所】&#10;有形固定資産減価償却率該当値テキスト">
          <a:extLst>
            <a:ext uri="{FF2B5EF4-FFF2-40B4-BE49-F238E27FC236}">
              <a16:creationId xmlns:a16="http://schemas.microsoft.com/office/drawing/2014/main" id="{00000000-0008-0000-0E00-000060010000}"/>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148046</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15481300" y="61112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5" name="n_1aveValue【認定こども園・幼稚園・保育所】&#10;有形固定資産減価償却率">
          <a:extLst>
            <a:ext uri="{FF2B5EF4-FFF2-40B4-BE49-F238E27FC236}">
              <a16:creationId xmlns:a16="http://schemas.microsoft.com/office/drawing/2014/main" id="{00000000-0008-0000-0E00-000063010000}"/>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6" name="n_2aveValue【認定こども園・幼稚園・保育所】&#10;有形固定資産減価償却率">
          <a:extLst>
            <a:ext uri="{FF2B5EF4-FFF2-40B4-BE49-F238E27FC236}">
              <a16:creationId xmlns:a16="http://schemas.microsoft.com/office/drawing/2014/main" id="{00000000-0008-0000-0E00-000064010000}"/>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357" name="n_1mainValue【認定こども園・幼稚園・保育所】&#10;有形固定資産減価償却率">
          <a:extLst>
            <a:ext uri="{FF2B5EF4-FFF2-40B4-BE49-F238E27FC236}">
              <a16:creationId xmlns:a16="http://schemas.microsoft.com/office/drawing/2014/main" id="{00000000-0008-0000-0E00-000065010000}"/>
            </a:ext>
          </a:extLst>
        </xdr:cNvPr>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00000000-0008-0000-0E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00000000-0008-0000-0E00-00007E010000}"/>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00000000-0008-0000-0E00-000080010000}"/>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00000000-0008-0000-0E00-000082010000}"/>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36068</xdr:rowOff>
    </xdr:from>
    <xdr:to>
      <xdr:col>116</xdr:col>
      <xdr:colOff>114300</xdr:colOff>
      <xdr:row>41</xdr:row>
      <xdr:rowOff>137668</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22110700" y="70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00000000-0008-0000-0E00-00008C010000}"/>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85725</xdr:rowOff>
    </xdr:from>
    <xdr:to>
      <xdr:col>116</xdr:col>
      <xdr:colOff>63500</xdr:colOff>
      <xdr:row>41</xdr:row>
      <xdr:rowOff>86868</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21323300" y="71151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00000000-0008-0000-0E00-00008F010000}"/>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00000000-0008-0000-0E00-000090010000}"/>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127652</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210757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id="{00000000-0008-0000-0E00-0000A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a:extLst>
            <a:ext uri="{FF2B5EF4-FFF2-40B4-BE49-F238E27FC236}">
              <a16:creationId xmlns:a16="http://schemas.microsoft.com/office/drawing/2014/main" id="{00000000-0008-0000-0E00-0000AC010000}"/>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a:extLst>
            <a:ext uri="{FF2B5EF4-FFF2-40B4-BE49-F238E27FC236}">
              <a16:creationId xmlns:a16="http://schemas.microsoft.com/office/drawing/2014/main" id="{00000000-0008-0000-0E00-0000AE010000}"/>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32" name="【学校施設】&#10;有形固定資産減価償却率平均値テキスト">
          <a:extLst>
            <a:ext uri="{FF2B5EF4-FFF2-40B4-BE49-F238E27FC236}">
              <a16:creationId xmlns:a16="http://schemas.microsoft.com/office/drawing/2014/main" id="{00000000-0008-0000-0E00-0000B0010000}"/>
            </a:ext>
          </a:extLst>
        </xdr:cNvPr>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6268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84381</xdr:rowOff>
    </xdr:from>
    <xdr:ext cx="405111" cy="259045"/>
    <xdr:sp macro="" textlink="">
      <xdr:nvSpPr>
        <xdr:cNvPr id="442" name="【学校施設】&#10;有形固定資産減価償却率該当値テキスト">
          <a:extLst>
            <a:ext uri="{FF2B5EF4-FFF2-40B4-BE49-F238E27FC236}">
              <a16:creationId xmlns:a16="http://schemas.microsoft.com/office/drawing/2014/main" id="{00000000-0008-0000-0E00-0000BA010000}"/>
            </a:ext>
          </a:extLst>
        </xdr:cNvPr>
        <xdr:cNvSpPr txBox="1"/>
      </xdr:nvSpPr>
      <xdr:spPr>
        <a:xfrm>
          <a:off x="16357600"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156754</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5481300" y="10166169"/>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5" name="n_1aveValue【学校施設】&#10;有形固定資産減価償却率">
          <a:extLst>
            <a:ext uri="{FF2B5EF4-FFF2-40B4-BE49-F238E27FC236}">
              <a16:creationId xmlns:a16="http://schemas.microsoft.com/office/drawing/2014/main" id="{00000000-0008-0000-0E00-0000BD01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6" name="n_2aveValue【学校施設】&#10;有形固定資産減価償却率">
          <a:extLst>
            <a:ext uri="{FF2B5EF4-FFF2-40B4-BE49-F238E27FC236}">
              <a16:creationId xmlns:a16="http://schemas.microsoft.com/office/drawing/2014/main" id="{00000000-0008-0000-0E00-0000BE010000}"/>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92546</xdr:rowOff>
    </xdr:from>
    <xdr:ext cx="405111" cy="259045"/>
    <xdr:sp macro="" textlink="">
      <xdr:nvSpPr>
        <xdr:cNvPr id="447" name="n_1mainValue【学校施設】&#10;有形固定資産減価償却率">
          <a:extLst>
            <a:ext uri="{FF2B5EF4-FFF2-40B4-BE49-F238E27FC236}">
              <a16:creationId xmlns:a16="http://schemas.microsoft.com/office/drawing/2014/main" id="{00000000-0008-0000-0E00-0000BF010000}"/>
            </a:ext>
          </a:extLst>
        </xdr:cNvPr>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00000000-0008-0000-0E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a:extLst>
            <a:ext uri="{FF2B5EF4-FFF2-40B4-BE49-F238E27FC236}">
              <a16:creationId xmlns:a16="http://schemas.microsoft.com/office/drawing/2014/main" id="{00000000-0008-0000-0E00-0000DA010000}"/>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a:extLst>
            <a:ext uri="{FF2B5EF4-FFF2-40B4-BE49-F238E27FC236}">
              <a16:creationId xmlns:a16="http://schemas.microsoft.com/office/drawing/2014/main" id="{00000000-0008-0000-0E00-0000DC010000}"/>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78" name="【学校施設】&#10;一人当たり面積平均値テキスト">
          <a:extLst>
            <a:ext uri="{FF2B5EF4-FFF2-40B4-BE49-F238E27FC236}">
              <a16:creationId xmlns:a16="http://schemas.microsoft.com/office/drawing/2014/main" id="{00000000-0008-0000-0E00-0000DE010000}"/>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81570</xdr:rowOff>
    </xdr:from>
    <xdr:to>
      <xdr:col>116</xdr:col>
      <xdr:colOff>114300</xdr:colOff>
      <xdr:row>64</xdr:row>
      <xdr:rowOff>11720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108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167947</xdr:rowOff>
    </xdr:from>
    <xdr:ext cx="469744" cy="259045"/>
    <xdr:sp macro="" textlink="">
      <xdr:nvSpPr>
        <xdr:cNvPr id="488" name="【学校施設】&#10;一人当たり面積該当値テキスト">
          <a:extLst>
            <a:ext uri="{FF2B5EF4-FFF2-40B4-BE49-F238E27FC236}">
              <a16:creationId xmlns:a16="http://schemas.microsoft.com/office/drawing/2014/main" id="{00000000-0008-0000-0E00-0000E8010000}"/>
            </a:ext>
          </a:extLst>
        </xdr:cNvPr>
        <xdr:cNvSpPr txBox="1"/>
      </xdr:nvSpPr>
      <xdr:spPr>
        <a:xfrm>
          <a:off x="22199600" y="107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82768</xdr:rowOff>
    </xdr:from>
    <xdr:to>
      <xdr:col>112</xdr:col>
      <xdr:colOff>38100</xdr:colOff>
      <xdr:row>64</xdr:row>
      <xdr:rowOff>12918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10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132370</xdr:rowOff>
    </xdr:from>
    <xdr:to>
      <xdr:col>116</xdr:col>
      <xdr:colOff>63500</xdr:colOff>
      <xdr:row>63</xdr:row>
      <xdr:rowOff>133568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1323300" y="10933720"/>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91" name="n_1aveValue【学校施設】&#10;一人当たり面積">
          <a:extLst>
            <a:ext uri="{FF2B5EF4-FFF2-40B4-BE49-F238E27FC236}">
              <a16:creationId xmlns:a16="http://schemas.microsoft.com/office/drawing/2014/main" id="{00000000-0008-0000-0E00-0000EB010000}"/>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2" name="n_2aveValue【学校施設】&#10;一人当たり面積">
          <a:extLst>
            <a:ext uri="{FF2B5EF4-FFF2-40B4-BE49-F238E27FC236}">
              <a16:creationId xmlns:a16="http://schemas.microsoft.com/office/drawing/2014/main" id="{00000000-0008-0000-0E00-0000EC010000}"/>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4045</xdr:rowOff>
    </xdr:from>
    <xdr:ext cx="469744" cy="259045"/>
    <xdr:sp macro="" textlink="">
      <xdr:nvSpPr>
        <xdr:cNvPr id="493" name="n_1mainValue【学校施設】&#10;一人当たり面積">
          <a:extLst>
            <a:ext uri="{FF2B5EF4-FFF2-40B4-BE49-F238E27FC236}">
              <a16:creationId xmlns:a16="http://schemas.microsoft.com/office/drawing/2014/main" id="{00000000-0008-0000-0E00-0000ED010000}"/>
            </a:ext>
          </a:extLst>
        </xdr:cNvPr>
        <xdr:cNvSpPr txBox="1"/>
      </xdr:nvSpPr>
      <xdr:spPr>
        <a:xfrm>
          <a:off x="21075727" y="109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a:extLst>
            <a:ext uri="{FF2B5EF4-FFF2-40B4-BE49-F238E27FC236}">
              <a16:creationId xmlns:a16="http://schemas.microsoft.com/office/drawing/2014/main" id="{00000000-0008-0000-0E00-00000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18" name="【児童館】&#10;有形固定資産減価償却率最小値テキスト">
          <a:extLst>
            <a:ext uri="{FF2B5EF4-FFF2-40B4-BE49-F238E27FC236}">
              <a16:creationId xmlns:a16="http://schemas.microsoft.com/office/drawing/2014/main" id="{00000000-0008-0000-0E00-00000602000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20" name="【児童館】&#10;有形固定資産減価償却率最大値テキスト">
          <a:extLst>
            <a:ext uri="{FF2B5EF4-FFF2-40B4-BE49-F238E27FC236}">
              <a16:creationId xmlns:a16="http://schemas.microsoft.com/office/drawing/2014/main" id="{00000000-0008-0000-0E00-000008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522" name="【児童館】&#10;有形固定資産減価償却率平均値テキスト">
          <a:extLst>
            <a:ext uri="{FF2B5EF4-FFF2-40B4-BE49-F238E27FC236}">
              <a16:creationId xmlns:a16="http://schemas.microsoft.com/office/drawing/2014/main" id="{00000000-0008-0000-0E00-00000A020000}"/>
            </a:ext>
          </a:extLst>
        </xdr:cNvPr>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30480</xdr:rowOff>
    </xdr:from>
    <xdr:to>
      <xdr:col>85</xdr:col>
      <xdr:colOff>177800</xdr:colOff>
      <xdr:row>80</xdr:row>
      <xdr:rowOff>132080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62687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53357</xdr:rowOff>
    </xdr:from>
    <xdr:ext cx="405111" cy="259045"/>
    <xdr:sp macro="" textlink="">
      <xdr:nvSpPr>
        <xdr:cNvPr id="532" name="【児童館】&#10;有形固定資産減価償却率該当値テキスト">
          <a:extLst>
            <a:ext uri="{FF2B5EF4-FFF2-40B4-BE49-F238E27FC236}">
              <a16:creationId xmlns:a16="http://schemas.microsoft.com/office/drawing/2014/main" id="{00000000-0008-0000-0E00-000014020000}"/>
            </a:ext>
          </a:extLst>
        </xdr:cNvPr>
        <xdr:cNvSpPr txBox="1"/>
      </xdr:nvSpPr>
      <xdr:spPr>
        <a:xfrm>
          <a:off x="16357600"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58420</xdr:rowOff>
    </xdr:from>
    <xdr:to>
      <xdr:col>81</xdr:col>
      <xdr:colOff>101600</xdr:colOff>
      <xdr:row>80</xdr:row>
      <xdr:rowOff>160020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5430500" y="13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81280</xdr:rowOff>
    </xdr:from>
    <xdr:to>
      <xdr:col>85</xdr:col>
      <xdr:colOff>127000</xdr:colOff>
      <xdr:row>80</xdr:row>
      <xdr:rowOff>109220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5481300" y="137972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535" name="n_1aveValue【児童館】&#10;有形固定資産減価償却率">
          <a:extLst>
            <a:ext uri="{FF2B5EF4-FFF2-40B4-BE49-F238E27FC236}">
              <a16:creationId xmlns:a16="http://schemas.microsoft.com/office/drawing/2014/main" id="{00000000-0008-0000-0E00-00001702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161307</xdr:rowOff>
    </xdr:from>
    <xdr:ext cx="405111" cy="259045"/>
    <xdr:sp macro="" textlink="">
      <xdr:nvSpPr>
        <xdr:cNvPr id="536" name="n_2aveValue【児童館】&#10;有形固定資産減価償却率">
          <a:extLst>
            <a:ext uri="{FF2B5EF4-FFF2-40B4-BE49-F238E27FC236}">
              <a16:creationId xmlns:a16="http://schemas.microsoft.com/office/drawing/2014/main" id="{00000000-0008-0000-0E00-000018020000}"/>
            </a:ext>
          </a:extLst>
        </xdr:cNvPr>
        <xdr:cNvSpPr txBox="1"/>
      </xdr:nvSpPr>
      <xdr:spPr>
        <a:xfrm>
          <a:off x="14389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5097</xdr:rowOff>
    </xdr:from>
    <xdr:ext cx="405111" cy="259045"/>
    <xdr:sp macro="" textlink="">
      <xdr:nvSpPr>
        <xdr:cNvPr id="537" name="n_1mainValue【児童館】&#10;有形固定資産減価償却率">
          <a:extLst>
            <a:ext uri="{FF2B5EF4-FFF2-40B4-BE49-F238E27FC236}">
              <a16:creationId xmlns:a16="http://schemas.microsoft.com/office/drawing/2014/main" id="{00000000-0008-0000-0E00-000019020000}"/>
            </a:ext>
          </a:extLst>
        </xdr:cNvPr>
        <xdr:cNvSpPr txBox="1"/>
      </xdr:nvSpPr>
      <xdr:spPr>
        <a:xfrm>
          <a:off x="15266044" y="1354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00000000-0008-0000-0E00-00003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65" name="【児童館】&#10;一人当たり面積最小値テキスト">
          <a:extLst>
            <a:ext uri="{FF2B5EF4-FFF2-40B4-BE49-F238E27FC236}">
              <a16:creationId xmlns:a16="http://schemas.microsoft.com/office/drawing/2014/main" id="{00000000-0008-0000-0E00-000035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567" name="【児童館】&#10;一人当たり面積最大値テキスト">
          <a:extLst>
            <a:ext uri="{FF2B5EF4-FFF2-40B4-BE49-F238E27FC236}">
              <a16:creationId xmlns:a16="http://schemas.microsoft.com/office/drawing/2014/main" id="{00000000-0008-0000-0E00-00003702000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9" name="【児童館】&#10;一人当たり面積平均値テキスト">
          <a:extLst>
            <a:ext uri="{FF2B5EF4-FFF2-40B4-BE49-F238E27FC236}">
              <a16:creationId xmlns:a16="http://schemas.microsoft.com/office/drawing/2014/main" id="{00000000-0008-0000-0E00-00003902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79" name="【児童館】&#10;一人当たり面積該当値テキスト">
          <a:extLst>
            <a:ext uri="{FF2B5EF4-FFF2-40B4-BE49-F238E27FC236}">
              <a16:creationId xmlns:a16="http://schemas.microsoft.com/office/drawing/2014/main" id="{00000000-0008-0000-0E00-000043020000}"/>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142421</xdr:rowOff>
    </xdr:from>
    <xdr:to>
      <xdr:col>112</xdr:col>
      <xdr:colOff>38100</xdr:colOff>
      <xdr:row>82</xdr:row>
      <xdr:rowOff>72571</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1323300" y="140806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582" name="n_1aveValue【児童館】&#10;一人当たり面積">
          <a:extLst>
            <a:ext uri="{FF2B5EF4-FFF2-40B4-BE49-F238E27FC236}">
              <a16:creationId xmlns:a16="http://schemas.microsoft.com/office/drawing/2014/main" id="{00000000-0008-0000-0E00-000046020000}"/>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83" name="n_2aveValue【児童館】&#10;一人当たり面積">
          <a:extLst>
            <a:ext uri="{FF2B5EF4-FFF2-40B4-BE49-F238E27FC236}">
              <a16:creationId xmlns:a16="http://schemas.microsoft.com/office/drawing/2014/main" id="{00000000-0008-0000-0E00-00004702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89098</xdr:rowOff>
    </xdr:from>
    <xdr:ext cx="469744" cy="259045"/>
    <xdr:sp macro="" textlink="">
      <xdr:nvSpPr>
        <xdr:cNvPr id="584" name="n_1mainValue【児童館】&#10;一人当たり面積">
          <a:extLst>
            <a:ext uri="{FF2B5EF4-FFF2-40B4-BE49-F238E27FC236}">
              <a16:creationId xmlns:a16="http://schemas.microsoft.com/office/drawing/2014/main" id="{00000000-0008-0000-0E00-000048020000}"/>
            </a:ext>
          </a:extLst>
        </xdr:cNvPr>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00000000-0008-0000-0E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1" name="【公民館】&#10;有形固定資産減価償却率最小値テキスト">
          <a:extLst>
            <a:ext uri="{FF2B5EF4-FFF2-40B4-BE49-F238E27FC236}">
              <a16:creationId xmlns:a16="http://schemas.microsoft.com/office/drawing/2014/main" id="{00000000-0008-0000-0E00-000063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a:extLst>
            <a:ext uri="{FF2B5EF4-FFF2-40B4-BE49-F238E27FC236}">
              <a16:creationId xmlns:a16="http://schemas.microsoft.com/office/drawing/2014/main" id="{00000000-0008-0000-0E00-00006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615" name="【公民館】&#10;有形固定資産減価償却率平均値テキスト">
          <a:extLst>
            <a:ext uri="{FF2B5EF4-FFF2-40B4-BE49-F238E27FC236}">
              <a16:creationId xmlns:a16="http://schemas.microsoft.com/office/drawing/2014/main" id="{00000000-0008-0000-0E00-000067020000}"/>
            </a:ext>
          </a:extLst>
        </xdr:cNvPr>
        <xdr:cNvSpPr txBox="1"/>
      </xdr:nvSpPr>
      <xdr:spPr>
        <a:xfrm>
          <a:off x="16357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87284</xdr:rowOff>
    </xdr:from>
    <xdr:ext cx="340478" cy="259045"/>
    <xdr:sp macro="" textlink="">
      <xdr:nvSpPr>
        <xdr:cNvPr id="625" name="【公民館】&#10;有形固定資産減価償却率該当値テキスト">
          <a:extLst>
            <a:ext uri="{FF2B5EF4-FFF2-40B4-BE49-F238E27FC236}">
              <a16:creationId xmlns:a16="http://schemas.microsoft.com/office/drawing/2014/main" id="{00000000-0008-0000-0E00-000071020000}"/>
            </a:ext>
          </a:extLst>
        </xdr:cNvPr>
        <xdr:cNvSpPr txBox="1"/>
      </xdr:nvSpPr>
      <xdr:spPr>
        <a:xfrm>
          <a:off x="16357600" y="18432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53158</xdr:rowOff>
    </xdr:from>
    <xdr:to>
      <xdr:col>81</xdr:col>
      <xdr:colOff>101600</xdr:colOff>
      <xdr:row>108</xdr:row>
      <xdr:rowOff>154758</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5430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51707</xdr:rowOff>
    </xdr:from>
    <xdr:to>
      <xdr:col>85</xdr:col>
      <xdr:colOff>127000</xdr:colOff>
      <xdr:row>108</xdr:row>
      <xdr:rowOff>103958</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15481300" y="1856830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628" name="n_1aveValue【公民館】&#10;有形固定資産減価償却率">
          <a:extLst>
            <a:ext uri="{FF2B5EF4-FFF2-40B4-BE49-F238E27FC236}">
              <a16:creationId xmlns:a16="http://schemas.microsoft.com/office/drawing/2014/main" id="{00000000-0008-0000-0E00-000074020000}"/>
            </a:ext>
          </a:extLst>
        </xdr:cNvPr>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29" name="n_2aveValue【公民館】&#10;有形固定資産減価償却率">
          <a:extLst>
            <a:ext uri="{FF2B5EF4-FFF2-40B4-BE49-F238E27FC236}">
              <a16:creationId xmlns:a16="http://schemas.microsoft.com/office/drawing/2014/main" id="{00000000-0008-0000-0E00-000075020000}"/>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145885</xdr:rowOff>
    </xdr:from>
    <xdr:ext cx="340478" cy="259045"/>
    <xdr:sp macro="" textlink="">
      <xdr:nvSpPr>
        <xdr:cNvPr id="630" name="n_1mainValue【公民館】&#10;有形固定資産減価償却率">
          <a:extLst>
            <a:ext uri="{FF2B5EF4-FFF2-40B4-BE49-F238E27FC236}">
              <a16:creationId xmlns:a16="http://schemas.microsoft.com/office/drawing/2014/main" id="{00000000-0008-0000-0E00-000076020000}"/>
            </a:ext>
          </a:extLst>
        </xdr:cNvPr>
        <xdr:cNvSpPr txBox="1"/>
      </xdr:nvSpPr>
      <xdr:spPr>
        <a:xfrm>
          <a:off x="15298361" y="18662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a:extLst>
            <a:ext uri="{FF2B5EF4-FFF2-40B4-BE49-F238E27FC236}">
              <a16:creationId xmlns:a16="http://schemas.microsoft.com/office/drawing/2014/main" id="{00000000-0008-0000-0E00-00008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3" name="【公民館】&#10;一人当たり面積最小値テキスト">
          <a:extLst>
            <a:ext uri="{FF2B5EF4-FFF2-40B4-BE49-F238E27FC236}">
              <a16:creationId xmlns:a16="http://schemas.microsoft.com/office/drawing/2014/main" id="{00000000-0008-0000-0E00-00008D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55" name="【公民館】&#10;一人当たり面積最大値テキスト">
          <a:extLst>
            <a:ext uri="{FF2B5EF4-FFF2-40B4-BE49-F238E27FC236}">
              <a16:creationId xmlns:a16="http://schemas.microsoft.com/office/drawing/2014/main" id="{00000000-0008-0000-0E00-00008F020000}"/>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57" name="【公民館】&#10;一人当たり面積平均値テキスト">
          <a:extLst>
            <a:ext uri="{FF2B5EF4-FFF2-40B4-BE49-F238E27FC236}">
              <a16:creationId xmlns:a16="http://schemas.microsoft.com/office/drawing/2014/main" id="{00000000-0008-0000-0E00-000091020000}"/>
            </a:ext>
          </a:extLst>
        </xdr:cNvPr>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44145</xdr:rowOff>
    </xdr:from>
    <xdr:to>
      <xdr:col>116</xdr:col>
      <xdr:colOff>114300</xdr:colOff>
      <xdr:row>107</xdr:row>
      <xdr:rowOff>145745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221107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134129</xdr:rowOff>
    </xdr:from>
    <xdr:ext cx="469744" cy="259045"/>
    <xdr:sp macro="" textlink="">
      <xdr:nvSpPr>
        <xdr:cNvPr id="667" name="【公民館】&#10;一人当たり面積該当値テキスト">
          <a:extLst>
            <a:ext uri="{FF2B5EF4-FFF2-40B4-BE49-F238E27FC236}">
              <a16:creationId xmlns:a16="http://schemas.microsoft.com/office/drawing/2014/main" id="{00000000-0008-0000-0E00-00009B020000}"/>
            </a:ext>
          </a:extLst>
        </xdr:cNvPr>
        <xdr:cNvSpPr txBox="1"/>
      </xdr:nvSpPr>
      <xdr:spPr>
        <a:xfrm>
          <a:off x="22199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42774</xdr:rowOff>
    </xdr:from>
    <xdr:to>
      <xdr:col>112</xdr:col>
      <xdr:colOff>38100</xdr:colOff>
      <xdr:row>107</xdr:row>
      <xdr:rowOff>144374</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21272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93574</xdr:rowOff>
    </xdr:from>
    <xdr:to>
      <xdr:col>116</xdr:col>
      <xdr:colOff>63500</xdr:colOff>
      <xdr:row>107</xdr:row>
      <xdr:rowOff>94945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21323300" y="1843872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670" name="n_1aveValue【公民館】&#10;一人当たり面積">
          <a:extLst>
            <a:ext uri="{FF2B5EF4-FFF2-40B4-BE49-F238E27FC236}">
              <a16:creationId xmlns:a16="http://schemas.microsoft.com/office/drawing/2014/main" id="{00000000-0008-0000-0E00-00009E020000}"/>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671" name="n_2aveValue【公民館】&#10;一人当たり面積">
          <a:extLst>
            <a:ext uri="{FF2B5EF4-FFF2-40B4-BE49-F238E27FC236}">
              <a16:creationId xmlns:a16="http://schemas.microsoft.com/office/drawing/2014/main" id="{00000000-0008-0000-0E00-00009F020000}"/>
            </a:ext>
          </a:extLst>
        </xdr:cNvPr>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135501</xdr:rowOff>
    </xdr:from>
    <xdr:ext cx="469744" cy="259045"/>
    <xdr:sp macro="" textlink="">
      <xdr:nvSpPr>
        <xdr:cNvPr id="672" name="n_1mainValue【公民館】&#10;一人当たり面積">
          <a:extLst>
            <a:ext uri="{FF2B5EF4-FFF2-40B4-BE49-F238E27FC236}">
              <a16:creationId xmlns:a16="http://schemas.microsoft.com/office/drawing/2014/main" id="{00000000-0008-0000-0E00-0000A0020000}"/>
            </a:ext>
          </a:extLst>
        </xdr:cNvPr>
        <xdr:cNvSpPr txBox="1"/>
      </xdr:nvSpPr>
      <xdr:spPr>
        <a:xfrm>
          <a:off x="210757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村の有形固定資産減価償却率については、古い公共施設等が多く、道路を除くほとんどの施設において県平均・類似団体よりも高い数値となっている。道路、橋りょうについては、長寿命化計画に基づき、年次的に補修工事を実施している。また公営住宅は、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年以上が経過して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単身世帯用の住宅への建替えが決定し、平成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年度に設計が完了し、平成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年度に工事を行う予定である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。学校施設については、適宜修繕等を行ってきており、県平均より低い数値となっているが、今後も必要に応じて修繕等を実施していく。保育所・児童館については築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年以上が経過し、子どもの数の増加により施設全体が手狭になってきている。将来的に、保育所・児童館等の一体型の施設等の建設を検討する。公民館については、平成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年度の新たな施設を建て、有形固定資産減価償却率は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全国平均・県平均よりも大幅に低く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なっている。村全体での公共施設等総合管理計画は策定済みであるが、個別の施設計画は未策定である。今後は個別計画を策定し適正な管理に努める。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人当たりの面積についても、人口が増加傾向にある中で、県平均を目標数値とし、適正な面積の確保に努める。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82567</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F00-00005C000000}"/>
            </a:ext>
          </a:extLst>
        </xdr:cNvPr>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a:extLst>
            <a:ext uri="{FF2B5EF4-FFF2-40B4-BE49-F238E27FC236}">
              <a16:creationId xmlns:a16="http://schemas.microsoft.com/office/drawing/2014/main" id="{00000000-0008-0000-0F00-000075000000}"/>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a:extLst>
            <a:ext uri="{FF2B5EF4-FFF2-40B4-BE49-F238E27FC236}">
              <a16:creationId xmlns:a16="http://schemas.microsoft.com/office/drawing/2014/main" id="{00000000-0008-0000-0F00-000077000000}"/>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1" name="【体育館・プール】&#10;一人当たり面積平均値テキスト">
          <a:extLst>
            <a:ext uri="{FF2B5EF4-FFF2-40B4-BE49-F238E27FC236}">
              <a16:creationId xmlns:a16="http://schemas.microsoft.com/office/drawing/2014/main" id="{00000000-0008-0000-0F00-000079000000}"/>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4" name="n_1aveValue【体育館・プール】&#10;一人当たり面積">
          <a:extLst>
            <a:ext uri="{FF2B5EF4-FFF2-40B4-BE49-F238E27FC236}">
              <a16:creationId xmlns:a16="http://schemas.microsoft.com/office/drawing/2014/main" id="{00000000-0008-0000-0F00-00007C000000}"/>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a:extLst>
            <a:ext uri="{FF2B5EF4-FFF2-40B4-BE49-F238E27FC236}">
              <a16:creationId xmlns:a16="http://schemas.microsoft.com/office/drawing/2014/main" id="{00000000-0008-0000-0F00-00007E000000}"/>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16256</xdr:rowOff>
    </xdr:from>
    <xdr:to>
      <xdr:col>55</xdr:col>
      <xdr:colOff>50800</xdr:colOff>
      <xdr:row>63</xdr:row>
      <xdr:rowOff>117856</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102633</xdr:rowOff>
    </xdr:from>
    <xdr:ext cx="469744" cy="259045"/>
    <xdr:sp macro="" textlink="">
      <xdr:nvSpPr>
        <xdr:cNvPr id="133" name="【体育館・プール】&#10;一人当たり面積該当値テキスト">
          <a:extLst>
            <a:ext uri="{FF2B5EF4-FFF2-40B4-BE49-F238E27FC236}">
              <a16:creationId xmlns:a16="http://schemas.microsoft.com/office/drawing/2014/main" id="{00000000-0008-0000-0F00-000085000000}"/>
            </a:ext>
          </a:extLst>
        </xdr:cNvPr>
        <xdr:cNvSpPr txBox="1"/>
      </xdr:nvSpPr>
      <xdr:spPr>
        <a:xfrm>
          <a:off x="10515600" y="107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xdr:rowOff>
    </xdr:from>
    <xdr:to>
      <xdr:col>50</xdr:col>
      <xdr:colOff>165100</xdr:colOff>
      <xdr:row>63</xdr:row>
      <xdr:rowOff>116332</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65532</xdr:rowOff>
    </xdr:from>
    <xdr:to>
      <xdr:col>55</xdr:col>
      <xdr:colOff>0</xdr:colOff>
      <xdr:row>63</xdr:row>
      <xdr:rowOff>67056</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9639300" y="108668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107459</xdr:rowOff>
    </xdr:from>
    <xdr:ext cx="469744" cy="259045"/>
    <xdr:sp macro="" textlink="">
      <xdr:nvSpPr>
        <xdr:cNvPr id="136" name="n_1mainValue【体育館・プール】&#10;一人当たり面積">
          <a:extLst>
            <a:ext uri="{FF2B5EF4-FFF2-40B4-BE49-F238E27FC236}">
              <a16:creationId xmlns:a16="http://schemas.microsoft.com/office/drawing/2014/main" id="{00000000-0008-0000-0F00-000088000000}"/>
            </a:ext>
          </a:extLst>
        </xdr:cNvPr>
        <xdr:cNvSpPr txBox="1"/>
      </xdr:nvSpPr>
      <xdr:spPr>
        <a:xfrm>
          <a:off x="9391727" y="109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0000000-0008-0000-0F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8" name="n_1aveValue【福祉施設】&#10;有形固定資産減価償却率">
          <a:extLst>
            <a:ext uri="{FF2B5EF4-FFF2-40B4-BE49-F238E27FC236}">
              <a16:creationId xmlns:a16="http://schemas.microsoft.com/office/drawing/2014/main" id="{00000000-0008-0000-0F00-0000A8000000}"/>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a:extLst>
            <a:ext uri="{FF2B5EF4-FFF2-40B4-BE49-F238E27FC236}">
              <a16:creationId xmlns:a16="http://schemas.microsoft.com/office/drawing/2014/main" id="{00000000-0008-0000-0F00-0000AA000000}"/>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36195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3797300" y="13885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180" name="n_1mainValue【福祉施設】&#10;有形固定資産減価償却率">
          <a:extLst>
            <a:ext uri="{FF2B5EF4-FFF2-40B4-BE49-F238E27FC236}">
              <a16:creationId xmlns:a16="http://schemas.microsoft.com/office/drawing/2014/main" id="{00000000-0008-0000-0F00-0000B4000000}"/>
            </a:ext>
          </a:extLst>
        </xdr:cNvPr>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a:extLst>
            <a:ext uri="{FF2B5EF4-FFF2-40B4-BE49-F238E27FC236}">
              <a16:creationId xmlns:a16="http://schemas.microsoft.com/office/drawing/2014/main" id="{00000000-0008-0000-0F00-0000C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a:extLst>
            <a:ext uri="{FF2B5EF4-FFF2-40B4-BE49-F238E27FC236}">
              <a16:creationId xmlns:a16="http://schemas.microsoft.com/office/drawing/2014/main" id="{00000000-0008-0000-0F00-0000CD000000}"/>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a:extLst>
            <a:ext uri="{FF2B5EF4-FFF2-40B4-BE49-F238E27FC236}">
              <a16:creationId xmlns:a16="http://schemas.microsoft.com/office/drawing/2014/main" id="{00000000-0008-0000-0F00-0000CF000000}"/>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09" name="【福祉施設】&#10;一人当たり面積平均値テキスト">
          <a:extLst>
            <a:ext uri="{FF2B5EF4-FFF2-40B4-BE49-F238E27FC236}">
              <a16:creationId xmlns:a16="http://schemas.microsoft.com/office/drawing/2014/main" id="{00000000-0008-0000-0F00-0000D1000000}"/>
            </a:ext>
          </a:extLst>
        </xdr:cNvPr>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12" name="n_1aveValue【福祉施設】&#10;一人当たり面積">
          <a:extLst>
            <a:ext uri="{FF2B5EF4-FFF2-40B4-BE49-F238E27FC236}">
              <a16:creationId xmlns:a16="http://schemas.microsoft.com/office/drawing/2014/main" id="{00000000-0008-0000-0F00-0000D4000000}"/>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a:extLst>
            <a:ext uri="{FF2B5EF4-FFF2-40B4-BE49-F238E27FC236}">
              <a16:creationId xmlns:a16="http://schemas.microsoft.com/office/drawing/2014/main" id="{00000000-0008-0000-0F00-0000D6000000}"/>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164991</xdr:rowOff>
    </xdr:from>
    <xdr:ext cx="469744" cy="259045"/>
    <xdr:sp macro="" textlink="">
      <xdr:nvSpPr>
        <xdr:cNvPr id="221" name="【福祉施設】&#10;一人当たり面積該当値テキスト">
          <a:extLst>
            <a:ext uri="{FF2B5EF4-FFF2-40B4-BE49-F238E27FC236}">
              <a16:creationId xmlns:a16="http://schemas.microsoft.com/office/drawing/2014/main" id="{00000000-0008-0000-0F00-0000DD000000}"/>
            </a:ext>
          </a:extLst>
        </xdr:cNvPr>
        <xdr:cNvSpPr txBox="1"/>
      </xdr:nvSpPr>
      <xdr:spPr>
        <a:xfrm>
          <a:off x="10515600" y="145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65405</xdr:rowOff>
    </xdr:from>
    <xdr:to>
      <xdr:col>50</xdr:col>
      <xdr:colOff>165100</xdr:colOff>
      <xdr:row>85</xdr:row>
      <xdr:rowOff>167005</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9588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116205</xdr:rowOff>
    </xdr:from>
    <xdr:to>
      <xdr:col>55</xdr:col>
      <xdr:colOff>0</xdr:colOff>
      <xdr:row>85</xdr:row>
      <xdr:rowOff>118111</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9639300" y="146894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158132</xdr:rowOff>
    </xdr:from>
    <xdr:ext cx="469744" cy="259045"/>
    <xdr:sp macro="" textlink="">
      <xdr:nvSpPr>
        <xdr:cNvPr id="224" name="n_1mainValue【福祉施設】&#10;一人当たり面積">
          <a:extLst>
            <a:ext uri="{FF2B5EF4-FFF2-40B4-BE49-F238E27FC236}">
              <a16:creationId xmlns:a16="http://schemas.microsoft.com/office/drawing/2014/main" id="{00000000-0008-0000-0F00-0000E0000000}"/>
            </a:ext>
          </a:extLst>
        </xdr:cNvPr>
        <xdr:cNvSpPr txBox="1"/>
      </xdr:nvSpPr>
      <xdr:spPr>
        <a:xfrm>
          <a:off x="9391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3" name="【庁舎】&#10;有形固定資産減価償却率グラフ枠">
          <a:extLst>
            <a:ext uri="{FF2B5EF4-FFF2-40B4-BE49-F238E27FC236}">
              <a16:creationId xmlns:a16="http://schemas.microsoft.com/office/drawing/2014/main" id="{00000000-0008-0000-0F00-00003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15" name="【庁舎】&#10;有形固定資産減価償却率最小値テキスト">
          <a:extLst>
            <a:ext uri="{FF2B5EF4-FFF2-40B4-BE49-F238E27FC236}">
              <a16:creationId xmlns:a16="http://schemas.microsoft.com/office/drawing/2014/main" id="{00000000-0008-0000-0F00-00003B01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17" name="【庁舎】&#10;有形固定資産減価償却率最大値テキスト">
          <a:extLst>
            <a:ext uri="{FF2B5EF4-FFF2-40B4-BE49-F238E27FC236}">
              <a16:creationId xmlns:a16="http://schemas.microsoft.com/office/drawing/2014/main" id="{00000000-0008-0000-0F00-00003D010000}"/>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319" name="【庁舎】&#10;有形固定資産減価償却率平均値テキスト">
          <a:extLst>
            <a:ext uri="{FF2B5EF4-FFF2-40B4-BE49-F238E27FC236}">
              <a16:creationId xmlns:a16="http://schemas.microsoft.com/office/drawing/2014/main" id="{00000000-0008-0000-0F00-00003F010000}"/>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322" name="n_1aveValue【庁舎】&#10;有形固定資産減価償却率">
          <a:extLst>
            <a:ext uri="{FF2B5EF4-FFF2-40B4-BE49-F238E27FC236}">
              <a16:creationId xmlns:a16="http://schemas.microsoft.com/office/drawing/2014/main" id="{00000000-0008-0000-0F00-000042010000}"/>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324" name="n_2aveValue【庁舎】&#10;有形固定資産減価償却率">
          <a:extLst>
            <a:ext uri="{FF2B5EF4-FFF2-40B4-BE49-F238E27FC236}">
              <a16:creationId xmlns:a16="http://schemas.microsoft.com/office/drawing/2014/main" id="{00000000-0008-0000-0F00-000044010000}"/>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77669</xdr:rowOff>
    </xdr:from>
    <xdr:ext cx="405111" cy="259045"/>
    <xdr:sp macro="" textlink="">
      <xdr:nvSpPr>
        <xdr:cNvPr id="331" name="【庁舎】&#10;有形固定資産減価償却率該当値テキスト">
          <a:extLst>
            <a:ext uri="{FF2B5EF4-FFF2-40B4-BE49-F238E27FC236}">
              <a16:creationId xmlns:a16="http://schemas.microsoft.com/office/drawing/2014/main" id="{00000000-0008-0000-0F00-00004B010000}"/>
            </a:ext>
          </a:extLst>
        </xdr:cNvPr>
        <xdr:cNvSpPr txBox="1"/>
      </xdr:nvSpPr>
      <xdr:spPr>
        <a:xfrm>
          <a:off x="16357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103</xdr:row>
      <xdr:rowOff>139881</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5481300" y="177649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10358</xdr:rowOff>
    </xdr:from>
    <xdr:ext cx="405111" cy="259045"/>
    <xdr:sp macro="" textlink="">
      <xdr:nvSpPr>
        <xdr:cNvPr id="334" name="n_1mainValue【庁舎】&#10;有形固定資産減価償却率">
          <a:extLst>
            <a:ext uri="{FF2B5EF4-FFF2-40B4-BE49-F238E27FC236}">
              <a16:creationId xmlns:a16="http://schemas.microsoft.com/office/drawing/2014/main" id="{00000000-0008-0000-0F00-00004E010000}"/>
            </a:ext>
          </a:extLst>
        </xdr:cNvPr>
        <xdr:cNvSpPr txBox="1"/>
      </xdr:nvSpPr>
      <xdr:spPr>
        <a:xfrm>
          <a:off x="15266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9" name="【庁舎】&#10;一人当たり面積グラフ枠">
          <a:extLst>
            <a:ext uri="{FF2B5EF4-FFF2-40B4-BE49-F238E27FC236}">
              <a16:creationId xmlns:a16="http://schemas.microsoft.com/office/drawing/2014/main" id="{00000000-0008-0000-0F00-000067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361" name="【庁舎】&#10;一人当たり面積最小値テキスト">
          <a:extLst>
            <a:ext uri="{FF2B5EF4-FFF2-40B4-BE49-F238E27FC236}">
              <a16:creationId xmlns:a16="http://schemas.microsoft.com/office/drawing/2014/main" id="{00000000-0008-0000-0F00-00006901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363" name="【庁舎】&#10;一人当たり面積最大値テキスト">
          <a:extLst>
            <a:ext uri="{FF2B5EF4-FFF2-40B4-BE49-F238E27FC236}">
              <a16:creationId xmlns:a16="http://schemas.microsoft.com/office/drawing/2014/main" id="{00000000-0008-0000-0F00-00006B010000}"/>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365" name="【庁舎】&#10;一人当たり面積平均値テキスト">
          <a:extLst>
            <a:ext uri="{FF2B5EF4-FFF2-40B4-BE49-F238E27FC236}">
              <a16:creationId xmlns:a16="http://schemas.microsoft.com/office/drawing/2014/main" id="{00000000-0008-0000-0F00-00006D010000}"/>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368" name="n_1aveValue【庁舎】&#10;一人当たり面積">
          <a:extLst>
            <a:ext uri="{FF2B5EF4-FFF2-40B4-BE49-F238E27FC236}">
              <a16:creationId xmlns:a16="http://schemas.microsoft.com/office/drawing/2014/main" id="{00000000-0008-0000-0F00-000070010000}"/>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370" name="n_2aveValue【庁舎】&#10;一人当たり面積">
          <a:extLst>
            <a:ext uri="{FF2B5EF4-FFF2-40B4-BE49-F238E27FC236}">
              <a16:creationId xmlns:a16="http://schemas.microsoft.com/office/drawing/2014/main" id="{00000000-0008-0000-0F00-000072010000}"/>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36340</xdr:rowOff>
    </xdr:from>
    <xdr:to>
      <xdr:col>116</xdr:col>
      <xdr:colOff>114300</xdr:colOff>
      <xdr:row>108</xdr:row>
      <xdr:rowOff>137940</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2110700" y="18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170542</xdr:rowOff>
    </xdr:from>
    <xdr:ext cx="469744" cy="259045"/>
    <xdr:sp macro="" textlink="">
      <xdr:nvSpPr>
        <xdr:cNvPr id="377" name="【庁舎】&#10;一人当たり面積該当値テキスト">
          <a:extLst>
            <a:ext uri="{FF2B5EF4-FFF2-40B4-BE49-F238E27FC236}">
              <a16:creationId xmlns:a16="http://schemas.microsoft.com/office/drawing/2014/main" id="{00000000-0008-0000-0F00-000079010000}"/>
            </a:ext>
          </a:extLst>
        </xdr:cNvPr>
        <xdr:cNvSpPr txBox="1"/>
      </xdr:nvSpPr>
      <xdr:spPr>
        <a:xfrm>
          <a:off x="22199600" y="185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87140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1323300" y="1860259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127925</xdr:rowOff>
    </xdr:from>
    <xdr:ext cx="469744" cy="259045"/>
    <xdr:sp macro="" textlink="">
      <xdr:nvSpPr>
        <xdr:cNvPr id="380" name="n_1mainValue【庁舎】&#10;一人当たり面積">
          <a:extLst>
            <a:ext uri="{FF2B5EF4-FFF2-40B4-BE49-F238E27FC236}">
              <a16:creationId xmlns:a16="http://schemas.microsoft.com/office/drawing/2014/main" id="{00000000-0008-0000-0F00-00007C010000}"/>
            </a:ext>
          </a:extLst>
        </xdr:cNvPr>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有形固定資産減価償却率は、体育館・ﾌﾟｰﾙについては、築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が経過しており、老朽化が進んでいる。現在のところ、建替え等の計画はなく、部分的な修繕に留まっている。福祉施設については、全国平均・鳥取県平均よりも若干低くなっている。庁舎についても、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が経過し、部分的な修繕等は実施しているが、県平均よりも若干高くなっている。村全体での公共施設等総合管理計画は策定したものの、個別の施設計画については未策定であり、今後は個別計画を策定し、適正な施設管理に努め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人当たりの面積については、人口が増加傾向にある中で県平均を目標数値とし、適正な面積の確保に努める。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を下回って以降、年々下がっている。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村税のうち、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企業からの固定資産税（償却資産）が減価償却により減額となっていることが要因として挙げられる。しかし、数値自体は類似団体や全国・県平均よりも高い。引き続き、行財政改革等を推進し、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歳出の抑制及び歳入の確保に取り組み、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17356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1270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132504</xdr:rowOff>
    </xdr:from>
    <xdr:to>
      <xdr:col>11</xdr:col>
      <xdr:colOff>31750</xdr:colOff>
      <xdr:row>41</xdr:row>
      <xdr:rowOff>148590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138006</xdr:rowOff>
    </xdr:from>
    <xdr:to>
      <xdr:col>23</xdr:col>
      <xdr:colOff>184150</xdr:colOff>
      <xdr:row>42</xdr:row>
      <xdr:rowOff>68156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154533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81704</xdr:rowOff>
    </xdr:from>
    <xdr:to>
      <xdr:col>7</xdr:col>
      <xdr:colOff>31750</xdr:colOff>
      <xdr:row>42</xdr:row>
      <xdr:rowOff>11854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22031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扶助費及び公債費の増加、また税収の減少により、経常収支比率は前年度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低い数値となっている。</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この要因は、平成</a:t>
          </a:r>
          <a:r>
            <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年度から福祉事務所経費に係る特別交付税が普通交付税に振り替えられたことによることが大きいと考えられる。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税収の確保や、経常経費の抑制に努めるなど、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経常収支比率抑制策を実施し、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弾力性のある財政構造を維持して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162433</xdr:rowOff>
    </xdr:from>
    <xdr:to>
      <xdr:col>23</xdr:col>
      <xdr:colOff>133350</xdr:colOff>
      <xdr:row>65</xdr:row>
      <xdr:rowOff>121285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35233"/>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121285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95558"/>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111633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955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111633</xdr:rowOff>
    </xdr:from>
    <xdr:to>
      <xdr:col>11</xdr:col>
      <xdr:colOff>31750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25588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111633</xdr:rowOff>
    </xdr:from>
    <xdr:to>
      <xdr:col>23</xdr:col>
      <xdr:colOff>184150</xdr:colOff>
      <xdr:row>65</xdr:row>
      <xdr:rowOff>41783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128160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60833</xdr:rowOff>
    </xdr:from>
    <xdr:to>
      <xdr:col>11</xdr:col>
      <xdr:colOff>82550</xdr:colOff>
      <xdr:row>65</xdr:row>
      <xdr:rowOff>162433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147210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人件費・物件費等の状況については、平成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年度以降、上昇してきて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となった。全国平均、県平均を上回っているが、類似団体との比較では人件費・物件費等を抑制していることもあり、数値は低くなっている。引き続き、歳出の抑制に努めていく。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98571</xdr:rowOff>
    </xdr:from>
    <xdr:to>
      <xdr:col>23</xdr:col>
      <xdr:colOff>133350</xdr:colOff>
      <xdr:row>81</xdr:row>
      <xdr:rowOff>103583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3986021"/>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103105</xdr:rowOff>
    </xdr:from>
    <xdr:to>
      <xdr:col>19</xdr:col>
      <xdr:colOff>133350</xdr:colOff>
      <xdr:row>81</xdr:row>
      <xdr:rowOff>103583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9055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100374</xdr:rowOff>
    </xdr:from>
    <xdr:to>
      <xdr:col>15</xdr:col>
      <xdr:colOff>82550</xdr:colOff>
      <xdr:row>81</xdr:row>
      <xdr:rowOff>103105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87824"/>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87007</xdr:rowOff>
    </xdr:from>
    <xdr:to>
      <xdr:col>11</xdr:col>
      <xdr:colOff>31750</xdr:colOff>
      <xdr:row>81</xdr:row>
      <xdr:rowOff>100374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74457"/>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47771</xdr:rowOff>
    </xdr:from>
    <xdr:to>
      <xdr:col>23</xdr:col>
      <xdr:colOff>184150</xdr:colOff>
      <xdr:row>81</xdr:row>
      <xdr:rowOff>149371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140498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5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52783</xdr:rowOff>
    </xdr:from>
    <xdr:to>
      <xdr:col>19</xdr:col>
      <xdr:colOff>184150</xdr:colOff>
      <xdr:row>81</xdr:row>
      <xdr:rowOff>154383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164560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0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52305</xdr:rowOff>
    </xdr:from>
    <xdr:to>
      <xdr:col>15</xdr:col>
      <xdr:colOff>133350</xdr:colOff>
      <xdr:row>81</xdr:row>
      <xdr:rowOff>153905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164082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49574</xdr:rowOff>
    </xdr:from>
    <xdr:to>
      <xdr:col>11</xdr:col>
      <xdr:colOff>82550</xdr:colOff>
      <xdr:row>81</xdr:row>
      <xdr:rowOff>151174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161351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0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36207</xdr:rowOff>
    </xdr:from>
    <xdr:to>
      <xdr:col>7</xdr:col>
      <xdr:colOff>31750</xdr:colOff>
      <xdr:row>81</xdr:row>
      <xdr:rowOff>137807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147984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9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依然として類似団体を上回っているが、調査分母となる職員数が少ないため、退職や新規採用など状況により大きく変動する。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今後も定員適正化計画に基づき、給与の適正化に努める。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123189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9790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141288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50393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87</xdr:row>
      <xdr:rowOff>141288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505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人当たりの職員数については、類似団体との比較では上位になって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、人口規模や、最少必要職員数等により県内平均を上回っている。平成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33704</xdr:rowOff>
    </xdr:from>
    <xdr:to>
      <xdr:col>81</xdr:col>
      <xdr:colOff>44450</xdr:colOff>
      <xdr:row>59</xdr:row>
      <xdr:rowOff>35313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149254"/>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35313</xdr:rowOff>
    </xdr:from>
    <xdr:to>
      <xdr:col>77</xdr:col>
      <xdr:colOff>44450</xdr:colOff>
      <xdr:row>59</xdr:row>
      <xdr:rowOff>36117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15086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36117</xdr:rowOff>
    </xdr:from>
    <xdr:to>
      <xdr:col>72</xdr:col>
      <xdr:colOff>203200</xdr:colOff>
      <xdr:row>59</xdr:row>
      <xdr:rowOff>40541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15166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37860</xdr:rowOff>
    </xdr:from>
    <xdr:to>
      <xdr:col>68</xdr:col>
      <xdr:colOff>152400</xdr:colOff>
      <xdr:row>59</xdr:row>
      <xdr:rowOff>40541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53410"/>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154354</xdr:rowOff>
    </xdr:from>
    <xdr:to>
      <xdr:col>81</xdr:col>
      <xdr:colOff>95250</xdr:colOff>
      <xdr:row>59</xdr:row>
      <xdr:rowOff>84504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75631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155963</xdr:rowOff>
    </xdr:from>
    <xdr:to>
      <xdr:col>77</xdr:col>
      <xdr:colOff>95250</xdr:colOff>
      <xdr:row>59</xdr:row>
      <xdr:rowOff>86113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96290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156767</xdr:rowOff>
    </xdr:from>
    <xdr:to>
      <xdr:col>73</xdr:col>
      <xdr:colOff>44450</xdr:colOff>
      <xdr:row>59</xdr:row>
      <xdr:rowOff>86917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97094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6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161191</xdr:rowOff>
    </xdr:from>
    <xdr:to>
      <xdr:col>68</xdr:col>
      <xdr:colOff>203200</xdr:colOff>
      <xdr:row>59</xdr:row>
      <xdr:rowOff>91341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101518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7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158510</xdr:rowOff>
    </xdr:from>
    <xdr:to>
      <xdr:col>64</xdr:col>
      <xdr:colOff>152400</xdr:colOff>
      <xdr:row>59</xdr:row>
      <xdr:rowOff>88660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98837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％台で推移してきてい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年度は地方債の繰上償還による一時的な公債費の増により、前年度比で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小学校の大規模改造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や用地購入に係る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地方債の償還が始まることから、数値は増加見込みである。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計画的な起債発行による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新規地方債の発行抑制や、交付税措置のある有効的な地方債の活用などにより、公債費の適正管理に努める。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154094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941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164677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4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124460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156633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将来負担の状況については、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小学校施設の整備に係る地方債の借入れによる地方債現在高の増加及び、用地購入に係る繰入金の増加による充当可能基金の減少により、将来負担比率は前年度比で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％上昇した。今後は、地方債の発行抑制や、計画的な基金への積立等による基金残高の確保に努め、数値の上昇抑制に取り組む。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99060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4305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130429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43057"/>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130429</xdr:rowOff>
    </xdr:from>
    <xdr:to>
      <xdr:col>72</xdr:col>
      <xdr:colOff>203200</xdr:colOff>
      <xdr:row>15</xdr:row>
      <xdr:rowOff>128693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530729"/>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94911</xdr:rowOff>
    </xdr:from>
    <xdr:to>
      <xdr:col>68</xdr:col>
      <xdr:colOff>152400</xdr:colOff>
      <xdr:row>15</xdr:row>
      <xdr:rowOff>128693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66666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79629</xdr:rowOff>
    </xdr:from>
    <xdr:to>
      <xdr:col>73</xdr:col>
      <xdr:colOff>44450</xdr:colOff>
      <xdr:row>15</xdr:row>
      <xdr:rowOff>9779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166006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164270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44111</xdr:rowOff>
    </xdr:from>
    <xdr:to>
      <xdr:col>64</xdr:col>
      <xdr:colOff>152400</xdr:colOff>
      <xdr:row>15</xdr:row>
      <xdr:rowOff>145711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130488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0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退職と採用に係る人件費の差額が要因と考えられるものの、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依然として全国平均、県平均より高い数値となっている。引き続き、人件費の抑制に努める。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020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4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のとどまり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、類似団体や全国平均より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需用費等物件費の抑制に努め、今後も適正な歳出管理を行っていく。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47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8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5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ポイント減少したものの、依然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として類似団体よりも高い所を推移しており、要因は障がい者自立支援給付費の増加、村独自の介護予防事業等の独自政策が多い事や、福祉事務所の設置などが考えられる。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61</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381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59</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141515</xdr:rowOff>
    </xdr:from>
    <xdr:to>
      <xdr:col>20</xdr:col>
      <xdr:colOff>38100</xdr:colOff>
      <xdr:row>61</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ポイント下がり、依然として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全国平均、県平均を下回っているが、特別会計への繰出金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の状況により、変動する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特別会計の動向も注視しながら、適正な支出に努める。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58</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815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96520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96520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0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全国平均・県平均を上回っているが、これは鳥取県西部広域行政管理組合等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への負担金が占める割合が多く、経常的に高くなってしまっている面がある。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今後も各団体への補助金等の見直し等を実施し、歳出の抑制に努めていく。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ポイント上がったものの、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全国平均、県平均よりも低い数値で推移している。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行財政改革による新規地方債の発行抑制に起因していると考えられるが、引き続き計画的な起債発行に努め、公債費の上昇抑制を図る。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62230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162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157480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8889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04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年度より、福祉事務所に係る社会福祉経費が、特別交付税から普通交付税に算入されることにより、地方交付税の経常一般財源が前年度比で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68,760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千円増加したことが大きな要因となったと考えられる。また、本村は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行政規模が小さ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年度ごとに数値が変動しやすいため、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22498</xdr:rowOff>
    </xdr:from>
    <xdr:to>
      <xdr:col>82</xdr:col>
      <xdr:colOff>107950</xdr:colOff>
      <xdr:row>79</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95598"/>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30662</xdr:rowOff>
    </xdr:from>
    <xdr:to>
      <xdr:col>78</xdr:col>
      <xdr:colOff>69850</xdr:colOff>
      <xdr:row>79</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7521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30662</xdr:rowOff>
    </xdr:from>
    <xdr:to>
      <xdr:col>73</xdr:col>
      <xdr:colOff>180975</xdr:colOff>
      <xdr:row>79</xdr:row>
      <xdr:rowOff>89444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752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89444</xdr:rowOff>
    </xdr:from>
    <xdr:to>
      <xdr:col>69</xdr:col>
      <xdr:colOff>92075</xdr:colOff>
      <xdr:row>79</xdr:row>
      <xdr:rowOff>135164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339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115225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151312</xdr:rowOff>
    </xdr:from>
    <xdr:to>
      <xdr:col>74</xdr:col>
      <xdr:colOff>31750</xdr:colOff>
      <xdr:row>79</xdr:row>
      <xdr:rowOff>81462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66239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38644</xdr:rowOff>
    </xdr:from>
    <xdr:to>
      <xdr:col>69</xdr:col>
      <xdr:colOff>142875</xdr:colOff>
      <xdr:row>79</xdr:row>
      <xdr:rowOff>140244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125021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84364</xdr:rowOff>
    </xdr:from>
    <xdr:to>
      <xdr:col>65</xdr:col>
      <xdr:colOff>53975</xdr:colOff>
      <xdr:row>80</xdr:row>
      <xdr:rowOff>14514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170741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52819</xdr:rowOff>
    </xdr:from>
    <xdr:to>
      <xdr:col>29</xdr:col>
      <xdr:colOff>127000</xdr:colOff>
      <xdr:row>19</xdr:row>
      <xdr:rowOff>56904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57994"/>
          <a:ext cx="647700" cy="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48964</xdr:rowOff>
    </xdr:from>
    <xdr:to>
      <xdr:col>26</xdr:col>
      <xdr:colOff>50800</xdr:colOff>
      <xdr:row>19</xdr:row>
      <xdr:rowOff>56904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54139"/>
          <a:ext cx="6985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46805</xdr:rowOff>
    </xdr:from>
    <xdr:to>
      <xdr:col>22</xdr:col>
      <xdr:colOff>114300</xdr:colOff>
      <xdr:row>19</xdr:row>
      <xdr:rowOff>48964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51980"/>
          <a:ext cx="698500" cy="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46805</xdr:rowOff>
    </xdr:from>
    <xdr:to>
      <xdr:col>18</xdr:col>
      <xdr:colOff>177800</xdr:colOff>
      <xdr:row>19</xdr:row>
      <xdr:rowOff>71215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1980"/>
          <a:ext cx="698500" cy="2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2019</xdr:rowOff>
    </xdr:from>
    <xdr:to>
      <xdr:col>29</xdr:col>
      <xdr:colOff>177800</xdr:colOff>
      <xdr:row>19</xdr:row>
      <xdr:rowOff>103619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82046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6104</xdr:rowOff>
    </xdr:from>
    <xdr:to>
      <xdr:col>26</xdr:col>
      <xdr:colOff>101600</xdr:colOff>
      <xdr:row>19</xdr:row>
      <xdr:rowOff>107704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92481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9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169614</xdr:rowOff>
    </xdr:from>
    <xdr:to>
      <xdr:col>22</xdr:col>
      <xdr:colOff>165100</xdr:colOff>
      <xdr:row>19</xdr:row>
      <xdr:rowOff>99764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84541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167455</xdr:rowOff>
    </xdr:from>
    <xdr:to>
      <xdr:col>19</xdr:col>
      <xdr:colOff>38100</xdr:colOff>
      <xdr:row>19</xdr:row>
      <xdr:rowOff>97605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82382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20415</xdr:rowOff>
    </xdr:from>
    <xdr:to>
      <xdr:col>15</xdr:col>
      <xdr:colOff>101600</xdr:colOff>
      <xdr:row>19</xdr:row>
      <xdr:rowOff>122015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106792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200244</xdr:rowOff>
    </xdr:from>
    <xdr:to>
      <xdr:col>29</xdr:col>
      <xdr:colOff>127000</xdr:colOff>
      <xdr:row>36</xdr:row>
      <xdr:rowOff>9286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0594"/>
          <a:ext cx="647700" cy="151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185021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9286</xdr:rowOff>
    </xdr:from>
    <xdr:to>
      <xdr:col>26</xdr:col>
      <xdr:colOff>50800</xdr:colOff>
      <xdr:row>36</xdr:row>
      <xdr:rowOff>28877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62536"/>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28877</xdr:rowOff>
    </xdr:from>
    <xdr:to>
      <xdr:col>22</xdr:col>
      <xdr:colOff>114300</xdr:colOff>
      <xdr:row>36</xdr:row>
      <xdr:rowOff>30318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2127"/>
          <a:ext cx="698500" cy="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30318</xdr:rowOff>
    </xdr:from>
    <xdr:to>
      <xdr:col>18</xdr:col>
      <xdr:colOff>177800</xdr:colOff>
      <xdr:row>36</xdr:row>
      <xdr:rowOff>58443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83568"/>
          <a:ext cx="698500" cy="2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149444</xdr:rowOff>
    </xdr:from>
    <xdr:to>
      <xdr:col>29</xdr:col>
      <xdr:colOff>177800</xdr:colOff>
      <xdr:row>35</xdr:row>
      <xdr:rowOff>251044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337421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301386</xdr:rowOff>
    </xdr:from>
    <xdr:to>
      <xdr:col>26</xdr:col>
      <xdr:colOff>101600</xdr:colOff>
      <xdr:row>36</xdr:row>
      <xdr:rowOff>60086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44863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9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320977</xdr:rowOff>
    </xdr:from>
    <xdr:to>
      <xdr:col>22</xdr:col>
      <xdr:colOff>165100</xdr:colOff>
      <xdr:row>36</xdr:row>
      <xdr:rowOff>79677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64454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1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322418</xdr:rowOff>
    </xdr:from>
    <xdr:to>
      <xdr:col>19</xdr:col>
      <xdr:colOff>38100</xdr:colOff>
      <xdr:row>36</xdr:row>
      <xdr:rowOff>81118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65895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7643</xdr:rowOff>
    </xdr:from>
    <xdr:to>
      <xdr:col>15</xdr:col>
      <xdr:colOff>101600</xdr:colOff>
      <xdr:row>36</xdr:row>
      <xdr:rowOff>109243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94020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52825</xdr:rowOff>
    </xdr:from>
    <xdr:to>
      <xdr:col>24</xdr:col>
      <xdr:colOff>63500</xdr:colOff>
      <xdr:row>38</xdr:row>
      <xdr:rowOff>53581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67925"/>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44394</xdr:rowOff>
    </xdr:from>
    <xdr:to>
      <xdr:col>19</xdr:col>
      <xdr:colOff>177800</xdr:colOff>
      <xdr:row>38</xdr:row>
      <xdr:rowOff>53581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5949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44318</xdr:rowOff>
    </xdr:from>
    <xdr:to>
      <xdr:col>15</xdr:col>
      <xdr:colOff>50800</xdr:colOff>
      <xdr:row>38</xdr:row>
      <xdr:rowOff>44394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59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44318</xdr:rowOff>
    </xdr:from>
    <xdr:to>
      <xdr:col>10</xdr:col>
      <xdr:colOff>114300</xdr:colOff>
      <xdr:row>38</xdr:row>
      <xdr:rowOff>50677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59418"/>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2025</xdr:rowOff>
    </xdr:from>
    <xdr:to>
      <xdr:col>24</xdr:col>
      <xdr:colOff>114300</xdr:colOff>
      <xdr:row>38</xdr:row>
      <xdr:rowOff>103625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88402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2781</xdr:rowOff>
    </xdr:from>
    <xdr:to>
      <xdr:col>20</xdr:col>
      <xdr:colOff>38100</xdr:colOff>
      <xdr:row>38</xdr:row>
      <xdr:rowOff>104381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95508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61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165044</xdr:rowOff>
    </xdr:from>
    <xdr:to>
      <xdr:col>15</xdr:col>
      <xdr:colOff>101600</xdr:colOff>
      <xdr:row>38</xdr:row>
      <xdr:rowOff>95194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86321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60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164968</xdr:rowOff>
    </xdr:from>
    <xdr:to>
      <xdr:col>10</xdr:col>
      <xdr:colOff>165100</xdr:colOff>
      <xdr:row>38</xdr:row>
      <xdr:rowOff>95118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86245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60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171327</xdr:rowOff>
    </xdr:from>
    <xdr:to>
      <xdr:col>6</xdr:col>
      <xdr:colOff>38100</xdr:colOff>
      <xdr:row>38</xdr:row>
      <xdr:rowOff>101477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92604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6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90499</xdr:rowOff>
    </xdr:from>
    <xdr:to>
      <xdr:col>24</xdr:col>
      <xdr:colOff>63500</xdr:colOff>
      <xdr:row>58</xdr:row>
      <xdr:rowOff>96524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10034599"/>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90499</xdr:rowOff>
    </xdr:from>
    <xdr:to>
      <xdr:col>19</xdr:col>
      <xdr:colOff>177800</xdr:colOff>
      <xdr:row>58</xdr:row>
      <xdr:rowOff>93131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10034599"/>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93131</xdr:rowOff>
    </xdr:from>
    <xdr:to>
      <xdr:col>15</xdr:col>
      <xdr:colOff>50800</xdr:colOff>
      <xdr:row>58</xdr:row>
      <xdr:rowOff>95618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37231"/>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95618</xdr:rowOff>
    </xdr:from>
    <xdr:to>
      <xdr:col>10</xdr:col>
      <xdr:colOff>114300</xdr:colOff>
      <xdr:row>58</xdr:row>
      <xdr:rowOff>106196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39718"/>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45724</xdr:rowOff>
    </xdr:from>
    <xdr:to>
      <xdr:col>24</xdr:col>
      <xdr:colOff>114300</xdr:colOff>
      <xdr:row>58</xdr:row>
      <xdr:rowOff>147324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132101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9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39699</xdr:rowOff>
    </xdr:from>
    <xdr:to>
      <xdr:col>20</xdr:col>
      <xdr:colOff>38100</xdr:colOff>
      <xdr:row>58</xdr:row>
      <xdr:rowOff>141299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132426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7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42331</xdr:rowOff>
    </xdr:from>
    <xdr:to>
      <xdr:col>15</xdr:col>
      <xdr:colOff>101600</xdr:colOff>
      <xdr:row>58</xdr:row>
      <xdr:rowOff>143931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135058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7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44818</xdr:rowOff>
    </xdr:from>
    <xdr:to>
      <xdr:col>10</xdr:col>
      <xdr:colOff>165100</xdr:colOff>
      <xdr:row>58</xdr:row>
      <xdr:rowOff>146418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137545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55396</xdr:rowOff>
    </xdr:from>
    <xdr:to>
      <xdr:col>6</xdr:col>
      <xdr:colOff>38100</xdr:colOff>
      <xdr:row>58</xdr:row>
      <xdr:rowOff>156996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148123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9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122779</xdr:rowOff>
    </xdr:from>
    <xdr:to>
      <xdr:col>24</xdr:col>
      <xdr:colOff>63500</xdr:colOff>
      <xdr:row>78</xdr:row>
      <xdr:rowOff>128082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95879"/>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122779</xdr:rowOff>
    </xdr:from>
    <xdr:to>
      <xdr:col>19</xdr:col>
      <xdr:colOff>177800</xdr:colOff>
      <xdr:row>78</xdr:row>
      <xdr:rowOff>127064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587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127064</xdr:rowOff>
    </xdr:from>
    <xdr:to>
      <xdr:col>15</xdr:col>
      <xdr:colOff>50800</xdr:colOff>
      <xdr:row>78</xdr:row>
      <xdr:rowOff>131887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01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131887</xdr:rowOff>
    </xdr:from>
    <xdr:to>
      <xdr:col>10</xdr:col>
      <xdr:colOff>114300</xdr:colOff>
      <xdr:row>78</xdr:row>
      <xdr:rowOff>132257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49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77282</xdr:rowOff>
    </xdr:from>
    <xdr:to>
      <xdr:col>24</xdr:col>
      <xdr:colOff>114300</xdr:colOff>
      <xdr:row>79</xdr:row>
      <xdr:rowOff>7432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163659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71979</xdr:rowOff>
    </xdr:from>
    <xdr:to>
      <xdr:col>20</xdr:col>
      <xdr:colOff>38100</xdr:colOff>
      <xdr:row>79</xdr:row>
      <xdr:rowOff>2129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164706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76264</xdr:rowOff>
    </xdr:from>
    <xdr:to>
      <xdr:col>15</xdr:col>
      <xdr:colOff>101600</xdr:colOff>
      <xdr:row>79</xdr:row>
      <xdr:rowOff>6414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168991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81087</xdr:rowOff>
    </xdr:from>
    <xdr:to>
      <xdr:col>10</xdr:col>
      <xdr:colOff>165100</xdr:colOff>
      <xdr:row>79</xdr:row>
      <xdr:rowOff>11237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81457</xdr:rowOff>
    </xdr:from>
    <xdr:to>
      <xdr:col>6</xdr:col>
      <xdr:colOff>38100</xdr:colOff>
      <xdr:row>79</xdr:row>
      <xdr:rowOff>11607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68540</xdr:rowOff>
    </xdr:from>
    <xdr:to>
      <xdr:col>24</xdr:col>
      <xdr:colOff>63500</xdr:colOff>
      <xdr:row>93</xdr:row>
      <xdr:rowOff>113978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13390"/>
          <a:ext cx="838200" cy="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113978</xdr:rowOff>
    </xdr:from>
    <xdr:to>
      <xdr:col>19</xdr:col>
      <xdr:colOff>177800</xdr:colOff>
      <xdr:row>93</xdr:row>
      <xdr:rowOff>121771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58828"/>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121771</xdr:rowOff>
    </xdr:from>
    <xdr:to>
      <xdr:col>15</xdr:col>
      <xdr:colOff>50800</xdr:colOff>
      <xdr:row>94</xdr:row>
      <xdr:rowOff>142367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66621"/>
          <a:ext cx="889000" cy="19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142367</xdr:rowOff>
    </xdr:from>
    <xdr:to>
      <xdr:col>10</xdr:col>
      <xdr:colOff>114300</xdr:colOff>
      <xdr:row>95</xdr:row>
      <xdr:rowOff>26042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58667"/>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17740</xdr:rowOff>
    </xdr:from>
    <xdr:to>
      <xdr:col>24</xdr:col>
      <xdr:colOff>114300</xdr:colOff>
      <xdr:row>93</xdr:row>
      <xdr:rowOff>119340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40617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63178</xdr:rowOff>
    </xdr:from>
    <xdr:to>
      <xdr:col>20</xdr:col>
      <xdr:colOff>38100</xdr:colOff>
      <xdr:row>93</xdr:row>
      <xdr:rowOff>164778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9855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7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70971</xdr:rowOff>
    </xdr:from>
    <xdr:to>
      <xdr:col>15</xdr:col>
      <xdr:colOff>101600</xdr:colOff>
      <xdr:row>94</xdr:row>
      <xdr:rowOff>1121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17648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7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91567</xdr:rowOff>
    </xdr:from>
    <xdr:to>
      <xdr:col>10</xdr:col>
      <xdr:colOff>165100</xdr:colOff>
      <xdr:row>95</xdr:row>
      <xdr:rowOff>21717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38244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9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146692</xdr:rowOff>
    </xdr:from>
    <xdr:to>
      <xdr:col>6</xdr:col>
      <xdr:colOff>38100</xdr:colOff>
      <xdr:row>95</xdr:row>
      <xdr:rowOff>76842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93369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26491</xdr:rowOff>
    </xdr:from>
    <xdr:to>
      <xdr:col>55</xdr:col>
      <xdr:colOff>0</xdr:colOff>
      <xdr:row>38</xdr:row>
      <xdr:rowOff>32595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41591"/>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26491</xdr:rowOff>
    </xdr:from>
    <xdr:to>
      <xdr:col>50</xdr:col>
      <xdr:colOff>114300</xdr:colOff>
      <xdr:row>38</xdr:row>
      <xdr:rowOff>44075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41591"/>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44075</xdr:rowOff>
    </xdr:from>
    <xdr:to>
      <xdr:col>45</xdr:col>
      <xdr:colOff>177800</xdr:colOff>
      <xdr:row>38</xdr:row>
      <xdr:rowOff>59296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5917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59296</xdr:rowOff>
    </xdr:from>
    <xdr:to>
      <xdr:col>41</xdr:col>
      <xdr:colOff>50800</xdr:colOff>
      <xdr:row>38</xdr:row>
      <xdr:rowOff>70636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4396"/>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153245</xdr:rowOff>
    </xdr:from>
    <xdr:to>
      <xdr:col>55</xdr:col>
      <xdr:colOff>50800</xdr:colOff>
      <xdr:row>38</xdr:row>
      <xdr:rowOff>83395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68172</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147141</xdr:rowOff>
    </xdr:from>
    <xdr:to>
      <xdr:col>50</xdr:col>
      <xdr:colOff>165100</xdr:colOff>
      <xdr:row>38</xdr:row>
      <xdr:rowOff>77291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68418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164725</xdr:rowOff>
    </xdr:from>
    <xdr:to>
      <xdr:col>46</xdr:col>
      <xdr:colOff>38100</xdr:colOff>
      <xdr:row>38</xdr:row>
      <xdr:rowOff>94875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86002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8496</xdr:rowOff>
    </xdr:from>
    <xdr:to>
      <xdr:col>41</xdr:col>
      <xdr:colOff>101600</xdr:colOff>
      <xdr:row>38</xdr:row>
      <xdr:rowOff>110096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101223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19836</xdr:rowOff>
    </xdr:from>
    <xdr:to>
      <xdr:col>36</xdr:col>
      <xdr:colOff>165100</xdr:colOff>
      <xdr:row>38</xdr:row>
      <xdr:rowOff>121436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112563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157992</xdr:rowOff>
    </xdr:from>
    <xdr:to>
      <xdr:col>55</xdr:col>
      <xdr:colOff>0</xdr:colOff>
      <xdr:row>59</xdr:row>
      <xdr:rowOff>22089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02092"/>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20841</xdr:rowOff>
    </xdr:from>
    <xdr:to>
      <xdr:col>50</xdr:col>
      <xdr:colOff>114300</xdr:colOff>
      <xdr:row>59</xdr:row>
      <xdr:rowOff>22089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3639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97947</xdr:rowOff>
    </xdr:from>
    <xdr:to>
      <xdr:col>45</xdr:col>
      <xdr:colOff>177800</xdr:colOff>
      <xdr:row>59</xdr:row>
      <xdr:rowOff>20841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2047"/>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97947</xdr:rowOff>
    </xdr:from>
    <xdr:to>
      <xdr:col>41</xdr:col>
      <xdr:colOff>50800</xdr:colOff>
      <xdr:row>59</xdr:row>
      <xdr:rowOff>687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42047"/>
          <a:ext cx="889000" cy="7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107192</xdr:rowOff>
    </xdr:from>
    <xdr:to>
      <xdr:col>55</xdr:col>
      <xdr:colOff>50800</xdr:colOff>
      <xdr:row>59</xdr:row>
      <xdr:rowOff>37342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142739</xdr:rowOff>
    </xdr:from>
    <xdr:to>
      <xdr:col>50</xdr:col>
      <xdr:colOff>165100</xdr:colOff>
      <xdr:row>59</xdr:row>
      <xdr:rowOff>72889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64016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141491</xdr:rowOff>
    </xdr:from>
    <xdr:to>
      <xdr:col>46</xdr:col>
      <xdr:colOff>38100</xdr:colOff>
      <xdr:row>59</xdr:row>
      <xdr:rowOff>71641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62768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47147</xdr:rowOff>
    </xdr:from>
    <xdr:to>
      <xdr:col>41</xdr:col>
      <xdr:colOff>101600</xdr:colOff>
      <xdr:row>58</xdr:row>
      <xdr:rowOff>148747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165274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6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121337</xdr:rowOff>
    </xdr:from>
    <xdr:to>
      <xdr:col>36</xdr:col>
      <xdr:colOff>165100</xdr:colOff>
      <xdr:row>59</xdr:row>
      <xdr:rowOff>51487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42614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86866</xdr:rowOff>
    </xdr:from>
    <xdr:to>
      <xdr:col>55</xdr:col>
      <xdr:colOff>0</xdr:colOff>
      <xdr:row>79</xdr:row>
      <xdr:rowOff>97924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631416"/>
          <a:ext cx="8382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97924</xdr:rowOff>
    </xdr:from>
    <xdr:to>
      <xdr:col>50</xdr:col>
      <xdr:colOff>114300</xdr:colOff>
      <xdr:row>79</xdr:row>
      <xdr:rowOff>97961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64247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140061</xdr:rowOff>
    </xdr:from>
    <xdr:to>
      <xdr:col>45</xdr:col>
      <xdr:colOff>177800</xdr:colOff>
      <xdr:row>79</xdr:row>
      <xdr:rowOff>97961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41711"/>
          <a:ext cx="889000" cy="3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36066</xdr:rowOff>
    </xdr:from>
    <xdr:to>
      <xdr:col>55</xdr:col>
      <xdr:colOff>50800</xdr:colOff>
      <xdr:row>79</xdr:row>
      <xdr:rowOff>137666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122443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47124</xdr:rowOff>
    </xdr:from>
    <xdr:to>
      <xdr:col>50</xdr:col>
      <xdr:colOff>165100</xdr:colOff>
      <xdr:row>79</xdr:row>
      <xdr:rowOff>148724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139851</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50017" y="136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47161</xdr:rowOff>
    </xdr:from>
    <xdr:to>
      <xdr:col>46</xdr:col>
      <xdr:colOff>38100</xdr:colOff>
      <xdr:row>79</xdr:row>
      <xdr:rowOff>148761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139888</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61017" y="13684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89261</xdr:rowOff>
    </xdr:from>
    <xdr:to>
      <xdr:col>41</xdr:col>
      <xdr:colOff>101600</xdr:colOff>
      <xdr:row>78</xdr:row>
      <xdr:rowOff>19411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35938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0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171281</xdr:rowOff>
    </xdr:from>
    <xdr:to>
      <xdr:col>55</xdr:col>
      <xdr:colOff>0</xdr:colOff>
      <xdr:row>98</xdr:row>
      <xdr:rowOff>6807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01931"/>
          <a:ext cx="8382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6807</xdr:rowOff>
    </xdr:from>
    <xdr:to>
      <xdr:col>50</xdr:col>
      <xdr:colOff>114300</xdr:colOff>
      <xdr:row>98</xdr:row>
      <xdr:rowOff>8534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808907"/>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8534</xdr:rowOff>
    </xdr:from>
    <xdr:to>
      <xdr:col>45</xdr:col>
      <xdr:colOff>177800</xdr:colOff>
      <xdr:row>98</xdr:row>
      <xdr:rowOff>12362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810634"/>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120481</xdr:rowOff>
    </xdr:from>
    <xdr:to>
      <xdr:col>55</xdr:col>
      <xdr:colOff>50800</xdr:colOff>
      <xdr:row>98</xdr:row>
      <xdr:rowOff>50631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35408</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127457</xdr:rowOff>
    </xdr:from>
    <xdr:to>
      <xdr:col>50</xdr:col>
      <xdr:colOff>165100</xdr:colOff>
      <xdr:row>98</xdr:row>
      <xdr:rowOff>57607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48734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129184</xdr:rowOff>
    </xdr:from>
    <xdr:to>
      <xdr:col>46</xdr:col>
      <xdr:colOff>38100</xdr:colOff>
      <xdr:row>98</xdr:row>
      <xdr:rowOff>59334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50461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133012</xdr:rowOff>
    </xdr:from>
    <xdr:to>
      <xdr:col>41</xdr:col>
      <xdr:colOff>101600</xdr:colOff>
      <xdr:row>98</xdr:row>
      <xdr:rowOff>63162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54289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92345</xdr:rowOff>
    </xdr:from>
    <xdr:to>
      <xdr:col>85</xdr:col>
      <xdr:colOff>127000</xdr:colOff>
      <xdr:row>78</xdr:row>
      <xdr:rowOff>115058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465445"/>
          <a:ext cx="8382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115058</xdr:rowOff>
    </xdr:from>
    <xdr:to>
      <xdr:col>81</xdr:col>
      <xdr:colOff>50800</xdr:colOff>
      <xdr:row>78</xdr:row>
      <xdr:rowOff>116080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488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114638</xdr:rowOff>
    </xdr:from>
    <xdr:to>
      <xdr:col>76</xdr:col>
      <xdr:colOff>114300</xdr:colOff>
      <xdr:row>78</xdr:row>
      <xdr:rowOff>116080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487738"/>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113291</xdr:rowOff>
    </xdr:from>
    <xdr:to>
      <xdr:col>71</xdr:col>
      <xdr:colOff>177800</xdr:colOff>
      <xdr:row>78</xdr:row>
      <xdr:rowOff>114638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486391"/>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41545</xdr:rowOff>
    </xdr:from>
    <xdr:to>
      <xdr:col>85</xdr:col>
      <xdr:colOff>177800</xdr:colOff>
      <xdr:row>78</xdr:row>
      <xdr:rowOff>143145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127922</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64258</xdr:rowOff>
    </xdr:from>
    <xdr:to>
      <xdr:col>81</xdr:col>
      <xdr:colOff>101600</xdr:colOff>
      <xdr:row>78</xdr:row>
      <xdr:rowOff>165858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4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5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65280</xdr:rowOff>
    </xdr:from>
    <xdr:to>
      <xdr:col>76</xdr:col>
      <xdr:colOff>165100</xdr:colOff>
      <xdr:row>78</xdr:row>
      <xdr:rowOff>166880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158007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63838</xdr:rowOff>
    </xdr:from>
    <xdr:to>
      <xdr:col>72</xdr:col>
      <xdr:colOff>38100</xdr:colOff>
      <xdr:row>78</xdr:row>
      <xdr:rowOff>165438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4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156565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5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62491</xdr:rowOff>
    </xdr:from>
    <xdr:to>
      <xdr:col>67</xdr:col>
      <xdr:colOff>101600</xdr:colOff>
      <xdr:row>78</xdr:row>
      <xdr:rowOff>164091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155218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5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35424</xdr:rowOff>
    </xdr:from>
    <xdr:to>
      <xdr:col>85</xdr:col>
      <xdr:colOff>127000</xdr:colOff>
      <xdr:row>99</xdr:row>
      <xdr:rowOff>39436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7008974"/>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22791</xdr:rowOff>
    </xdr:from>
    <xdr:to>
      <xdr:col>81</xdr:col>
      <xdr:colOff>50800</xdr:colOff>
      <xdr:row>99</xdr:row>
      <xdr:rowOff>35424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996341"/>
          <a:ext cx="8890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22791</xdr:rowOff>
    </xdr:from>
    <xdr:to>
      <xdr:col>76</xdr:col>
      <xdr:colOff>114300</xdr:colOff>
      <xdr:row>99</xdr:row>
      <xdr:rowOff>29558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99634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5407</xdr:rowOff>
    </xdr:from>
    <xdr:to>
      <xdr:col>71</xdr:col>
      <xdr:colOff>177800</xdr:colOff>
      <xdr:row>99</xdr:row>
      <xdr:rowOff>29558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78957"/>
          <a:ext cx="8890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160086</xdr:rowOff>
    </xdr:from>
    <xdr:to>
      <xdr:col>85</xdr:col>
      <xdr:colOff>177800</xdr:colOff>
      <xdr:row>99</xdr:row>
      <xdr:rowOff>90236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156074</xdr:rowOff>
    </xdr:from>
    <xdr:to>
      <xdr:col>81</xdr:col>
      <xdr:colOff>101600</xdr:colOff>
      <xdr:row>99</xdr:row>
      <xdr:rowOff>86224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143441</xdr:rowOff>
    </xdr:from>
    <xdr:to>
      <xdr:col>76</xdr:col>
      <xdr:colOff>165100</xdr:colOff>
      <xdr:row>99</xdr:row>
      <xdr:rowOff>73591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64718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150208</xdr:rowOff>
    </xdr:from>
    <xdr:to>
      <xdr:col>72</xdr:col>
      <xdr:colOff>38100</xdr:colOff>
      <xdr:row>99</xdr:row>
      <xdr:rowOff>80358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71485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126057</xdr:rowOff>
    </xdr:from>
    <xdr:to>
      <xdr:col>67</xdr:col>
      <xdr:colOff>101600</xdr:colOff>
      <xdr:row>99</xdr:row>
      <xdr:rowOff>56207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47334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65360</xdr:rowOff>
    </xdr:from>
    <xdr:to>
      <xdr:col>116</xdr:col>
      <xdr:colOff>63500</xdr:colOff>
      <xdr:row>58</xdr:row>
      <xdr:rowOff>89408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009460"/>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89408</xdr:rowOff>
    </xdr:from>
    <xdr:to>
      <xdr:col>111</xdr:col>
      <xdr:colOff>177800</xdr:colOff>
      <xdr:row>58</xdr:row>
      <xdr:rowOff>98781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03350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98781</xdr:rowOff>
    </xdr:from>
    <xdr:to>
      <xdr:col>107</xdr:col>
      <xdr:colOff>50800</xdr:colOff>
      <xdr:row>58</xdr:row>
      <xdr:rowOff>110942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042881"/>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110942</xdr:rowOff>
    </xdr:from>
    <xdr:to>
      <xdr:col>102</xdr:col>
      <xdr:colOff>114300</xdr:colOff>
      <xdr:row>58</xdr:row>
      <xdr:rowOff>124338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55042"/>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14560</xdr:rowOff>
    </xdr:from>
    <xdr:to>
      <xdr:col>116</xdr:col>
      <xdr:colOff>114300</xdr:colOff>
      <xdr:row>58</xdr:row>
      <xdr:rowOff>116160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9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100937</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8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38608</xdr:rowOff>
    </xdr:from>
    <xdr:to>
      <xdr:col>112</xdr:col>
      <xdr:colOff>38100</xdr:colOff>
      <xdr:row>58</xdr:row>
      <xdr:rowOff>140208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131335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47981</xdr:rowOff>
    </xdr:from>
    <xdr:to>
      <xdr:col>107</xdr:col>
      <xdr:colOff>101600</xdr:colOff>
      <xdr:row>58</xdr:row>
      <xdr:rowOff>149581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140708</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08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60142</xdr:rowOff>
    </xdr:from>
    <xdr:to>
      <xdr:col>102</xdr:col>
      <xdr:colOff>165100</xdr:colOff>
      <xdr:row>58</xdr:row>
      <xdr:rowOff>161742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152869</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6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73538</xdr:rowOff>
    </xdr:from>
    <xdr:to>
      <xdr:col>98</xdr:col>
      <xdr:colOff>38100</xdr:colOff>
      <xdr:row>59</xdr:row>
      <xdr:rowOff>3688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166265</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7017" y="1011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8737</xdr:rowOff>
    </xdr:from>
    <xdr:to>
      <xdr:col>116</xdr:col>
      <xdr:colOff>63500</xdr:colOff>
      <xdr:row>78</xdr:row>
      <xdr:rowOff>17591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381837"/>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162382</xdr:rowOff>
    </xdr:from>
    <xdr:to>
      <xdr:col>111</xdr:col>
      <xdr:colOff>177800</xdr:colOff>
      <xdr:row>78</xdr:row>
      <xdr:rowOff>17591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364032"/>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162382</xdr:rowOff>
    </xdr:from>
    <xdr:to>
      <xdr:col>107</xdr:col>
      <xdr:colOff>50800</xdr:colOff>
      <xdr:row>78</xdr:row>
      <xdr:rowOff>9387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364032"/>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160731</xdr:rowOff>
    </xdr:from>
    <xdr:to>
      <xdr:col>102</xdr:col>
      <xdr:colOff>114300</xdr:colOff>
      <xdr:row>78</xdr:row>
      <xdr:rowOff>9387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362381"/>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129387</xdr:rowOff>
    </xdr:from>
    <xdr:to>
      <xdr:col>116</xdr:col>
      <xdr:colOff>114300</xdr:colOff>
      <xdr:row>78</xdr:row>
      <xdr:rowOff>59537</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3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44314</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2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138241</xdr:rowOff>
    </xdr:from>
    <xdr:to>
      <xdr:col>112</xdr:col>
      <xdr:colOff>38100</xdr:colOff>
      <xdr:row>78</xdr:row>
      <xdr:rowOff>68391</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59518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4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111582</xdr:rowOff>
    </xdr:from>
    <xdr:to>
      <xdr:col>107</xdr:col>
      <xdr:colOff>101600</xdr:colOff>
      <xdr:row>78</xdr:row>
      <xdr:rowOff>41732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3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32859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4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130037</xdr:rowOff>
    </xdr:from>
    <xdr:to>
      <xdr:col>102</xdr:col>
      <xdr:colOff>165100</xdr:colOff>
      <xdr:row>78</xdr:row>
      <xdr:rowOff>60187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51314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4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109931</xdr:rowOff>
    </xdr:from>
    <xdr:to>
      <xdr:col>98</xdr:col>
      <xdr:colOff>38100</xdr:colOff>
      <xdr:row>78</xdr:row>
      <xdr:rowOff>40081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31208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年度はほぼ横ばいの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128,405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13,178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円減少したが、依然として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全国平均・県平均よりも高く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なっている。補助費については、うなばら荘への補助金はあるものの、製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紙工場への補助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の減額により、前年度比で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小学校大規模改造事業により、新規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整備にかかるものは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更新整備にかかるものも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繰上償還により前年度比で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積立金は、ふるさと納税寄付額の減により、減少している。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3,550
3,524
4.20
2,615,979
2,489,382
126,163
1,382,639
2,463,829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164732</xdr:rowOff>
    </xdr:from>
    <xdr:to>
      <xdr:col>24</xdr:col>
      <xdr:colOff>63500</xdr:colOff>
      <xdr:row>37</xdr:row>
      <xdr:rowOff>169418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8382"/>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140424</xdr:rowOff>
    </xdr:from>
    <xdr:to>
      <xdr:col>19</xdr:col>
      <xdr:colOff>177800</xdr:colOff>
      <xdr:row>37</xdr:row>
      <xdr:rowOff>164732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407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140424</xdr:rowOff>
    </xdr:from>
    <xdr:to>
      <xdr:col>15</xdr:col>
      <xdr:colOff>50800</xdr:colOff>
      <xdr:row>37</xdr:row>
      <xdr:rowOff>153835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4074"/>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153569</xdr:rowOff>
    </xdr:from>
    <xdr:to>
      <xdr:col>10</xdr:col>
      <xdr:colOff>114300</xdr:colOff>
      <xdr:row>37</xdr:row>
      <xdr:rowOff>153835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72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118618</xdr:rowOff>
    </xdr:from>
    <xdr:to>
      <xdr:col>24</xdr:col>
      <xdr:colOff>114300</xdr:colOff>
      <xdr:row>38</xdr:row>
      <xdr:rowOff>48768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113932</xdr:rowOff>
    </xdr:from>
    <xdr:to>
      <xdr:col>20</xdr:col>
      <xdr:colOff>38100</xdr:colOff>
      <xdr:row>38</xdr:row>
      <xdr:rowOff>44082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35209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89624</xdr:rowOff>
    </xdr:from>
    <xdr:to>
      <xdr:col>15</xdr:col>
      <xdr:colOff>101600</xdr:colOff>
      <xdr:row>38</xdr:row>
      <xdr:rowOff>19774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103035</xdr:rowOff>
    </xdr:from>
    <xdr:to>
      <xdr:col>10</xdr:col>
      <xdr:colOff>165100</xdr:colOff>
      <xdr:row>38</xdr:row>
      <xdr:rowOff>33186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24312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102769</xdr:rowOff>
    </xdr:from>
    <xdr:to>
      <xdr:col>6</xdr:col>
      <xdr:colOff>38100</xdr:colOff>
      <xdr:row>38</xdr:row>
      <xdr:rowOff>32919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24045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165008</xdr:rowOff>
    </xdr:from>
    <xdr:to>
      <xdr:col>24</xdr:col>
      <xdr:colOff>63500</xdr:colOff>
      <xdr:row>59</xdr:row>
      <xdr:rowOff>2659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09108"/>
          <a:ext cx="8382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158990</xdr:rowOff>
    </xdr:from>
    <xdr:to>
      <xdr:col>19</xdr:col>
      <xdr:colOff>177800</xdr:colOff>
      <xdr:row>58</xdr:row>
      <xdr:rowOff>165008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03090"/>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158990</xdr:rowOff>
    </xdr:from>
    <xdr:to>
      <xdr:col>15</xdr:col>
      <xdr:colOff>50800</xdr:colOff>
      <xdr:row>58</xdr:row>
      <xdr:rowOff>171353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03090"/>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162439</xdr:rowOff>
    </xdr:from>
    <xdr:to>
      <xdr:col>10</xdr:col>
      <xdr:colOff>114300</xdr:colOff>
      <xdr:row>58</xdr:row>
      <xdr:rowOff>171353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06539"/>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123309</xdr:rowOff>
    </xdr:from>
    <xdr:to>
      <xdr:col>24</xdr:col>
      <xdr:colOff>114300</xdr:colOff>
      <xdr:row>59</xdr:row>
      <xdr:rowOff>53459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38236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114208</xdr:rowOff>
    </xdr:from>
    <xdr:to>
      <xdr:col>20</xdr:col>
      <xdr:colOff>38100</xdr:colOff>
      <xdr:row>59</xdr:row>
      <xdr:rowOff>44358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35485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108190</xdr:rowOff>
    </xdr:from>
    <xdr:to>
      <xdr:col>15</xdr:col>
      <xdr:colOff>101600</xdr:colOff>
      <xdr:row>59</xdr:row>
      <xdr:rowOff>38340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29467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120553</xdr:rowOff>
    </xdr:from>
    <xdr:to>
      <xdr:col>10</xdr:col>
      <xdr:colOff>165100</xdr:colOff>
      <xdr:row>59</xdr:row>
      <xdr:rowOff>50703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41830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111639</xdr:rowOff>
    </xdr:from>
    <xdr:to>
      <xdr:col>6</xdr:col>
      <xdr:colOff>38100</xdr:colOff>
      <xdr:row>59</xdr:row>
      <xdr:rowOff>41789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32916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118907</xdr:rowOff>
    </xdr:from>
    <xdr:to>
      <xdr:col>24</xdr:col>
      <xdr:colOff>63500</xdr:colOff>
      <xdr:row>77</xdr:row>
      <xdr:rowOff>133841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20557"/>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132170</xdr:rowOff>
    </xdr:from>
    <xdr:to>
      <xdr:col>19</xdr:col>
      <xdr:colOff>177800</xdr:colOff>
      <xdr:row>77</xdr:row>
      <xdr:rowOff>133841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33820"/>
          <a:ext cx="8890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132170</xdr:rowOff>
    </xdr:from>
    <xdr:to>
      <xdr:col>15</xdr:col>
      <xdr:colOff>50800</xdr:colOff>
      <xdr:row>77</xdr:row>
      <xdr:rowOff>152819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3820"/>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152819</xdr:rowOff>
    </xdr:from>
    <xdr:to>
      <xdr:col>10</xdr:col>
      <xdr:colOff>114300</xdr:colOff>
      <xdr:row>77</xdr:row>
      <xdr:rowOff>168469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4469"/>
          <a:ext cx="889000" cy="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68107</xdr:rowOff>
    </xdr:from>
    <xdr:to>
      <xdr:col>24</xdr:col>
      <xdr:colOff>114300</xdr:colOff>
      <xdr:row>77</xdr:row>
      <xdr:rowOff>169707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83041</xdr:rowOff>
    </xdr:from>
    <xdr:to>
      <xdr:col>20</xdr:col>
      <xdr:colOff>38100</xdr:colOff>
      <xdr:row>78</xdr:row>
      <xdr:rowOff>13191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4318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81370</xdr:rowOff>
    </xdr:from>
    <xdr:to>
      <xdr:col>15</xdr:col>
      <xdr:colOff>101600</xdr:colOff>
      <xdr:row>78</xdr:row>
      <xdr:rowOff>11520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102019</xdr:rowOff>
    </xdr:from>
    <xdr:to>
      <xdr:col>10</xdr:col>
      <xdr:colOff>165100</xdr:colOff>
      <xdr:row>78</xdr:row>
      <xdr:rowOff>32169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23296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117669</xdr:rowOff>
    </xdr:from>
    <xdr:to>
      <xdr:col>6</xdr:col>
      <xdr:colOff>38100</xdr:colOff>
      <xdr:row>78</xdr:row>
      <xdr:rowOff>47819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38946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124436</xdr:rowOff>
    </xdr:from>
    <xdr:to>
      <xdr:col>24</xdr:col>
      <xdr:colOff>63500</xdr:colOff>
      <xdr:row>98</xdr:row>
      <xdr:rowOff>126975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926536"/>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126975</xdr:rowOff>
    </xdr:from>
    <xdr:to>
      <xdr:col>19</xdr:col>
      <xdr:colOff>177800</xdr:colOff>
      <xdr:row>98</xdr:row>
      <xdr:rowOff>127822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29075"/>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127822</xdr:rowOff>
    </xdr:from>
    <xdr:to>
      <xdr:col>15</xdr:col>
      <xdr:colOff>50800</xdr:colOff>
      <xdr:row>98</xdr:row>
      <xdr:rowOff>128095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29922"/>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128095</xdr:rowOff>
    </xdr:from>
    <xdr:to>
      <xdr:col>10</xdr:col>
      <xdr:colOff>114300</xdr:colOff>
      <xdr:row>98</xdr:row>
      <xdr:rowOff>132023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30195"/>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73636</xdr:rowOff>
    </xdr:from>
    <xdr:to>
      <xdr:col>24</xdr:col>
      <xdr:colOff>114300</xdr:colOff>
      <xdr:row>99</xdr:row>
      <xdr:rowOff>3786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160013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76175</xdr:rowOff>
    </xdr:from>
    <xdr:to>
      <xdr:col>20</xdr:col>
      <xdr:colOff>38100</xdr:colOff>
      <xdr:row>99</xdr:row>
      <xdr:rowOff>6325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168902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77022</xdr:rowOff>
    </xdr:from>
    <xdr:to>
      <xdr:col>15</xdr:col>
      <xdr:colOff>101600</xdr:colOff>
      <xdr:row>99</xdr:row>
      <xdr:rowOff>7172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169749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77295</xdr:rowOff>
    </xdr:from>
    <xdr:to>
      <xdr:col>10</xdr:col>
      <xdr:colOff>165100</xdr:colOff>
      <xdr:row>99</xdr:row>
      <xdr:rowOff>7445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81223</xdr:rowOff>
    </xdr:from>
    <xdr:to>
      <xdr:col>6</xdr:col>
      <xdr:colOff>38100</xdr:colOff>
      <xdr:row>99</xdr:row>
      <xdr:rowOff>11373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124132</xdr:rowOff>
    </xdr:from>
    <xdr:to>
      <xdr:col>55</xdr:col>
      <xdr:colOff>0</xdr:colOff>
      <xdr:row>58</xdr:row>
      <xdr:rowOff>125675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68232"/>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125675</xdr:rowOff>
    </xdr:from>
    <xdr:to>
      <xdr:col>50</xdr:col>
      <xdr:colOff>114300</xdr:colOff>
      <xdr:row>58</xdr:row>
      <xdr:rowOff>128213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69775"/>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127911</xdr:rowOff>
    </xdr:from>
    <xdr:to>
      <xdr:col>45</xdr:col>
      <xdr:colOff>177800</xdr:colOff>
      <xdr:row>58</xdr:row>
      <xdr:rowOff>128213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2011"/>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127911</xdr:rowOff>
    </xdr:from>
    <xdr:to>
      <xdr:col>41</xdr:col>
      <xdr:colOff>50800</xdr:colOff>
      <xdr:row>58</xdr:row>
      <xdr:rowOff>130933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72011"/>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73332</xdr:rowOff>
    </xdr:from>
    <xdr:to>
      <xdr:col>55</xdr:col>
      <xdr:colOff>50800</xdr:colOff>
      <xdr:row>59</xdr:row>
      <xdr:rowOff>3482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159709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74875</xdr:rowOff>
    </xdr:from>
    <xdr:to>
      <xdr:col>50</xdr:col>
      <xdr:colOff>165100</xdr:colOff>
      <xdr:row>59</xdr:row>
      <xdr:rowOff>5025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167602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1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77413</xdr:rowOff>
    </xdr:from>
    <xdr:to>
      <xdr:col>46</xdr:col>
      <xdr:colOff>38100</xdr:colOff>
      <xdr:row>59</xdr:row>
      <xdr:rowOff>7563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170140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77111</xdr:rowOff>
    </xdr:from>
    <xdr:to>
      <xdr:col>41</xdr:col>
      <xdr:colOff>101600</xdr:colOff>
      <xdr:row>59</xdr:row>
      <xdr:rowOff>7261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169838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80133</xdr:rowOff>
    </xdr:from>
    <xdr:to>
      <xdr:col>36</xdr:col>
      <xdr:colOff>165100</xdr:colOff>
      <xdr:row>59</xdr:row>
      <xdr:rowOff>10283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1410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1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42036</xdr:rowOff>
    </xdr:from>
    <xdr:to>
      <xdr:col>55</xdr:col>
      <xdr:colOff>0</xdr:colOff>
      <xdr:row>79</xdr:row>
      <xdr:rowOff>42069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8658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33193</xdr:rowOff>
    </xdr:from>
    <xdr:to>
      <xdr:col>50</xdr:col>
      <xdr:colOff>114300</xdr:colOff>
      <xdr:row>79</xdr:row>
      <xdr:rowOff>42069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77743"/>
          <a:ext cx="889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33193</xdr:rowOff>
    </xdr:from>
    <xdr:to>
      <xdr:col>45</xdr:col>
      <xdr:colOff>177800</xdr:colOff>
      <xdr:row>79</xdr:row>
      <xdr:rowOff>43103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7743"/>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43103</xdr:rowOff>
    </xdr:from>
    <xdr:to>
      <xdr:col>41</xdr:col>
      <xdr:colOff>50800</xdr:colOff>
      <xdr:row>79</xdr:row>
      <xdr:rowOff>43252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87653"/>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162686</xdr:rowOff>
    </xdr:from>
    <xdr:to>
      <xdr:col>55</xdr:col>
      <xdr:colOff>50800</xdr:colOff>
      <xdr:row>79</xdr:row>
      <xdr:rowOff>92836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77613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162719</xdr:rowOff>
    </xdr:from>
    <xdr:to>
      <xdr:col>50</xdr:col>
      <xdr:colOff>165100</xdr:colOff>
      <xdr:row>79</xdr:row>
      <xdr:rowOff>92869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83996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153843</xdr:rowOff>
    </xdr:from>
    <xdr:to>
      <xdr:col>46</xdr:col>
      <xdr:colOff>38100</xdr:colOff>
      <xdr:row>79</xdr:row>
      <xdr:rowOff>83993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75120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163753</xdr:rowOff>
    </xdr:from>
    <xdr:to>
      <xdr:col>41</xdr:col>
      <xdr:colOff>101600</xdr:colOff>
      <xdr:row>79</xdr:row>
      <xdr:rowOff>93903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85030</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29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163902</xdr:rowOff>
    </xdr:from>
    <xdr:to>
      <xdr:col>36</xdr:col>
      <xdr:colOff>165100</xdr:colOff>
      <xdr:row>79</xdr:row>
      <xdr:rowOff>94052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85179</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3017" y="1362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65922</xdr:rowOff>
    </xdr:from>
    <xdr:to>
      <xdr:col>55</xdr:col>
      <xdr:colOff>0</xdr:colOff>
      <xdr:row>99</xdr:row>
      <xdr:rowOff>74795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7039472"/>
          <a:ext cx="8382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62874</xdr:rowOff>
    </xdr:from>
    <xdr:to>
      <xdr:col>50</xdr:col>
      <xdr:colOff>114300</xdr:colOff>
      <xdr:row>99</xdr:row>
      <xdr:rowOff>65922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70364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61088</xdr:rowOff>
    </xdr:from>
    <xdr:to>
      <xdr:col>45</xdr:col>
      <xdr:colOff>177800</xdr:colOff>
      <xdr:row>99</xdr:row>
      <xdr:rowOff>62874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703463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48244</xdr:rowOff>
    </xdr:from>
    <xdr:to>
      <xdr:col>41</xdr:col>
      <xdr:colOff>50800</xdr:colOff>
      <xdr:row>99</xdr:row>
      <xdr:rowOff>61088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7021794"/>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23995</xdr:rowOff>
    </xdr:from>
    <xdr:to>
      <xdr:col>55</xdr:col>
      <xdr:colOff>50800</xdr:colOff>
      <xdr:row>99</xdr:row>
      <xdr:rowOff>125595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110372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9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15122</xdr:rowOff>
    </xdr:from>
    <xdr:to>
      <xdr:col>50</xdr:col>
      <xdr:colOff>165100</xdr:colOff>
      <xdr:row>99</xdr:row>
      <xdr:rowOff>116722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107849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12074</xdr:rowOff>
    </xdr:from>
    <xdr:to>
      <xdr:col>46</xdr:col>
      <xdr:colOff>38100</xdr:colOff>
      <xdr:row>99</xdr:row>
      <xdr:rowOff>113674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104801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10288</xdr:rowOff>
    </xdr:from>
    <xdr:to>
      <xdr:col>41</xdr:col>
      <xdr:colOff>101600</xdr:colOff>
      <xdr:row>99</xdr:row>
      <xdr:rowOff>111888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103015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168894</xdr:rowOff>
    </xdr:from>
    <xdr:to>
      <xdr:col>36</xdr:col>
      <xdr:colOff>165100</xdr:colOff>
      <xdr:row>99</xdr:row>
      <xdr:rowOff>99044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90171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126769</xdr:rowOff>
    </xdr:from>
    <xdr:to>
      <xdr:col>85</xdr:col>
      <xdr:colOff>127000</xdr:colOff>
      <xdr:row>38</xdr:row>
      <xdr:rowOff>131009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41869"/>
          <a:ext cx="8382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126769</xdr:rowOff>
    </xdr:from>
    <xdr:to>
      <xdr:col>81</xdr:col>
      <xdr:colOff>50800</xdr:colOff>
      <xdr:row>38</xdr:row>
      <xdr:rowOff>134816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64186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134816</xdr:rowOff>
    </xdr:from>
    <xdr:to>
      <xdr:col>76</xdr:col>
      <xdr:colOff>114300</xdr:colOff>
      <xdr:row>38</xdr:row>
      <xdr:rowOff>138999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4991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145666</xdr:rowOff>
    </xdr:from>
    <xdr:to>
      <xdr:col>71</xdr:col>
      <xdr:colOff>177800</xdr:colOff>
      <xdr:row>38</xdr:row>
      <xdr:rowOff>138999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89316"/>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80209</xdr:rowOff>
    </xdr:from>
    <xdr:to>
      <xdr:col>85</xdr:col>
      <xdr:colOff>177800</xdr:colOff>
      <xdr:row>39</xdr:row>
      <xdr:rowOff>10359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166586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75969</xdr:rowOff>
    </xdr:from>
    <xdr:to>
      <xdr:col>81</xdr:col>
      <xdr:colOff>101600</xdr:colOff>
      <xdr:row>39</xdr:row>
      <xdr:rowOff>6119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168696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8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84016</xdr:rowOff>
    </xdr:from>
    <xdr:to>
      <xdr:col>76</xdr:col>
      <xdr:colOff>165100</xdr:colOff>
      <xdr:row>39</xdr:row>
      <xdr:rowOff>14166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5293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88199</xdr:rowOff>
    </xdr:from>
    <xdr:to>
      <xdr:col>72</xdr:col>
      <xdr:colOff>38100</xdr:colOff>
      <xdr:row>39</xdr:row>
      <xdr:rowOff>18349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0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9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94866</xdr:rowOff>
    </xdr:from>
    <xdr:to>
      <xdr:col>67</xdr:col>
      <xdr:colOff>101600</xdr:colOff>
      <xdr:row>38</xdr:row>
      <xdr:rowOff>25016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41543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37314</xdr:rowOff>
    </xdr:from>
    <xdr:to>
      <xdr:col>85</xdr:col>
      <xdr:colOff>127000</xdr:colOff>
      <xdr:row>58</xdr:row>
      <xdr:rowOff>93923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81414"/>
          <a:ext cx="8382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93923</xdr:rowOff>
    </xdr:from>
    <xdr:to>
      <xdr:col>81</xdr:col>
      <xdr:colOff>50800</xdr:colOff>
      <xdr:row>58</xdr:row>
      <xdr:rowOff>104594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10038023"/>
          <a:ext cx="8890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78005</xdr:rowOff>
    </xdr:from>
    <xdr:to>
      <xdr:col>76</xdr:col>
      <xdr:colOff>114300</xdr:colOff>
      <xdr:row>58</xdr:row>
      <xdr:rowOff>104594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07755"/>
          <a:ext cx="889000" cy="5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78005</xdr:rowOff>
    </xdr:from>
    <xdr:to>
      <xdr:col>71</xdr:col>
      <xdr:colOff>177800</xdr:colOff>
      <xdr:row>58</xdr:row>
      <xdr:rowOff>55865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07755"/>
          <a:ext cx="889000" cy="49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157964</xdr:rowOff>
    </xdr:from>
    <xdr:to>
      <xdr:col>85</xdr:col>
      <xdr:colOff>177800</xdr:colOff>
      <xdr:row>58</xdr:row>
      <xdr:rowOff>88114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43123</xdr:rowOff>
    </xdr:from>
    <xdr:to>
      <xdr:col>81</xdr:col>
      <xdr:colOff>101600</xdr:colOff>
      <xdr:row>58</xdr:row>
      <xdr:rowOff>144723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135850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53794</xdr:rowOff>
    </xdr:from>
    <xdr:to>
      <xdr:col>76</xdr:col>
      <xdr:colOff>165100</xdr:colOff>
      <xdr:row>58</xdr:row>
      <xdr:rowOff>155394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146521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27205</xdr:rowOff>
    </xdr:from>
    <xdr:to>
      <xdr:col>72</xdr:col>
      <xdr:colOff>38100</xdr:colOff>
      <xdr:row>55</xdr:row>
      <xdr:rowOff>128805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145332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2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5065</xdr:rowOff>
    </xdr:from>
    <xdr:to>
      <xdr:col>67</xdr:col>
      <xdr:colOff>101600</xdr:colOff>
      <xdr:row>58</xdr:row>
      <xdr:rowOff>106665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97792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92345</xdr:rowOff>
    </xdr:from>
    <xdr:to>
      <xdr:col>85</xdr:col>
      <xdr:colOff>127000</xdr:colOff>
      <xdr:row>98</xdr:row>
      <xdr:rowOff>115058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94445"/>
          <a:ext cx="8382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115058</xdr:rowOff>
    </xdr:from>
    <xdr:to>
      <xdr:col>81</xdr:col>
      <xdr:colOff>50800</xdr:colOff>
      <xdr:row>98</xdr:row>
      <xdr:rowOff>116080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17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114638</xdr:rowOff>
    </xdr:from>
    <xdr:to>
      <xdr:col>76</xdr:col>
      <xdr:colOff>114300</xdr:colOff>
      <xdr:row>98</xdr:row>
      <xdr:rowOff>116080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916738"/>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113291</xdr:rowOff>
    </xdr:from>
    <xdr:to>
      <xdr:col>71</xdr:col>
      <xdr:colOff>177800</xdr:colOff>
      <xdr:row>98</xdr:row>
      <xdr:rowOff>114638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915391"/>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41545</xdr:rowOff>
    </xdr:from>
    <xdr:to>
      <xdr:col>85</xdr:col>
      <xdr:colOff>177800</xdr:colOff>
      <xdr:row>98</xdr:row>
      <xdr:rowOff>143145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127922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64258</xdr:rowOff>
    </xdr:from>
    <xdr:to>
      <xdr:col>81</xdr:col>
      <xdr:colOff>101600</xdr:colOff>
      <xdr:row>98</xdr:row>
      <xdr:rowOff>165858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156985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9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65280</xdr:rowOff>
    </xdr:from>
    <xdr:to>
      <xdr:col>76</xdr:col>
      <xdr:colOff>165100</xdr:colOff>
      <xdr:row>98</xdr:row>
      <xdr:rowOff>166880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158007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9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63838</xdr:rowOff>
    </xdr:from>
    <xdr:to>
      <xdr:col>72</xdr:col>
      <xdr:colOff>38100</xdr:colOff>
      <xdr:row>98</xdr:row>
      <xdr:rowOff>165438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62491</xdr:rowOff>
    </xdr:from>
    <xdr:to>
      <xdr:col>67</xdr:col>
      <xdr:colOff>101600</xdr:colOff>
      <xdr:row>98</xdr:row>
      <xdr:rowOff>164091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155218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9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111958</xdr:rowOff>
    </xdr:from>
    <xdr:to>
      <xdr:col>116</xdr:col>
      <xdr:colOff>63500</xdr:colOff>
      <xdr:row>37</xdr:row>
      <xdr:rowOff>33042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255458"/>
          <a:ext cx="838200" cy="1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50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100658</xdr:rowOff>
    </xdr:from>
    <xdr:to>
      <xdr:col>111</xdr:col>
      <xdr:colOff>177800</xdr:colOff>
      <xdr:row>37</xdr:row>
      <xdr:rowOff>33042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272858"/>
          <a:ext cx="889000" cy="1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117978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80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100658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272858"/>
          <a:ext cx="889000" cy="5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118419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8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35001</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21551"/>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61158</xdr:rowOff>
    </xdr:from>
    <xdr:to>
      <xdr:col>116</xdr:col>
      <xdr:colOff>114300</xdr:colOff>
      <xdr:row>30</xdr:row>
      <xdr:rowOff>162758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2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14185</xdr:rowOff>
    </xdr:from>
    <xdr:ext cx="534377"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1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153692</xdr:rowOff>
    </xdr:from>
    <xdr:to>
      <xdr:col>112</xdr:col>
      <xdr:colOff>38100</xdr:colOff>
      <xdr:row>37</xdr:row>
      <xdr:rowOff>83842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100369</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56111" y="610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49858</xdr:rowOff>
    </xdr:from>
    <xdr:to>
      <xdr:col>107</xdr:col>
      <xdr:colOff>101600</xdr:colOff>
      <xdr:row>36</xdr:row>
      <xdr:rowOff>151458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2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167985</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67111" y="599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155651</xdr:rowOff>
    </xdr:from>
    <xdr:to>
      <xdr:col>98</xdr:col>
      <xdr:colOff>38100</xdr:colOff>
      <xdr:row>39</xdr:row>
      <xdr:rowOff>85801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102328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64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議会費は、類似団体と似たグラフで推移しており、額も前年度比で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円の減となっている。総務費は、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製紙工場への補助金の減等により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円の減となっており、類似団体との比較でも低い水準で推移している。民生費は、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国保特会への繰出金の増等により前年度比で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全国平均・県平均を上回っているものの、類似団体との比較では低い水準となっている。衛生費は、ほぼ前年と変わらず、類似団体との比較でも低い水準となっている。農林水産業費は、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農業委員会事務局人件費等の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下水特会への繰出金の減等により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円の減となったが、依然として全国平均・県平均、類似団体との比較でも低くなっている。消防費は前年度比でも微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依然として全国平均・県平均よりも高くなっている。教育費は、小学校屋内運動場空調整備事業、特別教室棟空調整備事業、太陽光発電設備設置事業（いずれも繰越事業）等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29,716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全国平均・県平均より高いが、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低い水準である。公債費は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繰上償還により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よりも高くなっているが、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年度は、実質単年度収支が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単年度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収支額も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112,879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繰越事業に係る地方債の借入れや財政調整基金の取崩しによる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額が大きな要因と考えられる。今後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税収の確保及び歳出の削減に努める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とともに、計画的な基金への積立を行う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111,829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484,258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一般会計における標準財政規模比は前年度比で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となった。これは実質収支の黒字額の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が原因と考えられる。今後も税収の確保及び歳出の抑制等に努める。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連結実質赤字比率に係る赤字・黒字の構成について、各会計とも一般会計からの繰出金の調整により黒字決算となっている。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年度の公共下水道事業特別会計では、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もなく、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も前年度並みであったため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前年とほぼ横ばい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国民健康保険勘定特別会計では、前年度とほぼ同様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だが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国保運営基金への積立金の増により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、標準財政規模費も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各会計とも、歳入の確保、歳出の抑制に努め、適正な運営を行っていくよう努めていく。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2615979</v>
      </c>
      <c r="BO4" s="441"/>
      <c r="BP4" s="441"/>
      <c r="BQ4" s="441"/>
      <c r="BR4" s="441"/>
      <c r="BS4" s="441"/>
      <c r="BT4" s="441"/>
      <c r="BU4" s="442"/>
      <c r="BV4" s="440">
        <v>2170438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9.1</v>
      </c>
      <c r="CU4" s="622"/>
      <c r="CV4" s="622"/>
      <c r="CW4" s="622"/>
      <c r="CX4" s="622"/>
      <c r="CY4" s="622"/>
      <c r="CZ4" s="622"/>
      <c r="DA4" s="623"/>
      <c r="DB4" s="621">
        <v>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2489382</v>
      </c>
      <c r="BO5" s="446"/>
      <c r="BP5" s="446"/>
      <c r="BQ5" s="446"/>
      <c r="BR5" s="446"/>
      <c r="BS5" s="446"/>
      <c r="BT5" s="446"/>
      <c r="BU5" s="447"/>
      <c r="BV5" s="445">
        <v>2142319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84.1</v>
      </c>
      <c r="CU5" s="416"/>
      <c r="CV5" s="416"/>
      <c r="CW5" s="416"/>
      <c r="CX5" s="416"/>
      <c r="CY5" s="416"/>
      <c r="CZ5" s="416"/>
      <c r="DA5" s="417"/>
      <c r="DB5" s="415">
        <v>89.5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126597</v>
      </c>
      <c r="BO6" s="446"/>
      <c r="BP6" s="446"/>
      <c r="BQ6" s="446"/>
      <c r="BR6" s="446"/>
      <c r="BS6" s="446"/>
      <c r="BT6" s="446"/>
      <c r="BU6" s="447"/>
      <c r="BV6" s="445">
        <v>28119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92.2</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434</v>
      </c>
      <c r="BO7" s="446"/>
      <c r="BP7" s="446"/>
      <c r="BQ7" s="446"/>
      <c r="BR7" s="446"/>
      <c r="BS7" s="446"/>
      <c r="BT7" s="446"/>
      <c r="BU7" s="447"/>
      <c r="BV7" s="445">
        <v>14835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1382639</v>
      </c>
      <c r="CU7" s="446"/>
      <c r="CV7" s="446"/>
      <c r="CW7" s="446"/>
      <c r="CX7" s="446"/>
      <c r="CY7" s="446"/>
      <c r="CZ7" s="446"/>
      <c r="DA7" s="447"/>
      <c r="DB7" s="445">
        <v>1351026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126163</v>
      </c>
      <c r="BO8" s="446"/>
      <c r="BP8" s="446"/>
      <c r="BQ8" s="446"/>
      <c r="BR8" s="446"/>
      <c r="BS8" s="446"/>
      <c r="BT8" s="446"/>
      <c r="BU8" s="447"/>
      <c r="BV8" s="445">
        <v>13284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0.73</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3439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112879</v>
      </c>
      <c r="BO9" s="446"/>
      <c r="BP9" s="446"/>
      <c r="BQ9" s="446"/>
      <c r="BR9" s="446"/>
      <c r="BS9" s="446"/>
      <c r="BT9" s="446"/>
      <c r="BU9" s="447"/>
      <c r="BV9" s="445">
        <v>-57533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13.3</v>
      </c>
      <c r="CU9" s="416"/>
      <c r="CV9" s="416"/>
      <c r="CW9" s="416"/>
      <c r="CX9" s="416"/>
      <c r="CY9" s="416"/>
      <c r="CZ9" s="416"/>
      <c r="DA9" s="417"/>
      <c r="DB9" s="415">
        <v>11.5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3339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3000</v>
      </c>
      <c r="BO10" s="446"/>
      <c r="BP10" s="446"/>
      <c r="BQ10" s="446"/>
      <c r="BR10" s="446"/>
      <c r="BS10" s="446"/>
      <c r="BT10" s="446"/>
      <c r="BU10" s="447"/>
      <c r="BV10" s="445">
        <v>3000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88</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3550</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114829</v>
      </c>
      <c r="BO12" s="446"/>
      <c r="BP12" s="446"/>
      <c r="BQ12" s="446"/>
      <c r="BR12" s="446"/>
      <c r="BS12" s="446"/>
      <c r="BT12" s="446"/>
      <c r="BU12" s="447"/>
      <c r="BV12" s="445">
        <v>8022</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3524</v>
      </c>
      <c r="S13" s="549"/>
      <c r="T13" s="549"/>
      <c r="U13" s="549"/>
      <c r="V13" s="550"/>
      <c r="W13" s="536" t="s">
        <v>133</v>
      </c>
      <c r="X13" s="458"/>
      <c r="Y13" s="458"/>
      <c r="Z13" s="458"/>
      <c r="AA13" s="458"/>
      <c r="AB13" s="459"/>
      <c r="AC13" s="421">
        <v>142</v>
      </c>
      <c r="AD13" s="422"/>
      <c r="AE13" s="422"/>
      <c r="AF13" s="422"/>
      <c r="AG13" s="423"/>
      <c r="AH13" s="421">
        <v>171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1050</v>
      </c>
      <c r="BO13" s="446"/>
      <c r="BP13" s="446"/>
      <c r="BQ13" s="446"/>
      <c r="BR13" s="446"/>
      <c r="BS13" s="446"/>
      <c r="BT13" s="446"/>
      <c r="BU13" s="447"/>
      <c r="BV13" s="445">
        <v>-62555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9.6</v>
      </c>
      <c r="CU13" s="416"/>
      <c r="CV13" s="416"/>
      <c r="CW13" s="416"/>
      <c r="CX13" s="416"/>
      <c r="CY13" s="416"/>
      <c r="CZ13" s="416"/>
      <c r="DA13" s="417"/>
      <c r="DB13" s="415">
        <v>7.6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3514</v>
      </c>
      <c r="S14" s="549"/>
      <c r="T14" s="549"/>
      <c r="U14" s="549"/>
      <c r="V14" s="550"/>
      <c r="W14" s="551"/>
      <c r="X14" s="461"/>
      <c r="Y14" s="461"/>
      <c r="Z14" s="461"/>
      <c r="AA14" s="461"/>
      <c r="AB14" s="462"/>
      <c r="AC14" s="541">
        <v>8.1</v>
      </c>
      <c r="AD14" s="542"/>
      <c r="AE14" s="542"/>
      <c r="AF14" s="542"/>
      <c r="AG14" s="543"/>
      <c r="AH14" s="541">
        <v>10.4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16</v>
      </c>
      <c r="CU14" s="553"/>
      <c r="CV14" s="553"/>
      <c r="CW14" s="553"/>
      <c r="CX14" s="553"/>
      <c r="CY14" s="553"/>
      <c r="CZ14" s="553"/>
      <c r="DA14" s="554"/>
      <c r="DB14" s="552">
        <v>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3485</v>
      </c>
      <c r="S15" s="549"/>
      <c r="T15" s="549"/>
      <c r="U15" s="549"/>
      <c r="V15" s="550"/>
      <c r="W15" s="536" t="s">
        <v>141</v>
      </c>
      <c r="X15" s="458"/>
      <c r="Y15" s="458"/>
      <c r="Z15" s="458"/>
      <c r="AA15" s="458"/>
      <c r="AB15" s="459"/>
      <c r="AC15" s="421">
        <v>389</v>
      </c>
      <c r="AD15" s="422"/>
      <c r="AE15" s="422"/>
      <c r="AF15" s="422"/>
      <c r="AG15" s="423"/>
      <c r="AH15" s="421">
        <v>347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695493</v>
      </c>
      <c r="BO15" s="441"/>
      <c r="BP15" s="441"/>
      <c r="BQ15" s="441"/>
      <c r="BR15" s="441"/>
      <c r="BS15" s="441"/>
      <c r="BT15" s="441"/>
      <c r="BU15" s="442"/>
      <c r="BV15" s="440">
        <v>745311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22.1</v>
      </c>
      <c r="AD16" s="542"/>
      <c r="AE16" s="542"/>
      <c r="AF16" s="542"/>
      <c r="AG16" s="543"/>
      <c r="AH16" s="541">
        <v>21.1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1041779</v>
      </c>
      <c r="BO16" s="446"/>
      <c r="BP16" s="446"/>
      <c r="BQ16" s="446"/>
      <c r="BR16" s="446"/>
      <c r="BS16" s="446"/>
      <c r="BT16" s="446"/>
      <c r="BU16" s="447"/>
      <c r="BV16" s="445">
        <v>1022856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1232</v>
      </c>
      <c r="AD17" s="422"/>
      <c r="AE17" s="422"/>
      <c r="AF17" s="422"/>
      <c r="AG17" s="423"/>
      <c r="AH17" s="421">
        <v>1125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904391</v>
      </c>
      <c r="BO17" s="446"/>
      <c r="BP17" s="446"/>
      <c r="BQ17" s="446"/>
      <c r="BR17" s="446"/>
      <c r="BS17" s="446"/>
      <c r="BT17" s="446"/>
      <c r="BU17" s="447"/>
      <c r="BV17" s="445">
        <v>971733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4.2</v>
      </c>
      <c r="M18" s="510"/>
      <c r="N18" s="510"/>
      <c r="O18" s="510"/>
      <c r="P18" s="510"/>
      <c r="Q18" s="510"/>
      <c r="R18" s="511"/>
      <c r="S18" s="511"/>
      <c r="T18" s="511"/>
      <c r="U18" s="511"/>
      <c r="V18" s="512"/>
      <c r="W18" s="526"/>
      <c r="X18" s="527"/>
      <c r="Y18" s="527"/>
      <c r="Z18" s="527"/>
      <c r="AA18" s="527"/>
      <c r="AB18" s="537"/>
      <c r="AC18" s="409">
        <v>69.900000000000006</v>
      </c>
      <c r="AD18" s="410"/>
      <c r="AE18" s="410"/>
      <c r="AF18" s="410"/>
      <c r="AG18" s="513"/>
      <c r="AH18" s="409">
        <v>68.5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1264403</v>
      </c>
      <c r="BO18" s="446"/>
      <c r="BP18" s="446"/>
      <c r="BQ18" s="446"/>
      <c r="BR18" s="446"/>
      <c r="BS18" s="446"/>
      <c r="BT18" s="446"/>
      <c r="BU18" s="447"/>
      <c r="BV18" s="445">
        <v>1221884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819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1728094</v>
      </c>
      <c r="BO19" s="446"/>
      <c r="BP19" s="446"/>
      <c r="BQ19" s="446"/>
      <c r="BR19" s="446"/>
      <c r="BS19" s="446"/>
      <c r="BT19" s="446"/>
      <c r="BU19" s="447"/>
      <c r="BV19" s="445">
        <v>1579864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1144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2463829</v>
      </c>
      <c r="BO23" s="446"/>
      <c r="BP23" s="446"/>
      <c r="BQ23" s="446"/>
      <c r="BR23" s="446"/>
      <c r="BS23" s="446"/>
      <c r="BT23" s="446"/>
      <c r="BU23" s="447"/>
      <c r="BV23" s="445">
        <v>2118129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7290</v>
      </c>
      <c r="R24" s="422"/>
      <c r="S24" s="422"/>
      <c r="T24" s="422"/>
      <c r="U24" s="422"/>
      <c r="V24" s="423"/>
      <c r="W24" s="487"/>
      <c r="X24" s="478"/>
      <c r="Y24" s="479"/>
      <c r="Z24" s="418" t="s">
        <v>165</v>
      </c>
      <c r="AA24" s="419"/>
      <c r="AB24" s="419"/>
      <c r="AC24" s="419"/>
      <c r="AD24" s="419"/>
      <c r="AE24" s="419"/>
      <c r="AF24" s="419"/>
      <c r="AG24" s="420"/>
      <c r="AH24" s="421">
        <v>41</v>
      </c>
      <c r="AI24" s="422"/>
      <c r="AJ24" s="422"/>
      <c r="AK24" s="422"/>
      <c r="AL24" s="423"/>
      <c r="AM24" s="421">
        <v>126321</v>
      </c>
      <c r="AN24" s="422"/>
      <c r="AO24" s="422"/>
      <c r="AP24" s="422"/>
      <c r="AQ24" s="422"/>
      <c r="AR24" s="423"/>
      <c r="AS24" s="421">
        <v>3081</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874524</v>
      </c>
      <c r="BO24" s="446"/>
      <c r="BP24" s="446"/>
      <c r="BQ24" s="446"/>
      <c r="BR24" s="446"/>
      <c r="BS24" s="446"/>
      <c r="BT24" s="446"/>
      <c r="BU24" s="447"/>
      <c r="BV24" s="445">
        <v>885029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t="s">
        <v>168</v>
      </c>
      <c r="M25" s="422"/>
      <c r="N25" s="422"/>
      <c r="O25" s="422"/>
      <c r="P25" s="423"/>
      <c r="Q25" s="421" t="s">
        <v>124</v>
      </c>
      <c r="R25" s="422"/>
      <c r="S25" s="422"/>
      <c r="T25" s="422"/>
      <c r="U25" s="422"/>
      <c r="V25" s="423"/>
      <c r="W25" s="487"/>
      <c r="X25" s="478"/>
      <c r="Y25" s="479"/>
      <c r="Z25" s="418" t="s">
        <v>169</v>
      </c>
      <c r="AA25" s="419"/>
      <c r="AB25" s="419"/>
      <c r="AC25" s="419"/>
      <c r="AD25" s="419"/>
      <c r="AE25" s="419"/>
      <c r="AF25" s="419"/>
      <c r="AG25" s="420"/>
      <c r="AH25" s="421" t="s">
        <v>124</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59892</v>
      </c>
      <c r="BO25" s="441"/>
      <c r="BP25" s="441"/>
      <c r="BQ25" s="441"/>
      <c r="BR25" s="441"/>
      <c r="BS25" s="441"/>
      <c r="BT25" s="441"/>
      <c r="BU25" s="442"/>
      <c r="BV25" s="440">
        <v>72484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6080</v>
      </c>
      <c r="R26" s="422"/>
      <c r="S26" s="422"/>
      <c r="T26" s="422"/>
      <c r="U26" s="422"/>
      <c r="V26" s="423"/>
      <c r="W26" s="487"/>
      <c r="X26" s="478"/>
      <c r="Y26" s="479"/>
      <c r="Z26" s="418" t="s">
        <v>173</v>
      </c>
      <c r="AA26" s="500"/>
      <c r="AB26" s="500"/>
      <c r="AC26" s="500"/>
      <c r="AD26" s="500"/>
      <c r="AE26" s="500"/>
      <c r="AF26" s="500"/>
      <c r="AG26" s="501"/>
      <c r="AH26" s="421" t="s">
        <v>124</v>
      </c>
      <c r="AI26" s="422"/>
      <c r="AJ26" s="422"/>
      <c r="AK26" s="422"/>
      <c r="AL26" s="423"/>
      <c r="AM26" s="421" t="s">
        <v>124</v>
      </c>
      <c r="AN26" s="422"/>
      <c r="AO26" s="422"/>
      <c r="AP26" s="422"/>
      <c r="AQ26" s="422"/>
      <c r="AR26" s="423"/>
      <c r="AS26" s="421" t="s">
        <v>168</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3160</v>
      </c>
      <c r="R27" s="422"/>
      <c r="S27" s="422"/>
      <c r="T27" s="422"/>
      <c r="U27" s="422"/>
      <c r="V27" s="423"/>
      <c r="W27" s="487"/>
      <c r="X27" s="478"/>
      <c r="Y27" s="479"/>
      <c r="Z27" s="418" t="s">
        <v>176</v>
      </c>
      <c r="AA27" s="419"/>
      <c r="AB27" s="419"/>
      <c r="AC27" s="419"/>
      <c r="AD27" s="419"/>
      <c r="AE27" s="419"/>
      <c r="AF27" s="419"/>
      <c r="AG27" s="420"/>
      <c r="AH27" s="421">
        <v>1</v>
      </c>
      <c r="AI27" s="422"/>
      <c r="AJ27" s="422"/>
      <c r="AK27" s="422"/>
      <c r="AL27" s="423"/>
      <c r="AM27" s="421" t="s">
        <v>177</v>
      </c>
      <c r="AN27" s="422"/>
      <c r="AO27" s="422"/>
      <c r="AP27" s="422"/>
      <c r="AQ27" s="422"/>
      <c r="AR27" s="423"/>
      <c r="AS27" s="421" t="s">
        <v>178</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t="s">
        <v>124</v>
      </c>
      <c r="BO27" s="449"/>
      <c r="BP27" s="449"/>
      <c r="BQ27" s="449"/>
      <c r="BR27" s="449"/>
      <c r="BS27" s="449"/>
      <c r="BT27" s="449"/>
      <c r="BU27" s="450"/>
      <c r="BV27" s="448" t="s">
        <v>180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2350</v>
      </c>
      <c r="R28" s="422"/>
      <c r="S28" s="422"/>
      <c r="T28" s="422"/>
      <c r="U28" s="422"/>
      <c r="V28" s="423"/>
      <c r="W28" s="487"/>
      <c r="X28" s="478"/>
      <c r="Y28" s="479"/>
      <c r="Z28" s="418" t="s">
        <v>182</v>
      </c>
      <c r="AA28" s="419"/>
      <c r="AB28" s="419"/>
      <c r="AC28" s="419"/>
      <c r="AD28" s="419"/>
      <c r="AE28" s="419"/>
      <c r="AF28" s="419"/>
      <c r="AG28" s="420"/>
      <c r="AH28" s="421" t="s">
        <v>170</v>
      </c>
      <c r="AI28" s="422"/>
      <c r="AJ28" s="422"/>
      <c r="AK28" s="422"/>
      <c r="AL28" s="423"/>
      <c r="AM28" s="421" t="s">
        <v>183</v>
      </c>
      <c r="AN28" s="422"/>
      <c r="AO28" s="422"/>
      <c r="AP28" s="422"/>
      <c r="AQ28" s="422"/>
      <c r="AR28" s="423"/>
      <c r="AS28" s="421" t="s">
        <v>183</v>
      </c>
      <c r="AT28" s="422"/>
      <c r="AU28" s="422"/>
      <c r="AV28" s="422"/>
      <c r="AW28" s="422"/>
      <c r="AX28" s="424"/>
      <c r="AY28" s="428" t="s">
        <v>184</v>
      </c>
      <c r="AZ28" s="429"/>
      <c r="BA28" s="429"/>
      <c r="BB28" s="430"/>
      <c r="BC28" s="437" t="s">
        <v>42</v>
      </c>
      <c r="BD28" s="438"/>
      <c r="BE28" s="438"/>
      <c r="BF28" s="438"/>
      <c r="BG28" s="438"/>
      <c r="BH28" s="438"/>
      <c r="BI28" s="438"/>
      <c r="BJ28" s="438"/>
      <c r="BK28" s="438"/>
      <c r="BL28" s="438"/>
      <c r="BM28" s="439"/>
      <c r="BN28" s="440">
        <v>484258</v>
      </c>
      <c r="BO28" s="441"/>
      <c r="BP28" s="441"/>
      <c r="BQ28" s="441"/>
      <c r="BR28" s="441"/>
      <c r="BS28" s="441"/>
      <c r="BT28" s="441"/>
      <c r="BU28" s="442"/>
      <c r="BV28" s="440">
        <v>596087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185</v>
      </c>
      <c r="F29" s="419"/>
      <c r="G29" s="419"/>
      <c r="H29" s="419"/>
      <c r="I29" s="419"/>
      <c r="J29" s="419"/>
      <c r="K29" s="420"/>
      <c r="L29" s="421">
        <v>8</v>
      </c>
      <c r="M29" s="422"/>
      <c r="N29" s="422"/>
      <c r="O29" s="422"/>
      <c r="P29" s="423"/>
      <c r="Q29" s="421">
        <v>2210</v>
      </c>
      <c r="R29" s="422"/>
      <c r="S29" s="422"/>
      <c r="T29" s="422"/>
      <c r="U29" s="422"/>
      <c r="V29" s="423"/>
      <c r="W29" s="488"/>
      <c r="X29" s="489"/>
      <c r="Y29" s="490"/>
      <c r="Z29" s="418" t="s">
        <v>186</v>
      </c>
      <c r="AA29" s="419"/>
      <c r="AB29" s="419"/>
      <c r="AC29" s="419"/>
      <c r="AD29" s="419"/>
      <c r="AE29" s="419"/>
      <c r="AF29" s="419"/>
      <c r="AG29" s="420"/>
      <c r="AH29" s="421">
        <v>42</v>
      </c>
      <c r="AI29" s="422"/>
      <c r="AJ29" s="422"/>
      <c r="AK29" s="422"/>
      <c r="AL29" s="423"/>
      <c r="AM29" s="421">
        <v>130173</v>
      </c>
      <c r="AN29" s="422"/>
      <c r="AO29" s="422"/>
      <c r="AP29" s="422"/>
      <c r="AQ29" s="422"/>
      <c r="AR29" s="423"/>
      <c r="AS29" s="421">
        <v>3099</v>
      </c>
      <c r="AT29" s="422"/>
      <c r="AU29" s="422"/>
      <c r="AV29" s="422"/>
      <c r="AW29" s="422"/>
      <c r="AX29" s="424"/>
      <c r="AY29" s="431"/>
      <c r="AZ29" s="432"/>
      <c r="BA29" s="432"/>
      <c r="BB29" s="433"/>
      <c r="BC29" s="425" t="s">
        <v>187</v>
      </c>
      <c r="BD29" s="426"/>
      <c r="BE29" s="426"/>
      <c r="BF29" s="426"/>
      <c r="BG29" s="426"/>
      <c r="BH29" s="426"/>
      <c r="BI29" s="426"/>
      <c r="BJ29" s="426"/>
      <c r="BK29" s="426"/>
      <c r="BL29" s="426"/>
      <c r="BM29" s="427"/>
      <c r="BN29" s="445">
        <v>77832</v>
      </c>
      <c r="BO29" s="446"/>
      <c r="BP29" s="446"/>
      <c r="BQ29" s="446"/>
      <c r="BR29" s="446"/>
      <c r="BS29" s="446"/>
      <c r="BT29" s="446"/>
      <c r="BU29" s="447"/>
      <c r="BV29" s="445">
        <v>77632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188</v>
      </c>
      <c r="X30" s="498"/>
      <c r="Y30" s="498"/>
      <c r="Z30" s="498"/>
      <c r="AA30" s="498"/>
      <c r="AB30" s="498"/>
      <c r="AC30" s="498"/>
      <c r="AD30" s="498"/>
      <c r="AE30" s="498"/>
      <c r="AF30" s="498"/>
      <c r="AG30" s="499"/>
      <c r="AH30" s="409">
        <v>96.2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220547</v>
      </c>
      <c r="BO30" s="449"/>
      <c r="BP30" s="449"/>
      <c r="BQ30" s="449"/>
      <c r="BR30" s="449"/>
      <c r="BS30" s="449"/>
      <c r="BT30" s="449"/>
      <c r="BU30" s="450"/>
      <c r="BV30" s="448">
        <v>204575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195</v>
      </c>
      <c r="D33" s="408"/>
      <c r="E33" s="407" t="s">
        <v>196</v>
      </c>
      <c r="F33" s="407"/>
      <c r="G33" s="407"/>
      <c r="H33" s="407"/>
      <c r="I33" s="407"/>
      <c r="J33" s="407"/>
      <c r="K33" s="407"/>
      <c r="L33" s="407"/>
      <c r="M33" s="407"/>
      <c r="N33" s="407"/>
      <c r="O33" s="407"/>
      <c r="P33" s="407"/>
      <c r="Q33" s="407"/>
      <c r="R33" s="407"/>
      <c r="S33" s="407"/>
      <c r="T33" s="195"/>
      <c r="U33" s="408" t="s">
        <v>197</v>
      </c>
      <c r="V33" s="408"/>
      <c r="W33" s="407" t="s">
        <v>198</v>
      </c>
      <c r="X33" s="407"/>
      <c r="Y33" s="407"/>
      <c r="Z33" s="407"/>
      <c r="AA33" s="407"/>
      <c r="AB33" s="407"/>
      <c r="AC33" s="407"/>
      <c r="AD33" s="407"/>
      <c r="AE33" s="407"/>
      <c r="AF33" s="407"/>
      <c r="AG33" s="407"/>
      <c r="AH33" s="407"/>
      <c r="AI33" s="407"/>
      <c r="AJ33" s="407"/>
      <c r="AK33" s="407"/>
      <c r="AL33" s="195"/>
      <c r="AM33" s="408" t="s">
        <v>199</v>
      </c>
      <c r="AN33" s="408"/>
      <c r="AO33" s="407" t="s">
        <v>200</v>
      </c>
      <c r="AP33" s="407"/>
      <c r="AQ33" s="407"/>
      <c r="AR33" s="407"/>
      <c r="AS33" s="407"/>
      <c r="AT33" s="407"/>
      <c r="AU33" s="407"/>
      <c r="AV33" s="407"/>
      <c r="AW33" s="407"/>
      <c r="AX33" s="407"/>
      <c r="AY33" s="407"/>
      <c r="AZ33" s="407"/>
      <c r="BA33" s="407"/>
      <c r="BB33" s="407"/>
      <c r="BC33" s="407"/>
      <c r="BD33" s="196"/>
      <c r="BE33" s="407" t="s">
        <v>201</v>
      </c>
      <c r="BF33" s="407"/>
      <c r="BG33" s="407" t="s">
        <v>202</v>
      </c>
      <c r="BH33" s="407"/>
      <c r="BI33" s="407"/>
      <c r="BJ33" s="407"/>
      <c r="BK33" s="407"/>
      <c r="BL33" s="407"/>
      <c r="BM33" s="407"/>
      <c r="BN33" s="407"/>
      <c r="BO33" s="407"/>
      <c r="BP33" s="407"/>
      <c r="BQ33" s="407"/>
      <c r="BR33" s="407"/>
      <c r="BS33" s="407"/>
      <c r="BT33" s="407"/>
      <c r="BU33" s="407"/>
      <c r="BV33" s="196"/>
      <c r="BW33" s="408" t="s">
        <v>201</v>
      </c>
      <c r="BX33" s="408"/>
      <c r="BY33" s="407" t="s">
        <v>203</v>
      </c>
      <c r="BZ33" s="407"/>
      <c r="CA33" s="407"/>
      <c r="CB33" s="407"/>
      <c r="CC33" s="407"/>
      <c r="CD33" s="407"/>
      <c r="CE33" s="407"/>
      <c r="CF33" s="407"/>
      <c r="CG33" s="407"/>
      <c r="CH33" s="407"/>
      <c r="CI33" s="407"/>
      <c r="CJ33" s="407"/>
      <c r="CK33" s="407"/>
      <c r="CL33" s="407"/>
      <c r="CM33" s="407"/>
      <c r="CN33" s="195"/>
      <c r="CO33" s="408" t="s">
        <v>195</v>
      </c>
      <c r="CP33" s="408"/>
      <c r="CQ33" s="407" t="s">
        <v>204</v>
      </c>
      <c r="CR33" s="407"/>
      <c r="CS33" s="407"/>
      <c r="CT33" s="407"/>
      <c r="CU33" s="407"/>
      <c r="CV33" s="407"/>
      <c r="CW33" s="407"/>
      <c r="CX33" s="407"/>
      <c r="CY33" s="407"/>
      <c r="CZ33" s="407"/>
      <c r="DA33" s="407"/>
      <c r="DB33" s="407"/>
      <c r="DC33" s="407"/>
      <c r="DD33" s="407"/>
      <c r="DE33" s="407"/>
      <c r="DF33" s="195"/>
      <c r="DG33" s="406" t="s">
        <v>205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公共下水道事業特別会計</v>
      </c>
      <c r="BH34" s="403"/>
      <c r="BI34" s="403"/>
      <c r="BJ34" s="403"/>
      <c r="BK34" s="403"/>
      <c r="BL34" s="403"/>
      <c r="BM34" s="403"/>
      <c r="BN34" s="403"/>
      <c r="BO34" s="403"/>
      <c r="BP34" s="403"/>
      <c r="BQ34" s="403"/>
      <c r="BR34" s="403"/>
      <c r="BS34" s="403"/>
      <c r="BT34" s="403"/>
      <c r="BU34" s="403"/>
      <c r="BV34" s="193"/>
      <c r="BW34" s="404" t="e">
        <f>IF(BY34="","",MAX(C34:D43,U34:V43,AM34:AN43,BE34:BF43)+1)</f>
        <v>#REF!</v>
      </c>
      <c r="BX34" s="404"/>
      <c r="BY34" s="403" t="e">
        <f>IF('各会計、関係団体の財政状況及び健全化判断比率'!#REF!="","",'各会計、関係団体の財政状況及び健全化判断比率'!#REF!)</f>
        <v>#REF!</v>
      </c>
      <c r="BZ34" s="403"/>
      <c r="CA34" s="403"/>
      <c r="CB34" s="403"/>
      <c r="CC34" s="403"/>
      <c r="CD34" s="403"/>
      <c r="CE34" s="403"/>
      <c r="CF34" s="403"/>
      <c r="CG34" s="403"/>
      <c r="CH34" s="403"/>
      <c r="CI34" s="403"/>
      <c r="CJ34" s="403"/>
      <c r="CK34" s="403"/>
      <c r="CL34" s="403"/>
      <c r="CM34" s="403"/>
      <c r="CN34" s="193"/>
      <c r="CO34" s="404" t="e">
        <f>IF(CQ34="","",MAX(C34:D43,U34:V43,AM34:AN43,BE34:BF43,BW34:BX43)+1)</f>
        <v>#REF!</v>
      </c>
      <c r="CP34" s="404"/>
      <c r="CQ34" s="403" t="str">
        <f>IF('各会計、関係団体の財政状況及び健全化判断比率'!BS7="","",'各会計、関係団体の財政状況及び健全化判断比率'!BS7)</f>
        <v>日吉津村土地開発公社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t="e">
        <f t="shared" ref="BW35:BW43" si="2">IF(BY35="","",BW34+1)</f>
        <v>#REF!</v>
      </c>
      <c r="BX35" s="404"/>
      <c r="BY35" s="403" t="e">
        <f>IF('各会計、関係団体の財政状況及び健全化判断比率'!#REF!="","",'各会計、関係団体の財政状況及び健全化判断比率'!#REF!)</f>
        <v>#REF!</v>
      </c>
      <c r="BZ35" s="403"/>
      <c r="CA35" s="403"/>
      <c r="CB35" s="403"/>
      <c r="CC35" s="403"/>
      <c r="CD35" s="403"/>
      <c r="CE35" s="403"/>
      <c r="CF35" s="403"/>
      <c r="CG35" s="403"/>
      <c r="CH35" s="403"/>
      <c r="CI35" s="403"/>
      <c r="CJ35" s="403"/>
      <c r="CK35" s="403"/>
      <c r="CL35" s="403"/>
      <c r="CM35" s="403"/>
      <c r="CN35" s="193"/>
      <c r="CO35" s="404" t="e">
        <f t="shared" ref="CO35:CO43" si="3">IF(CQ35="","",CO34+1)</f>
        <v>#REF!</v>
      </c>
      <c r="CP35" s="404"/>
      <c r="CQ35" s="403" t="str">
        <f>IF('各会計、関係団体の財政状況及び健全化判断比率'!BS8="","",'各会計、関係団体の財政状況及び健全化判断比率'!BS8)</f>
        <v>ひえづ物産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e">
        <f t="shared" si="2"/>
        <v>#REF!</v>
      </c>
      <c r="BX36" s="404"/>
      <c r="BY36" s="403" t="e">
        <f>IF('各会計、関係団体の財政状況及び健全化判断比率'!#REF!="","",'各会計、関係団体の財政状況及び健全化判断比率'!#REF!)</f>
        <v>#REF!</v>
      </c>
      <c r="BZ36" s="403"/>
      <c r="CA36" s="403"/>
      <c r="CB36" s="403"/>
      <c r="CC36" s="403"/>
      <c r="CD36" s="403"/>
      <c r="CE36" s="403"/>
      <c r="CF36" s="403"/>
      <c r="CG36" s="403"/>
      <c r="CH36" s="403"/>
      <c r="CI36" s="403"/>
      <c r="CJ36" s="403"/>
      <c r="CK36" s="403"/>
      <c r="CL36" s="403"/>
      <c r="CM36" s="403"/>
      <c r="CN36" s="193"/>
      <c r="CO36" s="404" t="e">
        <f t="shared" si="3"/>
        <v>#REF!</v>
      </c>
      <c r="CP36" s="404"/>
      <c r="CQ36" s="403" t="str">
        <f>IF('各会計、関係団体の財政状況及び健全化判断比率'!BS9="","",'各会計、関係団体の財政状況及び健全化判断比率'!BS9)</f>
        <v>うなばら福祉事業団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e">
        <f t="shared" si="2"/>
        <v>#REF!</v>
      </c>
      <c r="BX37" s="404"/>
      <c r="BY37" s="403" t="e">
        <f>IF('各会計、関係団体の財政状況及び健全化判断比率'!#REF!="","",'各会計、関係団体の財政状況及び健全化判断比率'!#REF!)</f>
        <v>#REF!</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e">
        <f t="shared" si="2"/>
        <v>#REF!</v>
      </c>
      <c r="BX38" s="404"/>
      <c r="BY38" s="403" t="e">
        <f>IF('各会計、関係団体の財政状況及び健全化判断比率'!#REF!="","",'各会計、関係団体の財政状況及び健全化判断比率'!#REF!)</f>
        <v>#REF!</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e">
        <f t="shared" si="2"/>
        <v>#REF!</v>
      </c>
      <c r="BX39" s="404"/>
      <c r="BY39" s="403" t="e">
        <f>IF('各会計、関係団体の財政状況及び健全化判断比率'!#REF!="","",'各会計、関係団体の財政状況及び健全化判断比率'!#REF!)</f>
        <v>#REF!</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e">
        <f t="shared" si="2"/>
        <v>#REF!</v>
      </c>
      <c r="BX40" s="404"/>
      <c r="BY40" s="403" t="e">
        <f>IF('各会計、関係団体の財政状況及び健全化判断比率'!#REF!="","",'各会計、関係団体の財政状況及び健全化判断比率'!#REF!)</f>
        <v>#REF!</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e">
        <f t="shared" si="2"/>
        <v>#REF!</v>
      </c>
      <c r="BX41" s="404"/>
      <c r="BY41" s="403" t="e">
        <f>IF('各会計、関係団体の財政状況及び健全化判断比率'!#REF!="","",'各会計、関係団体の財政状況及び健全化判断比率'!#REF!)</f>
        <v>#REF!</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e">
        <f t="shared" si="2"/>
        <v>#REF!</v>
      </c>
      <c r="BX42" s="404"/>
      <c r="BY42" s="403" t="e">
        <f>IF('各会計、関係団体の財政状況及び健全化判断比率'!#REF!="","",'各会計、関係団体の財政状況及び健全化判断比率'!#REF!)</f>
        <v>#REF!</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Z8XYf31Btwge+3rMbvP19er2U/PznD3gWbPqU6eEYCRvt0h7zyx+7EloYG/Eadmf/3Q88YxU5ycbkTAI8womg==" saltValue="2XDxDsWgood9mAvRx3c6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0" t="s">
        <v>561</v>
      </c>
      <c r="D34" s="1220"/>
      <c r="E34" s="1221"/>
      <c r="F34" s="32">
        <v>7.07</v>
      </c>
      <c r="G34" s="33">
        <v>3.76</v>
      </c>
      <c r="H34" s="33">
        <v>5.23</v>
      </c>
      <c r="I34" s="33">
        <v>0.98</v>
      </c>
      <c r="J34" s="34">
        <v>9.1199999999999992</v>
      </c>
      <c r="K34" s="22"/>
      <c r="L34" s="22"/>
      <c r="M34" s="22"/>
      <c r="N34" s="22"/>
      <c r="O34" s="22"/>
      <c r="P34" s="22"/>
    </row>
    <row r="35" spans="1:16" ht="39" customHeight="1" x14ac:dyDescent="0.15">
      <c r="A35" s="22"/>
      <c r="B35" s="35"/>
      <c r="C35" s="1214" t="s">
        <v>562</v>
      </c>
      <c r="D35" s="1215"/>
      <c r="E35" s="1216"/>
      <c r="F35" s="36">
        <v>0.17</v>
      </c>
      <c r="G35" s="37">
        <v>1.41</v>
      </c>
      <c r="H35" s="37">
        <v>0.51</v>
      </c>
      <c r="I35" s="37">
        <v>0.66</v>
      </c>
      <c r="J35" s="38">
        <v>0.51</v>
      </c>
      <c r="K35" s="22"/>
      <c r="L35" s="22"/>
      <c r="M35" s="22"/>
      <c r="N35" s="22"/>
      <c r="O35" s="22"/>
      <c r="P35" s="22"/>
    </row>
    <row r="36" spans="1:16" ht="39" customHeight="1" x14ac:dyDescent="0.15">
      <c r="A36" s="22"/>
      <c r="B36" s="35"/>
      <c r="C36" s="1214" t="s">
        <v>563</v>
      </c>
      <c r="D36" s="1215"/>
      <c r="E36" s="1216"/>
      <c r="F36" s="36">
        <v>0.02</v>
      </c>
      <c r="G36" s="37">
        <v>0.02</v>
      </c>
      <c r="H36" s="37">
        <v>0.37</v>
      </c>
      <c r="I36" s="37">
        <v>0.01</v>
      </c>
      <c r="J36" s="38">
        <v>0</v>
      </c>
      <c r="K36" s="22"/>
      <c r="L36" s="22"/>
      <c r="M36" s="22"/>
      <c r="N36" s="22"/>
      <c r="O36" s="22"/>
      <c r="P36" s="22"/>
    </row>
    <row r="37" spans="1:16" ht="39" customHeight="1" x14ac:dyDescent="0.15">
      <c r="A37" s="22"/>
      <c r="B37" s="35"/>
      <c r="C37" s="1214" t="s">
        <v>564</v>
      </c>
      <c r="D37" s="1215"/>
      <c r="E37" s="1216"/>
      <c r="F37" s="36">
        <v>0</v>
      </c>
      <c r="G37" s="37">
        <v>0</v>
      </c>
      <c r="H37" s="37">
        <v>0</v>
      </c>
      <c r="I37" s="37">
        <v>0</v>
      </c>
      <c r="J37" s="38">
        <v>0</v>
      </c>
      <c r="K37" s="22"/>
      <c r="L37" s="22"/>
      <c r="M37" s="22"/>
      <c r="N37" s="22"/>
      <c r="O37" s="22"/>
      <c r="P37" s="22"/>
    </row>
    <row r="38" spans="1:16" ht="39" customHeight="1" x14ac:dyDescent="0.15">
      <c r="A38" s="22"/>
      <c r="B38" s="35"/>
      <c r="C38" s="1214"/>
      <c r="D38" s="1215"/>
      <c r="E38" s="1216"/>
      <c r="F38" s="36"/>
      <c r="G38" s="37"/>
      <c r="H38" s="37"/>
      <c r="I38" s="37"/>
      <c r="J38" s="38"/>
      <c r="K38" s="22"/>
      <c r="L38" s="22"/>
      <c r="M38" s="22"/>
      <c r="N38" s="22"/>
      <c r="O38" s="22"/>
      <c r="P38" s="22"/>
    </row>
    <row r="39" spans="1:16" ht="39" customHeight="1" x14ac:dyDescent="0.15">
      <c r="A39" s="22"/>
      <c r="B39" s="35"/>
      <c r="C39" s="1214"/>
      <c r="D39" s="1215"/>
      <c r="E39" s="1216"/>
      <c r="F39" s="36"/>
      <c r="G39" s="37"/>
      <c r="H39" s="37"/>
      <c r="I39" s="37"/>
      <c r="J39" s="38"/>
      <c r="K39" s="22"/>
      <c r="L39" s="22"/>
      <c r="M39" s="22"/>
      <c r="N39" s="22"/>
      <c r="O39" s="22"/>
      <c r="P39" s="22"/>
    </row>
    <row r="40" spans="1:16" ht="39" customHeight="1" x14ac:dyDescent="0.15">
      <c r="A40" s="22"/>
      <c r="B40" s="35"/>
      <c r="C40" s="1214"/>
      <c r="D40" s="1215"/>
      <c r="E40" s="1216"/>
      <c r="F40" s="36"/>
      <c r="G40" s="37"/>
      <c r="H40" s="37"/>
      <c r="I40" s="37"/>
      <c r="J40" s="38"/>
      <c r="K40" s="22"/>
      <c r="L40" s="22"/>
      <c r="M40" s="22"/>
      <c r="N40" s="22"/>
      <c r="O40" s="22"/>
      <c r="P40" s="22"/>
    </row>
    <row r="41" spans="1:16" ht="39" customHeight="1" x14ac:dyDescent="0.15">
      <c r="A41" s="22"/>
      <c r="B41" s="35"/>
      <c r="C41" s="1214"/>
      <c r="D41" s="1215"/>
      <c r="E41" s="1216"/>
      <c r="F41" s="36"/>
      <c r="G41" s="37"/>
      <c r="H41" s="37"/>
      <c r="I41" s="37"/>
      <c r="J41" s="38"/>
      <c r="K41" s="22"/>
      <c r="L41" s="22"/>
      <c r="M41" s="22"/>
      <c r="N41" s="22"/>
      <c r="O41" s="22"/>
      <c r="P41" s="22"/>
    </row>
    <row r="42" spans="1:16" ht="39" customHeight="1" x14ac:dyDescent="0.15">
      <c r="A42" s="22"/>
      <c r="B42" s="39"/>
      <c r="C42" s="1214" t="s">
        <v>565</v>
      </c>
      <c r="D42" s="1215"/>
      <c r="E42" s="1216"/>
      <c r="F42" s="36" t="s">
        <v>512</v>
      </c>
      <c r="G42" s="37" t="s">
        <v>512</v>
      </c>
      <c r="H42" s="37" t="s">
        <v>512</v>
      </c>
      <c r="I42" s="37" t="s">
        <v>512</v>
      </c>
      <c r="J42" s="38" t="s">
        <v>512</v>
      </c>
      <c r="K42" s="22"/>
      <c r="L42" s="22"/>
      <c r="M42" s="22"/>
      <c r="N42" s="22"/>
      <c r="O42" s="22"/>
      <c r="P42" s="22"/>
    </row>
    <row r="43" spans="1:16" ht="39" customHeight="1" thickBot="1" x14ac:dyDescent="0.2">
      <c r="A43" s="22"/>
      <c r="B43" s="40"/>
      <c r="C43" s="1217" t="s">
        <v>566</v>
      </c>
      <c r="D43" s="1218"/>
      <c r="E43" s="121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9e7FqaMGcC8vL4fjv5ze1o71xDWtoWUoPY8zys/yqIhorTFGNWRUvZ/CBqSAuDNqena6MvQWO0veGkyuBOOdA==" saltValue="+MquCl8jbRIgZ58DG49H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186</v>
      </c>
      <c r="L45" s="60">
        <v>185</v>
      </c>
      <c r="M45" s="60">
        <v>183</v>
      </c>
      <c r="N45" s="60">
        <v>186</v>
      </c>
      <c r="O45" s="61">
        <v>230</v>
      </c>
      <c r="P45" s="48"/>
      <c r="Q45" s="48"/>
      <c r="R45" s="48"/>
      <c r="S45" s="48"/>
      <c r="T45" s="48"/>
      <c r="U45" s="48"/>
    </row>
    <row r="46" spans="1:21" ht="30.75" customHeight="1" x14ac:dyDescent="0.15">
      <c r="A46" s="48"/>
      <c r="B46" s="1232"/>
      <c r="C46" s="1233"/>
      <c r="D46" s="62"/>
      <c r="E46" s="1224" t="s">
        <v>13</v>
      </c>
      <c r="F46" s="1224"/>
      <c r="G46" s="1224"/>
      <c r="H46" s="1224"/>
      <c r="I46" s="1224"/>
      <c r="J46" s="122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24" t="s">
        <v>14</v>
      </c>
      <c r="F47" s="1224"/>
      <c r="G47" s="1224"/>
      <c r="H47" s="1224"/>
      <c r="I47" s="1224"/>
      <c r="J47" s="122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24" t="s">
        <v>15</v>
      </c>
      <c r="F48" s="1224"/>
      <c r="G48" s="1224"/>
      <c r="H48" s="1224"/>
      <c r="I48" s="1224"/>
      <c r="J48" s="1225"/>
      <c r="K48" s="63" t="s">
        <v>512</v>
      </c>
      <c r="L48" s="64">
        <v>8</v>
      </c>
      <c r="M48" s="64">
        <v>12</v>
      </c>
      <c r="N48" s="64">
        <v>18</v>
      </c>
      <c r="O48" s="65">
        <v>38</v>
      </c>
      <c r="P48" s="48"/>
      <c r="Q48" s="48"/>
      <c r="R48" s="48"/>
      <c r="S48" s="48"/>
      <c r="T48" s="48"/>
      <c r="U48" s="48"/>
    </row>
    <row r="49" spans="1:21" ht="30.75" customHeight="1" x14ac:dyDescent="0.15">
      <c r="A49" s="48"/>
      <c r="B49" s="1232"/>
      <c r="C49" s="1233"/>
      <c r="D49" s="62"/>
      <c r="E49" s="1224" t="s">
        <v>16</v>
      </c>
      <c r="F49" s="1224"/>
      <c r="G49" s="1224"/>
      <c r="H49" s="1224"/>
      <c r="I49" s="1224"/>
      <c r="J49" s="1225"/>
      <c r="K49" s="63">
        <v>12</v>
      </c>
      <c r="L49" s="64">
        <v>13</v>
      </c>
      <c r="M49" s="64">
        <v>13</v>
      </c>
      <c r="N49" s="64">
        <v>14</v>
      </c>
      <c r="O49" s="65">
        <v>19</v>
      </c>
      <c r="P49" s="48"/>
      <c r="Q49" s="48"/>
      <c r="R49" s="48"/>
      <c r="S49" s="48"/>
      <c r="T49" s="48"/>
      <c r="U49" s="48"/>
    </row>
    <row r="50" spans="1:21" ht="30.75" customHeight="1" x14ac:dyDescent="0.15">
      <c r="A50" s="48"/>
      <c r="B50" s="1232"/>
      <c r="C50" s="1233"/>
      <c r="D50" s="62"/>
      <c r="E50" s="1224" t="s">
        <v>17</v>
      </c>
      <c r="F50" s="1224"/>
      <c r="G50" s="1224"/>
      <c r="H50" s="1224"/>
      <c r="I50" s="1224"/>
      <c r="J50" s="1225"/>
      <c r="K50" s="63">
        <v>12</v>
      </c>
      <c r="L50" s="64">
        <v>26</v>
      </c>
      <c r="M50" s="64">
        <v>24</v>
      </c>
      <c r="N50" s="64">
        <v>21</v>
      </c>
      <c r="O50" s="65">
        <v>24</v>
      </c>
      <c r="P50" s="48"/>
      <c r="Q50" s="48"/>
      <c r="R50" s="48"/>
      <c r="S50" s="48"/>
      <c r="T50" s="48"/>
      <c r="U50" s="48"/>
    </row>
    <row r="51" spans="1:21" ht="30.75" customHeight="1" x14ac:dyDescent="0.15">
      <c r="A51" s="48"/>
      <c r="B51" s="1234"/>
      <c r="C51" s="1235"/>
      <c r="D51" s="66"/>
      <c r="E51" s="1224" t="s">
        <v>18</v>
      </c>
      <c r="F51" s="1224"/>
      <c r="G51" s="1224"/>
      <c r="H51" s="1224"/>
      <c r="I51" s="1224"/>
      <c r="J51" s="1225"/>
      <c r="K51" s="63" t="s">
        <v>512</v>
      </c>
      <c r="L51" s="64" t="s">
        <v>512</v>
      </c>
      <c r="M51" s="64" t="s">
        <v>512</v>
      </c>
      <c r="N51" s="64" t="s">
        <v>512</v>
      </c>
      <c r="O51" s="65">
        <v>0</v>
      </c>
      <c r="P51" s="48"/>
      <c r="Q51" s="48"/>
      <c r="R51" s="48"/>
      <c r="S51" s="48"/>
      <c r="T51" s="48"/>
      <c r="U51" s="48"/>
    </row>
    <row r="52" spans="1:21" ht="30.75" customHeight="1" x14ac:dyDescent="0.15">
      <c r="A52" s="48"/>
      <c r="B52" s="1222" t="s">
        <v>19</v>
      </c>
      <c r="C52" s="1223"/>
      <c r="D52" s="66"/>
      <c r="E52" s="1224" t="s">
        <v>20</v>
      </c>
      <c r="F52" s="1224"/>
      <c r="G52" s="1224"/>
      <c r="H52" s="1224"/>
      <c r="I52" s="1224"/>
      <c r="J52" s="1225"/>
      <c r="K52" s="63">
        <v>136</v>
      </c>
      <c r="L52" s="64">
        <v>145</v>
      </c>
      <c r="M52" s="64">
        <v>143</v>
      </c>
      <c r="N52" s="64">
        <v>141</v>
      </c>
      <c r="O52" s="65">
        <v>140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74</v>
      </c>
      <c r="L53" s="69">
        <v>87</v>
      </c>
      <c r="M53" s="69">
        <v>89</v>
      </c>
      <c r="N53" s="69">
        <v>98</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oNHaHRSwKwjBlgqVVG0Bi1RMUZ/dh0zkJgbRhYu/fSE8oyJTGd/TftixkqM9HLDSuoktbR0yFENk4ukUPVXvg==" saltValue="1POPNNHs665olhguzCw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0" t="s">
        <v>24</v>
      </c>
      <c r="C41" s="1251"/>
      <c r="D41" s="81"/>
      <c r="E41" s="1252" t="s">
        <v>25</v>
      </c>
      <c r="F41" s="1252"/>
      <c r="G41" s="1252"/>
      <c r="H41" s="1253"/>
      <c r="I41" s="82">
        <v>1847</v>
      </c>
      <c r="J41" s="83">
        <v>2027</v>
      </c>
      <c r="K41" s="83">
        <v>2053</v>
      </c>
      <c r="L41" s="83">
        <v>2118</v>
      </c>
      <c r="M41" s="84">
        <v>2464</v>
      </c>
    </row>
    <row r="42" spans="2:13" ht="27.75" customHeight="1" x14ac:dyDescent="0.15">
      <c r="B42" s="1240"/>
      <c r="C42" s="1241"/>
      <c r="D42" s="85"/>
      <c r="E42" s="1244" t="s">
        <v>26</v>
      </c>
      <c r="F42" s="1244"/>
      <c r="G42" s="1244"/>
      <c r="H42" s="1245"/>
      <c r="I42" s="86">
        <v>662</v>
      </c>
      <c r="J42" s="87">
        <v>629</v>
      </c>
      <c r="K42" s="87">
        <v>502</v>
      </c>
      <c r="L42" s="87">
        <v>404</v>
      </c>
      <c r="M42" s="88">
        <v>60</v>
      </c>
    </row>
    <row r="43" spans="2:13" ht="27.75" customHeight="1" x14ac:dyDescent="0.15">
      <c r="B43" s="1240"/>
      <c r="C43" s="1241"/>
      <c r="D43" s="85"/>
      <c r="E43" s="1244" t="s">
        <v>27</v>
      </c>
      <c r="F43" s="1244"/>
      <c r="G43" s="1244"/>
      <c r="H43" s="1245"/>
      <c r="I43" s="86">
        <v>69</v>
      </c>
      <c r="J43" s="87">
        <v>42</v>
      </c>
      <c r="K43" s="87">
        <v>48</v>
      </c>
      <c r="L43" s="87">
        <v>90</v>
      </c>
      <c r="M43" s="88">
        <v>172</v>
      </c>
    </row>
    <row r="44" spans="2:13" ht="27.75" customHeight="1" x14ac:dyDescent="0.15">
      <c r="B44" s="1240"/>
      <c r="C44" s="1241"/>
      <c r="D44" s="85"/>
      <c r="E44" s="1244" t="s">
        <v>28</v>
      </c>
      <c r="F44" s="1244"/>
      <c r="G44" s="1244"/>
      <c r="H44" s="1245"/>
      <c r="I44" s="86">
        <v>123</v>
      </c>
      <c r="J44" s="87">
        <v>135</v>
      </c>
      <c r="K44" s="87">
        <v>139</v>
      </c>
      <c r="L44" s="87">
        <v>139</v>
      </c>
      <c r="M44" s="88">
        <v>129</v>
      </c>
    </row>
    <row r="45" spans="2:13" ht="27.75" customHeight="1" x14ac:dyDescent="0.15">
      <c r="B45" s="1240"/>
      <c r="C45" s="1241"/>
      <c r="D45" s="85"/>
      <c r="E45" s="1244" t="s">
        <v>29</v>
      </c>
      <c r="F45" s="1244"/>
      <c r="G45" s="1244"/>
      <c r="H45" s="1245"/>
      <c r="I45" s="86">
        <v>282</v>
      </c>
      <c r="J45" s="87">
        <v>244</v>
      </c>
      <c r="K45" s="87">
        <v>185</v>
      </c>
      <c r="L45" s="87">
        <v>194</v>
      </c>
      <c r="M45" s="88">
        <v>171</v>
      </c>
    </row>
    <row r="46" spans="2:13" ht="27.75" customHeight="1" x14ac:dyDescent="0.15">
      <c r="B46" s="1240"/>
      <c r="C46" s="1241"/>
      <c r="D46" s="89"/>
      <c r="E46" s="1244" t="s">
        <v>30</v>
      </c>
      <c r="F46" s="1244"/>
      <c r="G46" s="1244"/>
      <c r="H46" s="1245"/>
      <c r="I46" s="86">
        <v>11</v>
      </c>
      <c r="J46" s="87">
        <v>33</v>
      </c>
      <c r="K46" s="87">
        <v>45</v>
      </c>
      <c r="L46" s="87">
        <v>48</v>
      </c>
      <c r="M46" s="88">
        <v>42</v>
      </c>
    </row>
    <row r="47" spans="2:13" ht="27.75" customHeight="1" x14ac:dyDescent="0.15">
      <c r="B47" s="1240"/>
      <c r="C47" s="1241"/>
      <c r="D47" s="90"/>
      <c r="E47" s="1254" t="s">
        <v>31</v>
      </c>
      <c r="F47" s="1255"/>
      <c r="G47" s="1255"/>
      <c r="H47" s="1256"/>
      <c r="I47" s="86" t="s">
        <v>512</v>
      </c>
      <c r="J47" s="87" t="s">
        <v>512</v>
      </c>
      <c r="K47" s="87" t="s">
        <v>512</v>
      </c>
      <c r="L47" s="87" t="s">
        <v>512</v>
      </c>
      <c r="M47" s="88" t="s">
        <v>512</v>
      </c>
    </row>
    <row r="48" spans="2:13" ht="27.75" customHeight="1" x14ac:dyDescent="0.15">
      <c r="B48" s="1240"/>
      <c r="C48" s="1241"/>
      <c r="D48" s="85"/>
      <c r="E48" s="1244" t="s">
        <v>32</v>
      </c>
      <c r="F48" s="1244"/>
      <c r="G48" s="1244"/>
      <c r="H48" s="1245"/>
      <c r="I48" s="86" t="s">
        <v>512</v>
      </c>
      <c r="J48" s="87" t="s">
        <v>512</v>
      </c>
      <c r="K48" s="87" t="s">
        <v>512</v>
      </c>
      <c r="L48" s="87" t="s">
        <v>512</v>
      </c>
      <c r="M48" s="88" t="s">
        <v>512</v>
      </c>
    </row>
    <row r="49" spans="2:13" ht="27.75" customHeight="1" x14ac:dyDescent="0.15">
      <c r="B49" s="1242"/>
      <c r="C49" s="1243"/>
      <c r="D49" s="85"/>
      <c r="E49" s="1244" t="s">
        <v>33</v>
      </c>
      <c r="F49" s="1244"/>
      <c r="G49" s="1244"/>
      <c r="H49" s="1245"/>
      <c r="I49" s="86" t="s">
        <v>512</v>
      </c>
      <c r="J49" s="87" t="s">
        <v>512</v>
      </c>
      <c r="K49" s="87" t="s">
        <v>512</v>
      </c>
      <c r="L49" s="87" t="s">
        <v>512</v>
      </c>
      <c r="M49" s="88" t="s">
        <v>512</v>
      </c>
    </row>
    <row r="50" spans="2:13" ht="27.75" customHeight="1" x14ac:dyDescent="0.15">
      <c r="B50" s="1238" t="s">
        <v>34</v>
      </c>
      <c r="C50" s="1239"/>
      <c r="D50" s="91"/>
      <c r="E50" s="1244" t="s">
        <v>35</v>
      </c>
      <c r="F50" s="1244"/>
      <c r="G50" s="1244"/>
      <c r="H50" s="1245"/>
      <c r="I50" s="86">
        <v>765</v>
      </c>
      <c r="J50" s="87">
        <v>780</v>
      </c>
      <c r="K50" s="87">
        <v>860</v>
      </c>
      <c r="L50" s="87">
        <v>890</v>
      </c>
      <c r="M50" s="88">
        <v>844</v>
      </c>
    </row>
    <row r="51" spans="2:13" ht="27.75" customHeight="1" x14ac:dyDescent="0.15">
      <c r="B51" s="1240"/>
      <c r="C51" s="1241"/>
      <c r="D51" s="85"/>
      <c r="E51" s="1244" t="s">
        <v>36</v>
      </c>
      <c r="F51" s="1244"/>
      <c r="G51" s="1244"/>
      <c r="H51" s="1245"/>
      <c r="I51" s="86">
        <v>14</v>
      </c>
      <c r="J51" s="87">
        <v>8</v>
      </c>
      <c r="K51" s="87">
        <v>2</v>
      </c>
      <c r="L51" s="87" t="s">
        <v>512</v>
      </c>
      <c r="M51" s="88" t="s">
        <v>512</v>
      </c>
    </row>
    <row r="52" spans="2:13" ht="27.75" customHeight="1" x14ac:dyDescent="0.15">
      <c r="B52" s="1242"/>
      <c r="C52" s="1243"/>
      <c r="D52" s="85"/>
      <c r="E52" s="1244" t="s">
        <v>37</v>
      </c>
      <c r="F52" s="1244"/>
      <c r="G52" s="1244"/>
      <c r="H52" s="1245"/>
      <c r="I52" s="86">
        <v>1787</v>
      </c>
      <c r="J52" s="87">
        <v>1845</v>
      </c>
      <c r="K52" s="87">
        <v>1865</v>
      </c>
      <c r="L52" s="87">
        <v>1993</v>
      </c>
      <c r="M52" s="88">
        <v>1992</v>
      </c>
    </row>
    <row r="53" spans="2:13" ht="27.75" customHeight="1" thickBot="1" x14ac:dyDescent="0.2">
      <c r="B53" s="1246" t="s">
        <v>38</v>
      </c>
      <c r="C53" s="1247"/>
      <c r="D53" s="92"/>
      <c r="E53" s="1248" t="s">
        <v>39</v>
      </c>
      <c r="F53" s="1248"/>
      <c r="G53" s="1248"/>
      <c r="H53" s="1249"/>
      <c r="I53" s="93">
        <v>428</v>
      </c>
      <c r="J53" s="94">
        <v>475</v>
      </c>
      <c r="K53" s="94">
        <v>243</v>
      </c>
      <c r="L53" s="94">
        <v>109</v>
      </c>
      <c r="M53" s="95">
        <v>200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6c5whJhIO2enwFjE7gPfBbOEZN6CY5WsmmNM2UrcHb8w0YrdEmniCrvcLbwmR9wUpSwUWE3V8OugUy9HboXdQ==" saltValue="gNlgIaclZHL3aX+fRE1b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5" t="s">
        <v>42</v>
      </c>
      <c r="D55" s="1265"/>
      <c r="E55" s="1266"/>
      <c r="F55" s="107">
        <v>601</v>
      </c>
      <c r="G55" s="107">
        <v>596</v>
      </c>
      <c r="H55" s="108">
        <v>484</v>
      </c>
    </row>
    <row r="56" spans="2:8" ht="52.5" customHeight="1" x14ac:dyDescent="0.15">
      <c r="B56" s="109"/>
      <c r="C56" s="1267" t="s">
        <v>43</v>
      </c>
      <c r="D56" s="1267"/>
      <c r="E56" s="1268"/>
      <c r="F56" s="110">
        <v>77</v>
      </c>
      <c r="G56" s="110">
        <v>78</v>
      </c>
      <c r="H56" s="111">
        <v>78</v>
      </c>
    </row>
    <row r="57" spans="2:8" ht="53.25" customHeight="1" x14ac:dyDescent="0.15">
      <c r="B57" s="109"/>
      <c r="C57" s="1269" t="s">
        <v>44</v>
      </c>
      <c r="D57" s="1269"/>
      <c r="E57" s="1270"/>
      <c r="F57" s="112">
        <v>170</v>
      </c>
      <c r="G57" s="112">
        <v>205</v>
      </c>
      <c r="H57" s="113">
        <v>221</v>
      </c>
    </row>
    <row r="58" spans="2:8" ht="45.75" customHeight="1" x14ac:dyDescent="0.15">
      <c r="B58" s="114"/>
      <c r="C58" s="1257" t="s">
        <v>580</v>
      </c>
      <c r="D58" s="1258"/>
      <c r="E58" s="1259"/>
      <c r="F58" s="115">
        <v>69</v>
      </c>
      <c r="G58" s="115">
        <v>103</v>
      </c>
      <c r="H58" s="116">
        <v>119</v>
      </c>
    </row>
    <row r="59" spans="2:8" ht="45.75" customHeight="1" x14ac:dyDescent="0.15">
      <c r="B59" s="114"/>
      <c r="C59" s="1257" t="s">
        <v>581</v>
      </c>
      <c r="D59" s="1258"/>
      <c r="E59" s="1259"/>
      <c r="F59" s="115">
        <v>55</v>
      </c>
      <c r="G59" s="115">
        <v>55</v>
      </c>
      <c r="H59" s="116">
        <v>55</v>
      </c>
    </row>
    <row r="60" spans="2:8" ht="45.75" customHeight="1" x14ac:dyDescent="0.15">
      <c r="B60" s="114"/>
      <c r="C60" s="1257" t="s">
        <v>582</v>
      </c>
      <c r="D60" s="1258"/>
      <c r="E60" s="1259"/>
      <c r="F60" s="115">
        <v>26</v>
      </c>
      <c r="G60" s="115">
        <v>26</v>
      </c>
      <c r="H60" s="116">
        <v>26</v>
      </c>
    </row>
    <row r="61" spans="2:8" ht="45.75" customHeight="1" x14ac:dyDescent="0.15">
      <c r="B61" s="114"/>
      <c r="C61" s="1257" t="s">
        <v>583</v>
      </c>
      <c r="D61" s="1258"/>
      <c r="E61" s="1259"/>
      <c r="F61" s="115">
        <v>14</v>
      </c>
      <c r="G61" s="115">
        <v>14</v>
      </c>
      <c r="H61" s="116">
        <v>14</v>
      </c>
    </row>
    <row r="62" spans="2:8" ht="45.75" customHeight="1" thickBot="1" x14ac:dyDescent="0.2">
      <c r="B62" s="117"/>
      <c r="C62" s="1260" t="s">
        <v>584</v>
      </c>
      <c r="D62" s="1261"/>
      <c r="E62" s="1262"/>
      <c r="F62" s="118">
        <v>5</v>
      </c>
      <c r="G62" s="118">
        <v>5</v>
      </c>
      <c r="H62" s="119">
        <v>5</v>
      </c>
    </row>
    <row r="63" spans="2:8" ht="52.5" customHeight="1" thickBot="1" x14ac:dyDescent="0.2">
      <c r="B63" s="120"/>
      <c r="C63" s="1263" t="s">
        <v>45</v>
      </c>
      <c r="D63" s="1263"/>
      <c r="E63" s="1264"/>
      <c r="F63" s="121">
        <v>849</v>
      </c>
      <c r="G63" s="121">
        <v>878</v>
      </c>
      <c r="H63" s="122">
        <v>783</v>
      </c>
    </row>
    <row r="64" spans="2:8" ht="15" customHeight="1" x14ac:dyDescent="0.15"/>
    <row r="65" ht="0" hidden="1" customHeight="1" x14ac:dyDescent="0.15"/>
    <row r="66" ht="0" hidden="1" customHeight="1" x14ac:dyDescent="0.15"/>
  </sheetData>
  <sheetProtection algorithmName="SHA-512" hashValue="KlGIhUEYuXFmarCMfyD4kq/WtDtLDFLbGAQ5sS1TffQxXAEctn899QMBknBPkjIWP0sjqI+Zr3YspHkLVs16yg==" saltValue="a3NX67c6FCzTlqzEd+3q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4" t="s">
        <v>603</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374"/>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374"/>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374"/>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374"/>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71"/>
      <c r="H50" s="1271"/>
      <c r="I50" s="1271"/>
      <c r="J50" s="1271"/>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77" t="s">
        <v>555</v>
      </c>
      <c r="BQ50" s="1277"/>
      <c r="BR50" s="1277"/>
      <c r="BS50" s="1277"/>
      <c r="BT50" s="1277"/>
      <c r="BU50" s="1277"/>
      <c r="BV50" s="1277"/>
      <c r="BW50" s="1277"/>
      <c r="BX50" s="1277" t="s">
        <v>556</v>
      </c>
      <c r="BY50" s="1277"/>
      <c r="BZ50" s="1277"/>
      <c r="CA50" s="1277"/>
      <c r="CB50" s="1277"/>
      <c r="CC50" s="1277"/>
      <c r="CD50" s="1277"/>
      <c r="CE50" s="1277"/>
      <c r="CF50" s="1277" t="s">
        <v>557</v>
      </c>
      <c r="CG50" s="1277"/>
      <c r="CH50" s="1277"/>
      <c r="CI50" s="1277"/>
      <c r="CJ50" s="1277"/>
      <c r="CK50" s="1277"/>
      <c r="CL50" s="1277"/>
      <c r="CM50" s="1277"/>
      <c r="CN50" s="1277" t="s">
        <v>558</v>
      </c>
      <c r="CO50" s="1277"/>
      <c r="CP50" s="1277"/>
      <c r="CQ50" s="1277"/>
      <c r="CR50" s="1277"/>
      <c r="CS50" s="1277"/>
      <c r="CT50" s="1277"/>
      <c r="CU50" s="1277"/>
      <c r="CV50" s="1277" t="s">
        <v>559</v>
      </c>
      <c r="CW50" s="1277"/>
      <c r="CX50" s="1277"/>
      <c r="CY50" s="1277"/>
      <c r="CZ50" s="1277"/>
      <c r="DA50" s="1277"/>
      <c r="DB50" s="1277"/>
      <c r="DC50" s="1277"/>
    </row>
    <row r="51" spans="1:109" ht="13.5" customHeight="1" x14ac:dyDescent="0.15">
      <c r="B51" s="374"/>
      <c r="G51" s="1289"/>
      <c r="H51" s="1289"/>
      <c r="I51" s="1293"/>
      <c r="J51" s="1293"/>
      <c r="K51" s="1278"/>
      <c r="L51" s="1278"/>
      <c r="M51" s="1278"/>
      <c r="N51" s="1278"/>
      <c r="AM51" s="383"/>
      <c r="AN51" s="1276" t="s">
        <v>591</v>
      </c>
      <c r="AO51" s="1276"/>
      <c r="AP51" s="1276"/>
      <c r="AQ51" s="1276"/>
      <c r="AR51" s="1276"/>
      <c r="AS51" s="1276"/>
      <c r="AT51" s="1276"/>
      <c r="AU51" s="1276"/>
      <c r="AV51" s="1276"/>
      <c r="AW51" s="1276"/>
      <c r="AX51" s="1276"/>
      <c r="AY51" s="1276"/>
      <c r="AZ51" s="1276"/>
      <c r="BA51" s="1276"/>
      <c r="BB51" s="1276" t="s">
        <v>593</v>
      </c>
      <c r="BC51" s="1276"/>
      <c r="BD51" s="1276"/>
      <c r="BE51" s="1276"/>
      <c r="BF51" s="1276"/>
      <c r="BG51" s="1276"/>
      <c r="BH51" s="1276"/>
      <c r="BI51" s="1276"/>
      <c r="BJ51" s="1276"/>
      <c r="BK51" s="1276"/>
      <c r="BL51" s="1276"/>
      <c r="BM51" s="1276"/>
      <c r="BN51" s="1276"/>
      <c r="BO51" s="1276"/>
      <c r="BP51" s="1288"/>
      <c r="BQ51" s="1273"/>
      <c r="BR51" s="1273"/>
      <c r="BS51" s="1273"/>
      <c r="BT51" s="1273"/>
      <c r="BU51" s="1273"/>
      <c r="BV51" s="1273"/>
      <c r="BW51" s="1273"/>
      <c r="BX51" s="1288"/>
      <c r="BY51" s="1273"/>
      <c r="BZ51" s="1273"/>
      <c r="CA51" s="1273"/>
      <c r="CB51" s="1273"/>
      <c r="CC51" s="1273"/>
      <c r="CD51" s="1273"/>
      <c r="CE51" s="1273"/>
      <c r="CF51" s="1288"/>
      <c r="CG51" s="1273"/>
      <c r="CH51" s="1273"/>
      <c r="CI51" s="1273"/>
      <c r="CJ51" s="1273"/>
      <c r="CK51" s="1273"/>
      <c r="CL51" s="1273"/>
      <c r="CM51" s="1273"/>
      <c r="CN51" s="1273">
        <v>9</v>
      </c>
      <c r="CO51" s="1273"/>
      <c r="CP51" s="1273"/>
      <c r="CQ51" s="1273"/>
      <c r="CR51" s="1273"/>
      <c r="CS51" s="1273"/>
      <c r="CT51" s="1273"/>
      <c r="CU51" s="1273"/>
      <c r="CV51" s="1273">
        <v>16</v>
      </c>
      <c r="CW51" s="1273"/>
      <c r="CX51" s="1273"/>
      <c r="CY51" s="1273"/>
      <c r="CZ51" s="1273"/>
      <c r="DA51" s="1273"/>
      <c r="DB51" s="1273"/>
      <c r="DC51" s="1273"/>
    </row>
    <row r="52" spans="1:109" x14ac:dyDescent="0.15">
      <c r="B52" s="374"/>
      <c r="G52" s="1289"/>
      <c r="H52" s="1289"/>
      <c r="I52" s="1293"/>
      <c r="J52" s="1293"/>
      <c r="K52" s="1278"/>
      <c r="L52" s="1278"/>
      <c r="M52" s="1278"/>
      <c r="N52" s="1278"/>
      <c r="AM52" s="383"/>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382"/>
      <c r="B53" s="374"/>
      <c r="G53" s="1289"/>
      <c r="H53" s="1289"/>
      <c r="I53" s="1271"/>
      <c r="J53" s="1271"/>
      <c r="K53" s="1278"/>
      <c r="L53" s="1278"/>
      <c r="M53" s="1278"/>
      <c r="N53" s="1278"/>
      <c r="AM53" s="383"/>
      <c r="AN53" s="1276"/>
      <c r="AO53" s="1276"/>
      <c r="AP53" s="1276"/>
      <c r="AQ53" s="1276"/>
      <c r="AR53" s="1276"/>
      <c r="AS53" s="1276"/>
      <c r="AT53" s="1276"/>
      <c r="AU53" s="1276"/>
      <c r="AV53" s="1276"/>
      <c r="AW53" s="1276"/>
      <c r="AX53" s="1276"/>
      <c r="AY53" s="1276"/>
      <c r="AZ53" s="1276"/>
      <c r="BA53" s="1276"/>
      <c r="BB53" s="1276" t="s">
        <v>594</v>
      </c>
      <c r="BC53" s="1276"/>
      <c r="BD53" s="1276"/>
      <c r="BE53" s="1276"/>
      <c r="BF53" s="1276"/>
      <c r="BG53" s="1276"/>
      <c r="BH53" s="1276"/>
      <c r="BI53" s="1276"/>
      <c r="BJ53" s="1276"/>
      <c r="BK53" s="1276"/>
      <c r="BL53" s="1276"/>
      <c r="BM53" s="1276"/>
      <c r="BN53" s="1276"/>
      <c r="BO53" s="1276"/>
      <c r="BP53" s="1288"/>
      <c r="BQ53" s="1273"/>
      <c r="BR53" s="1273"/>
      <c r="BS53" s="1273"/>
      <c r="BT53" s="1273"/>
      <c r="BU53" s="1273"/>
      <c r="BV53" s="1273"/>
      <c r="BW53" s="1273"/>
      <c r="BX53" s="1288"/>
      <c r="BY53" s="1273"/>
      <c r="BZ53" s="1273"/>
      <c r="CA53" s="1273"/>
      <c r="CB53" s="1273"/>
      <c r="CC53" s="1273"/>
      <c r="CD53" s="1273"/>
      <c r="CE53" s="1273"/>
      <c r="CF53" s="1288"/>
      <c r="CG53" s="1273"/>
      <c r="CH53" s="1273"/>
      <c r="CI53" s="1273"/>
      <c r="CJ53" s="1273"/>
      <c r="CK53" s="1273"/>
      <c r="CL53" s="1273"/>
      <c r="CM53" s="1273"/>
      <c r="CN53" s="1273">
        <v>48.7</v>
      </c>
      <c r="CO53" s="1273"/>
      <c r="CP53" s="1273"/>
      <c r="CQ53" s="1273"/>
      <c r="CR53" s="1273"/>
      <c r="CS53" s="1273"/>
      <c r="CT53" s="1273"/>
      <c r="CU53" s="1273"/>
      <c r="CV53" s="1273">
        <v>47.7</v>
      </c>
      <c r="CW53" s="1273"/>
      <c r="CX53" s="1273"/>
      <c r="CY53" s="1273"/>
      <c r="CZ53" s="1273"/>
      <c r="DA53" s="1273"/>
      <c r="DB53" s="1273"/>
      <c r="DC53" s="1273"/>
    </row>
    <row r="54" spans="1:109" x14ac:dyDescent="0.15">
      <c r="A54" s="382"/>
      <c r="B54" s="374"/>
      <c r="G54" s="1289"/>
      <c r="H54" s="1289"/>
      <c r="I54" s="1271"/>
      <c r="J54" s="1271"/>
      <c r="K54" s="1278"/>
      <c r="L54" s="1278"/>
      <c r="M54" s="1278"/>
      <c r="N54" s="1278"/>
      <c r="AM54" s="383"/>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382"/>
      <c r="B55" s="374"/>
      <c r="G55" s="1271"/>
      <c r="H55" s="1271"/>
      <c r="I55" s="1271"/>
      <c r="J55" s="1271"/>
      <c r="K55" s="1278"/>
      <c r="L55" s="1278"/>
      <c r="M55" s="1278"/>
      <c r="N55" s="1278"/>
      <c r="AN55" s="1277" t="s">
        <v>596</v>
      </c>
      <c r="AO55" s="1277"/>
      <c r="AP55" s="1277"/>
      <c r="AQ55" s="1277"/>
      <c r="AR55" s="1277"/>
      <c r="AS55" s="1277"/>
      <c r="AT55" s="1277"/>
      <c r="AU55" s="1277"/>
      <c r="AV55" s="1277"/>
      <c r="AW55" s="1277"/>
      <c r="AX55" s="1277"/>
      <c r="AY55" s="1277"/>
      <c r="AZ55" s="1277"/>
      <c r="BA55" s="1277"/>
      <c r="BB55" s="1276" t="s">
        <v>592</v>
      </c>
      <c r="BC55" s="1276"/>
      <c r="BD55" s="1276"/>
      <c r="BE55" s="1276"/>
      <c r="BF55" s="1276"/>
      <c r="BG55" s="1276"/>
      <c r="BH55" s="1276"/>
      <c r="BI55" s="1276"/>
      <c r="BJ55" s="1276"/>
      <c r="BK55" s="1276"/>
      <c r="BL55" s="1276"/>
      <c r="BM55" s="1276"/>
      <c r="BN55" s="1276"/>
      <c r="BO55" s="1276"/>
      <c r="BP55" s="1288"/>
      <c r="BQ55" s="1273"/>
      <c r="BR55" s="1273"/>
      <c r="BS55" s="1273"/>
      <c r="BT55" s="1273"/>
      <c r="BU55" s="1273"/>
      <c r="BV55" s="1273"/>
      <c r="BW55" s="1273"/>
      <c r="BX55" s="1288"/>
      <c r="BY55" s="1273"/>
      <c r="BZ55" s="1273"/>
      <c r="CA55" s="1273"/>
      <c r="CB55" s="1273"/>
      <c r="CC55" s="1273"/>
      <c r="CD55" s="1273"/>
      <c r="CE55" s="1273"/>
      <c r="CF55" s="1288"/>
      <c r="CG55" s="1273"/>
      <c r="CH55" s="1273"/>
      <c r="CI55" s="1273"/>
      <c r="CJ55" s="1273"/>
      <c r="CK55" s="1273"/>
      <c r="CL55" s="1273"/>
      <c r="CM55" s="1273"/>
      <c r="CN55" s="1273">
        <v>0</v>
      </c>
      <c r="CO55" s="1273"/>
      <c r="CP55" s="1273"/>
      <c r="CQ55" s="1273"/>
      <c r="CR55" s="1273"/>
      <c r="CS55" s="1273"/>
      <c r="CT55" s="1273"/>
      <c r="CU55" s="1273"/>
      <c r="CV55" s="1273">
        <v>0</v>
      </c>
      <c r="CW55" s="1273"/>
      <c r="CX55" s="1273"/>
      <c r="CY55" s="1273"/>
      <c r="CZ55" s="1273"/>
      <c r="DA55" s="1273"/>
      <c r="DB55" s="1273"/>
      <c r="DC55" s="1273"/>
    </row>
    <row r="56" spans="1:109" x14ac:dyDescent="0.15">
      <c r="A56" s="382"/>
      <c r="B56" s="374"/>
      <c r="G56" s="1271"/>
      <c r="H56" s="1271"/>
      <c r="I56" s="1271"/>
      <c r="J56" s="1271"/>
      <c r="K56" s="1278"/>
      <c r="L56" s="1278"/>
      <c r="M56" s="1278"/>
      <c r="N56" s="1278"/>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382" customFormat="1" x14ac:dyDescent="0.15">
      <c r="B57" s="386"/>
      <c r="G57" s="1271"/>
      <c r="H57" s="1271"/>
      <c r="I57" s="1274"/>
      <c r="J57" s="1274"/>
      <c r="K57" s="1278"/>
      <c r="L57" s="1278"/>
      <c r="M57" s="1278"/>
      <c r="N57" s="1278"/>
      <c r="AM57" s="367"/>
      <c r="AN57" s="1277"/>
      <c r="AO57" s="1277"/>
      <c r="AP57" s="1277"/>
      <c r="AQ57" s="1277"/>
      <c r="AR57" s="1277"/>
      <c r="AS57" s="1277"/>
      <c r="AT57" s="1277"/>
      <c r="AU57" s="1277"/>
      <c r="AV57" s="1277"/>
      <c r="AW57" s="1277"/>
      <c r="AX57" s="1277"/>
      <c r="AY57" s="1277"/>
      <c r="AZ57" s="1277"/>
      <c r="BA57" s="1277"/>
      <c r="BB57" s="1276" t="s">
        <v>594</v>
      </c>
      <c r="BC57" s="1276"/>
      <c r="BD57" s="1276"/>
      <c r="BE57" s="1276"/>
      <c r="BF57" s="1276"/>
      <c r="BG57" s="1276"/>
      <c r="BH57" s="1276"/>
      <c r="BI57" s="1276"/>
      <c r="BJ57" s="1276"/>
      <c r="BK57" s="1276"/>
      <c r="BL57" s="1276"/>
      <c r="BM57" s="1276"/>
      <c r="BN57" s="1276"/>
      <c r="BO57" s="1276"/>
      <c r="BP57" s="1288"/>
      <c r="BQ57" s="1273"/>
      <c r="BR57" s="1273"/>
      <c r="BS57" s="1273"/>
      <c r="BT57" s="1273"/>
      <c r="BU57" s="1273"/>
      <c r="BV57" s="1273"/>
      <c r="BW57" s="1273"/>
      <c r="BX57" s="1288"/>
      <c r="BY57" s="1273"/>
      <c r="BZ57" s="1273"/>
      <c r="CA57" s="1273"/>
      <c r="CB57" s="1273"/>
      <c r="CC57" s="1273"/>
      <c r="CD57" s="1273"/>
      <c r="CE57" s="1273"/>
      <c r="CF57" s="1288"/>
      <c r="CG57" s="1273"/>
      <c r="CH57" s="1273"/>
      <c r="CI57" s="1273"/>
      <c r="CJ57" s="1273"/>
      <c r="CK57" s="1273"/>
      <c r="CL57" s="1273"/>
      <c r="CM57" s="1273"/>
      <c r="CN57" s="1273">
        <v>57.9</v>
      </c>
      <c r="CO57" s="1273"/>
      <c r="CP57" s="1273"/>
      <c r="CQ57" s="1273"/>
      <c r="CR57" s="1273"/>
      <c r="CS57" s="1273"/>
      <c r="CT57" s="1273"/>
      <c r="CU57" s="1273"/>
      <c r="CV57" s="1273">
        <v>58.3</v>
      </c>
      <c r="CW57" s="1273"/>
      <c r="CX57" s="1273"/>
      <c r="CY57" s="1273"/>
      <c r="CZ57" s="1273"/>
      <c r="DA57" s="1273"/>
      <c r="DB57" s="1273"/>
      <c r="DC57" s="1273"/>
      <c r="DD57" s="387"/>
      <c r="DE57" s="386"/>
    </row>
    <row r="58" spans="1:109" s="382" customFormat="1" x14ac:dyDescent="0.15">
      <c r="A58" s="367"/>
      <c r="B58" s="386"/>
      <c r="G58" s="1271"/>
      <c r="H58" s="1271"/>
      <c r="I58" s="1274"/>
      <c r="J58" s="1274"/>
      <c r="K58" s="1278"/>
      <c r="L58" s="1278"/>
      <c r="M58" s="1278"/>
      <c r="N58" s="1278"/>
      <c r="AM58" s="3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9" t="s">
        <v>602</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x14ac:dyDescent="0.15">
      <c r="B66" s="374"/>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x14ac:dyDescent="0.15">
      <c r="B67" s="374"/>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x14ac:dyDescent="0.15">
      <c r="B68" s="374"/>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x14ac:dyDescent="0.15">
      <c r="B69" s="374"/>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71"/>
      <c r="H72" s="1271"/>
      <c r="I72" s="1271"/>
      <c r="J72" s="1271"/>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77" t="s">
        <v>555</v>
      </c>
      <c r="BQ72" s="1277"/>
      <c r="BR72" s="1277"/>
      <c r="BS72" s="1277"/>
      <c r="BT72" s="1277"/>
      <c r="BU72" s="1277"/>
      <c r="BV72" s="1277"/>
      <c r="BW72" s="1277"/>
      <c r="BX72" s="1277" t="s">
        <v>556</v>
      </c>
      <c r="BY72" s="1277"/>
      <c r="BZ72" s="1277"/>
      <c r="CA72" s="1277"/>
      <c r="CB72" s="1277"/>
      <c r="CC72" s="1277"/>
      <c r="CD72" s="1277"/>
      <c r="CE72" s="1277"/>
      <c r="CF72" s="1277" t="s">
        <v>557</v>
      </c>
      <c r="CG72" s="1277"/>
      <c r="CH72" s="1277"/>
      <c r="CI72" s="1277"/>
      <c r="CJ72" s="1277"/>
      <c r="CK72" s="1277"/>
      <c r="CL72" s="1277"/>
      <c r="CM72" s="1277"/>
      <c r="CN72" s="1277" t="s">
        <v>558</v>
      </c>
      <c r="CO72" s="1277"/>
      <c r="CP72" s="1277"/>
      <c r="CQ72" s="1277"/>
      <c r="CR72" s="1277"/>
      <c r="CS72" s="1277"/>
      <c r="CT72" s="1277"/>
      <c r="CU72" s="1277"/>
      <c r="CV72" s="1277" t="s">
        <v>559</v>
      </c>
      <c r="CW72" s="1277"/>
      <c r="CX72" s="1277"/>
      <c r="CY72" s="1277"/>
      <c r="CZ72" s="1277"/>
      <c r="DA72" s="1277"/>
      <c r="DB72" s="1277"/>
      <c r="DC72" s="1277"/>
    </row>
    <row r="73" spans="2:107" x14ac:dyDescent="0.15">
      <c r="B73" s="374"/>
      <c r="G73" s="1289"/>
      <c r="H73" s="1289"/>
      <c r="I73" s="1289"/>
      <c r="J73" s="1289"/>
      <c r="K73" s="1272"/>
      <c r="L73" s="1272"/>
      <c r="M73" s="1272"/>
      <c r="N73" s="1272"/>
      <c r="AM73" s="383"/>
      <c r="AN73" s="1276" t="s">
        <v>591</v>
      </c>
      <c r="AO73" s="1276"/>
      <c r="AP73" s="1276"/>
      <c r="AQ73" s="1276"/>
      <c r="AR73" s="1276"/>
      <c r="AS73" s="1276"/>
      <c r="AT73" s="1276"/>
      <c r="AU73" s="1276"/>
      <c r="AV73" s="1276"/>
      <c r="AW73" s="1276"/>
      <c r="AX73" s="1276"/>
      <c r="AY73" s="1276"/>
      <c r="AZ73" s="1276"/>
      <c r="BA73" s="1276"/>
      <c r="BB73" s="1276" t="s">
        <v>592</v>
      </c>
      <c r="BC73" s="1276"/>
      <c r="BD73" s="1276"/>
      <c r="BE73" s="1276"/>
      <c r="BF73" s="1276"/>
      <c r="BG73" s="1276"/>
      <c r="BH73" s="1276"/>
      <c r="BI73" s="1276"/>
      <c r="BJ73" s="1276"/>
      <c r="BK73" s="1276"/>
      <c r="BL73" s="1276"/>
      <c r="BM73" s="1276"/>
      <c r="BN73" s="1276"/>
      <c r="BO73" s="1276"/>
      <c r="BP73" s="1273">
        <v>36.799999999999997</v>
      </c>
      <c r="BQ73" s="1273"/>
      <c r="BR73" s="1273"/>
      <c r="BS73" s="1273"/>
      <c r="BT73" s="1273"/>
      <c r="BU73" s="1273"/>
      <c r="BV73" s="1273"/>
      <c r="BW73" s="1273"/>
      <c r="BX73" s="1273">
        <v>41</v>
      </c>
      <c r="BY73" s="1273"/>
      <c r="BZ73" s="1273"/>
      <c r="CA73" s="1273"/>
      <c r="CB73" s="1273"/>
      <c r="CC73" s="1273"/>
      <c r="CD73" s="1273"/>
      <c r="CE73" s="1273"/>
      <c r="CF73" s="1273">
        <v>19.899999999999999</v>
      </c>
      <c r="CG73" s="1273"/>
      <c r="CH73" s="1273"/>
      <c r="CI73" s="1273"/>
      <c r="CJ73" s="1273"/>
      <c r="CK73" s="1273"/>
      <c r="CL73" s="1273"/>
      <c r="CM73" s="1273"/>
      <c r="CN73" s="1273">
        <v>9</v>
      </c>
      <c r="CO73" s="1273"/>
      <c r="CP73" s="1273"/>
      <c r="CQ73" s="1273"/>
      <c r="CR73" s="1273"/>
      <c r="CS73" s="1273"/>
      <c r="CT73" s="1273"/>
      <c r="CU73" s="1273"/>
      <c r="CV73" s="1273">
        <v>16</v>
      </c>
      <c r="CW73" s="1273"/>
      <c r="CX73" s="1273"/>
      <c r="CY73" s="1273"/>
      <c r="CZ73" s="1273"/>
      <c r="DA73" s="1273"/>
      <c r="DB73" s="1273"/>
      <c r="DC73" s="1273"/>
    </row>
    <row r="74" spans="2:107" x14ac:dyDescent="0.15">
      <c r="B74" s="374"/>
      <c r="G74" s="1289"/>
      <c r="H74" s="1289"/>
      <c r="I74" s="1289"/>
      <c r="J74" s="1289"/>
      <c r="K74" s="1272"/>
      <c r="L74" s="1272"/>
      <c r="M74" s="1272"/>
      <c r="N74" s="1272"/>
      <c r="AM74" s="383"/>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374"/>
      <c r="G75" s="1289"/>
      <c r="H75" s="1289"/>
      <c r="I75" s="1271"/>
      <c r="J75" s="1271"/>
      <c r="K75" s="1278"/>
      <c r="L75" s="1278"/>
      <c r="M75" s="1278"/>
      <c r="N75" s="1278"/>
      <c r="AM75" s="383"/>
      <c r="AN75" s="1276"/>
      <c r="AO75" s="1276"/>
      <c r="AP75" s="1276"/>
      <c r="AQ75" s="1276"/>
      <c r="AR75" s="1276"/>
      <c r="AS75" s="1276"/>
      <c r="AT75" s="1276"/>
      <c r="AU75" s="1276"/>
      <c r="AV75" s="1276"/>
      <c r="AW75" s="1276"/>
      <c r="AX75" s="1276"/>
      <c r="AY75" s="1276"/>
      <c r="AZ75" s="1276"/>
      <c r="BA75" s="1276"/>
      <c r="BB75" s="1276" t="s">
        <v>598</v>
      </c>
      <c r="BC75" s="1276"/>
      <c r="BD75" s="1276"/>
      <c r="BE75" s="1276"/>
      <c r="BF75" s="1276"/>
      <c r="BG75" s="1276"/>
      <c r="BH75" s="1276"/>
      <c r="BI75" s="1276"/>
      <c r="BJ75" s="1276"/>
      <c r="BK75" s="1276"/>
      <c r="BL75" s="1276"/>
      <c r="BM75" s="1276"/>
      <c r="BN75" s="1276"/>
      <c r="BO75" s="1276"/>
      <c r="BP75" s="1273">
        <v>7.5</v>
      </c>
      <c r="BQ75" s="1273"/>
      <c r="BR75" s="1273"/>
      <c r="BS75" s="1273"/>
      <c r="BT75" s="1273"/>
      <c r="BU75" s="1273"/>
      <c r="BV75" s="1273"/>
      <c r="BW75" s="1273"/>
      <c r="BX75" s="1273">
        <v>7.1</v>
      </c>
      <c r="BY75" s="1273"/>
      <c r="BZ75" s="1273"/>
      <c r="CA75" s="1273"/>
      <c r="CB75" s="1273"/>
      <c r="CC75" s="1273"/>
      <c r="CD75" s="1273"/>
      <c r="CE75" s="1273"/>
      <c r="CF75" s="1273">
        <v>7</v>
      </c>
      <c r="CG75" s="1273"/>
      <c r="CH75" s="1273"/>
      <c r="CI75" s="1273"/>
      <c r="CJ75" s="1273"/>
      <c r="CK75" s="1273"/>
      <c r="CL75" s="1273"/>
      <c r="CM75" s="1273"/>
      <c r="CN75" s="1273">
        <v>7.6</v>
      </c>
      <c r="CO75" s="1273"/>
      <c r="CP75" s="1273"/>
      <c r="CQ75" s="1273"/>
      <c r="CR75" s="1273"/>
      <c r="CS75" s="1273"/>
      <c r="CT75" s="1273"/>
      <c r="CU75" s="1273"/>
      <c r="CV75" s="1273">
        <v>9.6</v>
      </c>
      <c r="CW75" s="1273"/>
      <c r="CX75" s="1273"/>
      <c r="CY75" s="1273"/>
      <c r="CZ75" s="1273"/>
      <c r="DA75" s="1273"/>
      <c r="DB75" s="1273"/>
      <c r="DC75" s="1273"/>
    </row>
    <row r="76" spans="2:107" x14ac:dyDescent="0.15">
      <c r="B76" s="374"/>
      <c r="G76" s="1289"/>
      <c r="H76" s="1289"/>
      <c r="I76" s="1271"/>
      <c r="J76" s="1271"/>
      <c r="K76" s="1278"/>
      <c r="L76" s="1278"/>
      <c r="M76" s="1278"/>
      <c r="N76" s="1278"/>
      <c r="AM76" s="383"/>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374"/>
      <c r="G77" s="1271"/>
      <c r="H77" s="1271"/>
      <c r="I77" s="1271"/>
      <c r="J77" s="1271"/>
      <c r="K77" s="1272"/>
      <c r="L77" s="1272"/>
      <c r="M77" s="1272"/>
      <c r="N77" s="1272"/>
      <c r="AN77" s="1277" t="s">
        <v>595</v>
      </c>
      <c r="AO77" s="1277"/>
      <c r="AP77" s="1277"/>
      <c r="AQ77" s="1277"/>
      <c r="AR77" s="1277"/>
      <c r="AS77" s="1277"/>
      <c r="AT77" s="1277"/>
      <c r="AU77" s="1277"/>
      <c r="AV77" s="1277"/>
      <c r="AW77" s="1277"/>
      <c r="AX77" s="1277"/>
      <c r="AY77" s="1277"/>
      <c r="AZ77" s="1277"/>
      <c r="BA77" s="1277"/>
      <c r="BB77" s="1276" t="s">
        <v>593</v>
      </c>
      <c r="BC77" s="1276"/>
      <c r="BD77" s="1276"/>
      <c r="BE77" s="1276"/>
      <c r="BF77" s="1276"/>
      <c r="BG77" s="1276"/>
      <c r="BH77" s="1276"/>
      <c r="BI77" s="1276"/>
      <c r="BJ77" s="1276"/>
      <c r="BK77" s="1276"/>
      <c r="BL77" s="1276"/>
      <c r="BM77" s="1276"/>
      <c r="BN77" s="1276"/>
      <c r="BO77" s="1276"/>
      <c r="BP77" s="1273">
        <v>0</v>
      </c>
      <c r="BQ77" s="1273"/>
      <c r="BR77" s="1273"/>
      <c r="BS77" s="1273"/>
      <c r="BT77" s="1273"/>
      <c r="BU77" s="1273"/>
      <c r="BV77" s="1273"/>
      <c r="BW77" s="1273"/>
      <c r="BX77" s="1273">
        <v>0</v>
      </c>
      <c r="BY77" s="1273"/>
      <c r="BZ77" s="1273"/>
      <c r="CA77" s="1273"/>
      <c r="CB77" s="1273"/>
      <c r="CC77" s="1273"/>
      <c r="CD77" s="1273"/>
      <c r="CE77" s="1273"/>
      <c r="CF77" s="1273">
        <v>0</v>
      </c>
      <c r="CG77" s="1273"/>
      <c r="CH77" s="1273"/>
      <c r="CI77" s="1273"/>
      <c r="CJ77" s="1273"/>
      <c r="CK77" s="1273"/>
      <c r="CL77" s="1273"/>
      <c r="CM77" s="1273"/>
      <c r="CN77" s="1273">
        <v>0</v>
      </c>
      <c r="CO77" s="1273"/>
      <c r="CP77" s="1273"/>
      <c r="CQ77" s="1273"/>
      <c r="CR77" s="1273"/>
      <c r="CS77" s="1273"/>
      <c r="CT77" s="1273"/>
      <c r="CU77" s="1273"/>
      <c r="CV77" s="1273">
        <v>0</v>
      </c>
      <c r="CW77" s="1273"/>
      <c r="CX77" s="1273"/>
      <c r="CY77" s="1273"/>
      <c r="CZ77" s="1273"/>
      <c r="DA77" s="1273"/>
      <c r="DB77" s="1273"/>
      <c r="DC77" s="1273"/>
    </row>
    <row r="78" spans="2:107" x14ac:dyDescent="0.15">
      <c r="B78" s="374"/>
      <c r="G78" s="1271"/>
      <c r="H78" s="1271"/>
      <c r="I78" s="1271"/>
      <c r="J78" s="1271"/>
      <c r="K78" s="1272"/>
      <c r="L78" s="1272"/>
      <c r="M78" s="1272"/>
      <c r="N78" s="1272"/>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374"/>
      <c r="G79" s="1271"/>
      <c r="H79" s="1271"/>
      <c r="I79" s="1274"/>
      <c r="J79" s="1274"/>
      <c r="K79" s="1275"/>
      <c r="L79" s="1275"/>
      <c r="M79" s="1275"/>
      <c r="N79" s="1275"/>
      <c r="AN79" s="1277"/>
      <c r="AO79" s="1277"/>
      <c r="AP79" s="1277"/>
      <c r="AQ79" s="1277"/>
      <c r="AR79" s="1277"/>
      <c r="AS79" s="1277"/>
      <c r="AT79" s="1277"/>
      <c r="AU79" s="1277"/>
      <c r="AV79" s="1277"/>
      <c r="AW79" s="1277"/>
      <c r="AX79" s="1277"/>
      <c r="AY79" s="1277"/>
      <c r="AZ79" s="1277"/>
      <c r="BA79" s="1277"/>
      <c r="BB79" s="1276" t="s">
        <v>599</v>
      </c>
      <c r="BC79" s="1276"/>
      <c r="BD79" s="1276"/>
      <c r="BE79" s="1276"/>
      <c r="BF79" s="1276"/>
      <c r="BG79" s="1276"/>
      <c r="BH79" s="1276"/>
      <c r="BI79" s="1276"/>
      <c r="BJ79" s="1276"/>
      <c r="BK79" s="1276"/>
      <c r="BL79" s="1276"/>
      <c r="BM79" s="1276"/>
      <c r="BN79" s="1276"/>
      <c r="BO79" s="1276"/>
      <c r="BP79" s="1273">
        <v>8.6</v>
      </c>
      <c r="BQ79" s="1273"/>
      <c r="BR79" s="1273"/>
      <c r="BS79" s="1273"/>
      <c r="BT79" s="1273"/>
      <c r="BU79" s="1273"/>
      <c r="BV79" s="1273"/>
      <c r="BW79" s="1273"/>
      <c r="BX79" s="1273">
        <v>7.7</v>
      </c>
      <c r="BY79" s="1273"/>
      <c r="BZ79" s="1273"/>
      <c r="CA79" s="1273"/>
      <c r="CB79" s="1273"/>
      <c r="CC79" s="1273"/>
      <c r="CD79" s="1273"/>
      <c r="CE79" s="1273"/>
      <c r="CF79" s="1273">
        <v>6.4</v>
      </c>
      <c r="CG79" s="1273"/>
      <c r="CH79" s="1273"/>
      <c r="CI79" s="1273"/>
      <c r="CJ79" s="1273"/>
      <c r="CK79" s="1273"/>
      <c r="CL79" s="1273"/>
      <c r="CM79" s="1273"/>
      <c r="CN79" s="1273">
        <v>6.9</v>
      </c>
      <c r="CO79" s="1273"/>
      <c r="CP79" s="1273"/>
      <c r="CQ79" s="1273"/>
      <c r="CR79" s="1273"/>
      <c r="CS79" s="1273"/>
      <c r="CT79" s="1273"/>
      <c r="CU79" s="1273"/>
      <c r="CV79" s="1273">
        <v>7.1</v>
      </c>
      <c r="CW79" s="1273"/>
      <c r="CX79" s="1273"/>
      <c r="CY79" s="1273"/>
      <c r="CZ79" s="1273"/>
      <c r="DA79" s="1273"/>
      <c r="DB79" s="1273"/>
      <c r="DC79" s="1273"/>
    </row>
    <row r="80" spans="2:107" x14ac:dyDescent="0.15">
      <c r="B80" s="374"/>
      <c r="G80" s="1271"/>
      <c r="H80" s="1271"/>
      <c r="I80" s="1274"/>
      <c r="J80" s="1274"/>
      <c r="K80" s="1275"/>
      <c r="L80" s="1275"/>
      <c r="M80" s="1275"/>
      <c r="N80" s="1275"/>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WyDY7A8XrRSBn/Cqk0CBpCJQvovhLM51PcNc1rPUzpWP5/8SWh8KV3okig23yGEJETCKNShPAchwty7QQp7rg==" saltValue="nAX9rmCGXGnDOBoQzhh4d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T8w+2QmBTWxuxceMN65WHSuTiuOpzL/uIPt0gEPa5TAWHTivdZoUu0qpi30rvBnWmQ/FaYqwpz409xluukpA==" saltValue="T6siUjOwja1UiPHB7SXy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xWiAJBwcDbBPlLb7QUMKGIcFHidDwW66URljO3/OFKSS6UfCJIp9APDamSrJwp0MIfi9yVxQIBuwvQAFRyT0g==" saltValue="vgv6wHcMaFtvUetqdgXh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114864</v>
      </c>
      <c r="E3" s="141"/>
      <c r="F3" s="142">
        <v>238802</v>
      </c>
      <c r="G3" s="143"/>
      <c r="H3" s="144"/>
    </row>
    <row r="4" spans="1:8" x14ac:dyDescent="0.15">
      <c r="A4" s="145"/>
      <c r="B4" s="146"/>
      <c r="C4" s="147"/>
      <c r="D4" s="148">
        <v>91358</v>
      </c>
      <c r="E4" s="149"/>
      <c r="F4" s="150">
        <v>128562</v>
      </c>
      <c r="G4" s="151"/>
      <c r="H4" s="152"/>
    </row>
    <row r="5" spans="1:8" x14ac:dyDescent="0.15">
      <c r="A5" s="133" t="s">
        <v>547</v>
      </c>
      <c r="B5" s="138"/>
      <c r="C5" s="139"/>
      <c r="D5" s="140">
        <v>309588</v>
      </c>
      <c r="E5" s="141"/>
      <c r="F5" s="142">
        <v>288550</v>
      </c>
      <c r="G5" s="143"/>
      <c r="H5" s="144"/>
    </row>
    <row r="6" spans="1:8" x14ac:dyDescent="0.15">
      <c r="A6" s="145"/>
      <c r="B6" s="146"/>
      <c r="C6" s="147"/>
      <c r="D6" s="148">
        <v>286070</v>
      </c>
      <c r="E6" s="149"/>
      <c r="F6" s="150">
        <v>141525</v>
      </c>
      <c r="G6" s="151"/>
      <c r="H6" s="152"/>
    </row>
    <row r="7" spans="1:8" x14ac:dyDescent="0.15">
      <c r="A7" s="133" t="s">
        <v>548</v>
      </c>
      <c r="B7" s="138"/>
      <c r="C7" s="139"/>
      <c r="D7" s="140">
        <v>61965</v>
      </c>
      <c r="E7" s="141"/>
      <c r="F7" s="142">
        <v>287914</v>
      </c>
      <c r="G7" s="143"/>
      <c r="H7" s="144"/>
    </row>
    <row r="8" spans="1:8" x14ac:dyDescent="0.15">
      <c r="A8" s="145"/>
      <c r="B8" s="146"/>
      <c r="C8" s="147"/>
      <c r="D8" s="148">
        <v>60470</v>
      </c>
      <c r="E8" s="149"/>
      <c r="F8" s="150">
        <v>146531</v>
      </c>
      <c r="G8" s="151"/>
      <c r="H8" s="152"/>
    </row>
    <row r="9" spans="1:8" x14ac:dyDescent="0.15">
      <c r="A9" s="133" t="s">
        <v>549</v>
      </c>
      <c r="B9" s="138"/>
      <c r="C9" s="139"/>
      <c r="D9" s="140">
        <v>58689</v>
      </c>
      <c r="E9" s="141"/>
      <c r="F9" s="142">
        <v>310300</v>
      </c>
      <c r="G9" s="143"/>
      <c r="H9" s="144"/>
    </row>
    <row r="10" spans="1:8" x14ac:dyDescent="0.15">
      <c r="A10" s="145"/>
      <c r="B10" s="146"/>
      <c r="C10" s="147"/>
      <c r="D10" s="148">
        <v>51464</v>
      </c>
      <c r="E10" s="149"/>
      <c r="F10" s="150">
        <v>157576</v>
      </c>
      <c r="G10" s="151"/>
      <c r="H10" s="152"/>
    </row>
    <row r="11" spans="1:8" x14ac:dyDescent="0.15">
      <c r="A11" s="133" t="s">
        <v>550</v>
      </c>
      <c r="B11" s="138"/>
      <c r="C11" s="139"/>
      <c r="D11" s="140">
        <v>151989</v>
      </c>
      <c r="E11" s="141"/>
      <c r="F11" s="142">
        <v>317319</v>
      </c>
      <c r="G11" s="143"/>
      <c r="H11" s="144"/>
    </row>
    <row r="12" spans="1:8" x14ac:dyDescent="0.15">
      <c r="A12" s="145"/>
      <c r="B12" s="146"/>
      <c r="C12" s="153"/>
      <c r="D12" s="148">
        <v>133861</v>
      </c>
      <c r="E12" s="149"/>
      <c r="F12" s="150">
        <v>164214</v>
      </c>
      <c r="G12" s="151"/>
      <c r="H12" s="152"/>
    </row>
    <row r="13" spans="1:8" x14ac:dyDescent="0.15">
      <c r="A13" s="133"/>
      <c r="B13" s="138"/>
      <c r="C13" s="154"/>
      <c r="D13" s="155">
        <v>139419</v>
      </c>
      <c r="E13" s="156"/>
      <c r="F13" s="157">
        <v>288577</v>
      </c>
      <c r="G13" s="158"/>
      <c r="H13" s="144"/>
    </row>
    <row r="14" spans="1:8" x14ac:dyDescent="0.15">
      <c r="A14" s="145"/>
      <c r="B14" s="146"/>
      <c r="C14" s="147"/>
      <c r="D14" s="148">
        <v>124645</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7.07</v>
      </c>
      <c r="C19" s="159">
        <f>ROUND(VALUE(SUBSTITUTE(実質収支比率等に係る経年分析!G$48,"▲","-")),2)</f>
        <v>3.77</v>
      </c>
      <c r="D19" s="159">
        <f>ROUND(VALUE(SUBSTITUTE(実質収支比率等に係る経年分析!H$48,"▲","-")),2)</f>
        <v>5.24</v>
      </c>
      <c r="E19" s="159">
        <f>ROUND(VALUE(SUBSTITUTE(実質収支比率等に係る経年分析!I$48,"▲","-")),2)</f>
        <v>0.98</v>
      </c>
      <c r="F19" s="159">
        <f>ROUND(VALUE(SUBSTITUTE(実質収支比率等に係る経年分析!J$48,"▲","-")),2)</f>
        <v>9.1199999999999992</v>
      </c>
    </row>
    <row r="20" spans="1:11" x14ac:dyDescent="0.15">
      <c r="A20" s="159" t="s">
        <v>49</v>
      </c>
      <c r="B20" s="159">
        <f>ROUND(VALUE(SUBSTITUTE(実質収支比率等に係る経年分析!F$47,"▲","-")),2)</f>
        <v>41.76</v>
      </c>
      <c r="C20" s="159">
        <f>ROUND(VALUE(SUBSTITUTE(実質収支比率等に係る経年分析!G$47,"▲","-")),2)</f>
        <v>45.4</v>
      </c>
      <c r="D20" s="159">
        <f>ROUND(VALUE(SUBSTITUTE(実質収支比率等に係る経年分析!H$47,"▲","-")),2)</f>
        <v>44.44</v>
      </c>
      <c r="E20" s="159">
        <f>ROUND(VALUE(SUBSTITUTE(実質収支比率等に係る経年分析!I$47,"▲","-")),2)</f>
        <v>44.12</v>
      </c>
      <c r="F20" s="159">
        <f>ROUND(VALUE(SUBSTITUTE(実質収支比率等に係る経年分析!J$47,"▲","-")),2)</f>
        <v>35.020000000000003</v>
      </c>
    </row>
    <row r="21" spans="1:11" x14ac:dyDescent="0.15">
      <c r="A21" s="159" t="s">
        <v>50</v>
      </c>
      <c r="B21" s="159">
        <f>IF(ISNUMBER(VALUE(SUBSTITUTE(実質収支比率等に係る経年分析!F$49,"▲","-"))),ROUND(VALUE(SUBSTITUTE(実質収支比率等に係る経年分析!F$49,"▲","-")),2),NA())</f>
        <v>4.6399999999999997</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2.54</v>
      </c>
      <c r="E21" s="159">
        <f>IF(ISNUMBER(VALUE(SUBSTITUTE(実質収支比率等に係る経年分析!I$49,"▲","-"))),ROUND(VALUE(SUBSTITUTE(実質収支比率等に係る経年分析!I$49,"▲","-")),2),NA())</f>
        <v>-4.63</v>
      </c>
      <c r="F21" s="159">
        <f>IF(ISNUMBER(VALUE(SUBSTITUTE(実質収支比率等に係る経年分析!J$49,"▲","-"))),ROUND(VALUE(SUBSTITUTE(実質収支比率等に係る経年分析!J$49,"▲","-")),2),NA())</f>
        <v>0.08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x14ac:dyDescent="0.1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9.1199999999999992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136</v>
      </c>
      <c r="E42" s="161"/>
      <c r="F42" s="161"/>
      <c r="G42" s="161">
        <f>'実質公債費比率（分子）の構造'!L$52</f>
        <v>145</v>
      </c>
      <c r="H42" s="161"/>
      <c r="I42" s="161"/>
      <c r="J42" s="161">
        <f>'実質公債費比率（分子）の構造'!M$52</f>
        <v>143</v>
      </c>
      <c r="K42" s="161"/>
      <c r="L42" s="161"/>
      <c r="M42" s="161">
        <f>'実質公債費比率（分子）の構造'!N$52</f>
        <v>141</v>
      </c>
      <c r="N42" s="161"/>
      <c r="O42" s="161"/>
      <c r="P42" s="161">
        <f>'実質公債費比率（分子）の構造'!O$52</f>
        <v>140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12</v>
      </c>
      <c r="C44" s="161"/>
      <c r="D44" s="161"/>
      <c r="E44" s="161">
        <f>'実質公債費比率（分子）の構造'!L$50</f>
        <v>26</v>
      </c>
      <c r="F44" s="161"/>
      <c r="G44" s="161"/>
      <c r="H44" s="161">
        <f>'実質公債費比率（分子）の構造'!M$50</f>
        <v>24</v>
      </c>
      <c r="I44" s="161"/>
      <c r="J44" s="161"/>
      <c r="K44" s="161">
        <f>'実質公債費比率（分子）の構造'!N$50</f>
        <v>21</v>
      </c>
      <c r="L44" s="161"/>
      <c r="M44" s="161"/>
      <c r="N44" s="161">
        <f>'実質公債費比率（分子）の構造'!O$50</f>
        <v>24</v>
      </c>
      <c r="O44" s="161"/>
      <c r="P44" s="161"/>
    </row>
    <row r="45" spans="1:16" x14ac:dyDescent="0.15">
      <c r="A45" s="161" t="s">
        <v>60</v>
      </c>
      <c r="B45" s="161">
        <f>'実質公債費比率（分子）の構造'!K$49</f>
        <v>12</v>
      </c>
      <c r="C45" s="161"/>
      <c r="D45" s="161"/>
      <c r="E45" s="161">
        <f>'実質公債費比率（分子）の構造'!L$49</f>
        <v>13</v>
      </c>
      <c r="F45" s="161"/>
      <c r="G45" s="161"/>
      <c r="H45" s="161">
        <f>'実質公債費比率（分子）の構造'!M$49</f>
        <v>13</v>
      </c>
      <c r="I45" s="161"/>
      <c r="J45" s="161"/>
      <c r="K45" s="161">
        <f>'実質公債費比率（分子）の構造'!N$49</f>
        <v>14</v>
      </c>
      <c r="L45" s="161"/>
      <c r="M45" s="161"/>
      <c r="N45" s="161">
        <f>'実質公債費比率（分子）の構造'!O$49</f>
        <v>19</v>
      </c>
      <c r="O45" s="161"/>
      <c r="P45" s="161"/>
    </row>
    <row r="46" spans="1:16" x14ac:dyDescent="0.15">
      <c r="A46" s="161" t="s">
        <v>61</v>
      </c>
      <c r="B46" s="161" t="str">
        <f>'実質公債費比率（分子）の構造'!K$48</f>
        <v>-</v>
      </c>
      <c r="C46" s="161"/>
      <c r="D46" s="161"/>
      <c r="E46" s="161">
        <f>'実質公債費比率（分子）の構造'!L$48</f>
        <v>8</v>
      </c>
      <c r="F46" s="161"/>
      <c r="G46" s="161"/>
      <c r="H46" s="161">
        <f>'実質公債費比率（分子）の構造'!M$48</f>
        <v>12</v>
      </c>
      <c r="I46" s="161"/>
      <c r="J46" s="161"/>
      <c r="K46" s="161">
        <f>'実質公債費比率（分子）の構造'!N$48</f>
        <v>18</v>
      </c>
      <c r="L46" s="161"/>
      <c r="M46" s="161"/>
      <c r="N46" s="161">
        <f>'実質公債費比率（分子）の構造'!O$48</f>
        <v>38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186</v>
      </c>
      <c r="C49" s="161"/>
      <c r="D49" s="161"/>
      <c r="E49" s="161">
        <f>'実質公債費比率（分子）の構造'!L$45</f>
        <v>185</v>
      </c>
      <c r="F49" s="161"/>
      <c r="G49" s="161"/>
      <c r="H49" s="161">
        <f>'実質公債費比率（分子）の構造'!M$45</f>
        <v>183</v>
      </c>
      <c r="I49" s="161"/>
      <c r="J49" s="161"/>
      <c r="K49" s="161">
        <f>'実質公債費比率（分子）の構造'!N$45</f>
        <v>186</v>
      </c>
      <c r="L49" s="161"/>
      <c r="M49" s="161"/>
      <c r="N49" s="161">
        <f>'実質公債費比率（分子）の構造'!O$45</f>
        <v>230</v>
      </c>
      <c r="O49" s="161"/>
      <c r="P49" s="161"/>
    </row>
    <row r="50" spans="1:16" x14ac:dyDescent="0.15">
      <c r="A50" s="161" t="s">
        <v>65</v>
      </c>
      <c r="B50" s="161" t="e">
        <f>NA()</f>
        <v>#N/A</v>
      </c>
      <c r="C50" s="161">
        <f>IF(ISNUMBER('実質公債費比率（分子）の構造'!K$53),'実質公債費比率（分子）の構造'!K$53,NA())</f>
        <v>74</v>
      </c>
      <c r="D50" s="161" t="e">
        <f>NA()</f>
        <v>#N/A</v>
      </c>
      <c r="E50" s="161" t="e">
        <f>NA()</f>
        <v>#N/A</v>
      </c>
      <c r="F50" s="161">
        <f>IF(ISNUMBER('実質公債費比率（分子）の構造'!L$53),'実質公債費比率（分子）の構造'!L$53,NA())</f>
        <v>87</v>
      </c>
      <c r="G50" s="161" t="e">
        <f>NA()</f>
        <v>#N/A</v>
      </c>
      <c r="H50" s="161" t="e">
        <f>NA()</f>
        <v>#N/A</v>
      </c>
      <c r="I50" s="161">
        <f>IF(ISNUMBER('実質公債費比率（分子）の構造'!M$53),'実質公債費比率（分子）の構造'!M$53,NA())</f>
        <v>89</v>
      </c>
      <c r="J50" s="161" t="e">
        <f>NA()</f>
        <v>#N/A</v>
      </c>
      <c r="K50" s="161" t="e">
        <f>NA()</f>
        <v>#N/A</v>
      </c>
      <c r="L50" s="161">
        <f>IF(ISNUMBER('実質公債費比率（分子）の構造'!N$53),'実質公債費比率（分子）の構造'!N$53,NA())</f>
        <v>98</v>
      </c>
      <c r="M50" s="161" t="e">
        <f>NA()</f>
        <v>#N/A</v>
      </c>
      <c r="N50" s="161" t="e">
        <f>NA()</f>
        <v>#N/A</v>
      </c>
      <c r="O50" s="161">
        <f>IF(ISNUMBER('実質公債費比率（分子）の構造'!O$53),'実質公債費比率（分子）の構造'!O$53,NA())</f>
        <v>171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1787</v>
      </c>
      <c r="E56" s="160"/>
      <c r="F56" s="160"/>
      <c r="G56" s="160">
        <f>'将来負担比率（分子）の構造'!J$52</f>
        <v>1845</v>
      </c>
      <c r="H56" s="160"/>
      <c r="I56" s="160"/>
      <c r="J56" s="160">
        <f>'将来負担比率（分子）の構造'!K$52</f>
        <v>1865</v>
      </c>
      <c r="K56" s="160"/>
      <c r="L56" s="160"/>
      <c r="M56" s="160">
        <f>'将来負担比率（分子）の構造'!L$52</f>
        <v>1993</v>
      </c>
      <c r="N56" s="160"/>
      <c r="O56" s="160"/>
      <c r="P56" s="160">
        <f>'将来負担比率（分子）の構造'!M$52</f>
        <v>1992</v>
      </c>
    </row>
    <row r="57" spans="1:16" x14ac:dyDescent="0.15">
      <c r="A57" s="160" t="s">
        <v>36</v>
      </c>
      <c r="B57" s="160"/>
      <c r="C57" s="160"/>
      <c r="D57" s="160">
        <f>'将来負担比率（分子）の構造'!I$51</f>
        <v>14</v>
      </c>
      <c r="E57" s="160"/>
      <c r="F57" s="160"/>
      <c r="G57" s="160">
        <f>'将来負担比率（分子）の構造'!J$51</f>
        <v>8</v>
      </c>
      <c r="H57" s="160"/>
      <c r="I57" s="160"/>
      <c r="J57" s="160">
        <f>'将来負担比率（分子）の構造'!K$51</f>
        <v>2</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765</v>
      </c>
      <c r="E58" s="160"/>
      <c r="F58" s="160"/>
      <c r="G58" s="160">
        <f>'将来負担比率（分子）の構造'!J$50</f>
        <v>780</v>
      </c>
      <c r="H58" s="160"/>
      <c r="I58" s="160"/>
      <c r="J58" s="160">
        <f>'将来負担比率（分子）の構造'!K$50</f>
        <v>860</v>
      </c>
      <c r="K58" s="160"/>
      <c r="L58" s="160"/>
      <c r="M58" s="160">
        <f>'将来負担比率（分子）の構造'!L$50</f>
        <v>890</v>
      </c>
      <c r="N58" s="160"/>
      <c r="O58" s="160"/>
      <c r="P58" s="160">
        <f>'将来負担比率（分子）の構造'!M$50</f>
        <v>844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v>
      </c>
      <c r="C61" s="160"/>
      <c r="D61" s="160"/>
      <c r="E61" s="160">
        <f>'将来負担比率（分子）の構造'!J$46</f>
        <v>33</v>
      </c>
      <c r="F61" s="160"/>
      <c r="G61" s="160"/>
      <c r="H61" s="160">
        <f>'将来負担比率（分子）の構造'!K$46</f>
        <v>45</v>
      </c>
      <c r="I61" s="160"/>
      <c r="J61" s="160"/>
      <c r="K61" s="160">
        <f>'将来負担比率（分子）の構造'!L$46</f>
        <v>48</v>
      </c>
      <c r="L61" s="160"/>
      <c r="M61" s="160"/>
      <c r="N61" s="160">
        <f>'将来負担比率（分子）の構造'!M$46</f>
        <v>42</v>
      </c>
      <c r="O61" s="160"/>
      <c r="P61" s="160"/>
    </row>
    <row r="62" spans="1:16" x14ac:dyDescent="0.15">
      <c r="A62" s="160" t="s">
        <v>29</v>
      </c>
      <c r="B62" s="160">
        <f>'将来負担比率（分子）の構造'!I$45</f>
        <v>282</v>
      </c>
      <c r="C62" s="160"/>
      <c r="D62" s="160"/>
      <c r="E62" s="160">
        <f>'将来負担比率（分子）の構造'!J$45</f>
        <v>244</v>
      </c>
      <c r="F62" s="160"/>
      <c r="G62" s="160"/>
      <c r="H62" s="160">
        <f>'将来負担比率（分子）の構造'!K$45</f>
        <v>185</v>
      </c>
      <c r="I62" s="160"/>
      <c r="J62" s="160"/>
      <c r="K62" s="160">
        <f>'将来負担比率（分子）の構造'!L$45</f>
        <v>194</v>
      </c>
      <c r="L62" s="160"/>
      <c r="M62" s="160"/>
      <c r="N62" s="160">
        <f>'将来負担比率（分子）の構造'!M$45</f>
        <v>171</v>
      </c>
      <c r="O62" s="160"/>
      <c r="P62" s="160"/>
    </row>
    <row r="63" spans="1:16" x14ac:dyDescent="0.15">
      <c r="A63" s="160" t="s">
        <v>28</v>
      </c>
      <c r="B63" s="160">
        <f>'将来負担比率（分子）の構造'!I$44</f>
        <v>123</v>
      </c>
      <c r="C63" s="160"/>
      <c r="D63" s="160"/>
      <c r="E63" s="160">
        <f>'将来負担比率（分子）の構造'!J$44</f>
        <v>135</v>
      </c>
      <c r="F63" s="160"/>
      <c r="G63" s="160"/>
      <c r="H63" s="160">
        <f>'将来負担比率（分子）の構造'!K$44</f>
        <v>139</v>
      </c>
      <c r="I63" s="160"/>
      <c r="J63" s="160"/>
      <c r="K63" s="160">
        <f>'将来負担比率（分子）の構造'!L$44</f>
        <v>139</v>
      </c>
      <c r="L63" s="160"/>
      <c r="M63" s="160"/>
      <c r="N63" s="160">
        <f>'将来負担比率（分子）の構造'!M$44</f>
        <v>129</v>
      </c>
      <c r="O63" s="160"/>
      <c r="P63" s="160"/>
    </row>
    <row r="64" spans="1:16" x14ac:dyDescent="0.15">
      <c r="A64" s="160" t="s">
        <v>27</v>
      </c>
      <c r="B64" s="160">
        <f>'将来負担比率（分子）の構造'!I$43</f>
        <v>69</v>
      </c>
      <c r="C64" s="160"/>
      <c r="D64" s="160"/>
      <c r="E64" s="160">
        <f>'将来負担比率（分子）の構造'!J$43</f>
        <v>42</v>
      </c>
      <c r="F64" s="160"/>
      <c r="G64" s="160"/>
      <c r="H64" s="160">
        <f>'将来負担比率（分子）の構造'!K$43</f>
        <v>48</v>
      </c>
      <c r="I64" s="160"/>
      <c r="J64" s="160"/>
      <c r="K64" s="160">
        <f>'将来負担比率（分子）の構造'!L$43</f>
        <v>90</v>
      </c>
      <c r="L64" s="160"/>
      <c r="M64" s="160"/>
      <c r="N64" s="160">
        <f>'将来負担比率（分子）の構造'!M$43</f>
        <v>172</v>
      </c>
      <c r="O64" s="160"/>
      <c r="P64" s="160"/>
    </row>
    <row r="65" spans="1:16" x14ac:dyDescent="0.15">
      <c r="A65" s="160" t="s">
        <v>26</v>
      </c>
      <c r="B65" s="160">
        <f>'将来負担比率（分子）の構造'!I$42</f>
        <v>662</v>
      </c>
      <c r="C65" s="160"/>
      <c r="D65" s="160"/>
      <c r="E65" s="160">
        <f>'将来負担比率（分子）の構造'!J$42</f>
        <v>629</v>
      </c>
      <c r="F65" s="160"/>
      <c r="G65" s="160"/>
      <c r="H65" s="160">
        <f>'将来負担比率（分子）の構造'!K$42</f>
        <v>502</v>
      </c>
      <c r="I65" s="160"/>
      <c r="J65" s="160"/>
      <c r="K65" s="160">
        <f>'将来負担比率（分子）の構造'!L$42</f>
        <v>404</v>
      </c>
      <c r="L65" s="160"/>
      <c r="M65" s="160"/>
      <c r="N65" s="160">
        <f>'将来負担比率（分子）の構造'!M$42</f>
        <v>60</v>
      </c>
      <c r="O65" s="160"/>
      <c r="P65" s="160"/>
    </row>
    <row r="66" spans="1:16" x14ac:dyDescent="0.15">
      <c r="A66" s="160" t="s">
        <v>25</v>
      </c>
      <c r="B66" s="160">
        <f>'将来負担比率（分子）の構造'!I$41</f>
        <v>1847</v>
      </c>
      <c r="C66" s="160"/>
      <c r="D66" s="160"/>
      <c r="E66" s="160">
        <f>'将来負担比率（分子）の構造'!J$41</f>
        <v>2027</v>
      </c>
      <c r="F66" s="160"/>
      <c r="G66" s="160"/>
      <c r="H66" s="160">
        <f>'将来負担比率（分子）の構造'!K$41</f>
        <v>2053</v>
      </c>
      <c r="I66" s="160"/>
      <c r="J66" s="160"/>
      <c r="K66" s="160">
        <f>'将来負担比率（分子）の構造'!L$41</f>
        <v>2118</v>
      </c>
      <c r="L66" s="160"/>
      <c r="M66" s="160"/>
      <c r="N66" s="160">
        <f>'将来負担比率（分子）の構造'!M$41</f>
        <v>2464</v>
      </c>
      <c r="O66" s="160"/>
      <c r="P66" s="160"/>
    </row>
    <row r="67" spans="1:16" x14ac:dyDescent="0.15">
      <c r="A67" s="160" t="s">
        <v>69</v>
      </c>
      <c r="B67" s="160" t="e">
        <f>NA()</f>
        <v>#N/A</v>
      </c>
      <c r="C67" s="160">
        <f>IF(ISNUMBER('将来負担比率（分子）の構造'!I$53), IF('将来負担比率（分子）の構造'!I$53 &lt; 0, 0, '将来負担比率（分子）の構造'!I$53), NA())</f>
        <v>428</v>
      </c>
      <c r="D67" s="160" t="e">
        <f>NA()</f>
        <v>#N/A</v>
      </c>
      <c r="E67" s="160" t="e">
        <f>NA()</f>
        <v>#N/A</v>
      </c>
      <c r="F67" s="160">
        <f>IF(ISNUMBER('将来負担比率（分子）の構造'!J$53), IF('将来負担比率（分子）の構造'!J$53 &lt; 0, 0, '将来負担比率（分子）の構造'!J$53), NA())</f>
        <v>475</v>
      </c>
      <c r="G67" s="160" t="e">
        <f>NA()</f>
        <v>#N/A</v>
      </c>
      <c r="H67" s="160" t="e">
        <f>NA()</f>
        <v>#N/A</v>
      </c>
      <c r="I67" s="160">
        <f>IF(ISNUMBER('将来負担比率（分子）の構造'!K$53), IF('将来負担比率（分子）の構造'!K$53 &lt; 0, 0, '将来負担比率（分子）の構造'!K$53), NA())</f>
        <v>243</v>
      </c>
      <c r="J67" s="160" t="e">
        <f>NA()</f>
        <v>#N/A</v>
      </c>
      <c r="K67" s="160" t="e">
        <f>NA()</f>
        <v>#N/A</v>
      </c>
      <c r="L67" s="160">
        <f>IF(ISNUMBER('将来負担比率（分子）の構造'!L$53), IF('将来負担比率（分子）の構造'!L$53 &lt; 0, 0, '将来負担比率（分子）の構造'!L$53), NA())</f>
        <v>109</v>
      </c>
      <c r="M67" s="160" t="e">
        <f>NA()</f>
        <v>#N/A</v>
      </c>
      <c r="N67" s="160" t="e">
        <f>NA()</f>
        <v>#N/A</v>
      </c>
      <c r="O67" s="160">
        <f>IF(ISNUMBER('将来負担比率（分子）の構造'!M$53), IF('将来負担比率（分子）の構造'!M$53 &lt; 0, 0, '将来負担比率（分子）の構造'!M$53), NA())</f>
        <v>200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601</v>
      </c>
      <c r="C72" s="164">
        <f>基金残高に係る経年分析!G55</f>
        <v>596</v>
      </c>
      <c r="D72" s="164">
        <f>基金残高に係る経年分析!H55</f>
        <v>484</v>
      </c>
    </row>
    <row r="73" spans="1:16" x14ac:dyDescent="0.15">
      <c r="A73" s="163" t="s">
        <v>72</v>
      </c>
      <c r="B73" s="164">
        <f>基金残高に係る経年分析!F56</f>
        <v>77</v>
      </c>
      <c r="C73" s="164">
        <f>基金残高に係る経年分析!G56</f>
        <v>78</v>
      </c>
      <c r="D73" s="164">
        <f>基金残高に係る経年分析!H56</f>
        <v>78</v>
      </c>
    </row>
    <row r="74" spans="1:16" x14ac:dyDescent="0.15">
      <c r="A74" s="163" t="s">
        <v>73</v>
      </c>
      <c r="B74" s="164">
        <f>基金残高に係る経年分析!F57</f>
        <v>170</v>
      </c>
      <c r="C74" s="164">
        <f>基金残高に係る経年分析!G57</f>
        <v>205</v>
      </c>
      <c r="D74" s="164">
        <f>基金残高に係る経年分析!H57</f>
        <v>221</v>
      </c>
    </row>
  </sheetData>
  <sheetProtection algorithmName="SHA-512" hashValue="AwB21tl50Nk0SQ+Cj9fRh+iNyUtJ4fwqcg5DSDzhAYCzNBnuIqpYzFSq9zSbKl45kss/K2KC3HoCuoQA7oquFg==" saltValue="0TDRPcfa0dJapDDzM/13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215</v>
      </c>
      <c r="DI1" s="774"/>
      <c r="DJ1" s="774"/>
      <c r="DK1" s="774"/>
      <c r="DL1" s="774"/>
      <c r="DM1" s="774"/>
      <c r="DN1" s="775"/>
      <c r="DO1" s="205"/>
      <c r="DP1" s="773" t="s">
        <v>216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221</v>
      </c>
      <c r="S4" s="716"/>
      <c r="T4" s="716"/>
      <c r="U4" s="716"/>
      <c r="V4" s="716"/>
      <c r="W4" s="716"/>
      <c r="X4" s="716"/>
      <c r="Y4" s="717"/>
      <c r="Z4" s="715" t="s">
        <v>222</v>
      </c>
      <c r="AA4" s="716"/>
      <c r="AB4" s="716"/>
      <c r="AC4" s="717"/>
      <c r="AD4" s="715" t="s">
        <v>223</v>
      </c>
      <c r="AE4" s="716"/>
      <c r="AF4" s="716"/>
      <c r="AG4" s="716"/>
      <c r="AH4" s="716"/>
      <c r="AI4" s="716"/>
      <c r="AJ4" s="716"/>
      <c r="AK4" s="717"/>
      <c r="AL4" s="715" t="s">
        <v>222</v>
      </c>
      <c r="AM4" s="716"/>
      <c r="AN4" s="716"/>
      <c r="AO4" s="717"/>
      <c r="AP4" s="776" t="s">
        <v>224</v>
      </c>
      <c r="AQ4" s="776"/>
      <c r="AR4" s="776"/>
      <c r="AS4" s="776"/>
      <c r="AT4" s="776"/>
      <c r="AU4" s="776"/>
      <c r="AV4" s="776"/>
      <c r="AW4" s="776"/>
      <c r="AX4" s="776"/>
      <c r="AY4" s="776"/>
      <c r="AZ4" s="776"/>
      <c r="BA4" s="776"/>
      <c r="BB4" s="776"/>
      <c r="BC4" s="776"/>
      <c r="BD4" s="776"/>
      <c r="BE4" s="776"/>
      <c r="BF4" s="776"/>
      <c r="BG4" s="776" t="s">
        <v>225</v>
      </c>
      <c r="BH4" s="776"/>
      <c r="BI4" s="776"/>
      <c r="BJ4" s="776"/>
      <c r="BK4" s="776"/>
      <c r="BL4" s="776"/>
      <c r="BM4" s="776"/>
      <c r="BN4" s="776"/>
      <c r="BO4" s="776" t="s">
        <v>222</v>
      </c>
      <c r="BP4" s="776"/>
      <c r="BQ4" s="776"/>
      <c r="BR4" s="776"/>
      <c r="BS4" s="776" t="s">
        <v>226</v>
      </c>
      <c r="BT4" s="776"/>
      <c r="BU4" s="776"/>
      <c r="BV4" s="776"/>
      <c r="BW4" s="776"/>
      <c r="BX4" s="776"/>
      <c r="BY4" s="776"/>
      <c r="BZ4" s="776"/>
      <c r="CA4" s="776"/>
      <c r="CB4" s="776"/>
      <c r="CD4" s="758" t="s">
        <v>227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228</v>
      </c>
      <c r="C5" s="741"/>
      <c r="D5" s="741"/>
      <c r="E5" s="741"/>
      <c r="F5" s="741"/>
      <c r="G5" s="741"/>
      <c r="H5" s="741"/>
      <c r="I5" s="741"/>
      <c r="J5" s="741"/>
      <c r="K5" s="741"/>
      <c r="L5" s="741"/>
      <c r="M5" s="741"/>
      <c r="N5" s="741"/>
      <c r="O5" s="741"/>
      <c r="P5" s="741"/>
      <c r="Q5" s="742"/>
      <c r="R5" s="706">
        <v>923132</v>
      </c>
      <c r="S5" s="707"/>
      <c r="T5" s="707"/>
      <c r="U5" s="707"/>
      <c r="V5" s="707"/>
      <c r="W5" s="707"/>
      <c r="X5" s="707"/>
      <c r="Y5" s="753"/>
      <c r="Z5" s="771">
        <v>35.299999999999997</v>
      </c>
      <c r="AA5" s="771"/>
      <c r="AB5" s="771"/>
      <c r="AC5" s="771"/>
      <c r="AD5" s="772">
        <v>923132</v>
      </c>
      <c r="AE5" s="772"/>
      <c r="AF5" s="772"/>
      <c r="AG5" s="772"/>
      <c r="AH5" s="772"/>
      <c r="AI5" s="772"/>
      <c r="AJ5" s="772"/>
      <c r="AK5" s="772"/>
      <c r="AL5" s="754">
        <v>67.3</v>
      </c>
      <c r="AM5" s="723"/>
      <c r="AN5" s="723"/>
      <c r="AO5" s="755"/>
      <c r="AP5" s="740" t="s">
        <v>229</v>
      </c>
      <c r="AQ5" s="741"/>
      <c r="AR5" s="741"/>
      <c r="AS5" s="741"/>
      <c r="AT5" s="741"/>
      <c r="AU5" s="741"/>
      <c r="AV5" s="741"/>
      <c r="AW5" s="741"/>
      <c r="AX5" s="741"/>
      <c r="AY5" s="741"/>
      <c r="AZ5" s="741"/>
      <c r="BA5" s="741"/>
      <c r="BB5" s="741"/>
      <c r="BC5" s="741"/>
      <c r="BD5" s="741"/>
      <c r="BE5" s="741"/>
      <c r="BF5" s="742"/>
      <c r="BG5" s="641">
        <v>922364</v>
      </c>
      <c r="BH5" s="644"/>
      <c r="BI5" s="644"/>
      <c r="BJ5" s="644"/>
      <c r="BK5" s="644"/>
      <c r="BL5" s="644"/>
      <c r="BM5" s="644"/>
      <c r="BN5" s="645"/>
      <c r="BO5" s="703">
        <v>99.9</v>
      </c>
      <c r="BP5" s="703"/>
      <c r="BQ5" s="703"/>
      <c r="BR5" s="703"/>
      <c r="BS5" s="704">
        <v>82568</v>
      </c>
      <c r="BT5" s="704"/>
      <c r="BU5" s="704"/>
      <c r="BV5" s="704"/>
      <c r="BW5" s="704"/>
      <c r="BX5" s="704"/>
      <c r="BY5" s="704"/>
      <c r="BZ5" s="704"/>
      <c r="CA5" s="704"/>
      <c r="CB5" s="745"/>
      <c r="CD5" s="758" t="s">
        <v>224</v>
      </c>
      <c r="CE5" s="759"/>
      <c r="CF5" s="759"/>
      <c r="CG5" s="759"/>
      <c r="CH5" s="759"/>
      <c r="CI5" s="759"/>
      <c r="CJ5" s="759"/>
      <c r="CK5" s="759"/>
      <c r="CL5" s="759"/>
      <c r="CM5" s="759"/>
      <c r="CN5" s="759"/>
      <c r="CO5" s="759"/>
      <c r="CP5" s="759"/>
      <c r="CQ5" s="760"/>
      <c r="CR5" s="758" t="s">
        <v>230</v>
      </c>
      <c r="CS5" s="759"/>
      <c r="CT5" s="759"/>
      <c r="CU5" s="759"/>
      <c r="CV5" s="759"/>
      <c r="CW5" s="759"/>
      <c r="CX5" s="759"/>
      <c r="CY5" s="760"/>
      <c r="CZ5" s="758" t="s">
        <v>222</v>
      </c>
      <c r="DA5" s="759"/>
      <c r="DB5" s="759"/>
      <c r="DC5" s="760"/>
      <c r="DD5" s="758" t="s">
        <v>231</v>
      </c>
      <c r="DE5" s="759"/>
      <c r="DF5" s="759"/>
      <c r="DG5" s="759"/>
      <c r="DH5" s="759"/>
      <c r="DI5" s="759"/>
      <c r="DJ5" s="759"/>
      <c r="DK5" s="759"/>
      <c r="DL5" s="759"/>
      <c r="DM5" s="759"/>
      <c r="DN5" s="759"/>
      <c r="DO5" s="759"/>
      <c r="DP5" s="760"/>
      <c r="DQ5" s="758" t="s">
        <v>232</v>
      </c>
      <c r="DR5" s="759"/>
      <c r="DS5" s="759"/>
      <c r="DT5" s="759"/>
      <c r="DU5" s="759"/>
      <c r="DV5" s="759"/>
      <c r="DW5" s="759"/>
      <c r="DX5" s="759"/>
      <c r="DY5" s="759"/>
      <c r="DZ5" s="759"/>
      <c r="EA5" s="759"/>
      <c r="EB5" s="759"/>
      <c r="EC5" s="760"/>
    </row>
    <row r="6" spans="2:143" ht="11.25" customHeight="1" x14ac:dyDescent="0.15">
      <c r="B6" s="638" t="s">
        <v>233</v>
      </c>
      <c r="C6" s="639"/>
      <c r="D6" s="639"/>
      <c r="E6" s="639"/>
      <c r="F6" s="639"/>
      <c r="G6" s="639"/>
      <c r="H6" s="639"/>
      <c r="I6" s="639"/>
      <c r="J6" s="639"/>
      <c r="K6" s="639"/>
      <c r="L6" s="639"/>
      <c r="M6" s="639"/>
      <c r="N6" s="639"/>
      <c r="O6" s="639"/>
      <c r="P6" s="639"/>
      <c r="Q6" s="640"/>
      <c r="R6" s="641">
        <v>11385</v>
      </c>
      <c r="S6" s="644"/>
      <c r="T6" s="644"/>
      <c r="U6" s="644"/>
      <c r="V6" s="644"/>
      <c r="W6" s="644"/>
      <c r="X6" s="644"/>
      <c r="Y6" s="645"/>
      <c r="Z6" s="703">
        <v>0.4</v>
      </c>
      <c r="AA6" s="703"/>
      <c r="AB6" s="703"/>
      <c r="AC6" s="703"/>
      <c r="AD6" s="704">
        <v>11385</v>
      </c>
      <c r="AE6" s="704"/>
      <c r="AF6" s="704"/>
      <c r="AG6" s="704"/>
      <c r="AH6" s="704"/>
      <c r="AI6" s="704"/>
      <c r="AJ6" s="704"/>
      <c r="AK6" s="704"/>
      <c r="AL6" s="646">
        <v>0.8</v>
      </c>
      <c r="AM6" s="647"/>
      <c r="AN6" s="647"/>
      <c r="AO6" s="705"/>
      <c r="AP6" s="638" t="s">
        <v>234</v>
      </c>
      <c r="AQ6" s="639"/>
      <c r="AR6" s="639"/>
      <c r="AS6" s="639"/>
      <c r="AT6" s="639"/>
      <c r="AU6" s="639"/>
      <c r="AV6" s="639"/>
      <c r="AW6" s="639"/>
      <c r="AX6" s="639"/>
      <c r="AY6" s="639"/>
      <c r="AZ6" s="639"/>
      <c r="BA6" s="639"/>
      <c r="BB6" s="639"/>
      <c r="BC6" s="639"/>
      <c r="BD6" s="639"/>
      <c r="BE6" s="639"/>
      <c r="BF6" s="640"/>
      <c r="BG6" s="641">
        <v>922364</v>
      </c>
      <c r="BH6" s="644"/>
      <c r="BI6" s="644"/>
      <c r="BJ6" s="644"/>
      <c r="BK6" s="644"/>
      <c r="BL6" s="644"/>
      <c r="BM6" s="644"/>
      <c r="BN6" s="645"/>
      <c r="BO6" s="703">
        <v>99.9</v>
      </c>
      <c r="BP6" s="703"/>
      <c r="BQ6" s="703"/>
      <c r="BR6" s="703"/>
      <c r="BS6" s="704">
        <v>82568</v>
      </c>
      <c r="BT6" s="704"/>
      <c r="BU6" s="704"/>
      <c r="BV6" s="704"/>
      <c r="BW6" s="704"/>
      <c r="BX6" s="704"/>
      <c r="BY6" s="704"/>
      <c r="BZ6" s="704"/>
      <c r="CA6" s="704"/>
      <c r="CB6" s="745"/>
      <c r="CD6" s="712" t="s">
        <v>235</v>
      </c>
      <c r="CE6" s="713"/>
      <c r="CF6" s="713"/>
      <c r="CG6" s="713"/>
      <c r="CH6" s="713"/>
      <c r="CI6" s="713"/>
      <c r="CJ6" s="713"/>
      <c r="CK6" s="713"/>
      <c r="CL6" s="713"/>
      <c r="CM6" s="713"/>
      <c r="CN6" s="713"/>
      <c r="CO6" s="713"/>
      <c r="CP6" s="713"/>
      <c r="CQ6" s="714"/>
      <c r="CR6" s="641">
        <v>60919</v>
      </c>
      <c r="CS6" s="644"/>
      <c r="CT6" s="644"/>
      <c r="CU6" s="644"/>
      <c r="CV6" s="644"/>
      <c r="CW6" s="644"/>
      <c r="CX6" s="644"/>
      <c r="CY6" s="645"/>
      <c r="CZ6" s="754">
        <v>2.4</v>
      </c>
      <c r="DA6" s="723"/>
      <c r="DB6" s="723"/>
      <c r="DC6" s="757"/>
      <c r="DD6" s="649" t="s">
        <v>124</v>
      </c>
      <c r="DE6" s="644"/>
      <c r="DF6" s="644"/>
      <c r="DG6" s="644"/>
      <c r="DH6" s="644"/>
      <c r="DI6" s="644"/>
      <c r="DJ6" s="644"/>
      <c r="DK6" s="644"/>
      <c r="DL6" s="644"/>
      <c r="DM6" s="644"/>
      <c r="DN6" s="644"/>
      <c r="DO6" s="644"/>
      <c r="DP6" s="645"/>
      <c r="DQ6" s="649">
        <v>60919</v>
      </c>
      <c r="DR6" s="644"/>
      <c r="DS6" s="644"/>
      <c r="DT6" s="644"/>
      <c r="DU6" s="644"/>
      <c r="DV6" s="644"/>
      <c r="DW6" s="644"/>
      <c r="DX6" s="644"/>
      <c r="DY6" s="644"/>
      <c r="DZ6" s="644"/>
      <c r="EA6" s="644"/>
      <c r="EB6" s="644"/>
      <c r="EC6" s="684"/>
    </row>
    <row r="7" spans="2:143" ht="11.25" customHeight="1" x14ac:dyDescent="0.15">
      <c r="B7" s="638" t="s">
        <v>236</v>
      </c>
      <c r="C7" s="639"/>
      <c r="D7" s="639"/>
      <c r="E7" s="639"/>
      <c r="F7" s="639"/>
      <c r="G7" s="639"/>
      <c r="H7" s="639"/>
      <c r="I7" s="639"/>
      <c r="J7" s="639"/>
      <c r="K7" s="639"/>
      <c r="L7" s="639"/>
      <c r="M7" s="639"/>
      <c r="N7" s="639"/>
      <c r="O7" s="639"/>
      <c r="P7" s="639"/>
      <c r="Q7" s="640"/>
      <c r="R7" s="641">
        <v>1129</v>
      </c>
      <c r="S7" s="644"/>
      <c r="T7" s="644"/>
      <c r="U7" s="644"/>
      <c r="V7" s="644"/>
      <c r="W7" s="644"/>
      <c r="X7" s="644"/>
      <c r="Y7" s="645"/>
      <c r="Z7" s="703">
        <v>0</v>
      </c>
      <c r="AA7" s="703"/>
      <c r="AB7" s="703"/>
      <c r="AC7" s="703"/>
      <c r="AD7" s="704">
        <v>1129</v>
      </c>
      <c r="AE7" s="704"/>
      <c r="AF7" s="704"/>
      <c r="AG7" s="704"/>
      <c r="AH7" s="704"/>
      <c r="AI7" s="704"/>
      <c r="AJ7" s="704"/>
      <c r="AK7" s="704"/>
      <c r="AL7" s="646">
        <v>0.1</v>
      </c>
      <c r="AM7" s="647"/>
      <c r="AN7" s="647"/>
      <c r="AO7" s="705"/>
      <c r="AP7" s="638" t="s">
        <v>237</v>
      </c>
      <c r="AQ7" s="639"/>
      <c r="AR7" s="639"/>
      <c r="AS7" s="639"/>
      <c r="AT7" s="639"/>
      <c r="AU7" s="639"/>
      <c r="AV7" s="639"/>
      <c r="AW7" s="639"/>
      <c r="AX7" s="639"/>
      <c r="AY7" s="639"/>
      <c r="AZ7" s="639"/>
      <c r="BA7" s="639"/>
      <c r="BB7" s="639"/>
      <c r="BC7" s="639"/>
      <c r="BD7" s="639"/>
      <c r="BE7" s="639"/>
      <c r="BF7" s="640"/>
      <c r="BG7" s="641">
        <v>231838</v>
      </c>
      <c r="BH7" s="644"/>
      <c r="BI7" s="644"/>
      <c r="BJ7" s="644"/>
      <c r="BK7" s="644"/>
      <c r="BL7" s="644"/>
      <c r="BM7" s="644"/>
      <c r="BN7" s="645"/>
      <c r="BO7" s="703">
        <v>25.1</v>
      </c>
      <c r="BP7" s="703"/>
      <c r="BQ7" s="703"/>
      <c r="BR7" s="703"/>
      <c r="BS7" s="704">
        <v>731</v>
      </c>
      <c r="BT7" s="704"/>
      <c r="BU7" s="704"/>
      <c r="BV7" s="704"/>
      <c r="BW7" s="704"/>
      <c r="BX7" s="704"/>
      <c r="BY7" s="704"/>
      <c r="BZ7" s="704"/>
      <c r="CA7" s="704"/>
      <c r="CB7" s="745"/>
      <c r="CD7" s="685" t="s">
        <v>238</v>
      </c>
      <c r="CE7" s="682"/>
      <c r="CF7" s="682"/>
      <c r="CG7" s="682"/>
      <c r="CH7" s="682"/>
      <c r="CI7" s="682"/>
      <c r="CJ7" s="682"/>
      <c r="CK7" s="682"/>
      <c r="CL7" s="682"/>
      <c r="CM7" s="682"/>
      <c r="CN7" s="682"/>
      <c r="CO7" s="682"/>
      <c r="CP7" s="682"/>
      <c r="CQ7" s="683"/>
      <c r="CR7" s="641">
        <v>389391</v>
      </c>
      <c r="CS7" s="644"/>
      <c r="CT7" s="644"/>
      <c r="CU7" s="644"/>
      <c r="CV7" s="644"/>
      <c r="CW7" s="644"/>
      <c r="CX7" s="644"/>
      <c r="CY7" s="645"/>
      <c r="CZ7" s="703">
        <v>15.6</v>
      </c>
      <c r="DA7" s="703"/>
      <c r="DB7" s="703"/>
      <c r="DC7" s="703"/>
      <c r="DD7" s="649">
        <v>11580</v>
      </c>
      <c r="DE7" s="644"/>
      <c r="DF7" s="644"/>
      <c r="DG7" s="644"/>
      <c r="DH7" s="644"/>
      <c r="DI7" s="644"/>
      <c r="DJ7" s="644"/>
      <c r="DK7" s="644"/>
      <c r="DL7" s="644"/>
      <c r="DM7" s="644"/>
      <c r="DN7" s="644"/>
      <c r="DO7" s="644"/>
      <c r="DP7" s="645"/>
      <c r="DQ7" s="649">
        <v>354188</v>
      </c>
      <c r="DR7" s="644"/>
      <c r="DS7" s="644"/>
      <c r="DT7" s="644"/>
      <c r="DU7" s="644"/>
      <c r="DV7" s="644"/>
      <c r="DW7" s="644"/>
      <c r="DX7" s="644"/>
      <c r="DY7" s="644"/>
      <c r="DZ7" s="644"/>
      <c r="EA7" s="644"/>
      <c r="EB7" s="644"/>
      <c r="EC7" s="684"/>
    </row>
    <row r="8" spans="2:143" ht="11.25" customHeight="1" x14ac:dyDescent="0.15">
      <c r="B8" s="638" t="s">
        <v>239</v>
      </c>
      <c r="C8" s="639"/>
      <c r="D8" s="639"/>
      <c r="E8" s="639"/>
      <c r="F8" s="639"/>
      <c r="G8" s="639"/>
      <c r="H8" s="639"/>
      <c r="I8" s="639"/>
      <c r="J8" s="639"/>
      <c r="K8" s="639"/>
      <c r="L8" s="639"/>
      <c r="M8" s="639"/>
      <c r="N8" s="639"/>
      <c r="O8" s="639"/>
      <c r="P8" s="639"/>
      <c r="Q8" s="640"/>
      <c r="R8" s="641">
        <v>2069</v>
      </c>
      <c r="S8" s="644"/>
      <c r="T8" s="644"/>
      <c r="U8" s="644"/>
      <c r="V8" s="644"/>
      <c r="W8" s="644"/>
      <c r="X8" s="644"/>
      <c r="Y8" s="645"/>
      <c r="Z8" s="703">
        <v>0.1</v>
      </c>
      <c r="AA8" s="703"/>
      <c r="AB8" s="703"/>
      <c r="AC8" s="703"/>
      <c r="AD8" s="704">
        <v>2069</v>
      </c>
      <c r="AE8" s="704"/>
      <c r="AF8" s="704"/>
      <c r="AG8" s="704"/>
      <c r="AH8" s="704"/>
      <c r="AI8" s="704"/>
      <c r="AJ8" s="704"/>
      <c r="AK8" s="704"/>
      <c r="AL8" s="646">
        <v>0.2</v>
      </c>
      <c r="AM8" s="647"/>
      <c r="AN8" s="647"/>
      <c r="AO8" s="705"/>
      <c r="AP8" s="638" t="s">
        <v>240</v>
      </c>
      <c r="AQ8" s="639"/>
      <c r="AR8" s="639"/>
      <c r="AS8" s="639"/>
      <c r="AT8" s="639"/>
      <c r="AU8" s="639"/>
      <c r="AV8" s="639"/>
      <c r="AW8" s="639"/>
      <c r="AX8" s="639"/>
      <c r="AY8" s="639"/>
      <c r="AZ8" s="639"/>
      <c r="BA8" s="639"/>
      <c r="BB8" s="639"/>
      <c r="BC8" s="639"/>
      <c r="BD8" s="639"/>
      <c r="BE8" s="639"/>
      <c r="BF8" s="640"/>
      <c r="BG8" s="641">
        <v>6463</v>
      </c>
      <c r="BH8" s="644"/>
      <c r="BI8" s="644"/>
      <c r="BJ8" s="644"/>
      <c r="BK8" s="644"/>
      <c r="BL8" s="644"/>
      <c r="BM8" s="644"/>
      <c r="BN8" s="645"/>
      <c r="BO8" s="703">
        <v>0.7</v>
      </c>
      <c r="BP8" s="703"/>
      <c r="BQ8" s="703"/>
      <c r="BR8" s="703"/>
      <c r="BS8" s="649" t="s">
        <v>241</v>
      </c>
      <c r="BT8" s="644"/>
      <c r="BU8" s="644"/>
      <c r="BV8" s="644"/>
      <c r="BW8" s="644"/>
      <c r="BX8" s="644"/>
      <c r="BY8" s="644"/>
      <c r="BZ8" s="644"/>
      <c r="CA8" s="644"/>
      <c r="CB8" s="684"/>
      <c r="CD8" s="685" t="s">
        <v>242</v>
      </c>
      <c r="CE8" s="682"/>
      <c r="CF8" s="682"/>
      <c r="CG8" s="682"/>
      <c r="CH8" s="682"/>
      <c r="CI8" s="682"/>
      <c r="CJ8" s="682"/>
      <c r="CK8" s="682"/>
      <c r="CL8" s="682"/>
      <c r="CM8" s="682"/>
      <c r="CN8" s="682"/>
      <c r="CO8" s="682"/>
      <c r="CP8" s="682"/>
      <c r="CQ8" s="683"/>
      <c r="CR8" s="641">
        <v>750372</v>
      </c>
      <c r="CS8" s="644"/>
      <c r="CT8" s="644"/>
      <c r="CU8" s="644"/>
      <c r="CV8" s="644"/>
      <c r="CW8" s="644"/>
      <c r="CX8" s="644"/>
      <c r="CY8" s="645"/>
      <c r="CZ8" s="703">
        <v>30.1</v>
      </c>
      <c r="DA8" s="703"/>
      <c r="DB8" s="703"/>
      <c r="DC8" s="703"/>
      <c r="DD8" s="649">
        <v>300</v>
      </c>
      <c r="DE8" s="644"/>
      <c r="DF8" s="644"/>
      <c r="DG8" s="644"/>
      <c r="DH8" s="644"/>
      <c r="DI8" s="644"/>
      <c r="DJ8" s="644"/>
      <c r="DK8" s="644"/>
      <c r="DL8" s="644"/>
      <c r="DM8" s="644"/>
      <c r="DN8" s="644"/>
      <c r="DO8" s="644"/>
      <c r="DP8" s="645"/>
      <c r="DQ8" s="649">
        <v>440654</v>
      </c>
      <c r="DR8" s="644"/>
      <c r="DS8" s="644"/>
      <c r="DT8" s="644"/>
      <c r="DU8" s="644"/>
      <c r="DV8" s="644"/>
      <c r="DW8" s="644"/>
      <c r="DX8" s="644"/>
      <c r="DY8" s="644"/>
      <c r="DZ8" s="644"/>
      <c r="EA8" s="644"/>
      <c r="EB8" s="644"/>
      <c r="EC8" s="684"/>
    </row>
    <row r="9" spans="2:143" ht="11.25" customHeight="1" x14ac:dyDescent="0.15">
      <c r="B9" s="638" t="s">
        <v>243</v>
      </c>
      <c r="C9" s="639"/>
      <c r="D9" s="639"/>
      <c r="E9" s="639"/>
      <c r="F9" s="639"/>
      <c r="G9" s="639"/>
      <c r="H9" s="639"/>
      <c r="I9" s="639"/>
      <c r="J9" s="639"/>
      <c r="K9" s="639"/>
      <c r="L9" s="639"/>
      <c r="M9" s="639"/>
      <c r="N9" s="639"/>
      <c r="O9" s="639"/>
      <c r="P9" s="639"/>
      <c r="Q9" s="640"/>
      <c r="R9" s="641">
        <v>2256</v>
      </c>
      <c r="S9" s="644"/>
      <c r="T9" s="644"/>
      <c r="U9" s="644"/>
      <c r="V9" s="644"/>
      <c r="W9" s="644"/>
      <c r="X9" s="644"/>
      <c r="Y9" s="645"/>
      <c r="Z9" s="703">
        <v>0.1</v>
      </c>
      <c r="AA9" s="703"/>
      <c r="AB9" s="703"/>
      <c r="AC9" s="703"/>
      <c r="AD9" s="704">
        <v>2256</v>
      </c>
      <c r="AE9" s="704"/>
      <c r="AF9" s="704"/>
      <c r="AG9" s="704"/>
      <c r="AH9" s="704"/>
      <c r="AI9" s="704"/>
      <c r="AJ9" s="704"/>
      <c r="AK9" s="704"/>
      <c r="AL9" s="646">
        <v>0.2</v>
      </c>
      <c r="AM9" s="647"/>
      <c r="AN9" s="647"/>
      <c r="AO9" s="705"/>
      <c r="AP9" s="638" t="s">
        <v>244</v>
      </c>
      <c r="AQ9" s="639"/>
      <c r="AR9" s="639"/>
      <c r="AS9" s="639"/>
      <c r="AT9" s="639"/>
      <c r="AU9" s="639"/>
      <c r="AV9" s="639"/>
      <c r="AW9" s="639"/>
      <c r="AX9" s="639"/>
      <c r="AY9" s="639"/>
      <c r="AZ9" s="639"/>
      <c r="BA9" s="639"/>
      <c r="BB9" s="639"/>
      <c r="BC9" s="639"/>
      <c r="BD9" s="639"/>
      <c r="BE9" s="639"/>
      <c r="BF9" s="640"/>
      <c r="BG9" s="641">
        <v>165591</v>
      </c>
      <c r="BH9" s="644"/>
      <c r="BI9" s="644"/>
      <c r="BJ9" s="644"/>
      <c r="BK9" s="644"/>
      <c r="BL9" s="644"/>
      <c r="BM9" s="644"/>
      <c r="BN9" s="645"/>
      <c r="BO9" s="703">
        <v>17.899999999999999</v>
      </c>
      <c r="BP9" s="703"/>
      <c r="BQ9" s="703"/>
      <c r="BR9" s="703"/>
      <c r="BS9" s="649" t="s">
        <v>241</v>
      </c>
      <c r="BT9" s="644"/>
      <c r="BU9" s="644"/>
      <c r="BV9" s="644"/>
      <c r="BW9" s="644"/>
      <c r="BX9" s="644"/>
      <c r="BY9" s="644"/>
      <c r="BZ9" s="644"/>
      <c r="CA9" s="644"/>
      <c r="CB9" s="684"/>
      <c r="CD9" s="685" t="s">
        <v>245</v>
      </c>
      <c r="CE9" s="682"/>
      <c r="CF9" s="682"/>
      <c r="CG9" s="682"/>
      <c r="CH9" s="682"/>
      <c r="CI9" s="682"/>
      <c r="CJ9" s="682"/>
      <c r="CK9" s="682"/>
      <c r="CL9" s="682"/>
      <c r="CM9" s="682"/>
      <c r="CN9" s="682"/>
      <c r="CO9" s="682"/>
      <c r="CP9" s="682"/>
      <c r="CQ9" s="683"/>
      <c r="CR9" s="641">
        <v>170447</v>
      </c>
      <c r="CS9" s="644"/>
      <c r="CT9" s="644"/>
      <c r="CU9" s="644"/>
      <c r="CV9" s="644"/>
      <c r="CW9" s="644"/>
      <c r="CX9" s="644"/>
      <c r="CY9" s="645"/>
      <c r="CZ9" s="703">
        <v>6.8</v>
      </c>
      <c r="DA9" s="703"/>
      <c r="DB9" s="703"/>
      <c r="DC9" s="703"/>
      <c r="DD9" s="649">
        <v>181</v>
      </c>
      <c r="DE9" s="644"/>
      <c r="DF9" s="644"/>
      <c r="DG9" s="644"/>
      <c r="DH9" s="644"/>
      <c r="DI9" s="644"/>
      <c r="DJ9" s="644"/>
      <c r="DK9" s="644"/>
      <c r="DL9" s="644"/>
      <c r="DM9" s="644"/>
      <c r="DN9" s="644"/>
      <c r="DO9" s="644"/>
      <c r="DP9" s="645"/>
      <c r="DQ9" s="649">
        <v>143690</v>
      </c>
      <c r="DR9" s="644"/>
      <c r="DS9" s="644"/>
      <c r="DT9" s="644"/>
      <c r="DU9" s="644"/>
      <c r="DV9" s="644"/>
      <c r="DW9" s="644"/>
      <c r="DX9" s="644"/>
      <c r="DY9" s="644"/>
      <c r="DZ9" s="644"/>
      <c r="EA9" s="644"/>
      <c r="EB9" s="644"/>
      <c r="EC9" s="684"/>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241</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247</v>
      </c>
      <c r="AQ10" s="639"/>
      <c r="AR10" s="639"/>
      <c r="AS10" s="639"/>
      <c r="AT10" s="639"/>
      <c r="AU10" s="639"/>
      <c r="AV10" s="639"/>
      <c r="AW10" s="639"/>
      <c r="AX10" s="639"/>
      <c r="AY10" s="639"/>
      <c r="AZ10" s="639"/>
      <c r="BA10" s="639"/>
      <c r="BB10" s="639"/>
      <c r="BC10" s="639"/>
      <c r="BD10" s="639"/>
      <c r="BE10" s="639"/>
      <c r="BF10" s="640"/>
      <c r="BG10" s="641">
        <v>30750</v>
      </c>
      <c r="BH10" s="644"/>
      <c r="BI10" s="644"/>
      <c r="BJ10" s="644"/>
      <c r="BK10" s="644"/>
      <c r="BL10" s="644"/>
      <c r="BM10" s="644"/>
      <c r="BN10" s="645"/>
      <c r="BO10" s="703">
        <v>3.3</v>
      </c>
      <c r="BP10" s="703"/>
      <c r="BQ10" s="703"/>
      <c r="BR10" s="703"/>
      <c r="BS10" s="649" t="s">
        <v>124</v>
      </c>
      <c r="BT10" s="644"/>
      <c r="BU10" s="644"/>
      <c r="BV10" s="644"/>
      <c r="BW10" s="644"/>
      <c r="BX10" s="644"/>
      <c r="BY10" s="644"/>
      <c r="BZ10" s="644"/>
      <c r="CA10" s="644"/>
      <c r="CB10" s="684"/>
      <c r="CD10" s="685" t="s">
        <v>248</v>
      </c>
      <c r="CE10" s="682"/>
      <c r="CF10" s="682"/>
      <c r="CG10" s="682"/>
      <c r="CH10" s="682"/>
      <c r="CI10" s="682"/>
      <c r="CJ10" s="682"/>
      <c r="CK10" s="682"/>
      <c r="CL10" s="682"/>
      <c r="CM10" s="682"/>
      <c r="CN10" s="682"/>
      <c r="CO10" s="682"/>
      <c r="CP10" s="682"/>
      <c r="CQ10" s="683"/>
      <c r="CR10" s="641" t="s">
        <v>124</v>
      </c>
      <c r="CS10" s="644"/>
      <c r="CT10" s="644"/>
      <c r="CU10" s="644"/>
      <c r="CV10" s="644"/>
      <c r="CW10" s="644"/>
      <c r="CX10" s="644"/>
      <c r="CY10" s="645"/>
      <c r="CZ10" s="703" t="s">
        <v>124</v>
      </c>
      <c r="DA10" s="703"/>
      <c r="DB10" s="703"/>
      <c r="DC10" s="703"/>
      <c r="DD10" s="649" t="s">
        <v>123</v>
      </c>
      <c r="DE10" s="644"/>
      <c r="DF10" s="644"/>
      <c r="DG10" s="644"/>
      <c r="DH10" s="644"/>
      <c r="DI10" s="644"/>
      <c r="DJ10" s="644"/>
      <c r="DK10" s="644"/>
      <c r="DL10" s="644"/>
      <c r="DM10" s="644"/>
      <c r="DN10" s="644"/>
      <c r="DO10" s="644"/>
      <c r="DP10" s="645"/>
      <c r="DQ10" s="649" t="s">
        <v>124</v>
      </c>
      <c r="DR10" s="644"/>
      <c r="DS10" s="644"/>
      <c r="DT10" s="644"/>
      <c r="DU10" s="644"/>
      <c r="DV10" s="644"/>
      <c r="DW10" s="644"/>
      <c r="DX10" s="644"/>
      <c r="DY10" s="644"/>
      <c r="DZ10" s="644"/>
      <c r="EA10" s="644"/>
      <c r="EB10" s="644"/>
      <c r="EC10" s="684"/>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124</v>
      </c>
      <c r="AE11" s="704"/>
      <c r="AF11" s="704"/>
      <c r="AG11" s="704"/>
      <c r="AH11" s="704"/>
      <c r="AI11" s="704"/>
      <c r="AJ11" s="704"/>
      <c r="AK11" s="704"/>
      <c r="AL11" s="646" t="s">
        <v>241</v>
      </c>
      <c r="AM11" s="647"/>
      <c r="AN11" s="647"/>
      <c r="AO11" s="705"/>
      <c r="AP11" s="638" t="s">
        <v>250</v>
      </c>
      <c r="AQ11" s="639"/>
      <c r="AR11" s="639"/>
      <c r="AS11" s="639"/>
      <c r="AT11" s="639"/>
      <c r="AU11" s="639"/>
      <c r="AV11" s="639"/>
      <c r="AW11" s="639"/>
      <c r="AX11" s="639"/>
      <c r="AY11" s="639"/>
      <c r="AZ11" s="639"/>
      <c r="BA11" s="639"/>
      <c r="BB11" s="639"/>
      <c r="BC11" s="639"/>
      <c r="BD11" s="639"/>
      <c r="BE11" s="639"/>
      <c r="BF11" s="640"/>
      <c r="BG11" s="641">
        <v>29034</v>
      </c>
      <c r="BH11" s="644"/>
      <c r="BI11" s="644"/>
      <c r="BJ11" s="644"/>
      <c r="BK11" s="644"/>
      <c r="BL11" s="644"/>
      <c r="BM11" s="644"/>
      <c r="BN11" s="645"/>
      <c r="BO11" s="703">
        <v>3.1</v>
      </c>
      <c r="BP11" s="703"/>
      <c r="BQ11" s="703"/>
      <c r="BR11" s="703"/>
      <c r="BS11" s="649">
        <v>731</v>
      </c>
      <c r="BT11" s="644"/>
      <c r="BU11" s="644"/>
      <c r="BV11" s="644"/>
      <c r="BW11" s="644"/>
      <c r="BX11" s="644"/>
      <c r="BY11" s="644"/>
      <c r="BZ11" s="644"/>
      <c r="CA11" s="644"/>
      <c r="CB11" s="684"/>
      <c r="CD11" s="685" t="s">
        <v>251</v>
      </c>
      <c r="CE11" s="682"/>
      <c r="CF11" s="682"/>
      <c r="CG11" s="682"/>
      <c r="CH11" s="682"/>
      <c r="CI11" s="682"/>
      <c r="CJ11" s="682"/>
      <c r="CK11" s="682"/>
      <c r="CL11" s="682"/>
      <c r="CM11" s="682"/>
      <c r="CN11" s="682"/>
      <c r="CO11" s="682"/>
      <c r="CP11" s="682"/>
      <c r="CQ11" s="683"/>
      <c r="CR11" s="641">
        <v>60438</v>
      </c>
      <c r="CS11" s="644"/>
      <c r="CT11" s="644"/>
      <c r="CU11" s="644"/>
      <c r="CV11" s="644"/>
      <c r="CW11" s="644"/>
      <c r="CX11" s="644"/>
      <c r="CY11" s="645"/>
      <c r="CZ11" s="703">
        <v>2.4</v>
      </c>
      <c r="DA11" s="703"/>
      <c r="DB11" s="703"/>
      <c r="DC11" s="703"/>
      <c r="DD11" s="649">
        <v>3987</v>
      </c>
      <c r="DE11" s="644"/>
      <c r="DF11" s="644"/>
      <c r="DG11" s="644"/>
      <c r="DH11" s="644"/>
      <c r="DI11" s="644"/>
      <c r="DJ11" s="644"/>
      <c r="DK11" s="644"/>
      <c r="DL11" s="644"/>
      <c r="DM11" s="644"/>
      <c r="DN11" s="644"/>
      <c r="DO11" s="644"/>
      <c r="DP11" s="645"/>
      <c r="DQ11" s="649">
        <v>39513</v>
      </c>
      <c r="DR11" s="644"/>
      <c r="DS11" s="644"/>
      <c r="DT11" s="644"/>
      <c r="DU11" s="644"/>
      <c r="DV11" s="644"/>
      <c r="DW11" s="644"/>
      <c r="DX11" s="644"/>
      <c r="DY11" s="644"/>
      <c r="DZ11" s="644"/>
      <c r="EA11" s="644"/>
      <c r="EB11" s="644"/>
      <c r="EC11" s="684"/>
    </row>
    <row r="12" spans="2:143" ht="11.25" customHeight="1" x14ac:dyDescent="0.15">
      <c r="B12" s="638" t="s">
        <v>252</v>
      </c>
      <c r="C12" s="639"/>
      <c r="D12" s="639"/>
      <c r="E12" s="639"/>
      <c r="F12" s="639"/>
      <c r="G12" s="639"/>
      <c r="H12" s="639"/>
      <c r="I12" s="639"/>
      <c r="J12" s="639"/>
      <c r="K12" s="639"/>
      <c r="L12" s="639"/>
      <c r="M12" s="639"/>
      <c r="N12" s="639"/>
      <c r="O12" s="639"/>
      <c r="P12" s="639"/>
      <c r="Q12" s="640"/>
      <c r="R12" s="641">
        <v>72608</v>
      </c>
      <c r="S12" s="644"/>
      <c r="T12" s="644"/>
      <c r="U12" s="644"/>
      <c r="V12" s="644"/>
      <c r="W12" s="644"/>
      <c r="X12" s="644"/>
      <c r="Y12" s="645"/>
      <c r="Z12" s="703">
        <v>2.8</v>
      </c>
      <c r="AA12" s="703"/>
      <c r="AB12" s="703"/>
      <c r="AC12" s="703"/>
      <c r="AD12" s="704">
        <v>72608</v>
      </c>
      <c r="AE12" s="704"/>
      <c r="AF12" s="704"/>
      <c r="AG12" s="704"/>
      <c r="AH12" s="704"/>
      <c r="AI12" s="704"/>
      <c r="AJ12" s="704"/>
      <c r="AK12" s="704"/>
      <c r="AL12" s="646">
        <v>5.3</v>
      </c>
      <c r="AM12" s="647"/>
      <c r="AN12" s="647"/>
      <c r="AO12" s="705"/>
      <c r="AP12" s="638" t="s">
        <v>253</v>
      </c>
      <c r="AQ12" s="639"/>
      <c r="AR12" s="639"/>
      <c r="AS12" s="639"/>
      <c r="AT12" s="639"/>
      <c r="AU12" s="639"/>
      <c r="AV12" s="639"/>
      <c r="AW12" s="639"/>
      <c r="AX12" s="639"/>
      <c r="AY12" s="639"/>
      <c r="AZ12" s="639"/>
      <c r="BA12" s="639"/>
      <c r="BB12" s="639"/>
      <c r="BC12" s="639"/>
      <c r="BD12" s="639"/>
      <c r="BE12" s="639"/>
      <c r="BF12" s="640"/>
      <c r="BG12" s="641">
        <v>655579</v>
      </c>
      <c r="BH12" s="644"/>
      <c r="BI12" s="644"/>
      <c r="BJ12" s="644"/>
      <c r="BK12" s="644"/>
      <c r="BL12" s="644"/>
      <c r="BM12" s="644"/>
      <c r="BN12" s="645"/>
      <c r="BO12" s="703">
        <v>71</v>
      </c>
      <c r="BP12" s="703"/>
      <c r="BQ12" s="703"/>
      <c r="BR12" s="703"/>
      <c r="BS12" s="649">
        <v>81837</v>
      </c>
      <c r="BT12" s="644"/>
      <c r="BU12" s="644"/>
      <c r="BV12" s="644"/>
      <c r="BW12" s="644"/>
      <c r="BX12" s="644"/>
      <c r="BY12" s="644"/>
      <c r="BZ12" s="644"/>
      <c r="CA12" s="644"/>
      <c r="CB12" s="684"/>
      <c r="CD12" s="685" t="s">
        <v>254</v>
      </c>
      <c r="CE12" s="682"/>
      <c r="CF12" s="682"/>
      <c r="CG12" s="682"/>
      <c r="CH12" s="682"/>
      <c r="CI12" s="682"/>
      <c r="CJ12" s="682"/>
      <c r="CK12" s="682"/>
      <c r="CL12" s="682"/>
      <c r="CM12" s="682"/>
      <c r="CN12" s="682"/>
      <c r="CO12" s="682"/>
      <c r="CP12" s="682"/>
      <c r="CQ12" s="683"/>
      <c r="CR12" s="641">
        <v>4499</v>
      </c>
      <c r="CS12" s="644"/>
      <c r="CT12" s="644"/>
      <c r="CU12" s="644"/>
      <c r="CV12" s="644"/>
      <c r="CW12" s="644"/>
      <c r="CX12" s="644"/>
      <c r="CY12" s="645"/>
      <c r="CZ12" s="703">
        <v>0.2</v>
      </c>
      <c r="DA12" s="703"/>
      <c r="DB12" s="703"/>
      <c r="DC12" s="703"/>
      <c r="DD12" s="649" t="s">
        <v>124</v>
      </c>
      <c r="DE12" s="644"/>
      <c r="DF12" s="644"/>
      <c r="DG12" s="644"/>
      <c r="DH12" s="644"/>
      <c r="DI12" s="644"/>
      <c r="DJ12" s="644"/>
      <c r="DK12" s="644"/>
      <c r="DL12" s="644"/>
      <c r="DM12" s="644"/>
      <c r="DN12" s="644"/>
      <c r="DO12" s="644"/>
      <c r="DP12" s="645"/>
      <c r="DQ12" s="649">
        <v>3525</v>
      </c>
      <c r="DR12" s="644"/>
      <c r="DS12" s="644"/>
      <c r="DT12" s="644"/>
      <c r="DU12" s="644"/>
      <c r="DV12" s="644"/>
      <c r="DW12" s="644"/>
      <c r="DX12" s="644"/>
      <c r="DY12" s="644"/>
      <c r="DZ12" s="644"/>
      <c r="EA12" s="644"/>
      <c r="EB12" s="644"/>
      <c r="EC12" s="684"/>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241</v>
      </c>
      <c r="AA13" s="703"/>
      <c r="AB13" s="703"/>
      <c r="AC13" s="703"/>
      <c r="AD13" s="704" t="s">
        <v>123</v>
      </c>
      <c r="AE13" s="704"/>
      <c r="AF13" s="704"/>
      <c r="AG13" s="704"/>
      <c r="AH13" s="704"/>
      <c r="AI13" s="704"/>
      <c r="AJ13" s="704"/>
      <c r="AK13" s="704"/>
      <c r="AL13" s="646" t="s">
        <v>241</v>
      </c>
      <c r="AM13" s="647"/>
      <c r="AN13" s="647"/>
      <c r="AO13" s="705"/>
      <c r="AP13" s="638" t="s">
        <v>256</v>
      </c>
      <c r="AQ13" s="639"/>
      <c r="AR13" s="639"/>
      <c r="AS13" s="639"/>
      <c r="AT13" s="639"/>
      <c r="AU13" s="639"/>
      <c r="AV13" s="639"/>
      <c r="AW13" s="639"/>
      <c r="AX13" s="639"/>
      <c r="AY13" s="639"/>
      <c r="AZ13" s="639"/>
      <c r="BA13" s="639"/>
      <c r="BB13" s="639"/>
      <c r="BC13" s="639"/>
      <c r="BD13" s="639"/>
      <c r="BE13" s="639"/>
      <c r="BF13" s="640"/>
      <c r="BG13" s="641">
        <v>655579</v>
      </c>
      <c r="BH13" s="644"/>
      <c r="BI13" s="644"/>
      <c r="BJ13" s="644"/>
      <c r="BK13" s="644"/>
      <c r="BL13" s="644"/>
      <c r="BM13" s="644"/>
      <c r="BN13" s="645"/>
      <c r="BO13" s="703">
        <v>71</v>
      </c>
      <c r="BP13" s="703"/>
      <c r="BQ13" s="703"/>
      <c r="BR13" s="703"/>
      <c r="BS13" s="649">
        <v>81837</v>
      </c>
      <c r="BT13" s="644"/>
      <c r="BU13" s="644"/>
      <c r="BV13" s="644"/>
      <c r="BW13" s="644"/>
      <c r="BX13" s="644"/>
      <c r="BY13" s="644"/>
      <c r="BZ13" s="644"/>
      <c r="CA13" s="644"/>
      <c r="CB13" s="684"/>
      <c r="CD13" s="685" t="s">
        <v>257</v>
      </c>
      <c r="CE13" s="682"/>
      <c r="CF13" s="682"/>
      <c r="CG13" s="682"/>
      <c r="CH13" s="682"/>
      <c r="CI13" s="682"/>
      <c r="CJ13" s="682"/>
      <c r="CK13" s="682"/>
      <c r="CL13" s="682"/>
      <c r="CM13" s="682"/>
      <c r="CN13" s="682"/>
      <c r="CO13" s="682"/>
      <c r="CP13" s="682"/>
      <c r="CQ13" s="683"/>
      <c r="CR13" s="641">
        <v>78538</v>
      </c>
      <c r="CS13" s="644"/>
      <c r="CT13" s="644"/>
      <c r="CU13" s="644"/>
      <c r="CV13" s="644"/>
      <c r="CW13" s="644"/>
      <c r="CX13" s="644"/>
      <c r="CY13" s="645"/>
      <c r="CZ13" s="703">
        <v>3.2</v>
      </c>
      <c r="DA13" s="703"/>
      <c r="DB13" s="703"/>
      <c r="DC13" s="703"/>
      <c r="DD13" s="649">
        <v>10468</v>
      </c>
      <c r="DE13" s="644"/>
      <c r="DF13" s="644"/>
      <c r="DG13" s="644"/>
      <c r="DH13" s="644"/>
      <c r="DI13" s="644"/>
      <c r="DJ13" s="644"/>
      <c r="DK13" s="644"/>
      <c r="DL13" s="644"/>
      <c r="DM13" s="644"/>
      <c r="DN13" s="644"/>
      <c r="DO13" s="644"/>
      <c r="DP13" s="645"/>
      <c r="DQ13" s="649">
        <v>63180</v>
      </c>
      <c r="DR13" s="644"/>
      <c r="DS13" s="644"/>
      <c r="DT13" s="644"/>
      <c r="DU13" s="644"/>
      <c r="DV13" s="644"/>
      <c r="DW13" s="644"/>
      <c r="DX13" s="644"/>
      <c r="DY13" s="644"/>
      <c r="DZ13" s="644"/>
      <c r="EA13" s="644"/>
      <c r="EB13" s="644"/>
      <c r="EC13" s="684"/>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241</v>
      </c>
      <c r="AA14" s="703"/>
      <c r="AB14" s="703"/>
      <c r="AC14" s="703"/>
      <c r="AD14" s="704" t="s">
        <v>124</v>
      </c>
      <c r="AE14" s="704"/>
      <c r="AF14" s="704"/>
      <c r="AG14" s="704"/>
      <c r="AH14" s="704"/>
      <c r="AI14" s="704"/>
      <c r="AJ14" s="704"/>
      <c r="AK14" s="704"/>
      <c r="AL14" s="646" t="s">
        <v>124</v>
      </c>
      <c r="AM14" s="647"/>
      <c r="AN14" s="647"/>
      <c r="AO14" s="705"/>
      <c r="AP14" s="638" t="s">
        <v>259</v>
      </c>
      <c r="AQ14" s="639"/>
      <c r="AR14" s="639"/>
      <c r="AS14" s="639"/>
      <c r="AT14" s="639"/>
      <c r="AU14" s="639"/>
      <c r="AV14" s="639"/>
      <c r="AW14" s="639"/>
      <c r="AX14" s="639"/>
      <c r="AY14" s="639"/>
      <c r="AZ14" s="639"/>
      <c r="BA14" s="639"/>
      <c r="BB14" s="639"/>
      <c r="BC14" s="639"/>
      <c r="BD14" s="639"/>
      <c r="BE14" s="639"/>
      <c r="BF14" s="640"/>
      <c r="BG14" s="641">
        <v>11671</v>
      </c>
      <c r="BH14" s="644"/>
      <c r="BI14" s="644"/>
      <c r="BJ14" s="644"/>
      <c r="BK14" s="644"/>
      <c r="BL14" s="644"/>
      <c r="BM14" s="644"/>
      <c r="BN14" s="645"/>
      <c r="BO14" s="703">
        <v>1.3</v>
      </c>
      <c r="BP14" s="703"/>
      <c r="BQ14" s="703"/>
      <c r="BR14" s="703"/>
      <c r="BS14" s="649" t="s">
        <v>124</v>
      </c>
      <c r="BT14" s="644"/>
      <c r="BU14" s="644"/>
      <c r="BV14" s="644"/>
      <c r="BW14" s="644"/>
      <c r="BX14" s="644"/>
      <c r="BY14" s="644"/>
      <c r="BZ14" s="644"/>
      <c r="CA14" s="644"/>
      <c r="CB14" s="684"/>
      <c r="CD14" s="685" t="s">
        <v>260</v>
      </c>
      <c r="CE14" s="682"/>
      <c r="CF14" s="682"/>
      <c r="CG14" s="682"/>
      <c r="CH14" s="682"/>
      <c r="CI14" s="682"/>
      <c r="CJ14" s="682"/>
      <c r="CK14" s="682"/>
      <c r="CL14" s="682"/>
      <c r="CM14" s="682"/>
      <c r="CN14" s="682"/>
      <c r="CO14" s="682"/>
      <c r="CP14" s="682"/>
      <c r="CQ14" s="683"/>
      <c r="CR14" s="641">
        <v>79099</v>
      </c>
      <c r="CS14" s="644"/>
      <c r="CT14" s="644"/>
      <c r="CU14" s="644"/>
      <c r="CV14" s="644"/>
      <c r="CW14" s="644"/>
      <c r="CX14" s="644"/>
      <c r="CY14" s="645"/>
      <c r="CZ14" s="703">
        <v>3.2</v>
      </c>
      <c r="DA14" s="703"/>
      <c r="DB14" s="703"/>
      <c r="DC14" s="703"/>
      <c r="DD14" s="649">
        <v>1155</v>
      </c>
      <c r="DE14" s="644"/>
      <c r="DF14" s="644"/>
      <c r="DG14" s="644"/>
      <c r="DH14" s="644"/>
      <c r="DI14" s="644"/>
      <c r="DJ14" s="644"/>
      <c r="DK14" s="644"/>
      <c r="DL14" s="644"/>
      <c r="DM14" s="644"/>
      <c r="DN14" s="644"/>
      <c r="DO14" s="644"/>
      <c r="DP14" s="645"/>
      <c r="DQ14" s="649">
        <v>75863</v>
      </c>
      <c r="DR14" s="644"/>
      <c r="DS14" s="644"/>
      <c r="DT14" s="644"/>
      <c r="DU14" s="644"/>
      <c r="DV14" s="644"/>
      <c r="DW14" s="644"/>
      <c r="DX14" s="644"/>
      <c r="DY14" s="644"/>
      <c r="DZ14" s="644"/>
      <c r="EA14" s="644"/>
      <c r="EB14" s="644"/>
      <c r="EC14" s="684"/>
    </row>
    <row r="15" spans="2:143" ht="11.25" customHeight="1" x14ac:dyDescent="0.15">
      <c r="B15" s="638" t="s">
        <v>261</v>
      </c>
      <c r="C15" s="639"/>
      <c r="D15" s="639"/>
      <c r="E15" s="639"/>
      <c r="F15" s="639"/>
      <c r="G15" s="639"/>
      <c r="H15" s="639"/>
      <c r="I15" s="639"/>
      <c r="J15" s="639"/>
      <c r="K15" s="639"/>
      <c r="L15" s="639"/>
      <c r="M15" s="639"/>
      <c r="N15" s="639"/>
      <c r="O15" s="639"/>
      <c r="P15" s="639"/>
      <c r="Q15" s="640"/>
      <c r="R15" s="641">
        <v>3228</v>
      </c>
      <c r="S15" s="644"/>
      <c r="T15" s="644"/>
      <c r="U15" s="644"/>
      <c r="V15" s="644"/>
      <c r="W15" s="644"/>
      <c r="X15" s="644"/>
      <c r="Y15" s="645"/>
      <c r="Z15" s="703">
        <v>0.1</v>
      </c>
      <c r="AA15" s="703"/>
      <c r="AB15" s="703"/>
      <c r="AC15" s="703"/>
      <c r="AD15" s="704">
        <v>3228</v>
      </c>
      <c r="AE15" s="704"/>
      <c r="AF15" s="704"/>
      <c r="AG15" s="704"/>
      <c r="AH15" s="704"/>
      <c r="AI15" s="704"/>
      <c r="AJ15" s="704"/>
      <c r="AK15" s="704"/>
      <c r="AL15" s="646">
        <v>0.2</v>
      </c>
      <c r="AM15" s="647"/>
      <c r="AN15" s="647"/>
      <c r="AO15" s="705"/>
      <c r="AP15" s="638" t="s">
        <v>262</v>
      </c>
      <c r="AQ15" s="639"/>
      <c r="AR15" s="639"/>
      <c r="AS15" s="639"/>
      <c r="AT15" s="639"/>
      <c r="AU15" s="639"/>
      <c r="AV15" s="639"/>
      <c r="AW15" s="639"/>
      <c r="AX15" s="639"/>
      <c r="AY15" s="639"/>
      <c r="AZ15" s="639"/>
      <c r="BA15" s="639"/>
      <c r="BB15" s="639"/>
      <c r="BC15" s="639"/>
      <c r="BD15" s="639"/>
      <c r="BE15" s="639"/>
      <c r="BF15" s="640"/>
      <c r="BG15" s="641">
        <v>23276</v>
      </c>
      <c r="BH15" s="644"/>
      <c r="BI15" s="644"/>
      <c r="BJ15" s="644"/>
      <c r="BK15" s="644"/>
      <c r="BL15" s="644"/>
      <c r="BM15" s="644"/>
      <c r="BN15" s="645"/>
      <c r="BO15" s="703">
        <v>2.5</v>
      </c>
      <c r="BP15" s="703"/>
      <c r="BQ15" s="703"/>
      <c r="BR15" s="703"/>
      <c r="BS15" s="649" t="s">
        <v>241</v>
      </c>
      <c r="BT15" s="644"/>
      <c r="BU15" s="644"/>
      <c r="BV15" s="644"/>
      <c r="BW15" s="644"/>
      <c r="BX15" s="644"/>
      <c r="BY15" s="644"/>
      <c r="BZ15" s="644"/>
      <c r="CA15" s="644"/>
      <c r="CB15" s="684"/>
      <c r="CD15" s="685" t="s">
        <v>263</v>
      </c>
      <c r="CE15" s="682"/>
      <c r="CF15" s="682"/>
      <c r="CG15" s="682"/>
      <c r="CH15" s="682"/>
      <c r="CI15" s="682"/>
      <c r="CJ15" s="682"/>
      <c r="CK15" s="682"/>
      <c r="CL15" s="682"/>
      <c r="CM15" s="682"/>
      <c r="CN15" s="682"/>
      <c r="CO15" s="682"/>
      <c r="CP15" s="682"/>
      <c r="CQ15" s="683"/>
      <c r="CR15" s="641">
        <v>332800</v>
      </c>
      <c r="CS15" s="644"/>
      <c r="CT15" s="644"/>
      <c r="CU15" s="644"/>
      <c r="CV15" s="644"/>
      <c r="CW15" s="644"/>
      <c r="CX15" s="644"/>
      <c r="CY15" s="645"/>
      <c r="CZ15" s="703">
        <v>13.4</v>
      </c>
      <c r="DA15" s="703"/>
      <c r="DB15" s="703"/>
      <c r="DC15" s="703"/>
      <c r="DD15" s="649">
        <v>179258</v>
      </c>
      <c r="DE15" s="644"/>
      <c r="DF15" s="644"/>
      <c r="DG15" s="644"/>
      <c r="DH15" s="644"/>
      <c r="DI15" s="644"/>
      <c r="DJ15" s="644"/>
      <c r="DK15" s="644"/>
      <c r="DL15" s="644"/>
      <c r="DM15" s="644"/>
      <c r="DN15" s="644"/>
      <c r="DO15" s="644"/>
      <c r="DP15" s="645"/>
      <c r="DQ15" s="649">
        <v>144086</v>
      </c>
      <c r="DR15" s="644"/>
      <c r="DS15" s="644"/>
      <c r="DT15" s="644"/>
      <c r="DU15" s="644"/>
      <c r="DV15" s="644"/>
      <c r="DW15" s="644"/>
      <c r="DX15" s="644"/>
      <c r="DY15" s="644"/>
      <c r="DZ15" s="644"/>
      <c r="EA15" s="644"/>
      <c r="EB15" s="644"/>
      <c r="EC15" s="684"/>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241</v>
      </c>
      <c r="AA16" s="703"/>
      <c r="AB16" s="703"/>
      <c r="AC16" s="703"/>
      <c r="AD16" s="704" t="s">
        <v>241</v>
      </c>
      <c r="AE16" s="704"/>
      <c r="AF16" s="704"/>
      <c r="AG16" s="704"/>
      <c r="AH16" s="704"/>
      <c r="AI16" s="704"/>
      <c r="AJ16" s="704"/>
      <c r="AK16" s="704"/>
      <c r="AL16" s="646" t="s">
        <v>124</v>
      </c>
      <c r="AM16" s="647"/>
      <c r="AN16" s="647"/>
      <c r="AO16" s="705"/>
      <c r="AP16" s="638" t="s">
        <v>265</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266</v>
      </c>
      <c r="CE16" s="682"/>
      <c r="CF16" s="682"/>
      <c r="CG16" s="682"/>
      <c r="CH16" s="682"/>
      <c r="CI16" s="682"/>
      <c r="CJ16" s="682"/>
      <c r="CK16" s="682"/>
      <c r="CL16" s="682"/>
      <c r="CM16" s="682"/>
      <c r="CN16" s="682"/>
      <c r="CO16" s="682"/>
      <c r="CP16" s="682"/>
      <c r="CQ16" s="683"/>
      <c r="CR16" s="641" t="s">
        <v>241</v>
      </c>
      <c r="CS16" s="644"/>
      <c r="CT16" s="644"/>
      <c r="CU16" s="644"/>
      <c r="CV16" s="644"/>
      <c r="CW16" s="644"/>
      <c r="CX16" s="644"/>
      <c r="CY16" s="645"/>
      <c r="CZ16" s="703" t="s">
        <v>124</v>
      </c>
      <c r="DA16" s="703"/>
      <c r="DB16" s="703"/>
      <c r="DC16" s="703"/>
      <c r="DD16" s="649" t="s">
        <v>124</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15">
      <c r="B17" s="638" t="s">
        <v>267</v>
      </c>
      <c r="C17" s="639"/>
      <c r="D17" s="639"/>
      <c r="E17" s="639"/>
      <c r="F17" s="639"/>
      <c r="G17" s="639"/>
      <c r="H17" s="639"/>
      <c r="I17" s="639"/>
      <c r="J17" s="639"/>
      <c r="K17" s="639"/>
      <c r="L17" s="639"/>
      <c r="M17" s="639"/>
      <c r="N17" s="639"/>
      <c r="O17" s="639"/>
      <c r="P17" s="639"/>
      <c r="Q17" s="640"/>
      <c r="R17" s="641">
        <v>2552</v>
      </c>
      <c r="S17" s="644"/>
      <c r="T17" s="644"/>
      <c r="U17" s="644"/>
      <c r="V17" s="644"/>
      <c r="W17" s="644"/>
      <c r="X17" s="644"/>
      <c r="Y17" s="645"/>
      <c r="Z17" s="703">
        <v>0.1</v>
      </c>
      <c r="AA17" s="703"/>
      <c r="AB17" s="703"/>
      <c r="AC17" s="703"/>
      <c r="AD17" s="704">
        <v>2552</v>
      </c>
      <c r="AE17" s="704"/>
      <c r="AF17" s="704"/>
      <c r="AG17" s="704"/>
      <c r="AH17" s="704"/>
      <c r="AI17" s="704"/>
      <c r="AJ17" s="704"/>
      <c r="AK17" s="704"/>
      <c r="AL17" s="646">
        <v>0.2</v>
      </c>
      <c r="AM17" s="647"/>
      <c r="AN17" s="647"/>
      <c r="AO17" s="705"/>
      <c r="AP17" s="638" t="s">
        <v>268</v>
      </c>
      <c r="AQ17" s="639"/>
      <c r="AR17" s="639"/>
      <c r="AS17" s="639"/>
      <c r="AT17" s="639"/>
      <c r="AU17" s="639"/>
      <c r="AV17" s="639"/>
      <c r="AW17" s="639"/>
      <c r="AX17" s="639"/>
      <c r="AY17" s="639"/>
      <c r="AZ17" s="639"/>
      <c r="BA17" s="639"/>
      <c r="BB17" s="639"/>
      <c r="BC17" s="639"/>
      <c r="BD17" s="639"/>
      <c r="BE17" s="639"/>
      <c r="BF17" s="640"/>
      <c r="BG17" s="641" t="s">
        <v>241</v>
      </c>
      <c r="BH17" s="644"/>
      <c r="BI17" s="644"/>
      <c r="BJ17" s="644"/>
      <c r="BK17" s="644"/>
      <c r="BL17" s="644"/>
      <c r="BM17" s="644"/>
      <c r="BN17" s="645"/>
      <c r="BO17" s="703" t="s">
        <v>124</v>
      </c>
      <c r="BP17" s="703"/>
      <c r="BQ17" s="703"/>
      <c r="BR17" s="703"/>
      <c r="BS17" s="649" t="s">
        <v>241</v>
      </c>
      <c r="BT17" s="644"/>
      <c r="BU17" s="644"/>
      <c r="BV17" s="644"/>
      <c r="BW17" s="644"/>
      <c r="BX17" s="644"/>
      <c r="BY17" s="644"/>
      <c r="BZ17" s="644"/>
      <c r="CA17" s="644"/>
      <c r="CB17" s="684"/>
      <c r="CD17" s="685" t="s">
        <v>269</v>
      </c>
      <c r="CE17" s="682"/>
      <c r="CF17" s="682"/>
      <c r="CG17" s="682"/>
      <c r="CH17" s="682"/>
      <c r="CI17" s="682"/>
      <c r="CJ17" s="682"/>
      <c r="CK17" s="682"/>
      <c r="CL17" s="682"/>
      <c r="CM17" s="682"/>
      <c r="CN17" s="682"/>
      <c r="CO17" s="682"/>
      <c r="CP17" s="682"/>
      <c r="CQ17" s="683"/>
      <c r="CR17" s="641">
        <v>230246</v>
      </c>
      <c r="CS17" s="644"/>
      <c r="CT17" s="644"/>
      <c r="CU17" s="644"/>
      <c r="CV17" s="644"/>
      <c r="CW17" s="644"/>
      <c r="CX17" s="644"/>
      <c r="CY17" s="645"/>
      <c r="CZ17" s="703">
        <v>9.1999999999999993</v>
      </c>
      <c r="DA17" s="703"/>
      <c r="DB17" s="703"/>
      <c r="DC17" s="703"/>
      <c r="DD17" s="649" t="s">
        <v>124</v>
      </c>
      <c r="DE17" s="644"/>
      <c r="DF17" s="644"/>
      <c r="DG17" s="644"/>
      <c r="DH17" s="644"/>
      <c r="DI17" s="644"/>
      <c r="DJ17" s="644"/>
      <c r="DK17" s="644"/>
      <c r="DL17" s="644"/>
      <c r="DM17" s="644"/>
      <c r="DN17" s="644"/>
      <c r="DO17" s="644"/>
      <c r="DP17" s="645"/>
      <c r="DQ17" s="649">
        <v>230246</v>
      </c>
      <c r="DR17" s="644"/>
      <c r="DS17" s="644"/>
      <c r="DT17" s="644"/>
      <c r="DU17" s="644"/>
      <c r="DV17" s="644"/>
      <c r="DW17" s="644"/>
      <c r="DX17" s="644"/>
      <c r="DY17" s="644"/>
      <c r="DZ17" s="644"/>
      <c r="EA17" s="644"/>
      <c r="EB17" s="644"/>
      <c r="EC17" s="684"/>
    </row>
    <row r="18" spans="2:133" ht="11.25" customHeight="1" x14ac:dyDescent="0.15">
      <c r="B18" s="638" t="s">
        <v>270</v>
      </c>
      <c r="C18" s="639"/>
      <c r="D18" s="639"/>
      <c r="E18" s="639"/>
      <c r="F18" s="639"/>
      <c r="G18" s="639"/>
      <c r="H18" s="639"/>
      <c r="I18" s="639"/>
      <c r="J18" s="639"/>
      <c r="K18" s="639"/>
      <c r="L18" s="639"/>
      <c r="M18" s="639"/>
      <c r="N18" s="639"/>
      <c r="O18" s="639"/>
      <c r="P18" s="639"/>
      <c r="Q18" s="640"/>
      <c r="R18" s="641">
        <v>391620</v>
      </c>
      <c r="S18" s="644"/>
      <c r="T18" s="644"/>
      <c r="U18" s="644"/>
      <c r="V18" s="644"/>
      <c r="W18" s="644"/>
      <c r="X18" s="644"/>
      <c r="Y18" s="645"/>
      <c r="Z18" s="703">
        <v>15</v>
      </c>
      <c r="AA18" s="703"/>
      <c r="AB18" s="703"/>
      <c r="AC18" s="703"/>
      <c r="AD18" s="704">
        <v>345464</v>
      </c>
      <c r="AE18" s="704"/>
      <c r="AF18" s="704"/>
      <c r="AG18" s="704"/>
      <c r="AH18" s="704"/>
      <c r="AI18" s="704"/>
      <c r="AJ18" s="704"/>
      <c r="AK18" s="704"/>
      <c r="AL18" s="646">
        <v>25.2</v>
      </c>
      <c r="AM18" s="647"/>
      <c r="AN18" s="647"/>
      <c r="AO18" s="705"/>
      <c r="AP18" s="638" t="s">
        <v>271</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124</v>
      </c>
      <c r="BP18" s="703"/>
      <c r="BQ18" s="703"/>
      <c r="BR18" s="703"/>
      <c r="BS18" s="649" t="s">
        <v>241</v>
      </c>
      <c r="BT18" s="644"/>
      <c r="BU18" s="644"/>
      <c r="BV18" s="644"/>
      <c r="BW18" s="644"/>
      <c r="BX18" s="644"/>
      <c r="BY18" s="644"/>
      <c r="BZ18" s="644"/>
      <c r="CA18" s="644"/>
      <c r="CB18" s="684"/>
      <c r="CD18" s="685" t="s">
        <v>272</v>
      </c>
      <c r="CE18" s="682"/>
      <c r="CF18" s="682"/>
      <c r="CG18" s="682"/>
      <c r="CH18" s="682"/>
      <c r="CI18" s="682"/>
      <c r="CJ18" s="682"/>
      <c r="CK18" s="682"/>
      <c r="CL18" s="682"/>
      <c r="CM18" s="682"/>
      <c r="CN18" s="682"/>
      <c r="CO18" s="682"/>
      <c r="CP18" s="682"/>
      <c r="CQ18" s="683"/>
      <c r="CR18" s="641">
        <v>332633</v>
      </c>
      <c r="CS18" s="644"/>
      <c r="CT18" s="644"/>
      <c r="CU18" s="644"/>
      <c r="CV18" s="644"/>
      <c r="CW18" s="644"/>
      <c r="CX18" s="644"/>
      <c r="CY18" s="645"/>
      <c r="CZ18" s="703">
        <v>13.4</v>
      </c>
      <c r="DA18" s="703"/>
      <c r="DB18" s="703"/>
      <c r="DC18" s="703"/>
      <c r="DD18" s="649">
        <v>332633</v>
      </c>
      <c r="DE18" s="644"/>
      <c r="DF18" s="644"/>
      <c r="DG18" s="644"/>
      <c r="DH18" s="644"/>
      <c r="DI18" s="644"/>
      <c r="DJ18" s="644"/>
      <c r="DK18" s="644"/>
      <c r="DL18" s="644"/>
      <c r="DM18" s="644"/>
      <c r="DN18" s="644"/>
      <c r="DO18" s="644"/>
      <c r="DP18" s="645"/>
      <c r="DQ18" s="649">
        <v>45633</v>
      </c>
      <c r="DR18" s="644"/>
      <c r="DS18" s="644"/>
      <c r="DT18" s="644"/>
      <c r="DU18" s="644"/>
      <c r="DV18" s="644"/>
      <c r="DW18" s="644"/>
      <c r="DX18" s="644"/>
      <c r="DY18" s="644"/>
      <c r="DZ18" s="644"/>
      <c r="EA18" s="644"/>
      <c r="EB18" s="644"/>
      <c r="EC18" s="684"/>
    </row>
    <row r="19" spans="2:133" ht="11.25" customHeight="1" x14ac:dyDescent="0.15">
      <c r="B19" s="638" t="s">
        <v>273</v>
      </c>
      <c r="C19" s="639"/>
      <c r="D19" s="639"/>
      <c r="E19" s="639"/>
      <c r="F19" s="639"/>
      <c r="G19" s="639"/>
      <c r="H19" s="639"/>
      <c r="I19" s="639"/>
      <c r="J19" s="639"/>
      <c r="K19" s="639"/>
      <c r="L19" s="639"/>
      <c r="M19" s="639"/>
      <c r="N19" s="639"/>
      <c r="O19" s="639"/>
      <c r="P19" s="639"/>
      <c r="Q19" s="640"/>
      <c r="R19" s="641">
        <v>345464</v>
      </c>
      <c r="S19" s="644"/>
      <c r="T19" s="644"/>
      <c r="U19" s="644"/>
      <c r="V19" s="644"/>
      <c r="W19" s="644"/>
      <c r="X19" s="644"/>
      <c r="Y19" s="645"/>
      <c r="Z19" s="703">
        <v>13.2</v>
      </c>
      <c r="AA19" s="703"/>
      <c r="AB19" s="703"/>
      <c r="AC19" s="703"/>
      <c r="AD19" s="704">
        <v>345464</v>
      </c>
      <c r="AE19" s="704"/>
      <c r="AF19" s="704"/>
      <c r="AG19" s="704"/>
      <c r="AH19" s="704"/>
      <c r="AI19" s="704"/>
      <c r="AJ19" s="704"/>
      <c r="AK19" s="704"/>
      <c r="AL19" s="646">
        <v>25.2</v>
      </c>
      <c r="AM19" s="647"/>
      <c r="AN19" s="647"/>
      <c r="AO19" s="705"/>
      <c r="AP19" s="638" t="s">
        <v>274</v>
      </c>
      <c r="AQ19" s="639"/>
      <c r="AR19" s="639"/>
      <c r="AS19" s="639"/>
      <c r="AT19" s="639"/>
      <c r="AU19" s="639"/>
      <c r="AV19" s="639"/>
      <c r="AW19" s="639"/>
      <c r="AX19" s="639"/>
      <c r="AY19" s="639"/>
      <c r="AZ19" s="639"/>
      <c r="BA19" s="639"/>
      <c r="BB19" s="639"/>
      <c r="BC19" s="639"/>
      <c r="BD19" s="639"/>
      <c r="BE19" s="639"/>
      <c r="BF19" s="640"/>
      <c r="BG19" s="641">
        <v>768</v>
      </c>
      <c r="BH19" s="644"/>
      <c r="BI19" s="644"/>
      <c r="BJ19" s="644"/>
      <c r="BK19" s="644"/>
      <c r="BL19" s="644"/>
      <c r="BM19" s="644"/>
      <c r="BN19" s="645"/>
      <c r="BO19" s="703">
        <v>0.1</v>
      </c>
      <c r="BP19" s="703"/>
      <c r="BQ19" s="703"/>
      <c r="BR19" s="703"/>
      <c r="BS19" s="649" t="s">
        <v>241</v>
      </c>
      <c r="BT19" s="644"/>
      <c r="BU19" s="644"/>
      <c r="BV19" s="644"/>
      <c r="BW19" s="644"/>
      <c r="BX19" s="644"/>
      <c r="BY19" s="644"/>
      <c r="BZ19" s="644"/>
      <c r="CA19" s="644"/>
      <c r="CB19" s="684"/>
      <c r="CD19" s="685" t="s">
        <v>275</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241</v>
      </c>
      <c r="DR19" s="644"/>
      <c r="DS19" s="644"/>
      <c r="DT19" s="644"/>
      <c r="DU19" s="644"/>
      <c r="DV19" s="644"/>
      <c r="DW19" s="644"/>
      <c r="DX19" s="644"/>
      <c r="DY19" s="644"/>
      <c r="DZ19" s="644"/>
      <c r="EA19" s="644"/>
      <c r="EB19" s="644"/>
      <c r="EC19" s="684"/>
    </row>
    <row r="20" spans="2:133" ht="11.25" customHeight="1" x14ac:dyDescent="0.15">
      <c r="B20" s="638" t="s">
        <v>276</v>
      </c>
      <c r="C20" s="639"/>
      <c r="D20" s="639"/>
      <c r="E20" s="639"/>
      <c r="F20" s="639"/>
      <c r="G20" s="639"/>
      <c r="H20" s="639"/>
      <c r="I20" s="639"/>
      <c r="J20" s="639"/>
      <c r="K20" s="639"/>
      <c r="L20" s="639"/>
      <c r="M20" s="639"/>
      <c r="N20" s="639"/>
      <c r="O20" s="639"/>
      <c r="P20" s="639"/>
      <c r="Q20" s="640"/>
      <c r="R20" s="641">
        <v>46156</v>
      </c>
      <c r="S20" s="644"/>
      <c r="T20" s="644"/>
      <c r="U20" s="644"/>
      <c r="V20" s="644"/>
      <c r="W20" s="644"/>
      <c r="X20" s="644"/>
      <c r="Y20" s="645"/>
      <c r="Z20" s="703">
        <v>1.8</v>
      </c>
      <c r="AA20" s="703"/>
      <c r="AB20" s="703"/>
      <c r="AC20" s="703"/>
      <c r="AD20" s="704" t="s">
        <v>123</v>
      </c>
      <c r="AE20" s="704"/>
      <c r="AF20" s="704"/>
      <c r="AG20" s="704"/>
      <c r="AH20" s="704"/>
      <c r="AI20" s="704"/>
      <c r="AJ20" s="704"/>
      <c r="AK20" s="704"/>
      <c r="AL20" s="646" t="s">
        <v>124</v>
      </c>
      <c r="AM20" s="647"/>
      <c r="AN20" s="647"/>
      <c r="AO20" s="705"/>
      <c r="AP20" s="638" t="s">
        <v>277</v>
      </c>
      <c r="AQ20" s="639"/>
      <c r="AR20" s="639"/>
      <c r="AS20" s="639"/>
      <c r="AT20" s="639"/>
      <c r="AU20" s="639"/>
      <c r="AV20" s="639"/>
      <c r="AW20" s="639"/>
      <c r="AX20" s="639"/>
      <c r="AY20" s="639"/>
      <c r="AZ20" s="639"/>
      <c r="BA20" s="639"/>
      <c r="BB20" s="639"/>
      <c r="BC20" s="639"/>
      <c r="BD20" s="639"/>
      <c r="BE20" s="639"/>
      <c r="BF20" s="640"/>
      <c r="BG20" s="641">
        <v>768</v>
      </c>
      <c r="BH20" s="644"/>
      <c r="BI20" s="644"/>
      <c r="BJ20" s="644"/>
      <c r="BK20" s="644"/>
      <c r="BL20" s="644"/>
      <c r="BM20" s="644"/>
      <c r="BN20" s="645"/>
      <c r="BO20" s="703">
        <v>0.1</v>
      </c>
      <c r="BP20" s="703"/>
      <c r="BQ20" s="703"/>
      <c r="BR20" s="703"/>
      <c r="BS20" s="649" t="s">
        <v>124</v>
      </c>
      <c r="BT20" s="644"/>
      <c r="BU20" s="644"/>
      <c r="BV20" s="644"/>
      <c r="BW20" s="644"/>
      <c r="BX20" s="644"/>
      <c r="BY20" s="644"/>
      <c r="BZ20" s="644"/>
      <c r="CA20" s="644"/>
      <c r="CB20" s="684"/>
      <c r="CD20" s="685" t="s">
        <v>278</v>
      </c>
      <c r="CE20" s="682"/>
      <c r="CF20" s="682"/>
      <c r="CG20" s="682"/>
      <c r="CH20" s="682"/>
      <c r="CI20" s="682"/>
      <c r="CJ20" s="682"/>
      <c r="CK20" s="682"/>
      <c r="CL20" s="682"/>
      <c r="CM20" s="682"/>
      <c r="CN20" s="682"/>
      <c r="CO20" s="682"/>
      <c r="CP20" s="682"/>
      <c r="CQ20" s="683"/>
      <c r="CR20" s="641">
        <v>2489382</v>
      </c>
      <c r="CS20" s="644"/>
      <c r="CT20" s="644"/>
      <c r="CU20" s="644"/>
      <c r="CV20" s="644"/>
      <c r="CW20" s="644"/>
      <c r="CX20" s="644"/>
      <c r="CY20" s="645"/>
      <c r="CZ20" s="703">
        <v>100</v>
      </c>
      <c r="DA20" s="703"/>
      <c r="DB20" s="703"/>
      <c r="DC20" s="703"/>
      <c r="DD20" s="649">
        <v>539562</v>
      </c>
      <c r="DE20" s="644"/>
      <c r="DF20" s="644"/>
      <c r="DG20" s="644"/>
      <c r="DH20" s="644"/>
      <c r="DI20" s="644"/>
      <c r="DJ20" s="644"/>
      <c r="DK20" s="644"/>
      <c r="DL20" s="644"/>
      <c r="DM20" s="644"/>
      <c r="DN20" s="644"/>
      <c r="DO20" s="644"/>
      <c r="DP20" s="645"/>
      <c r="DQ20" s="649">
        <v>1601497</v>
      </c>
      <c r="DR20" s="644"/>
      <c r="DS20" s="644"/>
      <c r="DT20" s="644"/>
      <c r="DU20" s="644"/>
      <c r="DV20" s="644"/>
      <c r="DW20" s="644"/>
      <c r="DX20" s="644"/>
      <c r="DY20" s="644"/>
      <c r="DZ20" s="644"/>
      <c r="EA20" s="644"/>
      <c r="EB20" s="644"/>
      <c r="EC20" s="684"/>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124</v>
      </c>
      <c r="AM21" s="647"/>
      <c r="AN21" s="647"/>
      <c r="AO21" s="705"/>
      <c r="AP21" s="749" t="s">
        <v>280</v>
      </c>
      <c r="AQ21" s="756"/>
      <c r="AR21" s="756"/>
      <c r="AS21" s="756"/>
      <c r="AT21" s="756"/>
      <c r="AU21" s="756"/>
      <c r="AV21" s="756"/>
      <c r="AW21" s="756"/>
      <c r="AX21" s="756"/>
      <c r="AY21" s="756"/>
      <c r="AZ21" s="756"/>
      <c r="BA21" s="756"/>
      <c r="BB21" s="756"/>
      <c r="BC21" s="756"/>
      <c r="BD21" s="756"/>
      <c r="BE21" s="756"/>
      <c r="BF21" s="751"/>
      <c r="BG21" s="641">
        <v>768</v>
      </c>
      <c r="BH21" s="644"/>
      <c r="BI21" s="644"/>
      <c r="BJ21" s="644"/>
      <c r="BK21" s="644"/>
      <c r="BL21" s="644"/>
      <c r="BM21" s="644"/>
      <c r="BN21" s="645"/>
      <c r="BO21" s="703">
        <v>0.1</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281</v>
      </c>
      <c r="C22" s="639"/>
      <c r="D22" s="639"/>
      <c r="E22" s="639"/>
      <c r="F22" s="639"/>
      <c r="G22" s="639"/>
      <c r="H22" s="639"/>
      <c r="I22" s="639"/>
      <c r="J22" s="639"/>
      <c r="K22" s="639"/>
      <c r="L22" s="639"/>
      <c r="M22" s="639"/>
      <c r="N22" s="639"/>
      <c r="O22" s="639"/>
      <c r="P22" s="639"/>
      <c r="Q22" s="640"/>
      <c r="R22" s="641">
        <v>1409979</v>
      </c>
      <c r="S22" s="644"/>
      <c r="T22" s="644"/>
      <c r="U22" s="644"/>
      <c r="V22" s="644"/>
      <c r="W22" s="644"/>
      <c r="X22" s="644"/>
      <c r="Y22" s="645"/>
      <c r="Z22" s="703">
        <v>53.9</v>
      </c>
      <c r="AA22" s="703"/>
      <c r="AB22" s="703"/>
      <c r="AC22" s="703"/>
      <c r="AD22" s="704">
        <v>1363823</v>
      </c>
      <c r="AE22" s="704"/>
      <c r="AF22" s="704"/>
      <c r="AG22" s="704"/>
      <c r="AH22" s="704"/>
      <c r="AI22" s="704"/>
      <c r="AJ22" s="704"/>
      <c r="AK22" s="704"/>
      <c r="AL22" s="646">
        <v>99.5</v>
      </c>
      <c r="AM22" s="647"/>
      <c r="AN22" s="647"/>
      <c r="AO22" s="705"/>
      <c r="AP22" s="749" t="s">
        <v>282</v>
      </c>
      <c r="AQ22" s="756"/>
      <c r="AR22" s="756"/>
      <c r="AS22" s="756"/>
      <c r="AT22" s="756"/>
      <c r="AU22" s="756"/>
      <c r="AV22" s="756"/>
      <c r="AW22" s="756"/>
      <c r="AX22" s="756"/>
      <c r="AY22" s="756"/>
      <c r="AZ22" s="756"/>
      <c r="BA22" s="756"/>
      <c r="BB22" s="756"/>
      <c r="BC22" s="756"/>
      <c r="BD22" s="756"/>
      <c r="BE22" s="756"/>
      <c r="BF22" s="751"/>
      <c r="BG22" s="641" t="s">
        <v>241</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283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284</v>
      </c>
      <c r="C23" s="639"/>
      <c r="D23" s="639"/>
      <c r="E23" s="639"/>
      <c r="F23" s="639"/>
      <c r="G23" s="639"/>
      <c r="H23" s="639"/>
      <c r="I23" s="639"/>
      <c r="J23" s="639"/>
      <c r="K23" s="639"/>
      <c r="L23" s="639"/>
      <c r="M23" s="639"/>
      <c r="N23" s="639"/>
      <c r="O23" s="639"/>
      <c r="P23" s="639"/>
      <c r="Q23" s="640"/>
      <c r="R23" s="641" t="s">
        <v>123</v>
      </c>
      <c r="S23" s="644"/>
      <c r="T23" s="644"/>
      <c r="U23" s="644"/>
      <c r="V23" s="644"/>
      <c r="W23" s="644"/>
      <c r="X23" s="644"/>
      <c r="Y23" s="645"/>
      <c r="Z23" s="703" t="s">
        <v>124</v>
      </c>
      <c r="AA23" s="703"/>
      <c r="AB23" s="703"/>
      <c r="AC23" s="703"/>
      <c r="AD23" s="704" t="s">
        <v>241</v>
      </c>
      <c r="AE23" s="704"/>
      <c r="AF23" s="704"/>
      <c r="AG23" s="704"/>
      <c r="AH23" s="704"/>
      <c r="AI23" s="704"/>
      <c r="AJ23" s="704"/>
      <c r="AK23" s="704"/>
      <c r="AL23" s="646" t="s">
        <v>124</v>
      </c>
      <c r="AM23" s="647"/>
      <c r="AN23" s="647"/>
      <c r="AO23" s="705"/>
      <c r="AP23" s="749" t="s">
        <v>285</v>
      </c>
      <c r="AQ23" s="756"/>
      <c r="AR23" s="756"/>
      <c r="AS23" s="756"/>
      <c r="AT23" s="756"/>
      <c r="AU23" s="756"/>
      <c r="AV23" s="756"/>
      <c r="AW23" s="756"/>
      <c r="AX23" s="756"/>
      <c r="AY23" s="756"/>
      <c r="AZ23" s="756"/>
      <c r="BA23" s="756"/>
      <c r="BB23" s="756"/>
      <c r="BC23" s="756"/>
      <c r="BD23" s="756"/>
      <c r="BE23" s="756"/>
      <c r="BF23" s="751"/>
      <c r="BG23" s="641" t="s">
        <v>241</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224</v>
      </c>
      <c r="CE23" s="759"/>
      <c r="CF23" s="759"/>
      <c r="CG23" s="759"/>
      <c r="CH23" s="759"/>
      <c r="CI23" s="759"/>
      <c r="CJ23" s="759"/>
      <c r="CK23" s="759"/>
      <c r="CL23" s="759"/>
      <c r="CM23" s="759"/>
      <c r="CN23" s="759"/>
      <c r="CO23" s="759"/>
      <c r="CP23" s="759"/>
      <c r="CQ23" s="760"/>
      <c r="CR23" s="758" t="s">
        <v>286</v>
      </c>
      <c r="CS23" s="759"/>
      <c r="CT23" s="759"/>
      <c r="CU23" s="759"/>
      <c r="CV23" s="759"/>
      <c r="CW23" s="759"/>
      <c r="CX23" s="759"/>
      <c r="CY23" s="760"/>
      <c r="CZ23" s="758" t="s">
        <v>287</v>
      </c>
      <c r="DA23" s="759"/>
      <c r="DB23" s="759"/>
      <c r="DC23" s="760"/>
      <c r="DD23" s="758" t="s">
        <v>288</v>
      </c>
      <c r="DE23" s="759"/>
      <c r="DF23" s="759"/>
      <c r="DG23" s="759"/>
      <c r="DH23" s="759"/>
      <c r="DI23" s="759"/>
      <c r="DJ23" s="759"/>
      <c r="DK23" s="760"/>
      <c r="DL23" s="767" t="s">
        <v>289</v>
      </c>
      <c r="DM23" s="768"/>
      <c r="DN23" s="768"/>
      <c r="DO23" s="768"/>
      <c r="DP23" s="768"/>
      <c r="DQ23" s="768"/>
      <c r="DR23" s="768"/>
      <c r="DS23" s="768"/>
      <c r="DT23" s="768"/>
      <c r="DU23" s="768"/>
      <c r="DV23" s="769"/>
      <c r="DW23" s="758" t="s">
        <v>290</v>
      </c>
      <c r="DX23" s="759"/>
      <c r="DY23" s="759"/>
      <c r="DZ23" s="759"/>
      <c r="EA23" s="759"/>
      <c r="EB23" s="759"/>
      <c r="EC23" s="760"/>
    </row>
    <row r="24" spans="2:133" ht="11.25" customHeight="1" x14ac:dyDescent="0.15">
      <c r="B24" s="638" t="s">
        <v>291</v>
      </c>
      <c r="C24" s="639"/>
      <c r="D24" s="639"/>
      <c r="E24" s="639"/>
      <c r="F24" s="639"/>
      <c r="G24" s="639"/>
      <c r="H24" s="639"/>
      <c r="I24" s="639"/>
      <c r="J24" s="639"/>
      <c r="K24" s="639"/>
      <c r="L24" s="639"/>
      <c r="M24" s="639"/>
      <c r="N24" s="639"/>
      <c r="O24" s="639"/>
      <c r="P24" s="639"/>
      <c r="Q24" s="640"/>
      <c r="R24" s="641">
        <v>15194</v>
      </c>
      <c r="S24" s="644"/>
      <c r="T24" s="644"/>
      <c r="U24" s="644"/>
      <c r="V24" s="644"/>
      <c r="W24" s="644"/>
      <c r="X24" s="644"/>
      <c r="Y24" s="645"/>
      <c r="Z24" s="703">
        <v>0.6</v>
      </c>
      <c r="AA24" s="703"/>
      <c r="AB24" s="703"/>
      <c r="AC24" s="703"/>
      <c r="AD24" s="704" t="s">
        <v>241</v>
      </c>
      <c r="AE24" s="704"/>
      <c r="AF24" s="704"/>
      <c r="AG24" s="704"/>
      <c r="AH24" s="704"/>
      <c r="AI24" s="704"/>
      <c r="AJ24" s="704"/>
      <c r="AK24" s="704"/>
      <c r="AL24" s="646" t="s">
        <v>241</v>
      </c>
      <c r="AM24" s="647"/>
      <c r="AN24" s="647"/>
      <c r="AO24" s="705"/>
      <c r="AP24" s="749" t="s">
        <v>292</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293</v>
      </c>
      <c r="CE24" s="713"/>
      <c r="CF24" s="713"/>
      <c r="CG24" s="713"/>
      <c r="CH24" s="713"/>
      <c r="CI24" s="713"/>
      <c r="CJ24" s="713"/>
      <c r="CK24" s="713"/>
      <c r="CL24" s="713"/>
      <c r="CM24" s="713"/>
      <c r="CN24" s="713"/>
      <c r="CO24" s="713"/>
      <c r="CP24" s="713"/>
      <c r="CQ24" s="714"/>
      <c r="CR24" s="706">
        <v>1031451</v>
      </c>
      <c r="CS24" s="707"/>
      <c r="CT24" s="707"/>
      <c r="CU24" s="707"/>
      <c r="CV24" s="707"/>
      <c r="CW24" s="707"/>
      <c r="CX24" s="707"/>
      <c r="CY24" s="753"/>
      <c r="CZ24" s="754">
        <v>41.4</v>
      </c>
      <c r="DA24" s="723"/>
      <c r="DB24" s="723"/>
      <c r="DC24" s="757"/>
      <c r="DD24" s="752">
        <v>773526</v>
      </c>
      <c r="DE24" s="707"/>
      <c r="DF24" s="707"/>
      <c r="DG24" s="707"/>
      <c r="DH24" s="707"/>
      <c r="DI24" s="707"/>
      <c r="DJ24" s="707"/>
      <c r="DK24" s="753"/>
      <c r="DL24" s="752">
        <v>745728</v>
      </c>
      <c r="DM24" s="707"/>
      <c r="DN24" s="707"/>
      <c r="DO24" s="707"/>
      <c r="DP24" s="707"/>
      <c r="DQ24" s="707"/>
      <c r="DR24" s="707"/>
      <c r="DS24" s="707"/>
      <c r="DT24" s="707"/>
      <c r="DU24" s="707"/>
      <c r="DV24" s="753"/>
      <c r="DW24" s="754">
        <v>49.6</v>
      </c>
      <c r="DX24" s="723"/>
      <c r="DY24" s="723"/>
      <c r="DZ24" s="723"/>
      <c r="EA24" s="723"/>
      <c r="EB24" s="723"/>
      <c r="EC24" s="755"/>
    </row>
    <row r="25" spans="2:133" ht="11.25" customHeight="1" x14ac:dyDescent="0.15">
      <c r="B25" s="638" t="s">
        <v>294</v>
      </c>
      <c r="C25" s="639"/>
      <c r="D25" s="639"/>
      <c r="E25" s="639"/>
      <c r="F25" s="639"/>
      <c r="G25" s="639"/>
      <c r="H25" s="639"/>
      <c r="I25" s="639"/>
      <c r="J25" s="639"/>
      <c r="K25" s="639"/>
      <c r="L25" s="639"/>
      <c r="M25" s="639"/>
      <c r="N25" s="639"/>
      <c r="O25" s="639"/>
      <c r="P25" s="639"/>
      <c r="Q25" s="640"/>
      <c r="R25" s="641">
        <v>43821</v>
      </c>
      <c r="S25" s="644"/>
      <c r="T25" s="644"/>
      <c r="U25" s="644"/>
      <c r="V25" s="644"/>
      <c r="W25" s="644"/>
      <c r="X25" s="644"/>
      <c r="Y25" s="645"/>
      <c r="Z25" s="703">
        <v>1.7</v>
      </c>
      <c r="AA25" s="703"/>
      <c r="AB25" s="703"/>
      <c r="AC25" s="703"/>
      <c r="AD25" s="704">
        <v>262</v>
      </c>
      <c r="AE25" s="704"/>
      <c r="AF25" s="704"/>
      <c r="AG25" s="704"/>
      <c r="AH25" s="704"/>
      <c r="AI25" s="704"/>
      <c r="AJ25" s="704"/>
      <c r="AK25" s="704"/>
      <c r="AL25" s="646">
        <v>0</v>
      </c>
      <c r="AM25" s="647"/>
      <c r="AN25" s="647"/>
      <c r="AO25" s="705"/>
      <c r="AP25" s="749" t="s">
        <v>295</v>
      </c>
      <c r="AQ25" s="756"/>
      <c r="AR25" s="756"/>
      <c r="AS25" s="756"/>
      <c r="AT25" s="756"/>
      <c r="AU25" s="756"/>
      <c r="AV25" s="756"/>
      <c r="AW25" s="756"/>
      <c r="AX25" s="756"/>
      <c r="AY25" s="756"/>
      <c r="AZ25" s="756"/>
      <c r="BA25" s="756"/>
      <c r="BB25" s="756"/>
      <c r="BC25" s="756"/>
      <c r="BD25" s="756"/>
      <c r="BE25" s="756"/>
      <c r="BF25" s="751"/>
      <c r="BG25" s="641" t="s">
        <v>241</v>
      </c>
      <c r="BH25" s="644"/>
      <c r="BI25" s="644"/>
      <c r="BJ25" s="644"/>
      <c r="BK25" s="644"/>
      <c r="BL25" s="644"/>
      <c r="BM25" s="644"/>
      <c r="BN25" s="645"/>
      <c r="BO25" s="703" t="s">
        <v>124</v>
      </c>
      <c r="BP25" s="703"/>
      <c r="BQ25" s="703"/>
      <c r="BR25" s="703"/>
      <c r="BS25" s="649" t="s">
        <v>241</v>
      </c>
      <c r="BT25" s="644"/>
      <c r="BU25" s="644"/>
      <c r="BV25" s="644"/>
      <c r="BW25" s="644"/>
      <c r="BX25" s="644"/>
      <c r="BY25" s="644"/>
      <c r="BZ25" s="644"/>
      <c r="CA25" s="644"/>
      <c r="CB25" s="684"/>
      <c r="CD25" s="685" t="s">
        <v>296</v>
      </c>
      <c r="CE25" s="682"/>
      <c r="CF25" s="682"/>
      <c r="CG25" s="682"/>
      <c r="CH25" s="682"/>
      <c r="CI25" s="682"/>
      <c r="CJ25" s="682"/>
      <c r="CK25" s="682"/>
      <c r="CL25" s="682"/>
      <c r="CM25" s="682"/>
      <c r="CN25" s="682"/>
      <c r="CO25" s="682"/>
      <c r="CP25" s="682"/>
      <c r="CQ25" s="683"/>
      <c r="CR25" s="641">
        <v>455837</v>
      </c>
      <c r="CS25" s="642"/>
      <c r="CT25" s="642"/>
      <c r="CU25" s="642"/>
      <c r="CV25" s="642"/>
      <c r="CW25" s="642"/>
      <c r="CX25" s="642"/>
      <c r="CY25" s="643"/>
      <c r="CZ25" s="646">
        <v>18.3</v>
      </c>
      <c r="DA25" s="675"/>
      <c r="DB25" s="675"/>
      <c r="DC25" s="676"/>
      <c r="DD25" s="649">
        <v>417238</v>
      </c>
      <c r="DE25" s="642"/>
      <c r="DF25" s="642"/>
      <c r="DG25" s="642"/>
      <c r="DH25" s="642"/>
      <c r="DI25" s="642"/>
      <c r="DJ25" s="642"/>
      <c r="DK25" s="643"/>
      <c r="DL25" s="649">
        <v>391295</v>
      </c>
      <c r="DM25" s="642"/>
      <c r="DN25" s="642"/>
      <c r="DO25" s="642"/>
      <c r="DP25" s="642"/>
      <c r="DQ25" s="642"/>
      <c r="DR25" s="642"/>
      <c r="DS25" s="642"/>
      <c r="DT25" s="642"/>
      <c r="DU25" s="642"/>
      <c r="DV25" s="643"/>
      <c r="DW25" s="646">
        <v>26</v>
      </c>
      <c r="DX25" s="675"/>
      <c r="DY25" s="675"/>
      <c r="DZ25" s="675"/>
      <c r="EA25" s="675"/>
      <c r="EB25" s="675"/>
      <c r="EC25" s="677"/>
    </row>
    <row r="26" spans="2:133" ht="11.25" customHeight="1" x14ac:dyDescent="0.15">
      <c r="B26" s="638" t="s">
        <v>297</v>
      </c>
      <c r="C26" s="639"/>
      <c r="D26" s="639"/>
      <c r="E26" s="639"/>
      <c r="F26" s="639"/>
      <c r="G26" s="639"/>
      <c r="H26" s="639"/>
      <c r="I26" s="639"/>
      <c r="J26" s="639"/>
      <c r="K26" s="639"/>
      <c r="L26" s="639"/>
      <c r="M26" s="639"/>
      <c r="N26" s="639"/>
      <c r="O26" s="639"/>
      <c r="P26" s="639"/>
      <c r="Q26" s="640"/>
      <c r="R26" s="641">
        <v>25156</v>
      </c>
      <c r="S26" s="644"/>
      <c r="T26" s="644"/>
      <c r="U26" s="644"/>
      <c r="V26" s="644"/>
      <c r="W26" s="644"/>
      <c r="X26" s="644"/>
      <c r="Y26" s="645"/>
      <c r="Z26" s="703">
        <v>1</v>
      </c>
      <c r="AA26" s="703"/>
      <c r="AB26" s="703"/>
      <c r="AC26" s="703"/>
      <c r="AD26" s="704" t="s">
        <v>124</v>
      </c>
      <c r="AE26" s="704"/>
      <c r="AF26" s="704"/>
      <c r="AG26" s="704"/>
      <c r="AH26" s="704"/>
      <c r="AI26" s="704"/>
      <c r="AJ26" s="704"/>
      <c r="AK26" s="704"/>
      <c r="AL26" s="646" t="s">
        <v>124</v>
      </c>
      <c r="AM26" s="647"/>
      <c r="AN26" s="647"/>
      <c r="AO26" s="705"/>
      <c r="AP26" s="749" t="s">
        <v>298</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299</v>
      </c>
      <c r="CE26" s="682"/>
      <c r="CF26" s="682"/>
      <c r="CG26" s="682"/>
      <c r="CH26" s="682"/>
      <c r="CI26" s="682"/>
      <c r="CJ26" s="682"/>
      <c r="CK26" s="682"/>
      <c r="CL26" s="682"/>
      <c r="CM26" s="682"/>
      <c r="CN26" s="682"/>
      <c r="CO26" s="682"/>
      <c r="CP26" s="682"/>
      <c r="CQ26" s="683"/>
      <c r="CR26" s="641">
        <v>219773</v>
      </c>
      <c r="CS26" s="644"/>
      <c r="CT26" s="644"/>
      <c r="CU26" s="644"/>
      <c r="CV26" s="644"/>
      <c r="CW26" s="644"/>
      <c r="CX26" s="644"/>
      <c r="CY26" s="645"/>
      <c r="CZ26" s="646">
        <v>8.8000000000000007</v>
      </c>
      <c r="DA26" s="675"/>
      <c r="DB26" s="675"/>
      <c r="DC26" s="676"/>
      <c r="DD26" s="649">
        <v>194955</v>
      </c>
      <c r="DE26" s="644"/>
      <c r="DF26" s="644"/>
      <c r="DG26" s="644"/>
      <c r="DH26" s="644"/>
      <c r="DI26" s="644"/>
      <c r="DJ26" s="644"/>
      <c r="DK26" s="645"/>
      <c r="DL26" s="649" t="s">
        <v>124</v>
      </c>
      <c r="DM26" s="644"/>
      <c r="DN26" s="644"/>
      <c r="DO26" s="644"/>
      <c r="DP26" s="644"/>
      <c r="DQ26" s="644"/>
      <c r="DR26" s="644"/>
      <c r="DS26" s="644"/>
      <c r="DT26" s="644"/>
      <c r="DU26" s="644"/>
      <c r="DV26" s="645"/>
      <c r="DW26" s="646" t="s">
        <v>241</v>
      </c>
      <c r="DX26" s="675"/>
      <c r="DY26" s="675"/>
      <c r="DZ26" s="675"/>
      <c r="EA26" s="675"/>
      <c r="EB26" s="675"/>
      <c r="EC26" s="677"/>
    </row>
    <row r="27" spans="2:133" ht="11.25" customHeight="1" x14ac:dyDescent="0.15">
      <c r="B27" s="638" t="s">
        <v>300</v>
      </c>
      <c r="C27" s="639"/>
      <c r="D27" s="639"/>
      <c r="E27" s="639"/>
      <c r="F27" s="639"/>
      <c r="G27" s="639"/>
      <c r="H27" s="639"/>
      <c r="I27" s="639"/>
      <c r="J27" s="639"/>
      <c r="K27" s="639"/>
      <c r="L27" s="639"/>
      <c r="M27" s="639"/>
      <c r="N27" s="639"/>
      <c r="O27" s="639"/>
      <c r="P27" s="639"/>
      <c r="Q27" s="640"/>
      <c r="R27" s="641">
        <v>221579</v>
      </c>
      <c r="S27" s="644"/>
      <c r="T27" s="644"/>
      <c r="U27" s="644"/>
      <c r="V27" s="644"/>
      <c r="W27" s="644"/>
      <c r="X27" s="644"/>
      <c r="Y27" s="645"/>
      <c r="Z27" s="703">
        <v>8.5</v>
      </c>
      <c r="AA27" s="703"/>
      <c r="AB27" s="703"/>
      <c r="AC27" s="703"/>
      <c r="AD27" s="704" t="s">
        <v>124</v>
      </c>
      <c r="AE27" s="704"/>
      <c r="AF27" s="704"/>
      <c r="AG27" s="704"/>
      <c r="AH27" s="704"/>
      <c r="AI27" s="704"/>
      <c r="AJ27" s="704"/>
      <c r="AK27" s="704"/>
      <c r="AL27" s="646" t="s">
        <v>124</v>
      </c>
      <c r="AM27" s="647"/>
      <c r="AN27" s="647"/>
      <c r="AO27" s="705"/>
      <c r="AP27" s="638" t="s">
        <v>301</v>
      </c>
      <c r="AQ27" s="639"/>
      <c r="AR27" s="639"/>
      <c r="AS27" s="639"/>
      <c r="AT27" s="639"/>
      <c r="AU27" s="639"/>
      <c r="AV27" s="639"/>
      <c r="AW27" s="639"/>
      <c r="AX27" s="639"/>
      <c r="AY27" s="639"/>
      <c r="AZ27" s="639"/>
      <c r="BA27" s="639"/>
      <c r="BB27" s="639"/>
      <c r="BC27" s="639"/>
      <c r="BD27" s="639"/>
      <c r="BE27" s="639"/>
      <c r="BF27" s="640"/>
      <c r="BG27" s="641">
        <v>923132</v>
      </c>
      <c r="BH27" s="644"/>
      <c r="BI27" s="644"/>
      <c r="BJ27" s="644"/>
      <c r="BK27" s="644"/>
      <c r="BL27" s="644"/>
      <c r="BM27" s="644"/>
      <c r="BN27" s="645"/>
      <c r="BO27" s="703">
        <v>100</v>
      </c>
      <c r="BP27" s="703"/>
      <c r="BQ27" s="703"/>
      <c r="BR27" s="703"/>
      <c r="BS27" s="649">
        <v>82568</v>
      </c>
      <c r="BT27" s="644"/>
      <c r="BU27" s="644"/>
      <c r="BV27" s="644"/>
      <c r="BW27" s="644"/>
      <c r="BX27" s="644"/>
      <c r="BY27" s="644"/>
      <c r="BZ27" s="644"/>
      <c r="CA27" s="644"/>
      <c r="CB27" s="684"/>
      <c r="CD27" s="685" t="s">
        <v>302</v>
      </c>
      <c r="CE27" s="682"/>
      <c r="CF27" s="682"/>
      <c r="CG27" s="682"/>
      <c r="CH27" s="682"/>
      <c r="CI27" s="682"/>
      <c r="CJ27" s="682"/>
      <c r="CK27" s="682"/>
      <c r="CL27" s="682"/>
      <c r="CM27" s="682"/>
      <c r="CN27" s="682"/>
      <c r="CO27" s="682"/>
      <c r="CP27" s="682"/>
      <c r="CQ27" s="683"/>
      <c r="CR27" s="641">
        <v>345368</v>
      </c>
      <c r="CS27" s="642"/>
      <c r="CT27" s="642"/>
      <c r="CU27" s="642"/>
      <c r="CV27" s="642"/>
      <c r="CW27" s="642"/>
      <c r="CX27" s="642"/>
      <c r="CY27" s="643"/>
      <c r="CZ27" s="646">
        <v>13.9</v>
      </c>
      <c r="DA27" s="675"/>
      <c r="DB27" s="675"/>
      <c r="DC27" s="676"/>
      <c r="DD27" s="649">
        <v>126042</v>
      </c>
      <c r="DE27" s="642"/>
      <c r="DF27" s="642"/>
      <c r="DG27" s="642"/>
      <c r="DH27" s="642"/>
      <c r="DI27" s="642"/>
      <c r="DJ27" s="642"/>
      <c r="DK27" s="643"/>
      <c r="DL27" s="649">
        <v>124187</v>
      </c>
      <c r="DM27" s="642"/>
      <c r="DN27" s="642"/>
      <c r="DO27" s="642"/>
      <c r="DP27" s="642"/>
      <c r="DQ27" s="642"/>
      <c r="DR27" s="642"/>
      <c r="DS27" s="642"/>
      <c r="DT27" s="642"/>
      <c r="DU27" s="642"/>
      <c r="DV27" s="643"/>
      <c r="DW27" s="646">
        <v>8.3000000000000007</v>
      </c>
      <c r="DX27" s="675"/>
      <c r="DY27" s="675"/>
      <c r="DZ27" s="675"/>
      <c r="EA27" s="675"/>
      <c r="EB27" s="675"/>
      <c r="EC27" s="677"/>
    </row>
    <row r="28" spans="2:133" ht="11.25" customHeight="1" x14ac:dyDescent="0.15">
      <c r="B28" s="746" t="s">
        <v>303</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241</v>
      </c>
      <c r="AA28" s="703"/>
      <c r="AB28" s="703"/>
      <c r="AC28" s="703"/>
      <c r="AD28" s="704" t="s">
        <v>124</v>
      </c>
      <c r="AE28" s="704"/>
      <c r="AF28" s="704"/>
      <c r="AG28" s="704"/>
      <c r="AH28" s="704"/>
      <c r="AI28" s="704"/>
      <c r="AJ28" s="704"/>
      <c r="AK28" s="704"/>
      <c r="AL28" s="646" t="s">
        <v>241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304</v>
      </c>
      <c r="CE28" s="682"/>
      <c r="CF28" s="682"/>
      <c r="CG28" s="682"/>
      <c r="CH28" s="682"/>
      <c r="CI28" s="682"/>
      <c r="CJ28" s="682"/>
      <c r="CK28" s="682"/>
      <c r="CL28" s="682"/>
      <c r="CM28" s="682"/>
      <c r="CN28" s="682"/>
      <c r="CO28" s="682"/>
      <c r="CP28" s="682"/>
      <c r="CQ28" s="683"/>
      <c r="CR28" s="641">
        <v>230246</v>
      </c>
      <c r="CS28" s="644"/>
      <c r="CT28" s="644"/>
      <c r="CU28" s="644"/>
      <c r="CV28" s="644"/>
      <c r="CW28" s="644"/>
      <c r="CX28" s="644"/>
      <c r="CY28" s="645"/>
      <c r="CZ28" s="646">
        <v>9.1999999999999993</v>
      </c>
      <c r="DA28" s="675"/>
      <c r="DB28" s="675"/>
      <c r="DC28" s="676"/>
      <c r="DD28" s="649">
        <v>230246</v>
      </c>
      <c r="DE28" s="644"/>
      <c r="DF28" s="644"/>
      <c r="DG28" s="644"/>
      <c r="DH28" s="644"/>
      <c r="DI28" s="644"/>
      <c r="DJ28" s="644"/>
      <c r="DK28" s="645"/>
      <c r="DL28" s="649">
        <v>230246</v>
      </c>
      <c r="DM28" s="644"/>
      <c r="DN28" s="644"/>
      <c r="DO28" s="644"/>
      <c r="DP28" s="644"/>
      <c r="DQ28" s="644"/>
      <c r="DR28" s="644"/>
      <c r="DS28" s="644"/>
      <c r="DT28" s="644"/>
      <c r="DU28" s="644"/>
      <c r="DV28" s="645"/>
      <c r="DW28" s="646">
        <v>15.3</v>
      </c>
      <c r="DX28" s="675"/>
      <c r="DY28" s="675"/>
      <c r="DZ28" s="675"/>
      <c r="EA28" s="675"/>
      <c r="EB28" s="675"/>
      <c r="EC28" s="677"/>
    </row>
    <row r="29" spans="2:133" ht="11.25" customHeight="1" x14ac:dyDescent="0.15">
      <c r="B29" s="638" t="s">
        <v>305</v>
      </c>
      <c r="C29" s="639"/>
      <c r="D29" s="639"/>
      <c r="E29" s="639"/>
      <c r="F29" s="639"/>
      <c r="G29" s="639"/>
      <c r="H29" s="639"/>
      <c r="I29" s="639"/>
      <c r="J29" s="639"/>
      <c r="K29" s="639"/>
      <c r="L29" s="639"/>
      <c r="M29" s="639"/>
      <c r="N29" s="639"/>
      <c r="O29" s="639"/>
      <c r="P29" s="639"/>
      <c r="Q29" s="640"/>
      <c r="R29" s="641">
        <v>134777</v>
      </c>
      <c r="S29" s="644"/>
      <c r="T29" s="644"/>
      <c r="U29" s="644"/>
      <c r="V29" s="644"/>
      <c r="W29" s="644"/>
      <c r="X29" s="644"/>
      <c r="Y29" s="645"/>
      <c r="Z29" s="703">
        <v>5.2</v>
      </c>
      <c r="AA29" s="703"/>
      <c r="AB29" s="703"/>
      <c r="AC29" s="703"/>
      <c r="AD29" s="704" t="s">
        <v>123</v>
      </c>
      <c r="AE29" s="704"/>
      <c r="AF29" s="704"/>
      <c r="AG29" s="704"/>
      <c r="AH29" s="704"/>
      <c r="AI29" s="704"/>
      <c r="AJ29" s="704"/>
      <c r="AK29" s="704"/>
      <c r="AL29" s="646" t="s">
        <v>124</v>
      </c>
      <c r="AM29" s="647"/>
      <c r="AN29" s="647"/>
      <c r="AO29" s="705"/>
      <c r="AP29" s="715" t="s">
        <v>224</v>
      </c>
      <c r="AQ29" s="716"/>
      <c r="AR29" s="716"/>
      <c r="AS29" s="716"/>
      <c r="AT29" s="716"/>
      <c r="AU29" s="716"/>
      <c r="AV29" s="716"/>
      <c r="AW29" s="716"/>
      <c r="AX29" s="716"/>
      <c r="AY29" s="716"/>
      <c r="AZ29" s="716"/>
      <c r="BA29" s="716"/>
      <c r="BB29" s="716"/>
      <c r="BC29" s="716"/>
      <c r="BD29" s="716"/>
      <c r="BE29" s="716"/>
      <c r="BF29" s="717"/>
      <c r="BG29" s="715" t="s">
        <v>306</v>
      </c>
      <c r="BH29" s="743"/>
      <c r="BI29" s="743"/>
      <c r="BJ29" s="743"/>
      <c r="BK29" s="743"/>
      <c r="BL29" s="743"/>
      <c r="BM29" s="743"/>
      <c r="BN29" s="743"/>
      <c r="BO29" s="743"/>
      <c r="BP29" s="743"/>
      <c r="BQ29" s="744"/>
      <c r="BR29" s="715" t="s">
        <v>307</v>
      </c>
      <c r="BS29" s="743"/>
      <c r="BT29" s="743"/>
      <c r="BU29" s="743"/>
      <c r="BV29" s="743"/>
      <c r="BW29" s="743"/>
      <c r="BX29" s="743"/>
      <c r="BY29" s="743"/>
      <c r="BZ29" s="743"/>
      <c r="CA29" s="743"/>
      <c r="CB29" s="744"/>
      <c r="CD29" s="725" t="s">
        <v>308</v>
      </c>
      <c r="CE29" s="726"/>
      <c r="CF29" s="685" t="s">
        <v>64</v>
      </c>
      <c r="CG29" s="682"/>
      <c r="CH29" s="682"/>
      <c r="CI29" s="682"/>
      <c r="CJ29" s="682"/>
      <c r="CK29" s="682"/>
      <c r="CL29" s="682"/>
      <c r="CM29" s="682"/>
      <c r="CN29" s="682"/>
      <c r="CO29" s="682"/>
      <c r="CP29" s="682"/>
      <c r="CQ29" s="683"/>
      <c r="CR29" s="641">
        <v>230245</v>
      </c>
      <c r="CS29" s="642"/>
      <c r="CT29" s="642"/>
      <c r="CU29" s="642"/>
      <c r="CV29" s="642"/>
      <c r="CW29" s="642"/>
      <c r="CX29" s="642"/>
      <c r="CY29" s="643"/>
      <c r="CZ29" s="646">
        <v>9.1999999999999993</v>
      </c>
      <c r="DA29" s="675"/>
      <c r="DB29" s="675"/>
      <c r="DC29" s="676"/>
      <c r="DD29" s="649">
        <v>230245</v>
      </c>
      <c r="DE29" s="642"/>
      <c r="DF29" s="642"/>
      <c r="DG29" s="642"/>
      <c r="DH29" s="642"/>
      <c r="DI29" s="642"/>
      <c r="DJ29" s="642"/>
      <c r="DK29" s="643"/>
      <c r="DL29" s="649">
        <v>230245</v>
      </c>
      <c r="DM29" s="642"/>
      <c r="DN29" s="642"/>
      <c r="DO29" s="642"/>
      <c r="DP29" s="642"/>
      <c r="DQ29" s="642"/>
      <c r="DR29" s="642"/>
      <c r="DS29" s="642"/>
      <c r="DT29" s="642"/>
      <c r="DU29" s="642"/>
      <c r="DV29" s="643"/>
      <c r="DW29" s="646">
        <v>15.3</v>
      </c>
      <c r="DX29" s="675"/>
      <c r="DY29" s="675"/>
      <c r="DZ29" s="675"/>
      <c r="EA29" s="675"/>
      <c r="EB29" s="675"/>
      <c r="EC29" s="677"/>
    </row>
    <row r="30" spans="2:133" ht="11.25" customHeight="1" x14ac:dyDescent="0.15">
      <c r="B30" s="638" t="s">
        <v>309</v>
      </c>
      <c r="C30" s="639"/>
      <c r="D30" s="639"/>
      <c r="E30" s="639"/>
      <c r="F30" s="639"/>
      <c r="G30" s="639"/>
      <c r="H30" s="639"/>
      <c r="I30" s="639"/>
      <c r="J30" s="639"/>
      <c r="K30" s="639"/>
      <c r="L30" s="639"/>
      <c r="M30" s="639"/>
      <c r="N30" s="639"/>
      <c r="O30" s="639"/>
      <c r="P30" s="639"/>
      <c r="Q30" s="640"/>
      <c r="R30" s="641">
        <v>13571</v>
      </c>
      <c r="S30" s="644"/>
      <c r="T30" s="644"/>
      <c r="U30" s="644"/>
      <c r="V30" s="644"/>
      <c r="W30" s="644"/>
      <c r="X30" s="644"/>
      <c r="Y30" s="645"/>
      <c r="Z30" s="703">
        <v>0.5</v>
      </c>
      <c r="AA30" s="703"/>
      <c r="AB30" s="703"/>
      <c r="AC30" s="703"/>
      <c r="AD30" s="704">
        <v>6608</v>
      </c>
      <c r="AE30" s="704"/>
      <c r="AF30" s="704"/>
      <c r="AG30" s="704"/>
      <c r="AH30" s="704"/>
      <c r="AI30" s="704"/>
      <c r="AJ30" s="704"/>
      <c r="AK30" s="704"/>
      <c r="AL30" s="646">
        <v>0.5</v>
      </c>
      <c r="AM30" s="647"/>
      <c r="AN30" s="647"/>
      <c r="AO30" s="705"/>
      <c r="AP30" s="731" t="s">
        <v>310</v>
      </c>
      <c r="AQ30" s="732"/>
      <c r="AR30" s="732"/>
      <c r="AS30" s="732"/>
      <c r="AT30" s="737" t="s">
        <v>311</v>
      </c>
      <c r="AU30" s="210"/>
      <c r="AV30" s="210"/>
      <c r="AW30" s="210"/>
      <c r="AX30" s="740" t="s">
        <v>186</v>
      </c>
      <c r="AY30" s="741"/>
      <c r="AZ30" s="741"/>
      <c r="BA30" s="741"/>
      <c r="BB30" s="741"/>
      <c r="BC30" s="741"/>
      <c r="BD30" s="741"/>
      <c r="BE30" s="741"/>
      <c r="BF30" s="742"/>
      <c r="BG30" s="721">
        <v>99.4</v>
      </c>
      <c r="BH30" s="722"/>
      <c r="BI30" s="722"/>
      <c r="BJ30" s="722"/>
      <c r="BK30" s="722"/>
      <c r="BL30" s="722"/>
      <c r="BM30" s="723">
        <v>98.2</v>
      </c>
      <c r="BN30" s="722"/>
      <c r="BO30" s="722"/>
      <c r="BP30" s="722"/>
      <c r="BQ30" s="724"/>
      <c r="BR30" s="721">
        <v>99.6</v>
      </c>
      <c r="BS30" s="722"/>
      <c r="BT30" s="722"/>
      <c r="BU30" s="722"/>
      <c r="BV30" s="722"/>
      <c r="BW30" s="722"/>
      <c r="BX30" s="723">
        <v>98.3</v>
      </c>
      <c r="BY30" s="722"/>
      <c r="BZ30" s="722"/>
      <c r="CA30" s="722"/>
      <c r="CB30" s="724"/>
      <c r="CD30" s="727"/>
      <c r="CE30" s="728"/>
      <c r="CF30" s="685" t="s">
        <v>312</v>
      </c>
      <c r="CG30" s="682"/>
      <c r="CH30" s="682"/>
      <c r="CI30" s="682"/>
      <c r="CJ30" s="682"/>
      <c r="CK30" s="682"/>
      <c r="CL30" s="682"/>
      <c r="CM30" s="682"/>
      <c r="CN30" s="682"/>
      <c r="CO30" s="682"/>
      <c r="CP30" s="682"/>
      <c r="CQ30" s="683"/>
      <c r="CR30" s="641">
        <v>216284</v>
      </c>
      <c r="CS30" s="644"/>
      <c r="CT30" s="644"/>
      <c r="CU30" s="644"/>
      <c r="CV30" s="644"/>
      <c r="CW30" s="644"/>
      <c r="CX30" s="644"/>
      <c r="CY30" s="645"/>
      <c r="CZ30" s="646">
        <v>8.6999999999999993</v>
      </c>
      <c r="DA30" s="675"/>
      <c r="DB30" s="675"/>
      <c r="DC30" s="676"/>
      <c r="DD30" s="649">
        <v>216284</v>
      </c>
      <c r="DE30" s="644"/>
      <c r="DF30" s="644"/>
      <c r="DG30" s="644"/>
      <c r="DH30" s="644"/>
      <c r="DI30" s="644"/>
      <c r="DJ30" s="644"/>
      <c r="DK30" s="645"/>
      <c r="DL30" s="649">
        <v>216284</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15">
      <c r="B31" s="638" t="s">
        <v>313</v>
      </c>
      <c r="C31" s="639"/>
      <c r="D31" s="639"/>
      <c r="E31" s="639"/>
      <c r="F31" s="639"/>
      <c r="G31" s="639"/>
      <c r="H31" s="639"/>
      <c r="I31" s="639"/>
      <c r="J31" s="639"/>
      <c r="K31" s="639"/>
      <c r="L31" s="639"/>
      <c r="M31" s="639"/>
      <c r="N31" s="639"/>
      <c r="O31" s="639"/>
      <c r="P31" s="639"/>
      <c r="Q31" s="640"/>
      <c r="R31" s="641">
        <v>19986</v>
      </c>
      <c r="S31" s="644"/>
      <c r="T31" s="644"/>
      <c r="U31" s="644"/>
      <c r="V31" s="644"/>
      <c r="W31" s="644"/>
      <c r="X31" s="644"/>
      <c r="Y31" s="645"/>
      <c r="Z31" s="703">
        <v>0.8</v>
      </c>
      <c r="AA31" s="703"/>
      <c r="AB31" s="703"/>
      <c r="AC31" s="703"/>
      <c r="AD31" s="704" t="s">
        <v>241</v>
      </c>
      <c r="AE31" s="704"/>
      <c r="AF31" s="704"/>
      <c r="AG31" s="704"/>
      <c r="AH31" s="704"/>
      <c r="AI31" s="704"/>
      <c r="AJ31" s="704"/>
      <c r="AK31" s="704"/>
      <c r="AL31" s="646" t="s">
        <v>124</v>
      </c>
      <c r="AM31" s="647"/>
      <c r="AN31" s="647"/>
      <c r="AO31" s="705"/>
      <c r="AP31" s="733"/>
      <c r="AQ31" s="734"/>
      <c r="AR31" s="734"/>
      <c r="AS31" s="734"/>
      <c r="AT31" s="738"/>
      <c r="AU31" s="209" t="s">
        <v>314</v>
      </c>
      <c r="AV31" s="209"/>
      <c r="AW31" s="209"/>
      <c r="AX31" s="638" t="s">
        <v>315</v>
      </c>
      <c r="AY31" s="639"/>
      <c r="AZ31" s="639"/>
      <c r="BA31" s="639"/>
      <c r="BB31" s="639"/>
      <c r="BC31" s="639"/>
      <c r="BD31" s="639"/>
      <c r="BE31" s="639"/>
      <c r="BF31" s="640"/>
      <c r="BG31" s="719">
        <v>98.8</v>
      </c>
      <c r="BH31" s="642"/>
      <c r="BI31" s="642"/>
      <c r="BJ31" s="642"/>
      <c r="BK31" s="642"/>
      <c r="BL31" s="642"/>
      <c r="BM31" s="647">
        <v>96.1</v>
      </c>
      <c r="BN31" s="720"/>
      <c r="BO31" s="720"/>
      <c r="BP31" s="720"/>
      <c r="BQ31" s="681"/>
      <c r="BR31" s="719">
        <v>99.1</v>
      </c>
      <c r="BS31" s="642"/>
      <c r="BT31" s="642"/>
      <c r="BU31" s="642"/>
      <c r="BV31" s="642"/>
      <c r="BW31" s="642"/>
      <c r="BX31" s="647">
        <v>96</v>
      </c>
      <c r="BY31" s="720"/>
      <c r="BZ31" s="720"/>
      <c r="CA31" s="720"/>
      <c r="CB31" s="681"/>
      <c r="CD31" s="727"/>
      <c r="CE31" s="728"/>
      <c r="CF31" s="685" t="s">
        <v>316</v>
      </c>
      <c r="CG31" s="682"/>
      <c r="CH31" s="682"/>
      <c r="CI31" s="682"/>
      <c r="CJ31" s="682"/>
      <c r="CK31" s="682"/>
      <c r="CL31" s="682"/>
      <c r="CM31" s="682"/>
      <c r="CN31" s="682"/>
      <c r="CO31" s="682"/>
      <c r="CP31" s="682"/>
      <c r="CQ31" s="683"/>
      <c r="CR31" s="641">
        <v>13961</v>
      </c>
      <c r="CS31" s="642"/>
      <c r="CT31" s="642"/>
      <c r="CU31" s="642"/>
      <c r="CV31" s="642"/>
      <c r="CW31" s="642"/>
      <c r="CX31" s="642"/>
      <c r="CY31" s="643"/>
      <c r="CZ31" s="646">
        <v>0.6</v>
      </c>
      <c r="DA31" s="675"/>
      <c r="DB31" s="675"/>
      <c r="DC31" s="676"/>
      <c r="DD31" s="649">
        <v>13961</v>
      </c>
      <c r="DE31" s="642"/>
      <c r="DF31" s="642"/>
      <c r="DG31" s="642"/>
      <c r="DH31" s="642"/>
      <c r="DI31" s="642"/>
      <c r="DJ31" s="642"/>
      <c r="DK31" s="643"/>
      <c r="DL31" s="649">
        <v>13961</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317</v>
      </c>
      <c r="C32" s="639"/>
      <c r="D32" s="639"/>
      <c r="E32" s="639"/>
      <c r="F32" s="639"/>
      <c r="G32" s="639"/>
      <c r="H32" s="639"/>
      <c r="I32" s="639"/>
      <c r="J32" s="639"/>
      <c r="K32" s="639"/>
      <c r="L32" s="639"/>
      <c r="M32" s="639"/>
      <c r="N32" s="639"/>
      <c r="O32" s="639"/>
      <c r="P32" s="639"/>
      <c r="Q32" s="640"/>
      <c r="R32" s="641">
        <v>119016</v>
      </c>
      <c r="S32" s="644"/>
      <c r="T32" s="644"/>
      <c r="U32" s="644"/>
      <c r="V32" s="644"/>
      <c r="W32" s="644"/>
      <c r="X32" s="644"/>
      <c r="Y32" s="645"/>
      <c r="Z32" s="703">
        <v>4.5</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318</v>
      </c>
      <c r="AY32" s="654"/>
      <c r="AZ32" s="654"/>
      <c r="BA32" s="654"/>
      <c r="BB32" s="654"/>
      <c r="BC32" s="654"/>
      <c r="BD32" s="654"/>
      <c r="BE32" s="654"/>
      <c r="BF32" s="655"/>
      <c r="BG32" s="718">
        <v>99.6</v>
      </c>
      <c r="BH32" s="657"/>
      <c r="BI32" s="657"/>
      <c r="BJ32" s="657"/>
      <c r="BK32" s="657"/>
      <c r="BL32" s="657"/>
      <c r="BM32" s="701">
        <v>98.9</v>
      </c>
      <c r="BN32" s="657"/>
      <c r="BO32" s="657"/>
      <c r="BP32" s="657"/>
      <c r="BQ32" s="694"/>
      <c r="BR32" s="718">
        <v>99.7</v>
      </c>
      <c r="BS32" s="657"/>
      <c r="BT32" s="657"/>
      <c r="BU32" s="657"/>
      <c r="BV32" s="657"/>
      <c r="BW32" s="657"/>
      <c r="BX32" s="701">
        <v>99.1</v>
      </c>
      <c r="BY32" s="657"/>
      <c r="BZ32" s="657"/>
      <c r="CA32" s="657"/>
      <c r="CB32" s="694"/>
      <c r="CD32" s="729"/>
      <c r="CE32" s="730"/>
      <c r="CF32" s="685" t="s">
        <v>319</v>
      </c>
      <c r="CG32" s="682"/>
      <c r="CH32" s="682"/>
      <c r="CI32" s="682"/>
      <c r="CJ32" s="682"/>
      <c r="CK32" s="682"/>
      <c r="CL32" s="682"/>
      <c r="CM32" s="682"/>
      <c r="CN32" s="682"/>
      <c r="CO32" s="682"/>
      <c r="CP32" s="682"/>
      <c r="CQ32" s="683"/>
      <c r="CR32" s="641">
        <v>1</v>
      </c>
      <c r="CS32" s="644"/>
      <c r="CT32" s="644"/>
      <c r="CU32" s="644"/>
      <c r="CV32" s="644"/>
      <c r="CW32" s="644"/>
      <c r="CX32" s="644"/>
      <c r="CY32" s="645"/>
      <c r="CZ32" s="646">
        <v>0</v>
      </c>
      <c r="DA32" s="675"/>
      <c r="DB32" s="675"/>
      <c r="DC32" s="676"/>
      <c r="DD32" s="649">
        <v>1</v>
      </c>
      <c r="DE32" s="644"/>
      <c r="DF32" s="644"/>
      <c r="DG32" s="644"/>
      <c r="DH32" s="644"/>
      <c r="DI32" s="644"/>
      <c r="DJ32" s="644"/>
      <c r="DK32" s="645"/>
      <c r="DL32" s="649">
        <v>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320</v>
      </c>
      <c r="C33" s="639"/>
      <c r="D33" s="639"/>
      <c r="E33" s="639"/>
      <c r="F33" s="639"/>
      <c r="G33" s="639"/>
      <c r="H33" s="639"/>
      <c r="I33" s="639"/>
      <c r="J33" s="639"/>
      <c r="K33" s="639"/>
      <c r="L33" s="639"/>
      <c r="M33" s="639"/>
      <c r="N33" s="639"/>
      <c r="O33" s="639"/>
      <c r="P33" s="639"/>
      <c r="Q33" s="640"/>
      <c r="R33" s="641">
        <v>28119</v>
      </c>
      <c r="S33" s="644"/>
      <c r="T33" s="644"/>
      <c r="U33" s="644"/>
      <c r="V33" s="644"/>
      <c r="W33" s="644"/>
      <c r="X33" s="644"/>
      <c r="Y33" s="645"/>
      <c r="Z33" s="703">
        <v>1.1000000000000001</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321</v>
      </c>
      <c r="CE33" s="682"/>
      <c r="CF33" s="682"/>
      <c r="CG33" s="682"/>
      <c r="CH33" s="682"/>
      <c r="CI33" s="682"/>
      <c r="CJ33" s="682"/>
      <c r="CK33" s="682"/>
      <c r="CL33" s="682"/>
      <c r="CM33" s="682"/>
      <c r="CN33" s="682"/>
      <c r="CO33" s="682"/>
      <c r="CP33" s="682"/>
      <c r="CQ33" s="683"/>
      <c r="CR33" s="641">
        <v>918369</v>
      </c>
      <c r="CS33" s="642"/>
      <c r="CT33" s="642"/>
      <c r="CU33" s="642"/>
      <c r="CV33" s="642"/>
      <c r="CW33" s="642"/>
      <c r="CX33" s="642"/>
      <c r="CY33" s="643"/>
      <c r="CZ33" s="646">
        <v>36.9</v>
      </c>
      <c r="DA33" s="675"/>
      <c r="DB33" s="675"/>
      <c r="DC33" s="676"/>
      <c r="DD33" s="649">
        <v>752912</v>
      </c>
      <c r="DE33" s="642"/>
      <c r="DF33" s="642"/>
      <c r="DG33" s="642"/>
      <c r="DH33" s="642"/>
      <c r="DI33" s="642"/>
      <c r="DJ33" s="642"/>
      <c r="DK33" s="643"/>
      <c r="DL33" s="649">
        <v>518675</v>
      </c>
      <c r="DM33" s="642"/>
      <c r="DN33" s="642"/>
      <c r="DO33" s="642"/>
      <c r="DP33" s="642"/>
      <c r="DQ33" s="642"/>
      <c r="DR33" s="642"/>
      <c r="DS33" s="642"/>
      <c r="DT33" s="642"/>
      <c r="DU33" s="642"/>
      <c r="DV33" s="643"/>
      <c r="DW33" s="646">
        <v>34.5</v>
      </c>
      <c r="DX33" s="675"/>
      <c r="DY33" s="675"/>
      <c r="DZ33" s="675"/>
      <c r="EA33" s="675"/>
      <c r="EB33" s="675"/>
      <c r="EC33" s="677"/>
    </row>
    <row r="34" spans="2:133" ht="11.25" customHeight="1" x14ac:dyDescent="0.15">
      <c r="B34" s="638" t="s">
        <v>322</v>
      </c>
      <c r="C34" s="639"/>
      <c r="D34" s="639"/>
      <c r="E34" s="639"/>
      <c r="F34" s="639"/>
      <c r="G34" s="639"/>
      <c r="H34" s="639"/>
      <c r="I34" s="639"/>
      <c r="J34" s="639"/>
      <c r="K34" s="639"/>
      <c r="L34" s="639"/>
      <c r="M34" s="639"/>
      <c r="N34" s="639"/>
      <c r="O34" s="639"/>
      <c r="P34" s="639"/>
      <c r="Q34" s="640"/>
      <c r="R34" s="641">
        <v>22797</v>
      </c>
      <c r="S34" s="644"/>
      <c r="T34" s="644"/>
      <c r="U34" s="644"/>
      <c r="V34" s="644"/>
      <c r="W34" s="644"/>
      <c r="X34" s="644"/>
      <c r="Y34" s="645"/>
      <c r="Z34" s="703">
        <v>0.9</v>
      </c>
      <c r="AA34" s="703"/>
      <c r="AB34" s="703"/>
      <c r="AC34" s="703"/>
      <c r="AD34" s="704">
        <v>4</v>
      </c>
      <c r="AE34" s="704"/>
      <c r="AF34" s="704"/>
      <c r="AG34" s="704"/>
      <c r="AH34" s="704"/>
      <c r="AI34" s="704"/>
      <c r="AJ34" s="704"/>
      <c r="AK34" s="704"/>
      <c r="AL34" s="646">
        <v>0</v>
      </c>
      <c r="AM34" s="647"/>
      <c r="AN34" s="647"/>
      <c r="AO34" s="705"/>
      <c r="AP34" s="214"/>
      <c r="AQ34" s="715" t="s">
        <v>323</v>
      </c>
      <c r="AR34" s="716"/>
      <c r="AS34" s="716"/>
      <c r="AT34" s="716"/>
      <c r="AU34" s="716"/>
      <c r="AV34" s="716"/>
      <c r="AW34" s="716"/>
      <c r="AX34" s="716"/>
      <c r="AY34" s="716"/>
      <c r="AZ34" s="716"/>
      <c r="BA34" s="716"/>
      <c r="BB34" s="716"/>
      <c r="BC34" s="716"/>
      <c r="BD34" s="716"/>
      <c r="BE34" s="716"/>
      <c r="BF34" s="717"/>
      <c r="BG34" s="715" t="s">
        <v>324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325</v>
      </c>
      <c r="CE34" s="682"/>
      <c r="CF34" s="682"/>
      <c r="CG34" s="682"/>
      <c r="CH34" s="682"/>
      <c r="CI34" s="682"/>
      <c r="CJ34" s="682"/>
      <c r="CK34" s="682"/>
      <c r="CL34" s="682"/>
      <c r="CM34" s="682"/>
      <c r="CN34" s="682"/>
      <c r="CO34" s="682"/>
      <c r="CP34" s="682"/>
      <c r="CQ34" s="683"/>
      <c r="CR34" s="641">
        <v>335248</v>
      </c>
      <c r="CS34" s="644"/>
      <c r="CT34" s="644"/>
      <c r="CU34" s="644"/>
      <c r="CV34" s="644"/>
      <c r="CW34" s="644"/>
      <c r="CX34" s="644"/>
      <c r="CY34" s="645"/>
      <c r="CZ34" s="646">
        <v>13.5</v>
      </c>
      <c r="DA34" s="675"/>
      <c r="DB34" s="675"/>
      <c r="DC34" s="676"/>
      <c r="DD34" s="649">
        <v>253615</v>
      </c>
      <c r="DE34" s="644"/>
      <c r="DF34" s="644"/>
      <c r="DG34" s="644"/>
      <c r="DH34" s="644"/>
      <c r="DI34" s="644"/>
      <c r="DJ34" s="644"/>
      <c r="DK34" s="645"/>
      <c r="DL34" s="649">
        <v>180422</v>
      </c>
      <c r="DM34" s="644"/>
      <c r="DN34" s="644"/>
      <c r="DO34" s="644"/>
      <c r="DP34" s="644"/>
      <c r="DQ34" s="644"/>
      <c r="DR34" s="644"/>
      <c r="DS34" s="644"/>
      <c r="DT34" s="644"/>
      <c r="DU34" s="644"/>
      <c r="DV34" s="645"/>
      <c r="DW34" s="646">
        <v>12</v>
      </c>
      <c r="DX34" s="675"/>
      <c r="DY34" s="675"/>
      <c r="DZ34" s="675"/>
      <c r="EA34" s="675"/>
      <c r="EB34" s="675"/>
      <c r="EC34" s="677"/>
    </row>
    <row r="35" spans="2:133" ht="11.25" customHeight="1" x14ac:dyDescent="0.15">
      <c r="B35" s="638" t="s">
        <v>326</v>
      </c>
      <c r="C35" s="639"/>
      <c r="D35" s="639"/>
      <c r="E35" s="639"/>
      <c r="F35" s="639"/>
      <c r="G35" s="639"/>
      <c r="H35" s="639"/>
      <c r="I35" s="639"/>
      <c r="J35" s="639"/>
      <c r="K35" s="639"/>
      <c r="L35" s="639"/>
      <c r="M35" s="639"/>
      <c r="N35" s="639"/>
      <c r="O35" s="639"/>
      <c r="P35" s="639"/>
      <c r="Q35" s="640"/>
      <c r="R35" s="641">
        <v>561984</v>
      </c>
      <c r="S35" s="644"/>
      <c r="T35" s="644"/>
      <c r="U35" s="644"/>
      <c r="V35" s="644"/>
      <c r="W35" s="644"/>
      <c r="X35" s="644"/>
      <c r="Y35" s="645"/>
      <c r="Z35" s="703">
        <v>21.5</v>
      </c>
      <c r="AA35" s="703"/>
      <c r="AB35" s="703"/>
      <c r="AC35" s="703"/>
      <c r="AD35" s="704" t="s">
        <v>124</v>
      </c>
      <c r="AE35" s="704"/>
      <c r="AF35" s="704"/>
      <c r="AG35" s="704"/>
      <c r="AH35" s="704"/>
      <c r="AI35" s="704"/>
      <c r="AJ35" s="704"/>
      <c r="AK35" s="704"/>
      <c r="AL35" s="646" t="s">
        <v>241</v>
      </c>
      <c r="AM35" s="647"/>
      <c r="AN35" s="647"/>
      <c r="AO35" s="705"/>
      <c r="AP35" s="214"/>
      <c r="AQ35" s="709" t="s">
        <v>327</v>
      </c>
      <c r="AR35" s="710"/>
      <c r="AS35" s="710"/>
      <c r="AT35" s="710"/>
      <c r="AU35" s="710"/>
      <c r="AV35" s="710"/>
      <c r="AW35" s="710"/>
      <c r="AX35" s="710"/>
      <c r="AY35" s="711"/>
      <c r="AZ35" s="706">
        <v>203376</v>
      </c>
      <c r="BA35" s="707"/>
      <c r="BB35" s="707"/>
      <c r="BC35" s="707"/>
      <c r="BD35" s="707"/>
      <c r="BE35" s="707"/>
      <c r="BF35" s="708"/>
      <c r="BG35" s="712" t="s">
        <v>328</v>
      </c>
      <c r="BH35" s="713"/>
      <c r="BI35" s="713"/>
      <c r="BJ35" s="713"/>
      <c r="BK35" s="713"/>
      <c r="BL35" s="713"/>
      <c r="BM35" s="713"/>
      <c r="BN35" s="713"/>
      <c r="BO35" s="713"/>
      <c r="BP35" s="713"/>
      <c r="BQ35" s="713"/>
      <c r="BR35" s="713"/>
      <c r="BS35" s="713"/>
      <c r="BT35" s="713"/>
      <c r="BU35" s="714"/>
      <c r="BV35" s="706">
        <v>7113</v>
      </c>
      <c r="BW35" s="707"/>
      <c r="BX35" s="707"/>
      <c r="BY35" s="707"/>
      <c r="BZ35" s="707"/>
      <c r="CA35" s="707"/>
      <c r="CB35" s="708"/>
      <c r="CD35" s="685" t="s">
        <v>329</v>
      </c>
      <c r="CE35" s="682"/>
      <c r="CF35" s="682"/>
      <c r="CG35" s="682"/>
      <c r="CH35" s="682"/>
      <c r="CI35" s="682"/>
      <c r="CJ35" s="682"/>
      <c r="CK35" s="682"/>
      <c r="CL35" s="682"/>
      <c r="CM35" s="682"/>
      <c r="CN35" s="682"/>
      <c r="CO35" s="682"/>
      <c r="CP35" s="682"/>
      <c r="CQ35" s="683"/>
      <c r="CR35" s="641">
        <v>9019</v>
      </c>
      <c r="CS35" s="642"/>
      <c r="CT35" s="642"/>
      <c r="CU35" s="642"/>
      <c r="CV35" s="642"/>
      <c r="CW35" s="642"/>
      <c r="CX35" s="642"/>
      <c r="CY35" s="643"/>
      <c r="CZ35" s="646">
        <v>0.4</v>
      </c>
      <c r="DA35" s="675"/>
      <c r="DB35" s="675"/>
      <c r="DC35" s="676"/>
      <c r="DD35" s="649">
        <v>6688</v>
      </c>
      <c r="DE35" s="642"/>
      <c r="DF35" s="642"/>
      <c r="DG35" s="642"/>
      <c r="DH35" s="642"/>
      <c r="DI35" s="642"/>
      <c r="DJ35" s="642"/>
      <c r="DK35" s="643"/>
      <c r="DL35" s="649">
        <v>5441</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331</v>
      </c>
      <c r="AR36" s="679"/>
      <c r="AS36" s="679"/>
      <c r="AT36" s="679"/>
      <c r="AU36" s="679"/>
      <c r="AV36" s="679"/>
      <c r="AW36" s="679"/>
      <c r="AX36" s="679"/>
      <c r="AY36" s="680"/>
      <c r="AZ36" s="641">
        <v>39000</v>
      </c>
      <c r="BA36" s="644"/>
      <c r="BB36" s="644"/>
      <c r="BC36" s="644"/>
      <c r="BD36" s="642"/>
      <c r="BE36" s="642"/>
      <c r="BF36" s="681"/>
      <c r="BG36" s="685" t="s">
        <v>332</v>
      </c>
      <c r="BH36" s="682"/>
      <c r="BI36" s="682"/>
      <c r="BJ36" s="682"/>
      <c r="BK36" s="682"/>
      <c r="BL36" s="682"/>
      <c r="BM36" s="682"/>
      <c r="BN36" s="682"/>
      <c r="BO36" s="682"/>
      <c r="BP36" s="682"/>
      <c r="BQ36" s="682"/>
      <c r="BR36" s="682"/>
      <c r="BS36" s="682"/>
      <c r="BT36" s="682"/>
      <c r="BU36" s="683"/>
      <c r="BV36" s="641">
        <v>-44089</v>
      </c>
      <c r="BW36" s="644"/>
      <c r="BX36" s="644"/>
      <c r="BY36" s="644"/>
      <c r="BZ36" s="644"/>
      <c r="CA36" s="644"/>
      <c r="CB36" s="684"/>
      <c r="CD36" s="685" t="s">
        <v>333</v>
      </c>
      <c r="CE36" s="682"/>
      <c r="CF36" s="682"/>
      <c r="CG36" s="682"/>
      <c r="CH36" s="682"/>
      <c r="CI36" s="682"/>
      <c r="CJ36" s="682"/>
      <c r="CK36" s="682"/>
      <c r="CL36" s="682"/>
      <c r="CM36" s="682"/>
      <c r="CN36" s="682"/>
      <c r="CO36" s="682"/>
      <c r="CP36" s="682"/>
      <c r="CQ36" s="683"/>
      <c r="CR36" s="641">
        <v>341593</v>
      </c>
      <c r="CS36" s="644"/>
      <c r="CT36" s="644"/>
      <c r="CU36" s="644"/>
      <c r="CV36" s="644"/>
      <c r="CW36" s="644"/>
      <c r="CX36" s="644"/>
      <c r="CY36" s="645"/>
      <c r="CZ36" s="646">
        <v>13.7</v>
      </c>
      <c r="DA36" s="675"/>
      <c r="DB36" s="675"/>
      <c r="DC36" s="676"/>
      <c r="DD36" s="649">
        <v>305940</v>
      </c>
      <c r="DE36" s="644"/>
      <c r="DF36" s="644"/>
      <c r="DG36" s="644"/>
      <c r="DH36" s="644"/>
      <c r="DI36" s="644"/>
      <c r="DJ36" s="644"/>
      <c r="DK36" s="645"/>
      <c r="DL36" s="649">
        <v>200649</v>
      </c>
      <c r="DM36" s="644"/>
      <c r="DN36" s="644"/>
      <c r="DO36" s="644"/>
      <c r="DP36" s="644"/>
      <c r="DQ36" s="644"/>
      <c r="DR36" s="644"/>
      <c r="DS36" s="644"/>
      <c r="DT36" s="644"/>
      <c r="DU36" s="644"/>
      <c r="DV36" s="645"/>
      <c r="DW36" s="646">
        <v>13.3</v>
      </c>
      <c r="DX36" s="675"/>
      <c r="DY36" s="675"/>
      <c r="DZ36" s="675"/>
      <c r="EA36" s="675"/>
      <c r="EB36" s="675"/>
      <c r="EC36" s="677"/>
    </row>
    <row r="37" spans="2:133" ht="11.25" customHeight="1" x14ac:dyDescent="0.15">
      <c r="B37" s="638" t="s">
        <v>334</v>
      </c>
      <c r="C37" s="639"/>
      <c r="D37" s="639"/>
      <c r="E37" s="639"/>
      <c r="F37" s="639"/>
      <c r="G37" s="639"/>
      <c r="H37" s="639"/>
      <c r="I37" s="639"/>
      <c r="J37" s="639"/>
      <c r="K37" s="639"/>
      <c r="L37" s="639"/>
      <c r="M37" s="639"/>
      <c r="N37" s="639"/>
      <c r="O37" s="639"/>
      <c r="P37" s="639"/>
      <c r="Q37" s="640"/>
      <c r="R37" s="641">
        <v>132784</v>
      </c>
      <c r="S37" s="644"/>
      <c r="T37" s="644"/>
      <c r="U37" s="644"/>
      <c r="V37" s="644"/>
      <c r="W37" s="644"/>
      <c r="X37" s="644"/>
      <c r="Y37" s="645"/>
      <c r="Z37" s="703">
        <v>5.0999999999999996</v>
      </c>
      <c r="AA37" s="703"/>
      <c r="AB37" s="703"/>
      <c r="AC37" s="703"/>
      <c r="AD37" s="704" t="s">
        <v>241</v>
      </c>
      <c r="AE37" s="704"/>
      <c r="AF37" s="704"/>
      <c r="AG37" s="704"/>
      <c r="AH37" s="704"/>
      <c r="AI37" s="704"/>
      <c r="AJ37" s="704"/>
      <c r="AK37" s="704"/>
      <c r="AL37" s="646" t="s">
        <v>124</v>
      </c>
      <c r="AM37" s="647"/>
      <c r="AN37" s="647"/>
      <c r="AO37" s="705"/>
      <c r="AQ37" s="678" t="s">
        <v>335</v>
      </c>
      <c r="AR37" s="679"/>
      <c r="AS37" s="679"/>
      <c r="AT37" s="679"/>
      <c r="AU37" s="679"/>
      <c r="AV37" s="679"/>
      <c r="AW37" s="679"/>
      <c r="AX37" s="679"/>
      <c r="AY37" s="680"/>
      <c r="AZ37" s="641" t="s">
        <v>123</v>
      </c>
      <c r="BA37" s="644"/>
      <c r="BB37" s="644"/>
      <c r="BC37" s="644"/>
      <c r="BD37" s="642"/>
      <c r="BE37" s="642"/>
      <c r="BF37" s="681"/>
      <c r="BG37" s="685" t="s">
        <v>336</v>
      </c>
      <c r="BH37" s="682"/>
      <c r="BI37" s="682"/>
      <c r="BJ37" s="682"/>
      <c r="BK37" s="682"/>
      <c r="BL37" s="682"/>
      <c r="BM37" s="682"/>
      <c r="BN37" s="682"/>
      <c r="BO37" s="682"/>
      <c r="BP37" s="682"/>
      <c r="BQ37" s="682"/>
      <c r="BR37" s="682"/>
      <c r="BS37" s="682"/>
      <c r="BT37" s="682"/>
      <c r="BU37" s="683"/>
      <c r="BV37" s="641">
        <v>439</v>
      </c>
      <c r="BW37" s="644"/>
      <c r="BX37" s="644"/>
      <c r="BY37" s="644"/>
      <c r="BZ37" s="644"/>
      <c r="CA37" s="644"/>
      <c r="CB37" s="684"/>
      <c r="CD37" s="685" t="s">
        <v>337</v>
      </c>
      <c r="CE37" s="682"/>
      <c r="CF37" s="682"/>
      <c r="CG37" s="682"/>
      <c r="CH37" s="682"/>
      <c r="CI37" s="682"/>
      <c r="CJ37" s="682"/>
      <c r="CK37" s="682"/>
      <c r="CL37" s="682"/>
      <c r="CM37" s="682"/>
      <c r="CN37" s="682"/>
      <c r="CO37" s="682"/>
      <c r="CP37" s="682"/>
      <c r="CQ37" s="683"/>
      <c r="CR37" s="641">
        <v>140236</v>
      </c>
      <c r="CS37" s="642"/>
      <c r="CT37" s="642"/>
      <c r="CU37" s="642"/>
      <c r="CV37" s="642"/>
      <c r="CW37" s="642"/>
      <c r="CX37" s="642"/>
      <c r="CY37" s="643"/>
      <c r="CZ37" s="646">
        <v>5.6</v>
      </c>
      <c r="DA37" s="675"/>
      <c r="DB37" s="675"/>
      <c r="DC37" s="676"/>
      <c r="DD37" s="649">
        <v>136953</v>
      </c>
      <c r="DE37" s="642"/>
      <c r="DF37" s="642"/>
      <c r="DG37" s="642"/>
      <c r="DH37" s="642"/>
      <c r="DI37" s="642"/>
      <c r="DJ37" s="642"/>
      <c r="DK37" s="643"/>
      <c r="DL37" s="649">
        <v>126059</v>
      </c>
      <c r="DM37" s="642"/>
      <c r="DN37" s="642"/>
      <c r="DO37" s="642"/>
      <c r="DP37" s="642"/>
      <c r="DQ37" s="642"/>
      <c r="DR37" s="642"/>
      <c r="DS37" s="642"/>
      <c r="DT37" s="642"/>
      <c r="DU37" s="642"/>
      <c r="DV37" s="643"/>
      <c r="DW37" s="646">
        <v>8.4</v>
      </c>
      <c r="DX37" s="675"/>
      <c r="DY37" s="675"/>
      <c r="DZ37" s="675"/>
      <c r="EA37" s="675"/>
      <c r="EB37" s="675"/>
      <c r="EC37" s="677"/>
    </row>
    <row r="38" spans="2:133" ht="11.25" customHeight="1" x14ac:dyDescent="0.15">
      <c r="B38" s="653" t="s">
        <v>338</v>
      </c>
      <c r="C38" s="654"/>
      <c r="D38" s="654"/>
      <c r="E38" s="654"/>
      <c r="F38" s="654"/>
      <c r="G38" s="654"/>
      <c r="H38" s="654"/>
      <c r="I38" s="654"/>
      <c r="J38" s="654"/>
      <c r="K38" s="654"/>
      <c r="L38" s="654"/>
      <c r="M38" s="654"/>
      <c r="N38" s="654"/>
      <c r="O38" s="654"/>
      <c r="P38" s="654"/>
      <c r="Q38" s="655"/>
      <c r="R38" s="656">
        <v>2615979</v>
      </c>
      <c r="S38" s="693"/>
      <c r="T38" s="693"/>
      <c r="U38" s="693"/>
      <c r="V38" s="693"/>
      <c r="W38" s="693"/>
      <c r="X38" s="693"/>
      <c r="Y38" s="698"/>
      <c r="Z38" s="699">
        <v>100</v>
      </c>
      <c r="AA38" s="699"/>
      <c r="AB38" s="699"/>
      <c r="AC38" s="699"/>
      <c r="AD38" s="700">
        <v>1370697</v>
      </c>
      <c r="AE38" s="700"/>
      <c r="AF38" s="700"/>
      <c r="AG38" s="700"/>
      <c r="AH38" s="700"/>
      <c r="AI38" s="700"/>
      <c r="AJ38" s="700"/>
      <c r="AK38" s="700"/>
      <c r="AL38" s="659">
        <v>100</v>
      </c>
      <c r="AM38" s="701"/>
      <c r="AN38" s="701"/>
      <c r="AO38" s="702"/>
      <c r="AQ38" s="678" t="s">
        <v>339</v>
      </c>
      <c r="AR38" s="679"/>
      <c r="AS38" s="679"/>
      <c r="AT38" s="679"/>
      <c r="AU38" s="679"/>
      <c r="AV38" s="679"/>
      <c r="AW38" s="679"/>
      <c r="AX38" s="679"/>
      <c r="AY38" s="680"/>
      <c r="AZ38" s="641" t="s">
        <v>124</v>
      </c>
      <c r="BA38" s="644"/>
      <c r="BB38" s="644"/>
      <c r="BC38" s="644"/>
      <c r="BD38" s="642"/>
      <c r="BE38" s="642"/>
      <c r="BF38" s="681"/>
      <c r="BG38" s="685" t="s">
        <v>340</v>
      </c>
      <c r="BH38" s="682"/>
      <c r="BI38" s="682"/>
      <c r="BJ38" s="682"/>
      <c r="BK38" s="682"/>
      <c r="BL38" s="682"/>
      <c r="BM38" s="682"/>
      <c r="BN38" s="682"/>
      <c r="BO38" s="682"/>
      <c r="BP38" s="682"/>
      <c r="BQ38" s="682"/>
      <c r="BR38" s="682"/>
      <c r="BS38" s="682"/>
      <c r="BT38" s="682"/>
      <c r="BU38" s="683"/>
      <c r="BV38" s="641">
        <v>730</v>
      </c>
      <c r="BW38" s="644"/>
      <c r="BX38" s="644"/>
      <c r="BY38" s="644"/>
      <c r="BZ38" s="644"/>
      <c r="CA38" s="644"/>
      <c r="CB38" s="684"/>
      <c r="CD38" s="685" t="s">
        <v>341</v>
      </c>
      <c r="CE38" s="682"/>
      <c r="CF38" s="682"/>
      <c r="CG38" s="682"/>
      <c r="CH38" s="682"/>
      <c r="CI38" s="682"/>
      <c r="CJ38" s="682"/>
      <c r="CK38" s="682"/>
      <c r="CL38" s="682"/>
      <c r="CM38" s="682"/>
      <c r="CN38" s="682"/>
      <c r="CO38" s="682"/>
      <c r="CP38" s="682"/>
      <c r="CQ38" s="683"/>
      <c r="CR38" s="641">
        <v>203376</v>
      </c>
      <c r="CS38" s="644"/>
      <c r="CT38" s="644"/>
      <c r="CU38" s="644"/>
      <c r="CV38" s="644"/>
      <c r="CW38" s="644"/>
      <c r="CX38" s="644"/>
      <c r="CY38" s="645"/>
      <c r="CZ38" s="646">
        <v>8.1999999999999993</v>
      </c>
      <c r="DA38" s="675"/>
      <c r="DB38" s="675"/>
      <c r="DC38" s="676"/>
      <c r="DD38" s="649">
        <v>183530</v>
      </c>
      <c r="DE38" s="644"/>
      <c r="DF38" s="644"/>
      <c r="DG38" s="644"/>
      <c r="DH38" s="644"/>
      <c r="DI38" s="644"/>
      <c r="DJ38" s="644"/>
      <c r="DK38" s="645"/>
      <c r="DL38" s="649">
        <v>131942</v>
      </c>
      <c r="DM38" s="644"/>
      <c r="DN38" s="644"/>
      <c r="DO38" s="644"/>
      <c r="DP38" s="644"/>
      <c r="DQ38" s="644"/>
      <c r="DR38" s="644"/>
      <c r="DS38" s="644"/>
      <c r="DT38" s="644"/>
      <c r="DU38" s="644"/>
      <c r="DV38" s="645"/>
      <c r="DW38" s="646">
        <v>8.8000000000000007</v>
      </c>
      <c r="DX38" s="675"/>
      <c r="DY38" s="675"/>
      <c r="DZ38" s="675"/>
      <c r="EA38" s="675"/>
      <c r="EB38" s="675"/>
      <c r="EC38" s="677"/>
    </row>
    <row r="39" spans="2:133" ht="11.25" customHeight="1" x14ac:dyDescent="0.15">
      <c r="AQ39" s="678" t="s">
        <v>342</v>
      </c>
      <c r="AR39" s="679"/>
      <c r="AS39" s="679"/>
      <c r="AT39" s="679"/>
      <c r="AU39" s="679"/>
      <c r="AV39" s="679"/>
      <c r="AW39" s="679"/>
      <c r="AX39" s="679"/>
      <c r="AY39" s="680"/>
      <c r="AZ39" s="641" t="s">
        <v>123</v>
      </c>
      <c r="BA39" s="644"/>
      <c r="BB39" s="644"/>
      <c r="BC39" s="644"/>
      <c r="BD39" s="642"/>
      <c r="BE39" s="642"/>
      <c r="BF39" s="681"/>
      <c r="BG39" s="686" t="s">
        <v>343</v>
      </c>
      <c r="BH39" s="687"/>
      <c r="BI39" s="687"/>
      <c r="BJ39" s="687"/>
      <c r="BK39" s="687"/>
      <c r="BL39" s="215"/>
      <c r="BM39" s="682" t="s">
        <v>344</v>
      </c>
      <c r="BN39" s="682"/>
      <c r="BO39" s="682"/>
      <c r="BP39" s="682"/>
      <c r="BQ39" s="682"/>
      <c r="BR39" s="682"/>
      <c r="BS39" s="682"/>
      <c r="BT39" s="682"/>
      <c r="BU39" s="683"/>
      <c r="BV39" s="641">
        <v>104</v>
      </c>
      <c r="BW39" s="644"/>
      <c r="BX39" s="644"/>
      <c r="BY39" s="644"/>
      <c r="BZ39" s="644"/>
      <c r="CA39" s="644"/>
      <c r="CB39" s="684"/>
      <c r="CD39" s="685" t="s">
        <v>345</v>
      </c>
      <c r="CE39" s="682"/>
      <c r="CF39" s="682"/>
      <c r="CG39" s="682"/>
      <c r="CH39" s="682"/>
      <c r="CI39" s="682"/>
      <c r="CJ39" s="682"/>
      <c r="CK39" s="682"/>
      <c r="CL39" s="682"/>
      <c r="CM39" s="682"/>
      <c r="CN39" s="682"/>
      <c r="CO39" s="682"/>
      <c r="CP39" s="682"/>
      <c r="CQ39" s="683"/>
      <c r="CR39" s="641">
        <v>23359</v>
      </c>
      <c r="CS39" s="642"/>
      <c r="CT39" s="642"/>
      <c r="CU39" s="642"/>
      <c r="CV39" s="642"/>
      <c r="CW39" s="642"/>
      <c r="CX39" s="642"/>
      <c r="CY39" s="643"/>
      <c r="CZ39" s="646">
        <v>0.9</v>
      </c>
      <c r="DA39" s="675"/>
      <c r="DB39" s="675"/>
      <c r="DC39" s="676"/>
      <c r="DD39" s="649">
        <v>2918</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346</v>
      </c>
      <c r="AR40" s="679"/>
      <c r="AS40" s="679"/>
      <c r="AT40" s="679"/>
      <c r="AU40" s="679"/>
      <c r="AV40" s="679"/>
      <c r="AW40" s="679"/>
      <c r="AX40" s="679"/>
      <c r="AY40" s="680"/>
      <c r="AZ40" s="641">
        <v>82701</v>
      </c>
      <c r="BA40" s="644"/>
      <c r="BB40" s="644"/>
      <c r="BC40" s="644"/>
      <c r="BD40" s="642"/>
      <c r="BE40" s="642"/>
      <c r="BF40" s="681"/>
      <c r="BG40" s="686"/>
      <c r="BH40" s="687"/>
      <c r="BI40" s="687"/>
      <c r="BJ40" s="687"/>
      <c r="BK40" s="687"/>
      <c r="BL40" s="215"/>
      <c r="BM40" s="682" t="s">
        <v>347</v>
      </c>
      <c r="BN40" s="682"/>
      <c r="BO40" s="682"/>
      <c r="BP40" s="682"/>
      <c r="BQ40" s="682"/>
      <c r="BR40" s="682"/>
      <c r="BS40" s="682"/>
      <c r="BT40" s="682"/>
      <c r="BU40" s="683"/>
      <c r="BV40" s="641">
        <v>116</v>
      </c>
      <c r="BW40" s="644"/>
      <c r="BX40" s="644"/>
      <c r="BY40" s="644"/>
      <c r="BZ40" s="644"/>
      <c r="CA40" s="644"/>
      <c r="CB40" s="684"/>
      <c r="CD40" s="685" t="s">
        <v>348</v>
      </c>
      <c r="CE40" s="682"/>
      <c r="CF40" s="682"/>
      <c r="CG40" s="682"/>
      <c r="CH40" s="682"/>
      <c r="CI40" s="682"/>
      <c r="CJ40" s="682"/>
      <c r="CK40" s="682"/>
      <c r="CL40" s="682"/>
      <c r="CM40" s="682"/>
      <c r="CN40" s="682"/>
      <c r="CO40" s="682"/>
      <c r="CP40" s="682"/>
      <c r="CQ40" s="683"/>
      <c r="CR40" s="641">
        <v>5774</v>
      </c>
      <c r="CS40" s="644"/>
      <c r="CT40" s="644"/>
      <c r="CU40" s="644"/>
      <c r="CV40" s="644"/>
      <c r="CW40" s="644"/>
      <c r="CX40" s="644"/>
      <c r="CY40" s="645"/>
      <c r="CZ40" s="646">
        <v>0.2</v>
      </c>
      <c r="DA40" s="675"/>
      <c r="DB40" s="675"/>
      <c r="DC40" s="676"/>
      <c r="DD40" s="649">
        <v>221</v>
      </c>
      <c r="DE40" s="644"/>
      <c r="DF40" s="644"/>
      <c r="DG40" s="644"/>
      <c r="DH40" s="644"/>
      <c r="DI40" s="644"/>
      <c r="DJ40" s="644"/>
      <c r="DK40" s="645"/>
      <c r="DL40" s="649">
        <v>221</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349</v>
      </c>
      <c r="AR41" s="691"/>
      <c r="AS41" s="691"/>
      <c r="AT41" s="691"/>
      <c r="AU41" s="691"/>
      <c r="AV41" s="691"/>
      <c r="AW41" s="691"/>
      <c r="AX41" s="691"/>
      <c r="AY41" s="692"/>
      <c r="AZ41" s="656">
        <v>81675</v>
      </c>
      <c r="BA41" s="693"/>
      <c r="BB41" s="693"/>
      <c r="BC41" s="693"/>
      <c r="BD41" s="657"/>
      <c r="BE41" s="657"/>
      <c r="BF41" s="694"/>
      <c r="BG41" s="688"/>
      <c r="BH41" s="689"/>
      <c r="BI41" s="689"/>
      <c r="BJ41" s="689"/>
      <c r="BK41" s="689"/>
      <c r="BL41" s="216"/>
      <c r="BM41" s="695" t="s">
        <v>350</v>
      </c>
      <c r="BN41" s="695"/>
      <c r="BO41" s="695"/>
      <c r="BP41" s="695"/>
      <c r="BQ41" s="695"/>
      <c r="BR41" s="695"/>
      <c r="BS41" s="695"/>
      <c r="BT41" s="695"/>
      <c r="BU41" s="696"/>
      <c r="BV41" s="656">
        <v>353</v>
      </c>
      <c r="BW41" s="693"/>
      <c r="BX41" s="693"/>
      <c r="BY41" s="693"/>
      <c r="BZ41" s="693"/>
      <c r="CA41" s="693"/>
      <c r="CB41" s="697"/>
      <c r="CD41" s="685" t="s">
        <v>351</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353</v>
      </c>
      <c r="CE42" s="639"/>
      <c r="CF42" s="639"/>
      <c r="CG42" s="639"/>
      <c r="CH42" s="639"/>
      <c r="CI42" s="639"/>
      <c r="CJ42" s="639"/>
      <c r="CK42" s="639"/>
      <c r="CL42" s="639"/>
      <c r="CM42" s="639"/>
      <c r="CN42" s="639"/>
      <c r="CO42" s="639"/>
      <c r="CP42" s="639"/>
      <c r="CQ42" s="640"/>
      <c r="CR42" s="641">
        <v>539562</v>
      </c>
      <c r="CS42" s="644"/>
      <c r="CT42" s="644"/>
      <c r="CU42" s="644"/>
      <c r="CV42" s="644"/>
      <c r="CW42" s="644"/>
      <c r="CX42" s="644"/>
      <c r="CY42" s="645"/>
      <c r="CZ42" s="646">
        <v>21.7</v>
      </c>
      <c r="DA42" s="647"/>
      <c r="DB42" s="647"/>
      <c r="DC42" s="648"/>
      <c r="DD42" s="649">
        <v>75059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355</v>
      </c>
      <c r="CE43" s="639"/>
      <c r="CF43" s="639"/>
      <c r="CG43" s="639"/>
      <c r="CH43" s="639"/>
      <c r="CI43" s="639"/>
      <c r="CJ43" s="639"/>
      <c r="CK43" s="639"/>
      <c r="CL43" s="639"/>
      <c r="CM43" s="639"/>
      <c r="CN43" s="639"/>
      <c r="CO43" s="639"/>
      <c r="CP43" s="639"/>
      <c r="CQ43" s="640"/>
      <c r="CR43" s="641">
        <v>15800</v>
      </c>
      <c r="CS43" s="642"/>
      <c r="CT43" s="642"/>
      <c r="CU43" s="642"/>
      <c r="CV43" s="642"/>
      <c r="CW43" s="642"/>
      <c r="CX43" s="642"/>
      <c r="CY43" s="643"/>
      <c r="CZ43" s="646">
        <v>0.6</v>
      </c>
      <c r="DA43" s="675"/>
      <c r="DB43" s="675"/>
      <c r="DC43" s="676"/>
      <c r="DD43" s="649">
        <v>15800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356</v>
      </c>
      <c r="CD44" s="669" t="s">
        <v>308</v>
      </c>
      <c r="CE44" s="670"/>
      <c r="CF44" s="638" t="s">
        <v>357</v>
      </c>
      <c r="CG44" s="639"/>
      <c r="CH44" s="639"/>
      <c r="CI44" s="639"/>
      <c r="CJ44" s="639"/>
      <c r="CK44" s="639"/>
      <c r="CL44" s="639"/>
      <c r="CM44" s="639"/>
      <c r="CN44" s="639"/>
      <c r="CO44" s="639"/>
      <c r="CP44" s="639"/>
      <c r="CQ44" s="640"/>
      <c r="CR44" s="641">
        <v>539562</v>
      </c>
      <c r="CS44" s="644"/>
      <c r="CT44" s="644"/>
      <c r="CU44" s="644"/>
      <c r="CV44" s="644"/>
      <c r="CW44" s="644"/>
      <c r="CX44" s="644"/>
      <c r="CY44" s="645"/>
      <c r="CZ44" s="646">
        <v>21.7</v>
      </c>
      <c r="DA44" s="647"/>
      <c r="DB44" s="647"/>
      <c r="DC44" s="648"/>
      <c r="DD44" s="649">
        <v>75059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358</v>
      </c>
      <c r="CG45" s="639"/>
      <c r="CH45" s="639"/>
      <c r="CI45" s="639"/>
      <c r="CJ45" s="639"/>
      <c r="CK45" s="639"/>
      <c r="CL45" s="639"/>
      <c r="CM45" s="639"/>
      <c r="CN45" s="639"/>
      <c r="CO45" s="639"/>
      <c r="CP45" s="639"/>
      <c r="CQ45" s="640"/>
      <c r="CR45" s="641">
        <v>64355</v>
      </c>
      <c r="CS45" s="642"/>
      <c r="CT45" s="642"/>
      <c r="CU45" s="642"/>
      <c r="CV45" s="642"/>
      <c r="CW45" s="642"/>
      <c r="CX45" s="642"/>
      <c r="CY45" s="643"/>
      <c r="CZ45" s="646">
        <v>2.6</v>
      </c>
      <c r="DA45" s="675"/>
      <c r="DB45" s="675"/>
      <c r="DC45" s="676"/>
      <c r="DD45" s="649">
        <v>5296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359</v>
      </c>
      <c r="CG46" s="639"/>
      <c r="CH46" s="639"/>
      <c r="CI46" s="639"/>
      <c r="CJ46" s="639"/>
      <c r="CK46" s="639"/>
      <c r="CL46" s="639"/>
      <c r="CM46" s="639"/>
      <c r="CN46" s="639"/>
      <c r="CO46" s="639"/>
      <c r="CP46" s="639"/>
      <c r="CQ46" s="640"/>
      <c r="CR46" s="641">
        <v>475207</v>
      </c>
      <c r="CS46" s="644"/>
      <c r="CT46" s="644"/>
      <c r="CU46" s="644"/>
      <c r="CV46" s="644"/>
      <c r="CW46" s="644"/>
      <c r="CX46" s="644"/>
      <c r="CY46" s="645"/>
      <c r="CZ46" s="646">
        <v>19.100000000000001</v>
      </c>
      <c r="DA46" s="647"/>
      <c r="DB46" s="647"/>
      <c r="DC46" s="648"/>
      <c r="DD46" s="649">
        <v>69763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360</v>
      </c>
      <c r="CG47" s="639"/>
      <c r="CH47" s="639"/>
      <c r="CI47" s="639"/>
      <c r="CJ47" s="639"/>
      <c r="CK47" s="639"/>
      <c r="CL47" s="639"/>
      <c r="CM47" s="639"/>
      <c r="CN47" s="639"/>
      <c r="CO47" s="639"/>
      <c r="CP47" s="639"/>
      <c r="CQ47" s="640"/>
      <c r="CR47" s="641" t="s">
        <v>123</v>
      </c>
      <c r="CS47" s="642"/>
      <c r="CT47" s="642"/>
      <c r="CU47" s="642"/>
      <c r="CV47" s="642"/>
      <c r="CW47" s="642"/>
      <c r="CX47" s="642"/>
      <c r="CY47" s="643"/>
      <c r="CZ47" s="646" t="s">
        <v>124</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361</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362</v>
      </c>
      <c r="CE49" s="654"/>
      <c r="CF49" s="654"/>
      <c r="CG49" s="654"/>
      <c r="CH49" s="654"/>
      <c r="CI49" s="654"/>
      <c r="CJ49" s="654"/>
      <c r="CK49" s="654"/>
      <c r="CL49" s="654"/>
      <c r="CM49" s="654"/>
      <c r="CN49" s="654"/>
      <c r="CO49" s="654"/>
      <c r="CP49" s="654"/>
      <c r="CQ49" s="655"/>
      <c r="CR49" s="656">
        <v>2489382</v>
      </c>
      <c r="CS49" s="657"/>
      <c r="CT49" s="657"/>
      <c r="CU49" s="657"/>
      <c r="CV49" s="657"/>
      <c r="CW49" s="657"/>
      <c r="CX49" s="657"/>
      <c r="CY49" s="658"/>
      <c r="CZ49" s="659">
        <v>100</v>
      </c>
      <c r="DA49" s="660"/>
      <c r="DB49" s="660"/>
      <c r="DC49" s="661"/>
      <c r="DD49" s="662">
        <v>1601497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M+jrEkH2Sw678gu/1lxDaiJCfeJfvNHdHhk8olu32M978bpY2XgF6cviTWZDf5J28bkbLCvurU79Fs3ab0G46g==" saltValue="/kpWc/GTOZPxwfTRdXM4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5" t="s">
        <v>364</v>
      </c>
      <c r="DK2" s="1176"/>
      <c r="DL2" s="1176"/>
      <c r="DM2" s="1176"/>
      <c r="DN2" s="1176"/>
      <c r="DO2" s="1177"/>
      <c r="DP2" s="229"/>
      <c r="DQ2" s="1175" t="s">
        <v>365</v>
      </c>
      <c r="DR2" s="1176"/>
      <c r="DS2" s="1176"/>
      <c r="DT2" s="1176"/>
      <c r="DU2" s="1176"/>
      <c r="DV2" s="1176"/>
      <c r="DW2" s="1176"/>
      <c r="DX2" s="1176"/>
      <c r="DY2" s="1176"/>
      <c r="DZ2" s="1177"/>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8" t="s">
        <v>366</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78" t="s">
        <v>372</v>
      </c>
      <c r="AG5" s="1067"/>
      <c r="AH5" s="1067"/>
      <c r="AI5" s="1067"/>
      <c r="AJ5" s="1082"/>
      <c r="AK5" s="1067" t="s">
        <v>373</v>
      </c>
      <c r="AL5" s="1067"/>
      <c r="AM5" s="1067"/>
      <c r="AN5" s="1067"/>
      <c r="AO5" s="1068"/>
      <c r="AP5" s="1066" t="s">
        <v>374</v>
      </c>
      <c r="AQ5" s="1067"/>
      <c r="AR5" s="1067"/>
      <c r="AS5" s="1067"/>
      <c r="AT5" s="1068"/>
      <c r="AU5" s="1066" t="s">
        <v>375</v>
      </c>
      <c r="AV5" s="1067"/>
      <c r="AW5" s="1067"/>
      <c r="AX5" s="1067"/>
      <c r="AY5" s="1082"/>
      <c r="AZ5" s="236"/>
      <c r="BA5" s="236"/>
      <c r="BB5" s="236"/>
      <c r="BC5" s="236"/>
      <c r="BD5" s="236"/>
      <c r="BE5" s="237"/>
      <c r="BF5" s="237"/>
      <c r="BG5" s="237"/>
      <c r="BH5" s="237"/>
      <c r="BI5" s="237"/>
      <c r="BJ5" s="237"/>
      <c r="BK5" s="237"/>
      <c r="BL5" s="237"/>
      <c r="BM5" s="237"/>
      <c r="BN5" s="237"/>
      <c r="BO5" s="237"/>
      <c r="BP5" s="237"/>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63" t="s">
        <v>382</v>
      </c>
      <c r="DH5" s="1164"/>
      <c r="DI5" s="1164"/>
      <c r="DJ5" s="1164"/>
      <c r="DK5" s="1165"/>
      <c r="DL5" s="1163" t="s">
        <v>383</v>
      </c>
      <c r="DM5" s="1164"/>
      <c r="DN5" s="1164"/>
      <c r="DO5" s="1164"/>
      <c r="DP5" s="1165"/>
      <c r="DQ5" s="1066" t="s">
        <v>384</v>
      </c>
      <c r="DR5" s="1067"/>
      <c r="DS5" s="1067"/>
      <c r="DT5" s="1067"/>
      <c r="DU5" s="1068"/>
      <c r="DV5" s="1066" t="s">
        <v>375</v>
      </c>
      <c r="DW5" s="1067"/>
      <c r="DX5" s="1067"/>
      <c r="DY5" s="1067"/>
      <c r="DZ5" s="1082"/>
      <c r="EA5" s="234"/>
    </row>
    <row r="6" spans="1:131" s="235"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79"/>
      <c r="AG6" s="1070"/>
      <c r="AH6" s="1070"/>
      <c r="AI6" s="1070"/>
      <c r="AJ6" s="1083"/>
      <c r="AK6" s="1070"/>
      <c r="AL6" s="1070"/>
      <c r="AM6" s="1070"/>
      <c r="AN6" s="1070"/>
      <c r="AO6" s="1071"/>
      <c r="AP6" s="1069"/>
      <c r="AQ6" s="1070"/>
      <c r="AR6" s="1070"/>
      <c r="AS6" s="1070"/>
      <c r="AT6" s="1071"/>
      <c r="AU6" s="1069"/>
      <c r="AV6" s="1070"/>
      <c r="AW6" s="1070"/>
      <c r="AX6" s="1070"/>
      <c r="AY6" s="1083"/>
      <c r="AZ6" s="232"/>
      <c r="BA6" s="232"/>
      <c r="BB6" s="232"/>
      <c r="BC6" s="232"/>
      <c r="BD6" s="232"/>
      <c r="BE6" s="233"/>
      <c r="BF6" s="233"/>
      <c r="BG6" s="233"/>
      <c r="BH6" s="233"/>
      <c r="BI6" s="233"/>
      <c r="BJ6" s="233"/>
      <c r="BK6" s="233"/>
      <c r="BL6" s="233"/>
      <c r="BM6" s="233"/>
      <c r="BN6" s="233"/>
      <c r="BO6" s="233"/>
      <c r="BP6" s="233"/>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66"/>
      <c r="DH6" s="1167"/>
      <c r="DI6" s="1167"/>
      <c r="DJ6" s="1167"/>
      <c r="DK6" s="1168"/>
      <c r="DL6" s="1166"/>
      <c r="DM6" s="1167"/>
      <c r="DN6" s="1167"/>
      <c r="DO6" s="1167"/>
      <c r="DP6" s="1168"/>
      <c r="DQ6" s="1069"/>
      <c r="DR6" s="1070"/>
      <c r="DS6" s="1070"/>
      <c r="DT6" s="1070"/>
      <c r="DU6" s="1071"/>
      <c r="DV6" s="1069"/>
      <c r="DW6" s="1070"/>
      <c r="DX6" s="1070"/>
      <c r="DY6" s="1070"/>
      <c r="DZ6" s="1083"/>
      <c r="EA6" s="234"/>
    </row>
    <row r="7" spans="1:131" s="235" customFormat="1" ht="26.25" customHeight="1" thickTop="1" x14ac:dyDescent="0.15">
      <c r="A7" s="238">
        <v>1</v>
      </c>
      <c r="B7" s="1115" t="s">
        <v>385</v>
      </c>
      <c r="C7" s="1116"/>
      <c r="D7" s="1116"/>
      <c r="E7" s="1116"/>
      <c r="F7" s="1116"/>
      <c r="G7" s="1116"/>
      <c r="H7" s="1116"/>
      <c r="I7" s="1116"/>
      <c r="J7" s="1116"/>
      <c r="K7" s="1116"/>
      <c r="L7" s="1116"/>
      <c r="M7" s="1116"/>
      <c r="N7" s="1116"/>
      <c r="O7" s="1116"/>
      <c r="P7" s="1117"/>
      <c r="Q7" s="1169">
        <v>2688</v>
      </c>
      <c r="R7" s="1170"/>
      <c r="S7" s="1170"/>
      <c r="T7" s="1170"/>
      <c r="U7" s="1170"/>
      <c r="V7" s="1170">
        <v>2562</v>
      </c>
      <c r="W7" s="1170"/>
      <c r="X7" s="1170"/>
      <c r="Y7" s="1170"/>
      <c r="Z7" s="1170"/>
      <c r="AA7" s="1170">
        <v>126</v>
      </c>
      <c r="AB7" s="1170"/>
      <c r="AC7" s="1170"/>
      <c r="AD7" s="1170"/>
      <c r="AE7" s="1171"/>
      <c r="AF7" s="1172">
        <v>126</v>
      </c>
      <c r="AG7" s="1173"/>
      <c r="AH7" s="1173"/>
      <c r="AI7" s="1173"/>
      <c r="AJ7" s="1174"/>
      <c r="AK7" s="1156">
        <v>119</v>
      </c>
      <c r="AL7" s="1157"/>
      <c r="AM7" s="1157"/>
      <c r="AN7" s="1157"/>
      <c r="AO7" s="1157"/>
      <c r="AP7" s="1157">
        <v>2464</v>
      </c>
      <c r="AQ7" s="1157"/>
      <c r="AR7" s="1157"/>
      <c r="AS7" s="1157"/>
      <c r="AT7" s="1157"/>
      <c r="AU7" s="1158"/>
      <c r="AV7" s="1158"/>
      <c r="AW7" s="1158"/>
      <c r="AX7" s="1158"/>
      <c r="AY7" s="1159"/>
      <c r="AZ7" s="232"/>
      <c r="BA7" s="232"/>
      <c r="BB7" s="232"/>
      <c r="BC7" s="232"/>
      <c r="BD7" s="232"/>
      <c r="BE7" s="233"/>
      <c r="BF7" s="233"/>
      <c r="BG7" s="233"/>
      <c r="BH7" s="233"/>
      <c r="BI7" s="233"/>
      <c r="BJ7" s="233"/>
      <c r="BK7" s="233"/>
      <c r="BL7" s="233"/>
      <c r="BM7" s="233"/>
      <c r="BN7" s="233"/>
      <c r="BO7" s="233"/>
      <c r="BP7" s="233"/>
      <c r="BQ7" s="239">
        <v>1</v>
      </c>
      <c r="BR7" s="240"/>
      <c r="BS7" s="1160" t="s">
        <v>574</v>
      </c>
      <c r="BT7" s="1161"/>
      <c r="BU7" s="1161"/>
      <c r="BV7" s="1161"/>
      <c r="BW7" s="1161"/>
      <c r="BX7" s="1161"/>
      <c r="BY7" s="1161"/>
      <c r="BZ7" s="1161"/>
      <c r="CA7" s="1161"/>
      <c r="CB7" s="1161"/>
      <c r="CC7" s="1161"/>
      <c r="CD7" s="1161"/>
      <c r="CE7" s="1161"/>
      <c r="CF7" s="1161"/>
      <c r="CG7" s="1162"/>
      <c r="CH7" s="1153">
        <v>0</v>
      </c>
      <c r="CI7" s="1154"/>
      <c r="CJ7" s="1154"/>
      <c r="CK7" s="1154"/>
      <c r="CL7" s="1155"/>
      <c r="CM7" s="1153">
        <v>74</v>
      </c>
      <c r="CN7" s="1154"/>
      <c r="CO7" s="1154"/>
      <c r="CP7" s="1154"/>
      <c r="CQ7" s="1155"/>
      <c r="CR7" s="1153">
        <v>5</v>
      </c>
      <c r="CS7" s="1154"/>
      <c r="CT7" s="1154"/>
      <c r="CU7" s="1154"/>
      <c r="CV7" s="1155"/>
      <c r="CW7" s="1153">
        <v>1</v>
      </c>
      <c r="CX7" s="1154"/>
      <c r="CY7" s="1154"/>
      <c r="CZ7" s="1154"/>
      <c r="DA7" s="1155"/>
      <c r="DB7" s="1153">
        <v>0</v>
      </c>
      <c r="DC7" s="1154"/>
      <c r="DD7" s="1154"/>
      <c r="DE7" s="1154"/>
      <c r="DF7" s="1155"/>
      <c r="DG7" s="1153" t="s">
        <v>585</v>
      </c>
      <c r="DH7" s="1154"/>
      <c r="DI7" s="1154"/>
      <c r="DJ7" s="1154"/>
      <c r="DK7" s="1155"/>
      <c r="DL7" s="1153"/>
      <c r="DM7" s="1154"/>
      <c r="DN7" s="1154"/>
      <c r="DO7" s="1154"/>
      <c r="DP7" s="1155"/>
      <c r="DQ7" s="1153" t="s">
        <v>585</v>
      </c>
      <c r="DR7" s="1154"/>
      <c r="DS7" s="1154"/>
      <c r="DT7" s="1154"/>
      <c r="DU7" s="1155"/>
      <c r="DV7" s="1180"/>
      <c r="DW7" s="1181"/>
      <c r="DX7" s="1181"/>
      <c r="DY7" s="1181"/>
      <c r="DZ7" s="1182"/>
      <c r="EA7" s="234"/>
    </row>
    <row r="8" spans="1:131" s="235" customFormat="1" ht="26.25" customHeight="1" x14ac:dyDescent="0.15">
      <c r="A8" s="241">
        <v>2</v>
      </c>
      <c r="B8" s="1102"/>
      <c r="C8" s="1103"/>
      <c r="D8" s="1103"/>
      <c r="E8" s="1103"/>
      <c r="F8" s="1103"/>
      <c r="G8" s="1103"/>
      <c r="H8" s="1103"/>
      <c r="I8" s="1103"/>
      <c r="J8" s="1103"/>
      <c r="K8" s="1103"/>
      <c r="L8" s="1103"/>
      <c r="M8" s="1103"/>
      <c r="N8" s="1103"/>
      <c r="O8" s="1103"/>
      <c r="P8" s="1104"/>
      <c r="Q8" s="1108"/>
      <c r="R8" s="1109"/>
      <c r="S8" s="1109"/>
      <c r="T8" s="1109"/>
      <c r="U8" s="1109"/>
      <c r="V8" s="1109"/>
      <c r="W8" s="1109"/>
      <c r="X8" s="1109"/>
      <c r="Y8" s="1109"/>
      <c r="Z8" s="1109"/>
      <c r="AA8" s="1109"/>
      <c r="AB8" s="1109"/>
      <c r="AC8" s="1109"/>
      <c r="AD8" s="1109"/>
      <c r="AE8" s="1110"/>
      <c r="AF8" s="1084"/>
      <c r="AG8" s="1085"/>
      <c r="AH8" s="1085"/>
      <c r="AI8" s="1085"/>
      <c r="AJ8" s="1086"/>
      <c r="AK8" s="1151"/>
      <c r="AL8" s="1152"/>
      <c r="AM8" s="1152"/>
      <c r="AN8" s="1152"/>
      <c r="AO8" s="1152"/>
      <c r="AP8" s="1152"/>
      <c r="AQ8" s="1152"/>
      <c r="AR8" s="1152"/>
      <c r="AS8" s="1152"/>
      <c r="AT8" s="1152"/>
      <c r="AU8" s="1149"/>
      <c r="AV8" s="1149"/>
      <c r="AW8" s="1149"/>
      <c r="AX8" s="1149"/>
      <c r="AY8" s="1150"/>
      <c r="AZ8" s="232"/>
      <c r="BA8" s="232"/>
      <c r="BB8" s="232"/>
      <c r="BC8" s="232"/>
      <c r="BD8" s="232"/>
      <c r="BE8" s="233"/>
      <c r="BF8" s="233"/>
      <c r="BG8" s="233"/>
      <c r="BH8" s="233"/>
      <c r="BI8" s="233"/>
      <c r="BJ8" s="233"/>
      <c r="BK8" s="233"/>
      <c r="BL8" s="233"/>
      <c r="BM8" s="233"/>
      <c r="BN8" s="233"/>
      <c r="BO8" s="233"/>
      <c r="BP8" s="233"/>
      <c r="BQ8" s="242">
        <v>2</v>
      </c>
      <c r="BR8" s="243"/>
      <c r="BS8" s="1079" t="s">
        <v>575</v>
      </c>
      <c r="BT8" s="1080"/>
      <c r="BU8" s="1080"/>
      <c r="BV8" s="1080"/>
      <c r="BW8" s="1080"/>
      <c r="BX8" s="1080"/>
      <c r="BY8" s="1080"/>
      <c r="BZ8" s="1080"/>
      <c r="CA8" s="1080"/>
      <c r="CB8" s="1080"/>
      <c r="CC8" s="1080"/>
      <c r="CD8" s="1080"/>
      <c r="CE8" s="1080"/>
      <c r="CF8" s="1080"/>
      <c r="CG8" s="1081"/>
      <c r="CH8" s="1054">
        <v>-1</v>
      </c>
      <c r="CI8" s="1055"/>
      <c r="CJ8" s="1055"/>
      <c r="CK8" s="1055"/>
      <c r="CL8" s="1056"/>
      <c r="CM8" s="1054">
        <v>41</v>
      </c>
      <c r="CN8" s="1055"/>
      <c r="CO8" s="1055"/>
      <c r="CP8" s="1055"/>
      <c r="CQ8" s="1056"/>
      <c r="CR8" s="1054">
        <v>10</v>
      </c>
      <c r="CS8" s="1055"/>
      <c r="CT8" s="1055"/>
      <c r="CU8" s="1055"/>
      <c r="CV8" s="1056"/>
      <c r="CW8" s="1054">
        <v>0</v>
      </c>
      <c r="CX8" s="1055"/>
      <c r="CY8" s="1055"/>
      <c r="CZ8" s="1055"/>
      <c r="DA8" s="1056"/>
      <c r="DB8" s="1054">
        <v>0</v>
      </c>
      <c r="DC8" s="1055"/>
      <c r="DD8" s="1055"/>
      <c r="DE8" s="1055"/>
      <c r="DF8" s="1056"/>
      <c r="DG8" s="1054" t="s">
        <v>585</v>
      </c>
      <c r="DH8" s="1055"/>
      <c r="DI8" s="1055"/>
      <c r="DJ8" s="1055"/>
      <c r="DK8" s="1056"/>
      <c r="DL8" s="1054">
        <v>15</v>
      </c>
      <c r="DM8" s="1055"/>
      <c r="DN8" s="1055"/>
      <c r="DO8" s="1055"/>
      <c r="DP8" s="1056"/>
      <c r="DQ8" s="1054" t="s">
        <v>585</v>
      </c>
      <c r="DR8" s="1055"/>
      <c r="DS8" s="1055"/>
      <c r="DT8" s="1055"/>
      <c r="DU8" s="1056"/>
      <c r="DV8" s="1057"/>
      <c r="DW8" s="1058"/>
      <c r="DX8" s="1058"/>
      <c r="DY8" s="1058"/>
      <c r="DZ8" s="1059"/>
      <c r="EA8" s="234"/>
    </row>
    <row r="9" spans="1:131" s="235" customFormat="1" ht="26.25" customHeight="1" x14ac:dyDescent="0.15">
      <c r="A9" s="241">
        <v>3</v>
      </c>
      <c r="B9" s="1102"/>
      <c r="C9" s="1103"/>
      <c r="D9" s="1103"/>
      <c r="E9" s="1103"/>
      <c r="F9" s="1103"/>
      <c r="G9" s="1103"/>
      <c r="H9" s="1103"/>
      <c r="I9" s="1103"/>
      <c r="J9" s="1103"/>
      <c r="K9" s="1103"/>
      <c r="L9" s="1103"/>
      <c r="M9" s="1103"/>
      <c r="N9" s="1103"/>
      <c r="O9" s="1103"/>
      <c r="P9" s="1104"/>
      <c r="Q9" s="1108"/>
      <c r="R9" s="1109"/>
      <c r="S9" s="1109"/>
      <c r="T9" s="1109"/>
      <c r="U9" s="1109"/>
      <c r="V9" s="1109"/>
      <c r="W9" s="1109"/>
      <c r="X9" s="1109"/>
      <c r="Y9" s="1109"/>
      <c r="Z9" s="1109"/>
      <c r="AA9" s="1109"/>
      <c r="AB9" s="1109"/>
      <c r="AC9" s="1109"/>
      <c r="AD9" s="1109"/>
      <c r="AE9" s="1110"/>
      <c r="AF9" s="1084"/>
      <c r="AG9" s="1085"/>
      <c r="AH9" s="1085"/>
      <c r="AI9" s="1085"/>
      <c r="AJ9" s="1086"/>
      <c r="AK9" s="1151"/>
      <c r="AL9" s="1152"/>
      <c r="AM9" s="1152"/>
      <c r="AN9" s="1152"/>
      <c r="AO9" s="1152"/>
      <c r="AP9" s="1152"/>
      <c r="AQ9" s="1152"/>
      <c r="AR9" s="1152"/>
      <c r="AS9" s="1152"/>
      <c r="AT9" s="1152"/>
      <c r="AU9" s="1149"/>
      <c r="AV9" s="1149"/>
      <c r="AW9" s="1149"/>
      <c r="AX9" s="1149"/>
      <c r="AY9" s="1150"/>
      <c r="AZ9" s="232"/>
      <c r="BA9" s="232"/>
      <c r="BB9" s="232"/>
      <c r="BC9" s="232"/>
      <c r="BD9" s="232"/>
      <c r="BE9" s="233"/>
      <c r="BF9" s="233"/>
      <c r="BG9" s="233"/>
      <c r="BH9" s="233"/>
      <c r="BI9" s="233"/>
      <c r="BJ9" s="233"/>
      <c r="BK9" s="233"/>
      <c r="BL9" s="233"/>
      <c r="BM9" s="233"/>
      <c r="BN9" s="233"/>
      <c r="BO9" s="233"/>
      <c r="BP9" s="233"/>
      <c r="BQ9" s="242">
        <v>3</v>
      </c>
      <c r="BR9" s="243"/>
      <c r="BS9" s="1079" t="s">
        <v>576</v>
      </c>
      <c r="BT9" s="1080"/>
      <c r="BU9" s="1080"/>
      <c r="BV9" s="1080"/>
      <c r="BW9" s="1080"/>
      <c r="BX9" s="1080"/>
      <c r="BY9" s="1080"/>
      <c r="BZ9" s="1080"/>
      <c r="CA9" s="1080"/>
      <c r="CB9" s="1080"/>
      <c r="CC9" s="1080"/>
      <c r="CD9" s="1080"/>
      <c r="CE9" s="1080"/>
      <c r="CF9" s="1080"/>
      <c r="CG9" s="1081"/>
      <c r="CH9" s="1054">
        <v>-31</v>
      </c>
      <c r="CI9" s="1055"/>
      <c r="CJ9" s="1055"/>
      <c r="CK9" s="1055"/>
      <c r="CL9" s="1056"/>
      <c r="CM9" s="1054">
        <v>0</v>
      </c>
      <c r="CN9" s="1055"/>
      <c r="CO9" s="1055"/>
      <c r="CP9" s="1055"/>
      <c r="CQ9" s="1056"/>
      <c r="CR9" s="1054">
        <v>3</v>
      </c>
      <c r="CS9" s="1055"/>
      <c r="CT9" s="1055"/>
      <c r="CU9" s="1055"/>
      <c r="CV9" s="1056"/>
      <c r="CW9" s="1054">
        <v>27</v>
      </c>
      <c r="CX9" s="1055"/>
      <c r="CY9" s="1055"/>
      <c r="CZ9" s="1055"/>
      <c r="DA9" s="1056"/>
      <c r="DB9" s="1054">
        <v>0</v>
      </c>
      <c r="DC9" s="1055"/>
      <c r="DD9" s="1055"/>
      <c r="DE9" s="1055"/>
      <c r="DF9" s="1056"/>
      <c r="DG9" s="1054" t="s">
        <v>586</v>
      </c>
      <c r="DH9" s="1055"/>
      <c r="DI9" s="1055"/>
      <c r="DJ9" s="1055"/>
      <c r="DK9" s="1056"/>
      <c r="DL9" s="1054"/>
      <c r="DM9" s="1055"/>
      <c r="DN9" s="1055"/>
      <c r="DO9" s="1055"/>
      <c r="DP9" s="1056"/>
      <c r="DQ9" s="1054" t="s">
        <v>585</v>
      </c>
      <c r="DR9" s="1055"/>
      <c r="DS9" s="1055"/>
      <c r="DT9" s="1055"/>
      <c r="DU9" s="1056"/>
      <c r="DV9" s="1057"/>
      <c r="DW9" s="1058"/>
      <c r="DX9" s="1058"/>
      <c r="DY9" s="1058"/>
      <c r="DZ9" s="1059"/>
      <c r="EA9" s="234"/>
    </row>
    <row r="10" spans="1:131" s="235" customFormat="1" ht="26.25" customHeight="1" x14ac:dyDescent="0.15">
      <c r="A10" s="241">
        <v>4</v>
      </c>
      <c r="B10" s="1102"/>
      <c r="C10" s="1103"/>
      <c r="D10" s="1103"/>
      <c r="E10" s="1103"/>
      <c r="F10" s="1103"/>
      <c r="G10" s="1103"/>
      <c r="H10" s="1103"/>
      <c r="I10" s="1103"/>
      <c r="J10" s="1103"/>
      <c r="K10" s="1103"/>
      <c r="L10" s="1103"/>
      <c r="M10" s="1103"/>
      <c r="N10" s="1103"/>
      <c r="O10" s="1103"/>
      <c r="P10" s="1104"/>
      <c r="Q10" s="1108"/>
      <c r="R10" s="1109"/>
      <c r="S10" s="1109"/>
      <c r="T10" s="1109"/>
      <c r="U10" s="1109"/>
      <c r="V10" s="1109"/>
      <c r="W10" s="1109"/>
      <c r="X10" s="1109"/>
      <c r="Y10" s="1109"/>
      <c r="Z10" s="1109"/>
      <c r="AA10" s="1109"/>
      <c r="AB10" s="1109"/>
      <c r="AC10" s="1109"/>
      <c r="AD10" s="1109"/>
      <c r="AE10" s="1110"/>
      <c r="AF10" s="1084"/>
      <c r="AG10" s="1085"/>
      <c r="AH10" s="1085"/>
      <c r="AI10" s="1085"/>
      <c r="AJ10" s="1086"/>
      <c r="AK10" s="1151"/>
      <c r="AL10" s="1152"/>
      <c r="AM10" s="1152"/>
      <c r="AN10" s="1152"/>
      <c r="AO10" s="1152"/>
      <c r="AP10" s="1152"/>
      <c r="AQ10" s="1152"/>
      <c r="AR10" s="1152"/>
      <c r="AS10" s="1152"/>
      <c r="AT10" s="1152"/>
      <c r="AU10" s="1149"/>
      <c r="AV10" s="1149"/>
      <c r="AW10" s="1149"/>
      <c r="AX10" s="1149"/>
      <c r="AY10" s="1150"/>
      <c r="AZ10" s="232"/>
      <c r="BA10" s="232"/>
      <c r="BB10" s="232"/>
      <c r="BC10" s="232"/>
      <c r="BD10" s="232"/>
      <c r="BE10" s="233"/>
      <c r="BF10" s="233"/>
      <c r="BG10" s="233"/>
      <c r="BH10" s="233"/>
      <c r="BI10" s="233"/>
      <c r="BJ10" s="233"/>
      <c r="BK10" s="233"/>
      <c r="BL10" s="233"/>
      <c r="BM10" s="233"/>
      <c r="BN10" s="233"/>
      <c r="BO10" s="233"/>
      <c r="BP10" s="233"/>
      <c r="BQ10" s="242">
        <v>4</v>
      </c>
      <c r="BR10" s="243"/>
      <c r="BS10" s="1079"/>
      <c r="BT10" s="1080"/>
      <c r="BU10" s="1080"/>
      <c r="BV10" s="1080"/>
      <c r="BW10" s="1080"/>
      <c r="BX10" s="1080"/>
      <c r="BY10" s="1080"/>
      <c r="BZ10" s="1080"/>
      <c r="CA10" s="1080"/>
      <c r="CB10" s="1080"/>
      <c r="CC10" s="1080"/>
      <c r="CD10" s="1080"/>
      <c r="CE10" s="1080"/>
      <c r="CF10" s="1080"/>
      <c r="CG10" s="1081"/>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4"/>
    </row>
    <row r="11" spans="1:131" s="235" customFormat="1" ht="26.25" customHeight="1" x14ac:dyDescent="0.15">
      <c r="A11" s="241">
        <v>5</v>
      </c>
      <c r="B11" s="1102"/>
      <c r="C11" s="1103"/>
      <c r="D11" s="1103"/>
      <c r="E11" s="1103"/>
      <c r="F11" s="1103"/>
      <c r="G11" s="1103"/>
      <c r="H11" s="1103"/>
      <c r="I11" s="1103"/>
      <c r="J11" s="1103"/>
      <c r="K11" s="1103"/>
      <c r="L11" s="1103"/>
      <c r="M11" s="1103"/>
      <c r="N11" s="1103"/>
      <c r="O11" s="1103"/>
      <c r="P11" s="1104"/>
      <c r="Q11" s="1108"/>
      <c r="R11" s="1109"/>
      <c r="S11" s="1109"/>
      <c r="T11" s="1109"/>
      <c r="U11" s="1109"/>
      <c r="V11" s="1109"/>
      <c r="W11" s="1109"/>
      <c r="X11" s="1109"/>
      <c r="Y11" s="1109"/>
      <c r="Z11" s="1109"/>
      <c r="AA11" s="1109"/>
      <c r="AB11" s="1109"/>
      <c r="AC11" s="1109"/>
      <c r="AD11" s="1109"/>
      <c r="AE11" s="1110"/>
      <c r="AF11" s="1084"/>
      <c r="AG11" s="1085"/>
      <c r="AH11" s="1085"/>
      <c r="AI11" s="1085"/>
      <c r="AJ11" s="1086"/>
      <c r="AK11" s="1151"/>
      <c r="AL11" s="1152"/>
      <c r="AM11" s="1152"/>
      <c r="AN11" s="1152"/>
      <c r="AO11" s="1152"/>
      <c r="AP11" s="1152"/>
      <c r="AQ11" s="1152"/>
      <c r="AR11" s="1152"/>
      <c r="AS11" s="1152"/>
      <c r="AT11" s="1152"/>
      <c r="AU11" s="1149"/>
      <c r="AV11" s="1149"/>
      <c r="AW11" s="1149"/>
      <c r="AX11" s="1149"/>
      <c r="AY11" s="1150"/>
      <c r="AZ11" s="232"/>
      <c r="BA11" s="232"/>
      <c r="BB11" s="232"/>
      <c r="BC11" s="232"/>
      <c r="BD11" s="232"/>
      <c r="BE11" s="233"/>
      <c r="BF11" s="233"/>
      <c r="BG11" s="233"/>
      <c r="BH11" s="233"/>
      <c r="BI11" s="233"/>
      <c r="BJ11" s="233"/>
      <c r="BK11" s="233"/>
      <c r="BL11" s="233"/>
      <c r="BM11" s="233"/>
      <c r="BN11" s="233"/>
      <c r="BO11" s="233"/>
      <c r="BP11" s="233"/>
      <c r="BQ11" s="242">
        <v>5</v>
      </c>
      <c r="BR11" s="243"/>
      <c r="BS11" s="1079"/>
      <c r="BT11" s="1080"/>
      <c r="BU11" s="1080"/>
      <c r="BV11" s="1080"/>
      <c r="BW11" s="1080"/>
      <c r="BX11" s="1080"/>
      <c r="BY11" s="1080"/>
      <c r="BZ11" s="1080"/>
      <c r="CA11" s="1080"/>
      <c r="CB11" s="1080"/>
      <c r="CC11" s="1080"/>
      <c r="CD11" s="1080"/>
      <c r="CE11" s="1080"/>
      <c r="CF11" s="1080"/>
      <c r="CG11" s="1081"/>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4"/>
    </row>
    <row r="12" spans="1:131" s="235" customFormat="1" ht="26.25" customHeight="1" x14ac:dyDescent="0.15">
      <c r="A12" s="241">
        <v>6</v>
      </c>
      <c r="B12" s="1102"/>
      <c r="C12" s="1103"/>
      <c r="D12" s="1103"/>
      <c r="E12" s="1103"/>
      <c r="F12" s="1103"/>
      <c r="G12" s="1103"/>
      <c r="H12" s="1103"/>
      <c r="I12" s="1103"/>
      <c r="J12" s="1103"/>
      <c r="K12" s="1103"/>
      <c r="L12" s="1103"/>
      <c r="M12" s="1103"/>
      <c r="N12" s="1103"/>
      <c r="O12" s="1103"/>
      <c r="P12" s="1104"/>
      <c r="Q12" s="1108"/>
      <c r="R12" s="1109"/>
      <c r="S12" s="1109"/>
      <c r="T12" s="1109"/>
      <c r="U12" s="1109"/>
      <c r="V12" s="1109"/>
      <c r="W12" s="1109"/>
      <c r="X12" s="1109"/>
      <c r="Y12" s="1109"/>
      <c r="Z12" s="1109"/>
      <c r="AA12" s="1109"/>
      <c r="AB12" s="1109"/>
      <c r="AC12" s="1109"/>
      <c r="AD12" s="1109"/>
      <c r="AE12" s="1110"/>
      <c r="AF12" s="1084"/>
      <c r="AG12" s="1085"/>
      <c r="AH12" s="1085"/>
      <c r="AI12" s="1085"/>
      <c r="AJ12" s="1086"/>
      <c r="AK12" s="1151"/>
      <c r="AL12" s="1152"/>
      <c r="AM12" s="1152"/>
      <c r="AN12" s="1152"/>
      <c r="AO12" s="1152"/>
      <c r="AP12" s="1152"/>
      <c r="AQ12" s="1152"/>
      <c r="AR12" s="1152"/>
      <c r="AS12" s="1152"/>
      <c r="AT12" s="1152"/>
      <c r="AU12" s="1149"/>
      <c r="AV12" s="1149"/>
      <c r="AW12" s="1149"/>
      <c r="AX12" s="1149"/>
      <c r="AY12" s="1150"/>
      <c r="AZ12" s="232"/>
      <c r="BA12" s="232"/>
      <c r="BB12" s="232"/>
      <c r="BC12" s="232"/>
      <c r="BD12" s="232"/>
      <c r="BE12" s="233"/>
      <c r="BF12" s="233"/>
      <c r="BG12" s="233"/>
      <c r="BH12" s="233"/>
      <c r="BI12" s="233"/>
      <c r="BJ12" s="233"/>
      <c r="BK12" s="233"/>
      <c r="BL12" s="233"/>
      <c r="BM12" s="233"/>
      <c r="BN12" s="233"/>
      <c r="BO12" s="233"/>
      <c r="BP12" s="233"/>
      <c r="BQ12" s="242">
        <v>6</v>
      </c>
      <c r="BR12" s="243"/>
      <c r="BS12" s="1079"/>
      <c r="BT12" s="1080"/>
      <c r="BU12" s="1080"/>
      <c r="BV12" s="1080"/>
      <c r="BW12" s="1080"/>
      <c r="BX12" s="1080"/>
      <c r="BY12" s="1080"/>
      <c r="BZ12" s="1080"/>
      <c r="CA12" s="1080"/>
      <c r="CB12" s="1080"/>
      <c r="CC12" s="1080"/>
      <c r="CD12" s="1080"/>
      <c r="CE12" s="1080"/>
      <c r="CF12" s="1080"/>
      <c r="CG12" s="1081"/>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4"/>
    </row>
    <row r="13" spans="1:131" s="235" customFormat="1" ht="26.25" customHeight="1" x14ac:dyDescent="0.15">
      <c r="A13" s="241">
        <v>7</v>
      </c>
      <c r="B13" s="1102"/>
      <c r="C13" s="1103"/>
      <c r="D13" s="1103"/>
      <c r="E13" s="1103"/>
      <c r="F13" s="1103"/>
      <c r="G13" s="1103"/>
      <c r="H13" s="1103"/>
      <c r="I13" s="1103"/>
      <c r="J13" s="1103"/>
      <c r="K13" s="1103"/>
      <c r="L13" s="1103"/>
      <c r="M13" s="1103"/>
      <c r="N13" s="1103"/>
      <c r="O13" s="1103"/>
      <c r="P13" s="1104"/>
      <c r="Q13" s="1108"/>
      <c r="R13" s="1109"/>
      <c r="S13" s="1109"/>
      <c r="T13" s="1109"/>
      <c r="U13" s="1109"/>
      <c r="V13" s="1109"/>
      <c r="W13" s="1109"/>
      <c r="X13" s="1109"/>
      <c r="Y13" s="1109"/>
      <c r="Z13" s="1109"/>
      <c r="AA13" s="1109"/>
      <c r="AB13" s="1109"/>
      <c r="AC13" s="1109"/>
      <c r="AD13" s="1109"/>
      <c r="AE13" s="1110"/>
      <c r="AF13" s="1084"/>
      <c r="AG13" s="1085"/>
      <c r="AH13" s="1085"/>
      <c r="AI13" s="1085"/>
      <c r="AJ13" s="1086"/>
      <c r="AK13" s="1151"/>
      <c r="AL13" s="1152"/>
      <c r="AM13" s="1152"/>
      <c r="AN13" s="1152"/>
      <c r="AO13" s="1152"/>
      <c r="AP13" s="1152"/>
      <c r="AQ13" s="1152"/>
      <c r="AR13" s="1152"/>
      <c r="AS13" s="1152"/>
      <c r="AT13" s="1152"/>
      <c r="AU13" s="1149"/>
      <c r="AV13" s="1149"/>
      <c r="AW13" s="1149"/>
      <c r="AX13" s="1149"/>
      <c r="AY13" s="1150"/>
      <c r="AZ13" s="232"/>
      <c r="BA13" s="232"/>
      <c r="BB13" s="232"/>
      <c r="BC13" s="232"/>
      <c r="BD13" s="232"/>
      <c r="BE13" s="233"/>
      <c r="BF13" s="233"/>
      <c r="BG13" s="233"/>
      <c r="BH13" s="233"/>
      <c r="BI13" s="233"/>
      <c r="BJ13" s="233"/>
      <c r="BK13" s="233"/>
      <c r="BL13" s="233"/>
      <c r="BM13" s="233"/>
      <c r="BN13" s="233"/>
      <c r="BO13" s="233"/>
      <c r="BP13" s="233"/>
      <c r="BQ13" s="242">
        <v>7</v>
      </c>
      <c r="BR13" s="243"/>
      <c r="BS13" s="1079"/>
      <c r="BT13" s="1080"/>
      <c r="BU13" s="1080"/>
      <c r="BV13" s="1080"/>
      <c r="BW13" s="1080"/>
      <c r="BX13" s="1080"/>
      <c r="BY13" s="1080"/>
      <c r="BZ13" s="1080"/>
      <c r="CA13" s="1080"/>
      <c r="CB13" s="1080"/>
      <c r="CC13" s="1080"/>
      <c r="CD13" s="1080"/>
      <c r="CE13" s="1080"/>
      <c r="CF13" s="1080"/>
      <c r="CG13" s="1081"/>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4"/>
    </row>
    <row r="14" spans="1:131" s="235" customFormat="1" ht="26.25" customHeight="1" x14ac:dyDescent="0.15">
      <c r="A14" s="241">
        <v>8</v>
      </c>
      <c r="B14" s="1102"/>
      <c r="C14" s="1103"/>
      <c r="D14" s="1103"/>
      <c r="E14" s="1103"/>
      <c r="F14" s="1103"/>
      <c r="G14" s="1103"/>
      <c r="H14" s="1103"/>
      <c r="I14" s="1103"/>
      <c r="J14" s="1103"/>
      <c r="K14" s="1103"/>
      <c r="L14" s="1103"/>
      <c r="M14" s="1103"/>
      <c r="N14" s="1103"/>
      <c r="O14" s="1103"/>
      <c r="P14" s="1104"/>
      <c r="Q14" s="1108"/>
      <c r="R14" s="1109"/>
      <c r="S14" s="1109"/>
      <c r="T14" s="1109"/>
      <c r="U14" s="1109"/>
      <c r="V14" s="1109"/>
      <c r="W14" s="1109"/>
      <c r="X14" s="1109"/>
      <c r="Y14" s="1109"/>
      <c r="Z14" s="1109"/>
      <c r="AA14" s="1109"/>
      <c r="AB14" s="1109"/>
      <c r="AC14" s="1109"/>
      <c r="AD14" s="1109"/>
      <c r="AE14" s="1110"/>
      <c r="AF14" s="1084"/>
      <c r="AG14" s="1085"/>
      <c r="AH14" s="1085"/>
      <c r="AI14" s="1085"/>
      <c r="AJ14" s="1086"/>
      <c r="AK14" s="1151"/>
      <c r="AL14" s="1152"/>
      <c r="AM14" s="1152"/>
      <c r="AN14" s="1152"/>
      <c r="AO14" s="1152"/>
      <c r="AP14" s="1152"/>
      <c r="AQ14" s="1152"/>
      <c r="AR14" s="1152"/>
      <c r="AS14" s="1152"/>
      <c r="AT14" s="1152"/>
      <c r="AU14" s="1149"/>
      <c r="AV14" s="1149"/>
      <c r="AW14" s="1149"/>
      <c r="AX14" s="1149"/>
      <c r="AY14" s="1150"/>
      <c r="AZ14" s="232"/>
      <c r="BA14" s="232"/>
      <c r="BB14" s="232"/>
      <c r="BC14" s="232"/>
      <c r="BD14" s="232"/>
      <c r="BE14" s="233"/>
      <c r="BF14" s="233"/>
      <c r="BG14" s="233"/>
      <c r="BH14" s="233"/>
      <c r="BI14" s="233"/>
      <c r="BJ14" s="233"/>
      <c r="BK14" s="233"/>
      <c r="BL14" s="233"/>
      <c r="BM14" s="233"/>
      <c r="BN14" s="233"/>
      <c r="BO14" s="233"/>
      <c r="BP14" s="233"/>
      <c r="BQ14" s="242">
        <v>8</v>
      </c>
      <c r="BR14" s="243"/>
      <c r="BS14" s="1079"/>
      <c r="BT14" s="1080"/>
      <c r="BU14" s="1080"/>
      <c r="BV14" s="1080"/>
      <c r="BW14" s="1080"/>
      <c r="BX14" s="1080"/>
      <c r="BY14" s="1080"/>
      <c r="BZ14" s="1080"/>
      <c r="CA14" s="1080"/>
      <c r="CB14" s="1080"/>
      <c r="CC14" s="1080"/>
      <c r="CD14" s="1080"/>
      <c r="CE14" s="1080"/>
      <c r="CF14" s="1080"/>
      <c r="CG14" s="1081"/>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4"/>
    </row>
    <row r="15" spans="1:131" s="235" customFormat="1" ht="26.25" customHeight="1" x14ac:dyDescent="0.15">
      <c r="A15" s="241">
        <v>9</v>
      </c>
      <c r="B15" s="1102"/>
      <c r="C15" s="1103"/>
      <c r="D15" s="1103"/>
      <c r="E15" s="1103"/>
      <c r="F15" s="1103"/>
      <c r="G15" s="1103"/>
      <c r="H15" s="1103"/>
      <c r="I15" s="1103"/>
      <c r="J15" s="1103"/>
      <c r="K15" s="1103"/>
      <c r="L15" s="1103"/>
      <c r="M15" s="1103"/>
      <c r="N15" s="1103"/>
      <c r="O15" s="1103"/>
      <c r="P15" s="1104"/>
      <c r="Q15" s="1108"/>
      <c r="R15" s="1109"/>
      <c r="S15" s="1109"/>
      <c r="T15" s="1109"/>
      <c r="U15" s="1109"/>
      <c r="V15" s="1109"/>
      <c r="W15" s="1109"/>
      <c r="X15" s="1109"/>
      <c r="Y15" s="1109"/>
      <c r="Z15" s="1109"/>
      <c r="AA15" s="1109"/>
      <c r="AB15" s="1109"/>
      <c r="AC15" s="1109"/>
      <c r="AD15" s="1109"/>
      <c r="AE15" s="1110"/>
      <c r="AF15" s="1084"/>
      <c r="AG15" s="1085"/>
      <c r="AH15" s="1085"/>
      <c r="AI15" s="1085"/>
      <c r="AJ15" s="1086"/>
      <c r="AK15" s="1151"/>
      <c r="AL15" s="1152"/>
      <c r="AM15" s="1152"/>
      <c r="AN15" s="1152"/>
      <c r="AO15" s="1152"/>
      <c r="AP15" s="1152"/>
      <c r="AQ15" s="1152"/>
      <c r="AR15" s="1152"/>
      <c r="AS15" s="1152"/>
      <c r="AT15" s="1152"/>
      <c r="AU15" s="1149"/>
      <c r="AV15" s="1149"/>
      <c r="AW15" s="1149"/>
      <c r="AX15" s="1149"/>
      <c r="AY15" s="1150"/>
      <c r="AZ15" s="232"/>
      <c r="BA15" s="232"/>
      <c r="BB15" s="232"/>
      <c r="BC15" s="232"/>
      <c r="BD15" s="232"/>
      <c r="BE15" s="233"/>
      <c r="BF15" s="233"/>
      <c r="BG15" s="233"/>
      <c r="BH15" s="233"/>
      <c r="BI15" s="233"/>
      <c r="BJ15" s="233"/>
      <c r="BK15" s="233"/>
      <c r="BL15" s="233"/>
      <c r="BM15" s="233"/>
      <c r="BN15" s="233"/>
      <c r="BO15" s="233"/>
      <c r="BP15" s="233"/>
      <c r="BQ15" s="242">
        <v>9</v>
      </c>
      <c r="BR15" s="243"/>
      <c r="BS15" s="1079"/>
      <c r="BT15" s="1080"/>
      <c r="BU15" s="1080"/>
      <c r="BV15" s="1080"/>
      <c r="BW15" s="1080"/>
      <c r="BX15" s="1080"/>
      <c r="BY15" s="1080"/>
      <c r="BZ15" s="1080"/>
      <c r="CA15" s="1080"/>
      <c r="CB15" s="1080"/>
      <c r="CC15" s="1080"/>
      <c r="CD15" s="1080"/>
      <c r="CE15" s="1080"/>
      <c r="CF15" s="1080"/>
      <c r="CG15" s="1081"/>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4"/>
    </row>
    <row r="16" spans="1:131" s="235" customFormat="1" ht="26.25" customHeight="1" x14ac:dyDescent="0.15">
      <c r="A16" s="241">
        <v>10</v>
      </c>
      <c r="B16" s="1102"/>
      <c r="C16" s="1103"/>
      <c r="D16" s="1103"/>
      <c r="E16" s="1103"/>
      <c r="F16" s="1103"/>
      <c r="G16" s="1103"/>
      <c r="H16" s="1103"/>
      <c r="I16" s="1103"/>
      <c r="J16" s="1103"/>
      <c r="K16" s="1103"/>
      <c r="L16" s="1103"/>
      <c r="M16" s="1103"/>
      <c r="N16" s="1103"/>
      <c r="O16" s="1103"/>
      <c r="P16" s="1104"/>
      <c r="Q16" s="1108"/>
      <c r="R16" s="1109"/>
      <c r="S16" s="1109"/>
      <c r="T16" s="1109"/>
      <c r="U16" s="1109"/>
      <c r="V16" s="1109"/>
      <c r="W16" s="1109"/>
      <c r="X16" s="1109"/>
      <c r="Y16" s="1109"/>
      <c r="Z16" s="1109"/>
      <c r="AA16" s="1109"/>
      <c r="AB16" s="1109"/>
      <c r="AC16" s="1109"/>
      <c r="AD16" s="1109"/>
      <c r="AE16" s="1110"/>
      <c r="AF16" s="1084"/>
      <c r="AG16" s="1085"/>
      <c r="AH16" s="1085"/>
      <c r="AI16" s="1085"/>
      <c r="AJ16" s="1086"/>
      <c r="AK16" s="1151"/>
      <c r="AL16" s="1152"/>
      <c r="AM16" s="1152"/>
      <c r="AN16" s="1152"/>
      <c r="AO16" s="1152"/>
      <c r="AP16" s="1152"/>
      <c r="AQ16" s="1152"/>
      <c r="AR16" s="1152"/>
      <c r="AS16" s="1152"/>
      <c r="AT16" s="1152"/>
      <c r="AU16" s="1149"/>
      <c r="AV16" s="1149"/>
      <c r="AW16" s="1149"/>
      <c r="AX16" s="1149"/>
      <c r="AY16" s="1150"/>
      <c r="AZ16" s="232"/>
      <c r="BA16" s="232"/>
      <c r="BB16" s="232"/>
      <c r="BC16" s="232"/>
      <c r="BD16" s="232"/>
      <c r="BE16" s="233"/>
      <c r="BF16" s="233"/>
      <c r="BG16" s="233"/>
      <c r="BH16" s="233"/>
      <c r="BI16" s="233"/>
      <c r="BJ16" s="233"/>
      <c r="BK16" s="233"/>
      <c r="BL16" s="233"/>
      <c r="BM16" s="233"/>
      <c r="BN16" s="233"/>
      <c r="BO16" s="233"/>
      <c r="BP16" s="233"/>
      <c r="BQ16" s="242">
        <v>10</v>
      </c>
      <c r="BR16" s="243"/>
      <c r="BS16" s="1079"/>
      <c r="BT16" s="1080"/>
      <c r="BU16" s="1080"/>
      <c r="BV16" s="1080"/>
      <c r="BW16" s="1080"/>
      <c r="BX16" s="1080"/>
      <c r="BY16" s="1080"/>
      <c r="BZ16" s="1080"/>
      <c r="CA16" s="1080"/>
      <c r="CB16" s="1080"/>
      <c r="CC16" s="1080"/>
      <c r="CD16" s="1080"/>
      <c r="CE16" s="1080"/>
      <c r="CF16" s="1080"/>
      <c r="CG16" s="1081"/>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4"/>
    </row>
    <row r="17" spans="1:131" s="235" customFormat="1" ht="26.25" customHeight="1" x14ac:dyDescent="0.15">
      <c r="A17" s="241">
        <v>11</v>
      </c>
      <c r="B17" s="1102"/>
      <c r="C17" s="1103"/>
      <c r="D17" s="1103"/>
      <c r="E17" s="1103"/>
      <c r="F17" s="1103"/>
      <c r="G17" s="1103"/>
      <c r="H17" s="1103"/>
      <c r="I17" s="1103"/>
      <c r="J17" s="1103"/>
      <c r="K17" s="1103"/>
      <c r="L17" s="1103"/>
      <c r="M17" s="1103"/>
      <c r="N17" s="1103"/>
      <c r="O17" s="1103"/>
      <c r="P17" s="1104"/>
      <c r="Q17" s="1108"/>
      <c r="R17" s="1109"/>
      <c r="S17" s="1109"/>
      <c r="T17" s="1109"/>
      <c r="U17" s="1109"/>
      <c r="V17" s="1109"/>
      <c r="W17" s="1109"/>
      <c r="X17" s="1109"/>
      <c r="Y17" s="1109"/>
      <c r="Z17" s="1109"/>
      <c r="AA17" s="1109"/>
      <c r="AB17" s="1109"/>
      <c r="AC17" s="1109"/>
      <c r="AD17" s="1109"/>
      <c r="AE17" s="1110"/>
      <c r="AF17" s="1084"/>
      <c r="AG17" s="1085"/>
      <c r="AH17" s="1085"/>
      <c r="AI17" s="1085"/>
      <c r="AJ17" s="1086"/>
      <c r="AK17" s="1151"/>
      <c r="AL17" s="1152"/>
      <c r="AM17" s="1152"/>
      <c r="AN17" s="1152"/>
      <c r="AO17" s="1152"/>
      <c r="AP17" s="1152"/>
      <c r="AQ17" s="1152"/>
      <c r="AR17" s="1152"/>
      <c r="AS17" s="1152"/>
      <c r="AT17" s="1152"/>
      <c r="AU17" s="1149"/>
      <c r="AV17" s="1149"/>
      <c r="AW17" s="1149"/>
      <c r="AX17" s="1149"/>
      <c r="AY17" s="1150"/>
      <c r="AZ17" s="232"/>
      <c r="BA17" s="232"/>
      <c r="BB17" s="232"/>
      <c r="BC17" s="232"/>
      <c r="BD17" s="232"/>
      <c r="BE17" s="233"/>
      <c r="BF17" s="233"/>
      <c r="BG17" s="233"/>
      <c r="BH17" s="233"/>
      <c r="BI17" s="233"/>
      <c r="BJ17" s="233"/>
      <c r="BK17" s="233"/>
      <c r="BL17" s="233"/>
      <c r="BM17" s="233"/>
      <c r="BN17" s="233"/>
      <c r="BO17" s="233"/>
      <c r="BP17" s="233"/>
      <c r="BQ17" s="242">
        <v>11</v>
      </c>
      <c r="BR17" s="243"/>
      <c r="BS17" s="1079"/>
      <c r="BT17" s="1080"/>
      <c r="BU17" s="1080"/>
      <c r="BV17" s="1080"/>
      <c r="BW17" s="1080"/>
      <c r="BX17" s="1080"/>
      <c r="BY17" s="1080"/>
      <c r="BZ17" s="1080"/>
      <c r="CA17" s="1080"/>
      <c r="CB17" s="1080"/>
      <c r="CC17" s="1080"/>
      <c r="CD17" s="1080"/>
      <c r="CE17" s="1080"/>
      <c r="CF17" s="1080"/>
      <c r="CG17" s="1081"/>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4"/>
    </row>
    <row r="18" spans="1:131" s="235" customFormat="1" ht="26.25" customHeight="1" x14ac:dyDescent="0.15">
      <c r="A18" s="241">
        <v>12</v>
      </c>
      <c r="B18" s="1102"/>
      <c r="C18" s="1103"/>
      <c r="D18" s="1103"/>
      <c r="E18" s="1103"/>
      <c r="F18" s="1103"/>
      <c r="G18" s="1103"/>
      <c r="H18" s="1103"/>
      <c r="I18" s="1103"/>
      <c r="J18" s="1103"/>
      <c r="K18" s="1103"/>
      <c r="L18" s="1103"/>
      <c r="M18" s="1103"/>
      <c r="N18" s="1103"/>
      <c r="O18" s="1103"/>
      <c r="P18" s="1104"/>
      <c r="Q18" s="1108"/>
      <c r="R18" s="1109"/>
      <c r="S18" s="1109"/>
      <c r="T18" s="1109"/>
      <c r="U18" s="1109"/>
      <c r="V18" s="1109"/>
      <c r="W18" s="1109"/>
      <c r="X18" s="1109"/>
      <c r="Y18" s="1109"/>
      <c r="Z18" s="1109"/>
      <c r="AA18" s="1109"/>
      <c r="AB18" s="1109"/>
      <c r="AC18" s="1109"/>
      <c r="AD18" s="1109"/>
      <c r="AE18" s="1110"/>
      <c r="AF18" s="1084"/>
      <c r="AG18" s="1085"/>
      <c r="AH18" s="1085"/>
      <c r="AI18" s="1085"/>
      <c r="AJ18" s="1086"/>
      <c r="AK18" s="1151"/>
      <c r="AL18" s="1152"/>
      <c r="AM18" s="1152"/>
      <c r="AN18" s="1152"/>
      <c r="AO18" s="1152"/>
      <c r="AP18" s="1152"/>
      <c r="AQ18" s="1152"/>
      <c r="AR18" s="1152"/>
      <c r="AS18" s="1152"/>
      <c r="AT18" s="1152"/>
      <c r="AU18" s="1149"/>
      <c r="AV18" s="1149"/>
      <c r="AW18" s="1149"/>
      <c r="AX18" s="1149"/>
      <c r="AY18" s="1150"/>
      <c r="AZ18" s="232"/>
      <c r="BA18" s="232"/>
      <c r="BB18" s="232"/>
      <c r="BC18" s="232"/>
      <c r="BD18" s="232"/>
      <c r="BE18" s="233"/>
      <c r="BF18" s="233"/>
      <c r="BG18" s="233"/>
      <c r="BH18" s="233"/>
      <c r="BI18" s="233"/>
      <c r="BJ18" s="233"/>
      <c r="BK18" s="233"/>
      <c r="BL18" s="233"/>
      <c r="BM18" s="233"/>
      <c r="BN18" s="233"/>
      <c r="BO18" s="233"/>
      <c r="BP18" s="233"/>
      <c r="BQ18" s="242">
        <v>12</v>
      </c>
      <c r="BR18" s="243"/>
      <c r="BS18" s="1079"/>
      <c r="BT18" s="1080"/>
      <c r="BU18" s="1080"/>
      <c r="BV18" s="1080"/>
      <c r="BW18" s="1080"/>
      <c r="BX18" s="1080"/>
      <c r="BY18" s="1080"/>
      <c r="BZ18" s="1080"/>
      <c r="CA18" s="1080"/>
      <c r="CB18" s="1080"/>
      <c r="CC18" s="1080"/>
      <c r="CD18" s="1080"/>
      <c r="CE18" s="1080"/>
      <c r="CF18" s="1080"/>
      <c r="CG18" s="1081"/>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4"/>
    </row>
    <row r="19" spans="1:131" s="235" customFormat="1" ht="26.25" customHeight="1" x14ac:dyDescent="0.15">
      <c r="A19" s="241">
        <v>13</v>
      </c>
      <c r="B19" s="1102"/>
      <c r="C19" s="1103"/>
      <c r="D19" s="1103"/>
      <c r="E19" s="1103"/>
      <c r="F19" s="1103"/>
      <c r="G19" s="1103"/>
      <c r="H19" s="1103"/>
      <c r="I19" s="1103"/>
      <c r="J19" s="1103"/>
      <c r="K19" s="1103"/>
      <c r="L19" s="1103"/>
      <c r="M19" s="1103"/>
      <c r="N19" s="1103"/>
      <c r="O19" s="1103"/>
      <c r="P19" s="1104"/>
      <c r="Q19" s="1108"/>
      <c r="R19" s="1109"/>
      <c r="S19" s="1109"/>
      <c r="T19" s="1109"/>
      <c r="U19" s="1109"/>
      <c r="V19" s="1109"/>
      <c r="W19" s="1109"/>
      <c r="X19" s="1109"/>
      <c r="Y19" s="1109"/>
      <c r="Z19" s="1109"/>
      <c r="AA19" s="1109"/>
      <c r="AB19" s="1109"/>
      <c r="AC19" s="1109"/>
      <c r="AD19" s="1109"/>
      <c r="AE19" s="1110"/>
      <c r="AF19" s="1084"/>
      <c r="AG19" s="1085"/>
      <c r="AH19" s="1085"/>
      <c r="AI19" s="1085"/>
      <c r="AJ19" s="1086"/>
      <c r="AK19" s="1151"/>
      <c r="AL19" s="1152"/>
      <c r="AM19" s="1152"/>
      <c r="AN19" s="1152"/>
      <c r="AO19" s="1152"/>
      <c r="AP19" s="1152"/>
      <c r="AQ19" s="1152"/>
      <c r="AR19" s="1152"/>
      <c r="AS19" s="1152"/>
      <c r="AT19" s="1152"/>
      <c r="AU19" s="1149"/>
      <c r="AV19" s="1149"/>
      <c r="AW19" s="1149"/>
      <c r="AX19" s="1149"/>
      <c r="AY19" s="1150"/>
      <c r="AZ19" s="232"/>
      <c r="BA19" s="232"/>
      <c r="BB19" s="232"/>
      <c r="BC19" s="232"/>
      <c r="BD19" s="232"/>
      <c r="BE19" s="233"/>
      <c r="BF19" s="233"/>
      <c r="BG19" s="233"/>
      <c r="BH19" s="233"/>
      <c r="BI19" s="233"/>
      <c r="BJ19" s="233"/>
      <c r="BK19" s="233"/>
      <c r="BL19" s="233"/>
      <c r="BM19" s="233"/>
      <c r="BN19" s="233"/>
      <c r="BO19" s="233"/>
      <c r="BP19" s="233"/>
      <c r="BQ19" s="242">
        <v>13</v>
      </c>
      <c r="BR19" s="243"/>
      <c r="BS19" s="1079"/>
      <c r="BT19" s="1080"/>
      <c r="BU19" s="1080"/>
      <c r="BV19" s="1080"/>
      <c r="BW19" s="1080"/>
      <c r="BX19" s="1080"/>
      <c r="BY19" s="1080"/>
      <c r="BZ19" s="1080"/>
      <c r="CA19" s="1080"/>
      <c r="CB19" s="1080"/>
      <c r="CC19" s="1080"/>
      <c r="CD19" s="1080"/>
      <c r="CE19" s="1080"/>
      <c r="CF19" s="1080"/>
      <c r="CG19" s="1081"/>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4"/>
    </row>
    <row r="20" spans="1:131" s="235" customFormat="1" ht="26.25" customHeight="1" x14ac:dyDescent="0.15">
      <c r="A20" s="241">
        <v>14</v>
      </c>
      <c r="B20" s="1102"/>
      <c r="C20" s="1103"/>
      <c r="D20" s="1103"/>
      <c r="E20" s="1103"/>
      <c r="F20" s="1103"/>
      <c r="G20" s="1103"/>
      <c r="H20" s="1103"/>
      <c r="I20" s="1103"/>
      <c r="J20" s="1103"/>
      <c r="K20" s="1103"/>
      <c r="L20" s="1103"/>
      <c r="M20" s="1103"/>
      <c r="N20" s="1103"/>
      <c r="O20" s="1103"/>
      <c r="P20" s="1104"/>
      <c r="Q20" s="1108"/>
      <c r="R20" s="1109"/>
      <c r="S20" s="1109"/>
      <c r="T20" s="1109"/>
      <c r="U20" s="1109"/>
      <c r="V20" s="1109"/>
      <c r="W20" s="1109"/>
      <c r="X20" s="1109"/>
      <c r="Y20" s="1109"/>
      <c r="Z20" s="1109"/>
      <c r="AA20" s="1109"/>
      <c r="AB20" s="1109"/>
      <c r="AC20" s="1109"/>
      <c r="AD20" s="1109"/>
      <c r="AE20" s="1110"/>
      <c r="AF20" s="1084"/>
      <c r="AG20" s="1085"/>
      <c r="AH20" s="1085"/>
      <c r="AI20" s="1085"/>
      <c r="AJ20" s="1086"/>
      <c r="AK20" s="1151"/>
      <c r="AL20" s="1152"/>
      <c r="AM20" s="1152"/>
      <c r="AN20" s="1152"/>
      <c r="AO20" s="1152"/>
      <c r="AP20" s="1152"/>
      <c r="AQ20" s="1152"/>
      <c r="AR20" s="1152"/>
      <c r="AS20" s="1152"/>
      <c r="AT20" s="1152"/>
      <c r="AU20" s="1149"/>
      <c r="AV20" s="1149"/>
      <c r="AW20" s="1149"/>
      <c r="AX20" s="1149"/>
      <c r="AY20" s="1150"/>
      <c r="AZ20" s="232"/>
      <c r="BA20" s="232"/>
      <c r="BB20" s="232"/>
      <c r="BC20" s="232"/>
      <c r="BD20" s="232"/>
      <c r="BE20" s="233"/>
      <c r="BF20" s="233"/>
      <c r="BG20" s="233"/>
      <c r="BH20" s="233"/>
      <c r="BI20" s="233"/>
      <c r="BJ20" s="233"/>
      <c r="BK20" s="233"/>
      <c r="BL20" s="233"/>
      <c r="BM20" s="233"/>
      <c r="BN20" s="233"/>
      <c r="BO20" s="233"/>
      <c r="BP20" s="233"/>
      <c r="BQ20" s="242">
        <v>14</v>
      </c>
      <c r="BR20" s="243"/>
      <c r="BS20" s="1079"/>
      <c r="BT20" s="1080"/>
      <c r="BU20" s="1080"/>
      <c r="BV20" s="1080"/>
      <c r="BW20" s="1080"/>
      <c r="BX20" s="1080"/>
      <c r="BY20" s="1080"/>
      <c r="BZ20" s="1080"/>
      <c r="CA20" s="1080"/>
      <c r="CB20" s="1080"/>
      <c r="CC20" s="1080"/>
      <c r="CD20" s="1080"/>
      <c r="CE20" s="1080"/>
      <c r="CF20" s="1080"/>
      <c r="CG20" s="1081"/>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4"/>
    </row>
    <row r="21" spans="1:131" s="235" customFormat="1" ht="26.25" customHeight="1" thickBot="1" x14ac:dyDescent="0.2">
      <c r="A21" s="241">
        <v>15</v>
      </c>
      <c r="B21" s="1102"/>
      <c r="C21" s="1103"/>
      <c r="D21" s="1103"/>
      <c r="E21" s="1103"/>
      <c r="F21" s="1103"/>
      <c r="G21" s="1103"/>
      <c r="H21" s="1103"/>
      <c r="I21" s="1103"/>
      <c r="J21" s="1103"/>
      <c r="K21" s="1103"/>
      <c r="L21" s="1103"/>
      <c r="M21" s="1103"/>
      <c r="N21" s="1103"/>
      <c r="O21" s="1103"/>
      <c r="P21" s="1104"/>
      <c r="Q21" s="1108"/>
      <c r="R21" s="1109"/>
      <c r="S21" s="1109"/>
      <c r="T21" s="1109"/>
      <c r="U21" s="1109"/>
      <c r="V21" s="1109"/>
      <c r="W21" s="1109"/>
      <c r="X21" s="1109"/>
      <c r="Y21" s="1109"/>
      <c r="Z21" s="1109"/>
      <c r="AA21" s="1109"/>
      <c r="AB21" s="1109"/>
      <c r="AC21" s="1109"/>
      <c r="AD21" s="1109"/>
      <c r="AE21" s="1110"/>
      <c r="AF21" s="1084"/>
      <c r="AG21" s="1085"/>
      <c r="AH21" s="1085"/>
      <c r="AI21" s="1085"/>
      <c r="AJ21" s="1086"/>
      <c r="AK21" s="1151"/>
      <c r="AL21" s="1152"/>
      <c r="AM21" s="1152"/>
      <c r="AN21" s="1152"/>
      <c r="AO21" s="1152"/>
      <c r="AP21" s="1152"/>
      <c r="AQ21" s="1152"/>
      <c r="AR21" s="1152"/>
      <c r="AS21" s="1152"/>
      <c r="AT21" s="1152"/>
      <c r="AU21" s="1149"/>
      <c r="AV21" s="1149"/>
      <c r="AW21" s="1149"/>
      <c r="AX21" s="1149"/>
      <c r="AY21" s="1150"/>
      <c r="AZ21" s="232"/>
      <c r="BA21" s="232"/>
      <c r="BB21" s="232"/>
      <c r="BC21" s="232"/>
      <c r="BD21" s="232"/>
      <c r="BE21" s="233"/>
      <c r="BF21" s="233"/>
      <c r="BG21" s="233"/>
      <c r="BH21" s="233"/>
      <c r="BI21" s="233"/>
      <c r="BJ21" s="233"/>
      <c r="BK21" s="233"/>
      <c r="BL21" s="233"/>
      <c r="BM21" s="233"/>
      <c r="BN21" s="233"/>
      <c r="BO21" s="233"/>
      <c r="BP21" s="233"/>
      <c r="BQ21" s="242">
        <v>15</v>
      </c>
      <c r="BR21" s="243"/>
      <c r="BS21" s="1079"/>
      <c r="BT21" s="1080"/>
      <c r="BU21" s="1080"/>
      <c r="BV21" s="1080"/>
      <c r="BW21" s="1080"/>
      <c r="BX21" s="1080"/>
      <c r="BY21" s="1080"/>
      <c r="BZ21" s="1080"/>
      <c r="CA21" s="1080"/>
      <c r="CB21" s="1080"/>
      <c r="CC21" s="1080"/>
      <c r="CD21" s="1080"/>
      <c r="CE21" s="1080"/>
      <c r="CF21" s="1080"/>
      <c r="CG21" s="1081"/>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4"/>
    </row>
    <row r="22" spans="1:131" s="235" customFormat="1" ht="26.25" customHeight="1" x14ac:dyDescent="0.15">
      <c r="A22" s="241">
        <v>16</v>
      </c>
      <c r="B22" s="1102"/>
      <c r="C22" s="1103"/>
      <c r="D22" s="1103"/>
      <c r="E22" s="1103"/>
      <c r="F22" s="1103"/>
      <c r="G22" s="1103"/>
      <c r="H22" s="1103"/>
      <c r="I22" s="1103"/>
      <c r="J22" s="1103"/>
      <c r="K22" s="1103"/>
      <c r="L22" s="1103"/>
      <c r="M22" s="1103"/>
      <c r="N22" s="1103"/>
      <c r="O22" s="1103"/>
      <c r="P22" s="1104"/>
      <c r="Q22" s="1146"/>
      <c r="R22" s="1147"/>
      <c r="S22" s="1147"/>
      <c r="T22" s="1147"/>
      <c r="U22" s="1147"/>
      <c r="V22" s="1147"/>
      <c r="W22" s="1147"/>
      <c r="X22" s="1147"/>
      <c r="Y22" s="1147"/>
      <c r="Z22" s="1147"/>
      <c r="AA22" s="1147"/>
      <c r="AB22" s="1147"/>
      <c r="AC22" s="1147"/>
      <c r="AD22" s="1147"/>
      <c r="AE22" s="1148"/>
      <c r="AF22" s="1084"/>
      <c r="AG22" s="1085"/>
      <c r="AH22" s="1085"/>
      <c r="AI22" s="1085"/>
      <c r="AJ22" s="1086"/>
      <c r="AK22" s="1142"/>
      <c r="AL22" s="1143"/>
      <c r="AM22" s="1143"/>
      <c r="AN22" s="1143"/>
      <c r="AO22" s="1143"/>
      <c r="AP22" s="1143"/>
      <c r="AQ22" s="1143"/>
      <c r="AR22" s="1143"/>
      <c r="AS22" s="1143"/>
      <c r="AT22" s="1143"/>
      <c r="AU22" s="1144"/>
      <c r="AV22" s="1144"/>
      <c r="AW22" s="1144"/>
      <c r="AX22" s="1144"/>
      <c r="AY22" s="1145"/>
      <c r="AZ22" s="1100" t="s">
        <v>386</v>
      </c>
      <c r="BA22" s="1100"/>
      <c r="BB22" s="1100"/>
      <c r="BC22" s="1100"/>
      <c r="BD22" s="1101"/>
      <c r="BE22" s="233"/>
      <c r="BF22" s="233"/>
      <c r="BG22" s="233"/>
      <c r="BH22" s="233"/>
      <c r="BI22" s="233"/>
      <c r="BJ22" s="233"/>
      <c r="BK22" s="233"/>
      <c r="BL22" s="233"/>
      <c r="BM22" s="233"/>
      <c r="BN22" s="233"/>
      <c r="BO22" s="233"/>
      <c r="BP22" s="233"/>
      <c r="BQ22" s="242">
        <v>16</v>
      </c>
      <c r="BR22" s="243"/>
      <c r="BS22" s="1079"/>
      <c r="BT22" s="1080"/>
      <c r="BU22" s="1080"/>
      <c r="BV22" s="1080"/>
      <c r="BW22" s="1080"/>
      <c r="BX22" s="1080"/>
      <c r="BY22" s="1080"/>
      <c r="BZ22" s="1080"/>
      <c r="CA22" s="1080"/>
      <c r="CB22" s="1080"/>
      <c r="CC22" s="1080"/>
      <c r="CD22" s="1080"/>
      <c r="CE22" s="1080"/>
      <c r="CF22" s="1080"/>
      <c r="CG22" s="1081"/>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3">
        <v>2688</v>
      </c>
      <c r="R23" s="1134"/>
      <c r="S23" s="1134"/>
      <c r="T23" s="1134"/>
      <c r="U23" s="1134"/>
      <c r="V23" s="1134">
        <v>2562</v>
      </c>
      <c r="W23" s="1134"/>
      <c r="X23" s="1134"/>
      <c r="Y23" s="1134"/>
      <c r="Z23" s="1134"/>
      <c r="AA23" s="1134">
        <v>126</v>
      </c>
      <c r="AB23" s="1134"/>
      <c r="AC23" s="1134"/>
      <c r="AD23" s="1134"/>
      <c r="AE23" s="1135"/>
      <c r="AF23" s="1136">
        <v>126</v>
      </c>
      <c r="AG23" s="1134"/>
      <c r="AH23" s="1134"/>
      <c r="AI23" s="1134"/>
      <c r="AJ23" s="1137"/>
      <c r="AK23" s="1138"/>
      <c r="AL23" s="1139"/>
      <c r="AM23" s="1139"/>
      <c r="AN23" s="1139"/>
      <c r="AO23" s="1139"/>
      <c r="AP23" s="1134">
        <v>2464</v>
      </c>
      <c r="AQ23" s="1134"/>
      <c r="AR23" s="1134"/>
      <c r="AS23" s="1134"/>
      <c r="AT23" s="1134"/>
      <c r="AU23" s="1140"/>
      <c r="AV23" s="1140"/>
      <c r="AW23" s="1140"/>
      <c r="AX23" s="1140"/>
      <c r="AY23" s="1141"/>
      <c r="AZ23" s="1130" t="s">
        <v>389</v>
      </c>
      <c r="BA23" s="1131"/>
      <c r="BB23" s="1131"/>
      <c r="BC23" s="1131"/>
      <c r="BD23" s="1132"/>
      <c r="BE23" s="233"/>
      <c r="BF23" s="233"/>
      <c r="BG23" s="233"/>
      <c r="BH23" s="233"/>
      <c r="BI23" s="233"/>
      <c r="BJ23" s="233"/>
      <c r="BK23" s="233"/>
      <c r="BL23" s="233"/>
      <c r="BM23" s="233"/>
      <c r="BN23" s="233"/>
      <c r="BO23" s="233"/>
      <c r="BP23" s="233"/>
      <c r="BQ23" s="242">
        <v>17</v>
      </c>
      <c r="BR23" s="243"/>
      <c r="BS23" s="1079"/>
      <c r="BT23" s="1080"/>
      <c r="BU23" s="1080"/>
      <c r="BV23" s="1080"/>
      <c r="BW23" s="1080"/>
      <c r="BX23" s="1080"/>
      <c r="BY23" s="1080"/>
      <c r="BZ23" s="1080"/>
      <c r="CA23" s="1080"/>
      <c r="CB23" s="1080"/>
      <c r="CC23" s="1080"/>
      <c r="CD23" s="1080"/>
      <c r="CE23" s="1080"/>
      <c r="CF23" s="1080"/>
      <c r="CG23" s="1081"/>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4"/>
    </row>
    <row r="24" spans="1:131" s="235" customFormat="1" ht="26.25" customHeight="1" x14ac:dyDescent="0.15">
      <c r="A24" s="1129" t="s">
        <v>390</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32"/>
      <c r="BA24" s="232"/>
      <c r="BB24" s="232"/>
      <c r="BC24" s="232"/>
      <c r="BD24" s="232"/>
      <c r="BE24" s="233"/>
      <c r="BF24" s="233"/>
      <c r="BG24" s="233"/>
      <c r="BH24" s="233"/>
      <c r="BI24" s="233"/>
      <c r="BJ24" s="233"/>
      <c r="BK24" s="233"/>
      <c r="BL24" s="233"/>
      <c r="BM24" s="233"/>
      <c r="BN24" s="233"/>
      <c r="BO24" s="233"/>
      <c r="BP24" s="233"/>
      <c r="BQ24" s="242">
        <v>18</v>
      </c>
      <c r="BR24" s="243"/>
      <c r="BS24" s="1079"/>
      <c r="BT24" s="1080"/>
      <c r="BU24" s="1080"/>
      <c r="BV24" s="1080"/>
      <c r="BW24" s="1080"/>
      <c r="BX24" s="1080"/>
      <c r="BY24" s="1080"/>
      <c r="BZ24" s="1080"/>
      <c r="CA24" s="1080"/>
      <c r="CB24" s="1080"/>
      <c r="CC24" s="1080"/>
      <c r="CD24" s="1080"/>
      <c r="CE24" s="1080"/>
      <c r="CF24" s="1080"/>
      <c r="CG24" s="1081"/>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4"/>
    </row>
    <row r="25" spans="1:131" s="227" customFormat="1" ht="26.25" customHeight="1" thickBot="1" x14ac:dyDescent="0.2">
      <c r="A25" s="1128" t="s">
        <v>391</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32"/>
      <c r="BK25" s="232"/>
      <c r="BL25" s="232"/>
      <c r="BM25" s="232"/>
      <c r="BN25" s="232"/>
      <c r="BO25" s="245"/>
      <c r="BP25" s="245"/>
      <c r="BQ25" s="242">
        <v>19</v>
      </c>
      <c r="BR25" s="243"/>
      <c r="BS25" s="1079"/>
      <c r="BT25" s="1080"/>
      <c r="BU25" s="1080"/>
      <c r="BV25" s="1080"/>
      <c r="BW25" s="1080"/>
      <c r="BX25" s="1080"/>
      <c r="BY25" s="1080"/>
      <c r="BZ25" s="1080"/>
      <c r="CA25" s="1080"/>
      <c r="CB25" s="1080"/>
      <c r="CC25" s="1080"/>
      <c r="CD25" s="1080"/>
      <c r="CE25" s="1080"/>
      <c r="CF25" s="1080"/>
      <c r="CG25" s="1081"/>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s="227" customFormat="1" ht="26.25" customHeight="1" x14ac:dyDescent="0.15">
      <c r="A26" s="1060" t="s">
        <v>368</v>
      </c>
      <c r="B26" s="1061"/>
      <c r="C26" s="1061"/>
      <c r="D26" s="1061"/>
      <c r="E26" s="1061"/>
      <c r="F26" s="1061"/>
      <c r="G26" s="1061"/>
      <c r="H26" s="1061"/>
      <c r="I26" s="1061"/>
      <c r="J26" s="1061"/>
      <c r="K26" s="1061"/>
      <c r="L26" s="1061"/>
      <c r="M26" s="1061"/>
      <c r="N26" s="1061"/>
      <c r="O26" s="1061"/>
      <c r="P26" s="1062"/>
      <c r="Q26" s="1066" t="s">
        <v>392</v>
      </c>
      <c r="R26" s="1067"/>
      <c r="S26" s="1067"/>
      <c r="T26" s="1067"/>
      <c r="U26" s="1068"/>
      <c r="V26" s="1066" t="s">
        <v>393</v>
      </c>
      <c r="W26" s="1067"/>
      <c r="X26" s="1067"/>
      <c r="Y26" s="1067"/>
      <c r="Z26" s="1068"/>
      <c r="AA26" s="1066" t="s">
        <v>394</v>
      </c>
      <c r="AB26" s="1067"/>
      <c r="AC26" s="1067"/>
      <c r="AD26" s="1067"/>
      <c r="AE26" s="1067"/>
      <c r="AF26" s="1124" t="s">
        <v>395</v>
      </c>
      <c r="AG26" s="1073"/>
      <c r="AH26" s="1073"/>
      <c r="AI26" s="1073"/>
      <c r="AJ26" s="1125"/>
      <c r="AK26" s="1067" t="s">
        <v>396</v>
      </c>
      <c r="AL26" s="1067"/>
      <c r="AM26" s="1067"/>
      <c r="AN26" s="1067"/>
      <c r="AO26" s="1068"/>
      <c r="AP26" s="1066" t="s">
        <v>397</v>
      </c>
      <c r="AQ26" s="1067"/>
      <c r="AR26" s="1067"/>
      <c r="AS26" s="1067"/>
      <c r="AT26" s="1068"/>
      <c r="AU26" s="1066" t="s">
        <v>398</v>
      </c>
      <c r="AV26" s="1067"/>
      <c r="AW26" s="1067"/>
      <c r="AX26" s="1067"/>
      <c r="AY26" s="1068"/>
      <c r="AZ26" s="1066" t="s">
        <v>399</v>
      </c>
      <c r="BA26" s="1067"/>
      <c r="BB26" s="1067"/>
      <c r="BC26" s="1067"/>
      <c r="BD26" s="1068"/>
      <c r="BE26" s="1066" t="s">
        <v>375</v>
      </c>
      <c r="BF26" s="1067"/>
      <c r="BG26" s="1067"/>
      <c r="BH26" s="1067"/>
      <c r="BI26" s="1082"/>
      <c r="BJ26" s="232"/>
      <c r="BK26" s="232"/>
      <c r="BL26" s="232"/>
      <c r="BM26" s="232"/>
      <c r="BN26" s="232"/>
      <c r="BO26" s="245"/>
      <c r="BP26" s="245"/>
      <c r="BQ26" s="242">
        <v>20</v>
      </c>
      <c r="BR26" s="243"/>
      <c r="BS26" s="1079"/>
      <c r="BT26" s="1080"/>
      <c r="BU26" s="1080"/>
      <c r="BV26" s="1080"/>
      <c r="BW26" s="1080"/>
      <c r="BX26" s="1080"/>
      <c r="BY26" s="1080"/>
      <c r="BZ26" s="1080"/>
      <c r="CA26" s="1080"/>
      <c r="CB26" s="1080"/>
      <c r="CC26" s="1080"/>
      <c r="CD26" s="1080"/>
      <c r="CE26" s="1080"/>
      <c r="CF26" s="1080"/>
      <c r="CG26" s="1081"/>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s="227" customFormat="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6"/>
      <c r="AG27" s="1076"/>
      <c r="AH27" s="1076"/>
      <c r="AI27" s="1076"/>
      <c r="AJ27" s="1127"/>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3"/>
      <c r="BJ27" s="232"/>
      <c r="BK27" s="232"/>
      <c r="BL27" s="232"/>
      <c r="BM27" s="232"/>
      <c r="BN27" s="232"/>
      <c r="BO27" s="245"/>
      <c r="BP27" s="245"/>
      <c r="BQ27" s="242">
        <v>21</v>
      </c>
      <c r="BR27" s="243"/>
      <c r="BS27" s="1079"/>
      <c r="BT27" s="1080"/>
      <c r="BU27" s="1080"/>
      <c r="BV27" s="1080"/>
      <c r="BW27" s="1080"/>
      <c r="BX27" s="1080"/>
      <c r="BY27" s="1080"/>
      <c r="BZ27" s="1080"/>
      <c r="CA27" s="1080"/>
      <c r="CB27" s="1080"/>
      <c r="CC27" s="1080"/>
      <c r="CD27" s="1080"/>
      <c r="CE27" s="1080"/>
      <c r="CF27" s="1080"/>
      <c r="CG27" s="1081"/>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s="227" customFormat="1" ht="26.25" customHeight="1" thickTop="1" x14ac:dyDescent="0.15">
      <c r="A28" s="246">
        <v>1</v>
      </c>
      <c r="B28" s="1115" t="s">
        <v>400</v>
      </c>
      <c r="C28" s="1116"/>
      <c r="D28" s="1116"/>
      <c r="E28" s="1116"/>
      <c r="F28" s="1116"/>
      <c r="G28" s="1116"/>
      <c r="H28" s="1116"/>
      <c r="I28" s="1116"/>
      <c r="J28" s="1116"/>
      <c r="K28" s="1116"/>
      <c r="L28" s="1116"/>
      <c r="M28" s="1116"/>
      <c r="N28" s="1116"/>
      <c r="O28" s="1116"/>
      <c r="P28" s="1117"/>
      <c r="Q28" s="1118">
        <v>475</v>
      </c>
      <c r="R28" s="1119"/>
      <c r="S28" s="1119"/>
      <c r="T28" s="1119"/>
      <c r="U28" s="1119"/>
      <c r="V28" s="1119">
        <v>468</v>
      </c>
      <c r="W28" s="1119"/>
      <c r="X28" s="1119"/>
      <c r="Y28" s="1119"/>
      <c r="Z28" s="1119"/>
      <c r="AA28" s="1119">
        <v>7</v>
      </c>
      <c r="AB28" s="1119"/>
      <c r="AC28" s="1119"/>
      <c r="AD28" s="1119"/>
      <c r="AE28" s="1120"/>
      <c r="AF28" s="1121">
        <v>7</v>
      </c>
      <c r="AG28" s="1119"/>
      <c r="AH28" s="1119"/>
      <c r="AI28" s="1119"/>
      <c r="AJ28" s="1122"/>
      <c r="AK28" s="1123">
        <v>69</v>
      </c>
      <c r="AL28" s="1111"/>
      <c r="AM28" s="1111"/>
      <c r="AN28" s="1111"/>
      <c r="AO28" s="1111"/>
      <c r="AP28" s="1111" t="s">
        <v>577</v>
      </c>
      <c r="AQ28" s="1111"/>
      <c r="AR28" s="1111"/>
      <c r="AS28" s="1111"/>
      <c r="AT28" s="1111"/>
      <c r="AU28" s="1111" t="s">
        <v>577</v>
      </c>
      <c r="AV28" s="1111"/>
      <c r="AW28" s="1111"/>
      <c r="AX28" s="1111"/>
      <c r="AY28" s="1111"/>
      <c r="AZ28" s="1112" t="s">
        <v>579</v>
      </c>
      <c r="BA28" s="1112"/>
      <c r="BB28" s="1112"/>
      <c r="BC28" s="1112"/>
      <c r="BD28" s="1112"/>
      <c r="BE28" s="1113"/>
      <c r="BF28" s="1113"/>
      <c r="BG28" s="1113"/>
      <c r="BH28" s="1113"/>
      <c r="BI28" s="1114"/>
      <c r="BJ28" s="232"/>
      <c r="BK28" s="232"/>
      <c r="BL28" s="232"/>
      <c r="BM28" s="232"/>
      <c r="BN28" s="232"/>
      <c r="BO28" s="245"/>
      <c r="BP28" s="245"/>
      <c r="BQ28" s="242">
        <v>22</v>
      </c>
      <c r="BR28" s="243"/>
      <c r="BS28" s="1079"/>
      <c r="BT28" s="1080"/>
      <c r="BU28" s="1080"/>
      <c r="BV28" s="1080"/>
      <c r="BW28" s="1080"/>
      <c r="BX28" s="1080"/>
      <c r="BY28" s="1080"/>
      <c r="BZ28" s="1080"/>
      <c r="CA28" s="1080"/>
      <c r="CB28" s="1080"/>
      <c r="CC28" s="1080"/>
      <c r="CD28" s="1080"/>
      <c r="CE28" s="1080"/>
      <c r="CF28" s="1080"/>
      <c r="CG28" s="1081"/>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s="227" customFormat="1" ht="26.25" customHeight="1" x14ac:dyDescent="0.15">
      <c r="A29" s="246">
        <v>2</v>
      </c>
      <c r="B29" s="1102" t="s">
        <v>401</v>
      </c>
      <c r="C29" s="1103"/>
      <c r="D29" s="1103"/>
      <c r="E29" s="1103"/>
      <c r="F29" s="1103"/>
      <c r="G29" s="1103"/>
      <c r="H29" s="1103"/>
      <c r="I29" s="1103"/>
      <c r="J29" s="1103"/>
      <c r="K29" s="1103"/>
      <c r="L29" s="1103"/>
      <c r="M29" s="1103"/>
      <c r="N29" s="1103"/>
      <c r="O29" s="1103"/>
      <c r="P29" s="1104"/>
      <c r="Q29" s="1108">
        <v>43</v>
      </c>
      <c r="R29" s="1109"/>
      <c r="S29" s="1109"/>
      <c r="T29" s="1109"/>
      <c r="U29" s="1109"/>
      <c r="V29" s="1109">
        <v>43</v>
      </c>
      <c r="W29" s="1109"/>
      <c r="X29" s="1109"/>
      <c r="Y29" s="1109"/>
      <c r="Z29" s="1109"/>
      <c r="AA29" s="1109">
        <v>0</v>
      </c>
      <c r="AB29" s="1109"/>
      <c r="AC29" s="1109"/>
      <c r="AD29" s="1109"/>
      <c r="AE29" s="1110"/>
      <c r="AF29" s="1084">
        <v>0</v>
      </c>
      <c r="AG29" s="1085"/>
      <c r="AH29" s="1085"/>
      <c r="AI29" s="1085"/>
      <c r="AJ29" s="1086"/>
      <c r="AK29" s="1049">
        <v>7</v>
      </c>
      <c r="AL29" s="1040"/>
      <c r="AM29" s="1040"/>
      <c r="AN29" s="1040"/>
      <c r="AO29" s="1040"/>
      <c r="AP29" s="1040" t="s">
        <v>577</v>
      </c>
      <c r="AQ29" s="1040"/>
      <c r="AR29" s="1040"/>
      <c r="AS29" s="1040"/>
      <c r="AT29" s="1040"/>
      <c r="AU29" s="1040" t="s">
        <v>577</v>
      </c>
      <c r="AV29" s="1040"/>
      <c r="AW29" s="1040"/>
      <c r="AX29" s="1040"/>
      <c r="AY29" s="1040"/>
      <c r="AZ29" s="1107" t="s">
        <v>577</v>
      </c>
      <c r="BA29" s="1107"/>
      <c r="BB29" s="1107"/>
      <c r="BC29" s="1107"/>
      <c r="BD29" s="1107"/>
      <c r="BE29" s="1097"/>
      <c r="BF29" s="1097"/>
      <c r="BG29" s="1097"/>
      <c r="BH29" s="1097"/>
      <c r="BI29" s="1098"/>
      <c r="BJ29" s="232"/>
      <c r="BK29" s="232"/>
      <c r="BL29" s="232"/>
      <c r="BM29" s="232"/>
      <c r="BN29" s="232"/>
      <c r="BO29" s="245"/>
      <c r="BP29" s="245"/>
      <c r="BQ29" s="242">
        <v>23</v>
      </c>
      <c r="BR29" s="243"/>
      <c r="BS29" s="1079"/>
      <c r="BT29" s="1080"/>
      <c r="BU29" s="1080"/>
      <c r="BV29" s="1080"/>
      <c r="BW29" s="1080"/>
      <c r="BX29" s="1080"/>
      <c r="BY29" s="1080"/>
      <c r="BZ29" s="1080"/>
      <c r="CA29" s="1080"/>
      <c r="CB29" s="1080"/>
      <c r="CC29" s="1080"/>
      <c r="CD29" s="1080"/>
      <c r="CE29" s="1080"/>
      <c r="CF29" s="1080"/>
      <c r="CG29" s="1081"/>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s="227" customFormat="1" ht="26.25" customHeight="1" x14ac:dyDescent="0.15">
      <c r="A30" s="246">
        <v>3</v>
      </c>
      <c r="B30" s="1102" t="s">
        <v>402</v>
      </c>
      <c r="C30" s="1103"/>
      <c r="D30" s="1103"/>
      <c r="E30" s="1103"/>
      <c r="F30" s="1103"/>
      <c r="G30" s="1103"/>
      <c r="H30" s="1103"/>
      <c r="I30" s="1103"/>
      <c r="J30" s="1103"/>
      <c r="K30" s="1103"/>
      <c r="L30" s="1103"/>
      <c r="M30" s="1103"/>
      <c r="N30" s="1103"/>
      <c r="O30" s="1103"/>
      <c r="P30" s="1104"/>
      <c r="Q30" s="1108">
        <v>122</v>
      </c>
      <c r="R30" s="1109"/>
      <c r="S30" s="1109"/>
      <c r="T30" s="1109"/>
      <c r="U30" s="1109"/>
      <c r="V30" s="1109">
        <v>122</v>
      </c>
      <c r="W30" s="1109"/>
      <c r="X30" s="1109"/>
      <c r="Y30" s="1109"/>
      <c r="Z30" s="1109"/>
      <c r="AA30" s="1109">
        <v>0</v>
      </c>
      <c r="AB30" s="1109"/>
      <c r="AC30" s="1109"/>
      <c r="AD30" s="1109"/>
      <c r="AE30" s="1110"/>
      <c r="AF30" s="1084">
        <v>0</v>
      </c>
      <c r="AG30" s="1085"/>
      <c r="AH30" s="1085"/>
      <c r="AI30" s="1085"/>
      <c r="AJ30" s="1086"/>
      <c r="AK30" s="1049">
        <v>39</v>
      </c>
      <c r="AL30" s="1040"/>
      <c r="AM30" s="1040"/>
      <c r="AN30" s="1040"/>
      <c r="AO30" s="1040"/>
      <c r="AP30" s="1040">
        <v>458</v>
      </c>
      <c r="AQ30" s="1040"/>
      <c r="AR30" s="1040"/>
      <c r="AS30" s="1040"/>
      <c r="AT30" s="1040"/>
      <c r="AU30" s="1040">
        <v>172</v>
      </c>
      <c r="AV30" s="1040"/>
      <c r="AW30" s="1040"/>
      <c r="AX30" s="1040"/>
      <c r="AY30" s="1040"/>
      <c r="AZ30" s="1107" t="s">
        <v>567</v>
      </c>
      <c r="BA30" s="1107"/>
      <c r="BB30" s="1107"/>
      <c r="BC30" s="1107"/>
      <c r="BD30" s="1107"/>
      <c r="BE30" s="1097" t="s">
        <v>403</v>
      </c>
      <c r="BF30" s="1097"/>
      <c r="BG30" s="1097"/>
      <c r="BH30" s="1097"/>
      <c r="BI30" s="1098"/>
      <c r="BJ30" s="232"/>
      <c r="BK30" s="232"/>
      <c r="BL30" s="232"/>
      <c r="BM30" s="232"/>
      <c r="BN30" s="232"/>
      <c r="BO30" s="245"/>
      <c r="BP30" s="245"/>
      <c r="BQ30" s="242">
        <v>24</v>
      </c>
      <c r="BR30" s="243"/>
      <c r="BS30" s="1079"/>
      <c r="BT30" s="1080"/>
      <c r="BU30" s="1080"/>
      <c r="BV30" s="1080"/>
      <c r="BW30" s="1080"/>
      <c r="BX30" s="1080"/>
      <c r="BY30" s="1080"/>
      <c r="BZ30" s="1080"/>
      <c r="CA30" s="1080"/>
      <c r="CB30" s="1080"/>
      <c r="CC30" s="1080"/>
      <c r="CD30" s="1080"/>
      <c r="CE30" s="1080"/>
      <c r="CF30" s="1080"/>
      <c r="CG30" s="1081"/>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s="227" customFormat="1" ht="26.25" customHeight="1" x14ac:dyDescent="0.15">
      <c r="A31" s="246">
        <v>4</v>
      </c>
      <c r="B31" s="1102"/>
      <c r="C31" s="1103"/>
      <c r="D31" s="1103"/>
      <c r="E31" s="1103"/>
      <c r="F31" s="1103"/>
      <c r="G31" s="1103"/>
      <c r="H31" s="1103"/>
      <c r="I31" s="1103"/>
      <c r="J31" s="1103"/>
      <c r="K31" s="1103"/>
      <c r="L31" s="1103"/>
      <c r="M31" s="1103"/>
      <c r="N31" s="1103"/>
      <c r="O31" s="1103"/>
      <c r="P31" s="1104"/>
      <c r="Q31" s="1108"/>
      <c r="R31" s="1109"/>
      <c r="S31" s="1109"/>
      <c r="T31" s="1109"/>
      <c r="U31" s="1109"/>
      <c r="V31" s="1109"/>
      <c r="W31" s="1109"/>
      <c r="X31" s="1109"/>
      <c r="Y31" s="1109"/>
      <c r="Z31" s="1109"/>
      <c r="AA31" s="1109"/>
      <c r="AB31" s="1109"/>
      <c r="AC31" s="1109"/>
      <c r="AD31" s="1109"/>
      <c r="AE31" s="1110"/>
      <c r="AF31" s="1084"/>
      <c r="AG31" s="1085"/>
      <c r="AH31" s="1085"/>
      <c r="AI31" s="1085"/>
      <c r="AJ31" s="1086"/>
      <c r="AK31" s="1049"/>
      <c r="AL31" s="1040"/>
      <c r="AM31" s="1040"/>
      <c r="AN31" s="1040"/>
      <c r="AO31" s="1040"/>
      <c r="AP31" s="1040"/>
      <c r="AQ31" s="1040"/>
      <c r="AR31" s="1040"/>
      <c r="AS31" s="1040"/>
      <c r="AT31" s="1040"/>
      <c r="AU31" s="1040"/>
      <c r="AV31" s="1040"/>
      <c r="AW31" s="1040"/>
      <c r="AX31" s="1040"/>
      <c r="AY31" s="1040"/>
      <c r="AZ31" s="1107"/>
      <c r="BA31" s="1107"/>
      <c r="BB31" s="1107"/>
      <c r="BC31" s="1107"/>
      <c r="BD31" s="1107"/>
      <c r="BE31" s="1097"/>
      <c r="BF31" s="1097"/>
      <c r="BG31" s="1097"/>
      <c r="BH31" s="1097"/>
      <c r="BI31" s="1098"/>
      <c r="BJ31" s="232"/>
      <c r="BK31" s="232"/>
      <c r="BL31" s="232"/>
      <c r="BM31" s="232"/>
      <c r="BN31" s="232"/>
      <c r="BO31" s="245"/>
      <c r="BP31" s="245"/>
      <c r="BQ31" s="242">
        <v>25</v>
      </c>
      <c r="BR31" s="243"/>
      <c r="BS31" s="1079"/>
      <c r="BT31" s="1080"/>
      <c r="BU31" s="1080"/>
      <c r="BV31" s="1080"/>
      <c r="BW31" s="1080"/>
      <c r="BX31" s="1080"/>
      <c r="BY31" s="1080"/>
      <c r="BZ31" s="1080"/>
      <c r="CA31" s="1080"/>
      <c r="CB31" s="1080"/>
      <c r="CC31" s="1080"/>
      <c r="CD31" s="1080"/>
      <c r="CE31" s="1080"/>
      <c r="CF31" s="1080"/>
      <c r="CG31" s="1081"/>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s="227" customFormat="1" ht="26.25" customHeight="1" x14ac:dyDescent="0.15">
      <c r="A32" s="246">
        <v>5</v>
      </c>
      <c r="B32" s="1102"/>
      <c r="C32" s="1103"/>
      <c r="D32" s="1103"/>
      <c r="E32" s="1103"/>
      <c r="F32" s="1103"/>
      <c r="G32" s="1103"/>
      <c r="H32" s="1103"/>
      <c r="I32" s="1103"/>
      <c r="J32" s="1103"/>
      <c r="K32" s="1103"/>
      <c r="L32" s="1103"/>
      <c r="M32" s="1103"/>
      <c r="N32" s="1103"/>
      <c r="O32" s="1103"/>
      <c r="P32" s="1104"/>
      <c r="Q32" s="1108"/>
      <c r="R32" s="1109"/>
      <c r="S32" s="1109"/>
      <c r="T32" s="1109"/>
      <c r="U32" s="1109"/>
      <c r="V32" s="1109"/>
      <c r="W32" s="1109"/>
      <c r="X32" s="1109"/>
      <c r="Y32" s="1109"/>
      <c r="Z32" s="1109"/>
      <c r="AA32" s="1109"/>
      <c r="AB32" s="1109"/>
      <c r="AC32" s="1109"/>
      <c r="AD32" s="1109"/>
      <c r="AE32" s="1110"/>
      <c r="AF32" s="1084"/>
      <c r="AG32" s="1085"/>
      <c r="AH32" s="1085"/>
      <c r="AI32" s="1085"/>
      <c r="AJ32" s="1086"/>
      <c r="AK32" s="1049"/>
      <c r="AL32" s="1040"/>
      <c r="AM32" s="1040"/>
      <c r="AN32" s="1040"/>
      <c r="AO32" s="1040"/>
      <c r="AP32" s="1040"/>
      <c r="AQ32" s="1040"/>
      <c r="AR32" s="1040"/>
      <c r="AS32" s="1040"/>
      <c r="AT32" s="1040"/>
      <c r="AU32" s="1040"/>
      <c r="AV32" s="1040"/>
      <c r="AW32" s="1040"/>
      <c r="AX32" s="1040"/>
      <c r="AY32" s="1040"/>
      <c r="AZ32" s="1107"/>
      <c r="BA32" s="1107"/>
      <c r="BB32" s="1107"/>
      <c r="BC32" s="1107"/>
      <c r="BD32" s="1107"/>
      <c r="BE32" s="1097"/>
      <c r="BF32" s="1097"/>
      <c r="BG32" s="1097"/>
      <c r="BH32" s="1097"/>
      <c r="BI32" s="1098"/>
      <c r="BJ32" s="232"/>
      <c r="BK32" s="232"/>
      <c r="BL32" s="232"/>
      <c r="BM32" s="232"/>
      <c r="BN32" s="232"/>
      <c r="BO32" s="245"/>
      <c r="BP32" s="245"/>
      <c r="BQ32" s="242">
        <v>26</v>
      </c>
      <c r="BR32" s="243"/>
      <c r="BS32" s="1079"/>
      <c r="BT32" s="1080"/>
      <c r="BU32" s="1080"/>
      <c r="BV32" s="1080"/>
      <c r="BW32" s="1080"/>
      <c r="BX32" s="1080"/>
      <c r="BY32" s="1080"/>
      <c r="BZ32" s="1080"/>
      <c r="CA32" s="1080"/>
      <c r="CB32" s="1080"/>
      <c r="CC32" s="1080"/>
      <c r="CD32" s="1080"/>
      <c r="CE32" s="1080"/>
      <c r="CF32" s="1080"/>
      <c r="CG32" s="1081"/>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s="227" customFormat="1" ht="26.25" customHeight="1" x14ac:dyDescent="0.15">
      <c r="A33" s="246">
        <v>6</v>
      </c>
      <c r="B33" s="1102"/>
      <c r="C33" s="1103"/>
      <c r="D33" s="1103"/>
      <c r="E33" s="1103"/>
      <c r="F33" s="1103"/>
      <c r="G33" s="1103"/>
      <c r="H33" s="1103"/>
      <c r="I33" s="1103"/>
      <c r="J33" s="1103"/>
      <c r="K33" s="1103"/>
      <c r="L33" s="1103"/>
      <c r="M33" s="1103"/>
      <c r="N33" s="1103"/>
      <c r="O33" s="1103"/>
      <c r="P33" s="1104"/>
      <c r="Q33" s="1108"/>
      <c r="R33" s="1109"/>
      <c r="S33" s="1109"/>
      <c r="T33" s="1109"/>
      <c r="U33" s="1109"/>
      <c r="V33" s="1109"/>
      <c r="W33" s="1109"/>
      <c r="X33" s="1109"/>
      <c r="Y33" s="1109"/>
      <c r="Z33" s="1109"/>
      <c r="AA33" s="1109"/>
      <c r="AB33" s="1109"/>
      <c r="AC33" s="1109"/>
      <c r="AD33" s="1109"/>
      <c r="AE33" s="1110"/>
      <c r="AF33" s="1084"/>
      <c r="AG33" s="1085"/>
      <c r="AH33" s="1085"/>
      <c r="AI33" s="1085"/>
      <c r="AJ33" s="1086"/>
      <c r="AK33" s="1049"/>
      <c r="AL33" s="1040"/>
      <c r="AM33" s="1040"/>
      <c r="AN33" s="1040"/>
      <c r="AO33" s="1040"/>
      <c r="AP33" s="1040"/>
      <c r="AQ33" s="1040"/>
      <c r="AR33" s="1040"/>
      <c r="AS33" s="1040"/>
      <c r="AT33" s="1040"/>
      <c r="AU33" s="1040"/>
      <c r="AV33" s="1040"/>
      <c r="AW33" s="1040"/>
      <c r="AX33" s="1040"/>
      <c r="AY33" s="1040"/>
      <c r="AZ33" s="1107"/>
      <c r="BA33" s="1107"/>
      <c r="BB33" s="1107"/>
      <c r="BC33" s="1107"/>
      <c r="BD33" s="1107"/>
      <c r="BE33" s="1097"/>
      <c r="BF33" s="1097"/>
      <c r="BG33" s="1097"/>
      <c r="BH33" s="1097"/>
      <c r="BI33" s="1098"/>
      <c r="BJ33" s="232"/>
      <c r="BK33" s="232"/>
      <c r="BL33" s="232"/>
      <c r="BM33" s="232"/>
      <c r="BN33" s="232"/>
      <c r="BO33" s="245"/>
      <c r="BP33" s="245"/>
      <c r="BQ33" s="242">
        <v>27</v>
      </c>
      <c r="BR33" s="243"/>
      <c r="BS33" s="1079"/>
      <c r="BT33" s="1080"/>
      <c r="BU33" s="1080"/>
      <c r="BV33" s="1080"/>
      <c r="BW33" s="1080"/>
      <c r="BX33" s="1080"/>
      <c r="BY33" s="1080"/>
      <c r="BZ33" s="1080"/>
      <c r="CA33" s="1080"/>
      <c r="CB33" s="1080"/>
      <c r="CC33" s="1080"/>
      <c r="CD33" s="1080"/>
      <c r="CE33" s="1080"/>
      <c r="CF33" s="1080"/>
      <c r="CG33" s="1081"/>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s="227" customFormat="1" ht="26.25" customHeight="1" x14ac:dyDescent="0.15">
      <c r="A34" s="246">
        <v>7</v>
      </c>
      <c r="B34" s="1102"/>
      <c r="C34" s="1103"/>
      <c r="D34" s="1103"/>
      <c r="E34" s="1103"/>
      <c r="F34" s="1103"/>
      <c r="G34" s="1103"/>
      <c r="H34" s="1103"/>
      <c r="I34" s="1103"/>
      <c r="J34" s="1103"/>
      <c r="K34" s="1103"/>
      <c r="L34" s="1103"/>
      <c r="M34" s="1103"/>
      <c r="N34" s="1103"/>
      <c r="O34" s="1103"/>
      <c r="P34" s="1104"/>
      <c r="Q34" s="1108"/>
      <c r="R34" s="1109"/>
      <c r="S34" s="1109"/>
      <c r="T34" s="1109"/>
      <c r="U34" s="1109"/>
      <c r="V34" s="1109"/>
      <c r="W34" s="1109"/>
      <c r="X34" s="1109"/>
      <c r="Y34" s="1109"/>
      <c r="Z34" s="1109"/>
      <c r="AA34" s="1109"/>
      <c r="AB34" s="1109"/>
      <c r="AC34" s="1109"/>
      <c r="AD34" s="1109"/>
      <c r="AE34" s="1110"/>
      <c r="AF34" s="1084"/>
      <c r="AG34" s="1085"/>
      <c r="AH34" s="1085"/>
      <c r="AI34" s="1085"/>
      <c r="AJ34" s="1086"/>
      <c r="AK34" s="1049"/>
      <c r="AL34" s="1040"/>
      <c r="AM34" s="1040"/>
      <c r="AN34" s="1040"/>
      <c r="AO34" s="1040"/>
      <c r="AP34" s="1040"/>
      <c r="AQ34" s="1040"/>
      <c r="AR34" s="1040"/>
      <c r="AS34" s="1040"/>
      <c r="AT34" s="1040"/>
      <c r="AU34" s="1040"/>
      <c r="AV34" s="1040"/>
      <c r="AW34" s="1040"/>
      <c r="AX34" s="1040"/>
      <c r="AY34" s="1040"/>
      <c r="AZ34" s="1107"/>
      <c r="BA34" s="1107"/>
      <c r="BB34" s="1107"/>
      <c r="BC34" s="1107"/>
      <c r="BD34" s="1107"/>
      <c r="BE34" s="1097"/>
      <c r="BF34" s="1097"/>
      <c r="BG34" s="1097"/>
      <c r="BH34" s="1097"/>
      <c r="BI34" s="1098"/>
      <c r="BJ34" s="232"/>
      <c r="BK34" s="232"/>
      <c r="BL34" s="232"/>
      <c r="BM34" s="232"/>
      <c r="BN34" s="232"/>
      <c r="BO34" s="245"/>
      <c r="BP34" s="245"/>
      <c r="BQ34" s="242">
        <v>28</v>
      </c>
      <c r="BR34" s="243"/>
      <c r="BS34" s="1079"/>
      <c r="BT34" s="1080"/>
      <c r="BU34" s="1080"/>
      <c r="BV34" s="1080"/>
      <c r="BW34" s="1080"/>
      <c r="BX34" s="1080"/>
      <c r="BY34" s="1080"/>
      <c r="BZ34" s="1080"/>
      <c r="CA34" s="1080"/>
      <c r="CB34" s="1080"/>
      <c r="CC34" s="1080"/>
      <c r="CD34" s="1080"/>
      <c r="CE34" s="1080"/>
      <c r="CF34" s="1080"/>
      <c r="CG34" s="1081"/>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s="227" customFormat="1" ht="26.25" customHeight="1" x14ac:dyDescent="0.15">
      <c r="A35" s="246">
        <v>8</v>
      </c>
      <c r="B35" s="1102"/>
      <c r="C35" s="1103"/>
      <c r="D35" s="1103"/>
      <c r="E35" s="1103"/>
      <c r="F35" s="1103"/>
      <c r="G35" s="1103"/>
      <c r="H35" s="1103"/>
      <c r="I35" s="1103"/>
      <c r="J35" s="1103"/>
      <c r="K35" s="1103"/>
      <c r="L35" s="1103"/>
      <c r="M35" s="1103"/>
      <c r="N35" s="1103"/>
      <c r="O35" s="1103"/>
      <c r="P35" s="1104"/>
      <c r="Q35" s="1108"/>
      <c r="R35" s="1109"/>
      <c r="S35" s="1109"/>
      <c r="T35" s="1109"/>
      <c r="U35" s="1109"/>
      <c r="V35" s="1109"/>
      <c r="W35" s="1109"/>
      <c r="X35" s="1109"/>
      <c r="Y35" s="1109"/>
      <c r="Z35" s="1109"/>
      <c r="AA35" s="1109"/>
      <c r="AB35" s="1109"/>
      <c r="AC35" s="1109"/>
      <c r="AD35" s="1109"/>
      <c r="AE35" s="1110"/>
      <c r="AF35" s="1084"/>
      <c r="AG35" s="1085"/>
      <c r="AH35" s="1085"/>
      <c r="AI35" s="1085"/>
      <c r="AJ35" s="1086"/>
      <c r="AK35" s="1049"/>
      <c r="AL35" s="1040"/>
      <c r="AM35" s="1040"/>
      <c r="AN35" s="1040"/>
      <c r="AO35" s="1040"/>
      <c r="AP35" s="1040"/>
      <c r="AQ35" s="1040"/>
      <c r="AR35" s="1040"/>
      <c r="AS35" s="1040"/>
      <c r="AT35" s="1040"/>
      <c r="AU35" s="1040"/>
      <c r="AV35" s="1040"/>
      <c r="AW35" s="1040"/>
      <c r="AX35" s="1040"/>
      <c r="AY35" s="1040"/>
      <c r="AZ35" s="1107"/>
      <c r="BA35" s="1107"/>
      <c r="BB35" s="1107"/>
      <c r="BC35" s="1107"/>
      <c r="BD35" s="1107"/>
      <c r="BE35" s="1097"/>
      <c r="BF35" s="1097"/>
      <c r="BG35" s="1097"/>
      <c r="BH35" s="1097"/>
      <c r="BI35" s="1098"/>
      <c r="BJ35" s="232"/>
      <c r="BK35" s="232"/>
      <c r="BL35" s="232"/>
      <c r="BM35" s="232"/>
      <c r="BN35" s="232"/>
      <c r="BO35" s="245"/>
      <c r="BP35" s="245"/>
      <c r="BQ35" s="242">
        <v>29</v>
      </c>
      <c r="BR35" s="243"/>
      <c r="BS35" s="1079"/>
      <c r="BT35" s="1080"/>
      <c r="BU35" s="1080"/>
      <c r="BV35" s="1080"/>
      <c r="BW35" s="1080"/>
      <c r="BX35" s="1080"/>
      <c r="BY35" s="1080"/>
      <c r="BZ35" s="1080"/>
      <c r="CA35" s="1080"/>
      <c r="CB35" s="1080"/>
      <c r="CC35" s="1080"/>
      <c r="CD35" s="1080"/>
      <c r="CE35" s="1080"/>
      <c r="CF35" s="1080"/>
      <c r="CG35" s="1081"/>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s="227" customFormat="1" ht="26.25" customHeight="1" x14ac:dyDescent="0.15">
      <c r="A36" s="246">
        <v>9</v>
      </c>
      <c r="B36" s="1102"/>
      <c r="C36" s="1103"/>
      <c r="D36" s="1103"/>
      <c r="E36" s="1103"/>
      <c r="F36" s="1103"/>
      <c r="G36" s="1103"/>
      <c r="H36" s="1103"/>
      <c r="I36" s="1103"/>
      <c r="J36" s="1103"/>
      <c r="K36" s="1103"/>
      <c r="L36" s="1103"/>
      <c r="M36" s="1103"/>
      <c r="N36" s="1103"/>
      <c r="O36" s="1103"/>
      <c r="P36" s="1104"/>
      <c r="Q36" s="1108"/>
      <c r="R36" s="1109"/>
      <c r="S36" s="1109"/>
      <c r="T36" s="1109"/>
      <c r="U36" s="1109"/>
      <c r="V36" s="1109"/>
      <c r="W36" s="1109"/>
      <c r="X36" s="1109"/>
      <c r="Y36" s="1109"/>
      <c r="Z36" s="1109"/>
      <c r="AA36" s="1109"/>
      <c r="AB36" s="1109"/>
      <c r="AC36" s="1109"/>
      <c r="AD36" s="1109"/>
      <c r="AE36" s="1110"/>
      <c r="AF36" s="1084"/>
      <c r="AG36" s="1085"/>
      <c r="AH36" s="1085"/>
      <c r="AI36" s="1085"/>
      <c r="AJ36" s="1086"/>
      <c r="AK36" s="1049"/>
      <c r="AL36" s="1040"/>
      <c r="AM36" s="1040"/>
      <c r="AN36" s="1040"/>
      <c r="AO36" s="1040"/>
      <c r="AP36" s="1040"/>
      <c r="AQ36" s="1040"/>
      <c r="AR36" s="1040"/>
      <c r="AS36" s="1040"/>
      <c r="AT36" s="1040"/>
      <c r="AU36" s="1040"/>
      <c r="AV36" s="1040"/>
      <c r="AW36" s="1040"/>
      <c r="AX36" s="1040"/>
      <c r="AY36" s="1040"/>
      <c r="AZ36" s="1107"/>
      <c r="BA36" s="1107"/>
      <c r="BB36" s="1107"/>
      <c r="BC36" s="1107"/>
      <c r="BD36" s="1107"/>
      <c r="BE36" s="1097"/>
      <c r="BF36" s="1097"/>
      <c r="BG36" s="1097"/>
      <c r="BH36" s="1097"/>
      <c r="BI36" s="1098"/>
      <c r="BJ36" s="232"/>
      <c r="BK36" s="232"/>
      <c r="BL36" s="232"/>
      <c r="BM36" s="232"/>
      <c r="BN36" s="232"/>
      <c r="BO36" s="245"/>
      <c r="BP36" s="245"/>
      <c r="BQ36" s="242">
        <v>30</v>
      </c>
      <c r="BR36" s="243"/>
      <c r="BS36" s="1079"/>
      <c r="BT36" s="1080"/>
      <c r="BU36" s="1080"/>
      <c r="BV36" s="1080"/>
      <c r="BW36" s="1080"/>
      <c r="BX36" s="1080"/>
      <c r="BY36" s="1080"/>
      <c r="BZ36" s="1080"/>
      <c r="CA36" s="1080"/>
      <c r="CB36" s="1080"/>
      <c r="CC36" s="1080"/>
      <c r="CD36" s="1080"/>
      <c r="CE36" s="1080"/>
      <c r="CF36" s="1080"/>
      <c r="CG36" s="1081"/>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s="227" customFormat="1" ht="26.25" customHeight="1" x14ac:dyDescent="0.15">
      <c r="A37" s="246">
        <v>10</v>
      </c>
      <c r="B37" s="1102"/>
      <c r="C37" s="1103"/>
      <c r="D37" s="1103"/>
      <c r="E37" s="1103"/>
      <c r="F37" s="1103"/>
      <c r="G37" s="1103"/>
      <c r="H37" s="1103"/>
      <c r="I37" s="1103"/>
      <c r="J37" s="1103"/>
      <c r="K37" s="1103"/>
      <c r="L37" s="1103"/>
      <c r="M37" s="1103"/>
      <c r="N37" s="1103"/>
      <c r="O37" s="1103"/>
      <c r="P37" s="1104"/>
      <c r="Q37" s="1108"/>
      <c r="R37" s="1109"/>
      <c r="S37" s="1109"/>
      <c r="T37" s="1109"/>
      <c r="U37" s="1109"/>
      <c r="V37" s="1109"/>
      <c r="W37" s="1109"/>
      <c r="X37" s="1109"/>
      <c r="Y37" s="1109"/>
      <c r="Z37" s="1109"/>
      <c r="AA37" s="1109"/>
      <c r="AB37" s="1109"/>
      <c r="AC37" s="1109"/>
      <c r="AD37" s="1109"/>
      <c r="AE37" s="1110"/>
      <c r="AF37" s="1084"/>
      <c r="AG37" s="1085"/>
      <c r="AH37" s="1085"/>
      <c r="AI37" s="1085"/>
      <c r="AJ37" s="1086"/>
      <c r="AK37" s="1049"/>
      <c r="AL37" s="1040"/>
      <c r="AM37" s="1040"/>
      <c r="AN37" s="1040"/>
      <c r="AO37" s="1040"/>
      <c r="AP37" s="1040"/>
      <c r="AQ37" s="1040"/>
      <c r="AR37" s="1040"/>
      <c r="AS37" s="1040"/>
      <c r="AT37" s="1040"/>
      <c r="AU37" s="1040"/>
      <c r="AV37" s="1040"/>
      <c r="AW37" s="1040"/>
      <c r="AX37" s="1040"/>
      <c r="AY37" s="1040"/>
      <c r="AZ37" s="1107"/>
      <c r="BA37" s="1107"/>
      <c r="BB37" s="1107"/>
      <c r="BC37" s="1107"/>
      <c r="BD37" s="1107"/>
      <c r="BE37" s="1097"/>
      <c r="BF37" s="1097"/>
      <c r="BG37" s="1097"/>
      <c r="BH37" s="1097"/>
      <c r="BI37" s="1098"/>
      <c r="BJ37" s="232"/>
      <c r="BK37" s="232"/>
      <c r="BL37" s="232"/>
      <c r="BM37" s="232"/>
      <c r="BN37" s="232"/>
      <c r="BO37" s="245"/>
      <c r="BP37" s="245"/>
      <c r="BQ37" s="242">
        <v>31</v>
      </c>
      <c r="BR37" s="243"/>
      <c r="BS37" s="1079"/>
      <c r="BT37" s="1080"/>
      <c r="BU37" s="1080"/>
      <c r="BV37" s="1080"/>
      <c r="BW37" s="1080"/>
      <c r="BX37" s="1080"/>
      <c r="BY37" s="1080"/>
      <c r="BZ37" s="1080"/>
      <c r="CA37" s="1080"/>
      <c r="CB37" s="1080"/>
      <c r="CC37" s="1080"/>
      <c r="CD37" s="1080"/>
      <c r="CE37" s="1080"/>
      <c r="CF37" s="1080"/>
      <c r="CG37" s="1081"/>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s="227" customFormat="1" ht="26.25" customHeight="1" x14ac:dyDescent="0.15">
      <c r="A38" s="246">
        <v>11</v>
      </c>
      <c r="B38" s="1102"/>
      <c r="C38" s="1103"/>
      <c r="D38" s="1103"/>
      <c r="E38" s="1103"/>
      <c r="F38" s="1103"/>
      <c r="G38" s="1103"/>
      <c r="H38" s="1103"/>
      <c r="I38" s="1103"/>
      <c r="J38" s="1103"/>
      <c r="K38" s="1103"/>
      <c r="L38" s="1103"/>
      <c r="M38" s="1103"/>
      <c r="N38" s="1103"/>
      <c r="O38" s="1103"/>
      <c r="P38" s="1104"/>
      <c r="Q38" s="1108"/>
      <c r="R38" s="1109"/>
      <c r="S38" s="1109"/>
      <c r="T38" s="1109"/>
      <c r="U38" s="1109"/>
      <c r="V38" s="1109"/>
      <c r="W38" s="1109"/>
      <c r="X38" s="1109"/>
      <c r="Y38" s="1109"/>
      <c r="Z38" s="1109"/>
      <c r="AA38" s="1109"/>
      <c r="AB38" s="1109"/>
      <c r="AC38" s="1109"/>
      <c r="AD38" s="1109"/>
      <c r="AE38" s="1110"/>
      <c r="AF38" s="1084"/>
      <c r="AG38" s="1085"/>
      <c r="AH38" s="1085"/>
      <c r="AI38" s="1085"/>
      <c r="AJ38" s="1086"/>
      <c r="AK38" s="1049"/>
      <c r="AL38" s="1040"/>
      <c r="AM38" s="1040"/>
      <c r="AN38" s="1040"/>
      <c r="AO38" s="1040"/>
      <c r="AP38" s="1040"/>
      <c r="AQ38" s="1040"/>
      <c r="AR38" s="1040"/>
      <c r="AS38" s="1040"/>
      <c r="AT38" s="1040"/>
      <c r="AU38" s="1040"/>
      <c r="AV38" s="1040"/>
      <c r="AW38" s="1040"/>
      <c r="AX38" s="1040"/>
      <c r="AY38" s="1040"/>
      <c r="AZ38" s="1107"/>
      <c r="BA38" s="1107"/>
      <c r="BB38" s="1107"/>
      <c r="BC38" s="1107"/>
      <c r="BD38" s="1107"/>
      <c r="BE38" s="1097"/>
      <c r="BF38" s="1097"/>
      <c r="BG38" s="1097"/>
      <c r="BH38" s="1097"/>
      <c r="BI38" s="1098"/>
      <c r="BJ38" s="232"/>
      <c r="BK38" s="232"/>
      <c r="BL38" s="232"/>
      <c r="BM38" s="232"/>
      <c r="BN38" s="232"/>
      <c r="BO38" s="245"/>
      <c r="BP38" s="245"/>
      <c r="BQ38" s="242">
        <v>32</v>
      </c>
      <c r="BR38" s="243"/>
      <c r="BS38" s="1079"/>
      <c r="BT38" s="1080"/>
      <c r="BU38" s="1080"/>
      <c r="BV38" s="1080"/>
      <c r="BW38" s="1080"/>
      <c r="BX38" s="1080"/>
      <c r="BY38" s="1080"/>
      <c r="BZ38" s="1080"/>
      <c r="CA38" s="1080"/>
      <c r="CB38" s="1080"/>
      <c r="CC38" s="1080"/>
      <c r="CD38" s="1080"/>
      <c r="CE38" s="1080"/>
      <c r="CF38" s="1080"/>
      <c r="CG38" s="1081"/>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s="227" customFormat="1" ht="26.25" customHeight="1" x14ac:dyDescent="0.15">
      <c r="A39" s="246">
        <v>12</v>
      </c>
      <c r="B39" s="1102"/>
      <c r="C39" s="1103"/>
      <c r="D39" s="1103"/>
      <c r="E39" s="1103"/>
      <c r="F39" s="1103"/>
      <c r="G39" s="1103"/>
      <c r="H39" s="1103"/>
      <c r="I39" s="1103"/>
      <c r="J39" s="1103"/>
      <c r="K39" s="1103"/>
      <c r="L39" s="1103"/>
      <c r="M39" s="1103"/>
      <c r="N39" s="1103"/>
      <c r="O39" s="1103"/>
      <c r="P39" s="1104"/>
      <c r="Q39" s="1108"/>
      <c r="R39" s="1109"/>
      <c r="S39" s="1109"/>
      <c r="T39" s="1109"/>
      <c r="U39" s="1109"/>
      <c r="V39" s="1109"/>
      <c r="W39" s="1109"/>
      <c r="X39" s="1109"/>
      <c r="Y39" s="1109"/>
      <c r="Z39" s="1109"/>
      <c r="AA39" s="1109"/>
      <c r="AB39" s="1109"/>
      <c r="AC39" s="1109"/>
      <c r="AD39" s="1109"/>
      <c r="AE39" s="1110"/>
      <c r="AF39" s="1084"/>
      <c r="AG39" s="1085"/>
      <c r="AH39" s="1085"/>
      <c r="AI39" s="1085"/>
      <c r="AJ39" s="1086"/>
      <c r="AK39" s="1049"/>
      <c r="AL39" s="1040"/>
      <c r="AM39" s="1040"/>
      <c r="AN39" s="1040"/>
      <c r="AO39" s="1040"/>
      <c r="AP39" s="1040"/>
      <c r="AQ39" s="1040"/>
      <c r="AR39" s="1040"/>
      <c r="AS39" s="1040"/>
      <c r="AT39" s="1040"/>
      <c r="AU39" s="1040"/>
      <c r="AV39" s="1040"/>
      <c r="AW39" s="1040"/>
      <c r="AX39" s="1040"/>
      <c r="AY39" s="1040"/>
      <c r="AZ39" s="1107"/>
      <c r="BA39" s="1107"/>
      <c r="BB39" s="1107"/>
      <c r="BC39" s="1107"/>
      <c r="BD39" s="1107"/>
      <c r="BE39" s="1097"/>
      <c r="BF39" s="1097"/>
      <c r="BG39" s="1097"/>
      <c r="BH39" s="1097"/>
      <c r="BI39" s="1098"/>
      <c r="BJ39" s="232"/>
      <c r="BK39" s="232"/>
      <c r="BL39" s="232"/>
      <c r="BM39" s="232"/>
      <c r="BN39" s="232"/>
      <c r="BO39" s="245"/>
      <c r="BP39" s="245"/>
      <c r="BQ39" s="242">
        <v>33</v>
      </c>
      <c r="BR39" s="243"/>
      <c r="BS39" s="1079"/>
      <c r="BT39" s="1080"/>
      <c r="BU39" s="1080"/>
      <c r="BV39" s="1080"/>
      <c r="BW39" s="1080"/>
      <c r="BX39" s="1080"/>
      <c r="BY39" s="1080"/>
      <c r="BZ39" s="1080"/>
      <c r="CA39" s="1080"/>
      <c r="CB39" s="1080"/>
      <c r="CC39" s="1080"/>
      <c r="CD39" s="1080"/>
      <c r="CE39" s="1080"/>
      <c r="CF39" s="1080"/>
      <c r="CG39" s="1081"/>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s="227" customFormat="1" ht="26.25" customHeight="1" x14ac:dyDescent="0.15">
      <c r="A40" s="241">
        <v>13</v>
      </c>
      <c r="B40" s="1102"/>
      <c r="C40" s="1103"/>
      <c r="D40" s="1103"/>
      <c r="E40" s="1103"/>
      <c r="F40" s="1103"/>
      <c r="G40" s="1103"/>
      <c r="H40" s="1103"/>
      <c r="I40" s="1103"/>
      <c r="J40" s="1103"/>
      <c r="K40" s="1103"/>
      <c r="L40" s="1103"/>
      <c r="M40" s="1103"/>
      <c r="N40" s="1103"/>
      <c r="O40" s="1103"/>
      <c r="P40" s="1104"/>
      <c r="Q40" s="1108"/>
      <c r="R40" s="1109"/>
      <c r="S40" s="1109"/>
      <c r="T40" s="1109"/>
      <c r="U40" s="1109"/>
      <c r="V40" s="1109"/>
      <c r="W40" s="1109"/>
      <c r="X40" s="1109"/>
      <c r="Y40" s="1109"/>
      <c r="Z40" s="1109"/>
      <c r="AA40" s="1109"/>
      <c r="AB40" s="1109"/>
      <c r="AC40" s="1109"/>
      <c r="AD40" s="1109"/>
      <c r="AE40" s="1110"/>
      <c r="AF40" s="1084"/>
      <c r="AG40" s="1085"/>
      <c r="AH40" s="1085"/>
      <c r="AI40" s="1085"/>
      <c r="AJ40" s="1086"/>
      <c r="AK40" s="1049"/>
      <c r="AL40" s="1040"/>
      <c r="AM40" s="1040"/>
      <c r="AN40" s="1040"/>
      <c r="AO40" s="1040"/>
      <c r="AP40" s="1040"/>
      <c r="AQ40" s="1040"/>
      <c r="AR40" s="1040"/>
      <c r="AS40" s="1040"/>
      <c r="AT40" s="1040"/>
      <c r="AU40" s="1040"/>
      <c r="AV40" s="1040"/>
      <c r="AW40" s="1040"/>
      <c r="AX40" s="1040"/>
      <c r="AY40" s="1040"/>
      <c r="AZ40" s="1107"/>
      <c r="BA40" s="1107"/>
      <c r="BB40" s="1107"/>
      <c r="BC40" s="1107"/>
      <c r="BD40" s="1107"/>
      <c r="BE40" s="1097"/>
      <c r="BF40" s="1097"/>
      <c r="BG40" s="1097"/>
      <c r="BH40" s="1097"/>
      <c r="BI40" s="1098"/>
      <c r="BJ40" s="232"/>
      <c r="BK40" s="232"/>
      <c r="BL40" s="232"/>
      <c r="BM40" s="232"/>
      <c r="BN40" s="232"/>
      <c r="BO40" s="245"/>
      <c r="BP40" s="245"/>
      <c r="BQ40" s="242">
        <v>34</v>
      </c>
      <c r="BR40" s="243"/>
      <c r="BS40" s="1079"/>
      <c r="BT40" s="1080"/>
      <c r="BU40" s="1080"/>
      <c r="BV40" s="1080"/>
      <c r="BW40" s="1080"/>
      <c r="BX40" s="1080"/>
      <c r="BY40" s="1080"/>
      <c r="BZ40" s="1080"/>
      <c r="CA40" s="1080"/>
      <c r="CB40" s="1080"/>
      <c r="CC40" s="1080"/>
      <c r="CD40" s="1080"/>
      <c r="CE40" s="1080"/>
      <c r="CF40" s="1080"/>
      <c r="CG40" s="1081"/>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s="227" customFormat="1" ht="26.25" customHeight="1" x14ac:dyDescent="0.15">
      <c r="A41" s="241">
        <v>14</v>
      </c>
      <c r="B41" s="1102"/>
      <c r="C41" s="1103"/>
      <c r="D41" s="1103"/>
      <c r="E41" s="1103"/>
      <c r="F41" s="1103"/>
      <c r="G41" s="1103"/>
      <c r="H41" s="1103"/>
      <c r="I41" s="1103"/>
      <c r="J41" s="1103"/>
      <c r="K41" s="1103"/>
      <c r="L41" s="1103"/>
      <c r="M41" s="1103"/>
      <c r="N41" s="1103"/>
      <c r="O41" s="1103"/>
      <c r="P41" s="1104"/>
      <c r="Q41" s="1108"/>
      <c r="R41" s="1109"/>
      <c r="S41" s="1109"/>
      <c r="T41" s="1109"/>
      <c r="U41" s="1109"/>
      <c r="V41" s="1109"/>
      <c r="W41" s="1109"/>
      <c r="X41" s="1109"/>
      <c r="Y41" s="1109"/>
      <c r="Z41" s="1109"/>
      <c r="AA41" s="1109"/>
      <c r="AB41" s="1109"/>
      <c r="AC41" s="1109"/>
      <c r="AD41" s="1109"/>
      <c r="AE41" s="1110"/>
      <c r="AF41" s="1084"/>
      <c r="AG41" s="1085"/>
      <c r="AH41" s="1085"/>
      <c r="AI41" s="1085"/>
      <c r="AJ41" s="1086"/>
      <c r="AK41" s="1049"/>
      <c r="AL41" s="1040"/>
      <c r="AM41" s="1040"/>
      <c r="AN41" s="1040"/>
      <c r="AO41" s="1040"/>
      <c r="AP41" s="1040"/>
      <c r="AQ41" s="1040"/>
      <c r="AR41" s="1040"/>
      <c r="AS41" s="1040"/>
      <c r="AT41" s="1040"/>
      <c r="AU41" s="1040"/>
      <c r="AV41" s="1040"/>
      <c r="AW41" s="1040"/>
      <c r="AX41" s="1040"/>
      <c r="AY41" s="1040"/>
      <c r="AZ41" s="1107"/>
      <c r="BA41" s="1107"/>
      <c r="BB41" s="1107"/>
      <c r="BC41" s="1107"/>
      <c r="BD41" s="1107"/>
      <c r="BE41" s="1097"/>
      <c r="BF41" s="1097"/>
      <c r="BG41" s="1097"/>
      <c r="BH41" s="1097"/>
      <c r="BI41" s="1098"/>
      <c r="BJ41" s="232"/>
      <c r="BK41" s="232"/>
      <c r="BL41" s="232"/>
      <c r="BM41" s="232"/>
      <c r="BN41" s="232"/>
      <c r="BO41" s="245"/>
      <c r="BP41" s="245"/>
      <c r="BQ41" s="242">
        <v>35</v>
      </c>
      <c r="BR41" s="243"/>
      <c r="BS41" s="1079"/>
      <c r="BT41" s="1080"/>
      <c r="BU41" s="1080"/>
      <c r="BV41" s="1080"/>
      <c r="BW41" s="1080"/>
      <c r="BX41" s="1080"/>
      <c r="BY41" s="1080"/>
      <c r="BZ41" s="1080"/>
      <c r="CA41" s="1080"/>
      <c r="CB41" s="1080"/>
      <c r="CC41" s="1080"/>
      <c r="CD41" s="1080"/>
      <c r="CE41" s="1080"/>
      <c r="CF41" s="1080"/>
      <c r="CG41" s="1081"/>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s="227" customFormat="1" ht="26.25" customHeight="1" x14ac:dyDescent="0.15">
      <c r="A42" s="241">
        <v>15</v>
      </c>
      <c r="B42" s="1102"/>
      <c r="C42" s="1103"/>
      <c r="D42" s="1103"/>
      <c r="E42" s="1103"/>
      <c r="F42" s="1103"/>
      <c r="G42" s="1103"/>
      <c r="H42" s="1103"/>
      <c r="I42" s="1103"/>
      <c r="J42" s="1103"/>
      <c r="K42" s="1103"/>
      <c r="L42" s="1103"/>
      <c r="M42" s="1103"/>
      <c r="N42" s="1103"/>
      <c r="O42" s="1103"/>
      <c r="P42" s="1104"/>
      <c r="Q42" s="1108"/>
      <c r="R42" s="1109"/>
      <c r="S42" s="1109"/>
      <c r="T42" s="1109"/>
      <c r="U42" s="1109"/>
      <c r="V42" s="1109"/>
      <c r="W42" s="1109"/>
      <c r="X42" s="1109"/>
      <c r="Y42" s="1109"/>
      <c r="Z42" s="1109"/>
      <c r="AA42" s="1109"/>
      <c r="AB42" s="1109"/>
      <c r="AC42" s="1109"/>
      <c r="AD42" s="1109"/>
      <c r="AE42" s="1110"/>
      <c r="AF42" s="1084"/>
      <c r="AG42" s="1085"/>
      <c r="AH42" s="1085"/>
      <c r="AI42" s="1085"/>
      <c r="AJ42" s="1086"/>
      <c r="AK42" s="1049"/>
      <c r="AL42" s="1040"/>
      <c r="AM42" s="1040"/>
      <c r="AN42" s="1040"/>
      <c r="AO42" s="1040"/>
      <c r="AP42" s="1040"/>
      <c r="AQ42" s="1040"/>
      <c r="AR42" s="1040"/>
      <c r="AS42" s="1040"/>
      <c r="AT42" s="1040"/>
      <c r="AU42" s="1040"/>
      <c r="AV42" s="1040"/>
      <c r="AW42" s="1040"/>
      <c r="AX42" s="1040"/>
      <c r="AY42" s="1040"/>
      <c r="AZ42" s="1107"/>
      <c r="BA42" s="1107"/>
      <c r="BB42" s="1107"/>
      <c r="BC42" s="1107"/>
      <c r="BD42" s="1107"/>
      <c r="BE42" s="1097"/>
      <c r="BF42" s="1097"/>
      <c r="BG42" s="1097"/>
      <c r="BH42" s="1097"/>
      <c r="BI42" s="1098"/>
      <c r="BJ42" s="232"/>
      <c r="BK42" s="232"/>
      <c r="BL42" s="232"/>
      <c r="BM42" s="232"/>
      <c r="BN42" s="232"/>
      <c r="BO42" s="245"/>
      <c r="BP42" s="245"/>
      <c r="BQ42" s="242">
        <v>36</v>
      </c>
      <c r="BR42" s="243"/>
      <c r="BS42" s="1079"/>
      <c r="BT42" s="1080"/>
      <c r="BU42" s="1080"/>
      <c r="BV42" s="1080"/>
      <c r="BW42" s="1080"/>
      <c r="BX42" s="1080"/>
      <c r="BY42" s="1080"/>
      <c r="BZ42" s="1080"/>
      <c r="CA42" s="1080"/>
      <c r="CB42" s="1080"/>
      <c r="CC42" s="1080"/>
      <c r="CD42" s="1080"/>
      <c r="CE42" s="1080"/>
      <c r="CF42" s="1080"/>
      <c r="CG42" s="1081"/>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s="227" customFormat="1" ht="26.25" customHeight="1" x14ac:dyDescent="0.15">
      <c r="A43" s="241">
        <v>16</v>
      </c>
      <c r="B43" s="1102"/>
      <c r="C43" s="1103"/>
      <c r="D43" s="1103"/>
      <c r="E43" s="1103"/>
      <c r="F43" s="1103"/>
      <c r="G43" s="1103"/>
      <c r="H43" s="1103"/>
      <c r="I43" s="1103"/>
      <c r="J43" s="1103"/>
      <c r="K43" s="1103"/>
      <c r="L43" s="1103"/>
      <c r="M43" s="1103"/>
      <c r="N43" s="1103"/>
      <c r="O43" s="1103"/>
      <c r="P43" s="1104"/>
      <c r="Q43" s="1108"/>
      <c r="R43" s="1109"/>
      <c r="S43" s="1109"/>
      <c r="T43" s="1109"/>
      <c r="U43" s="1109"/>
      <c r="V43" s="1109"/>
      <c r="W43" s="1109"/>
      <c r="X43" s="1109"/>
      <c r="Y43" s="1109"/>
      <c r="Z43" s="1109"/>
      <c r="AA43" s="1109"/>
      <c r="AB43" s="1109"/>
      <c r="AC43" s="1109"/>
      <c r="AD43" s="1109"/>
      <c r="AE43" s="1110"/>
      <c r="AF43" s="1084"/>
      <c r="AG43" s="1085"/>
      <c r="AH43" s="1085"/>
      <c r="AI43" s="1085"/>
      <c r="AJ43" s="1086"/>
      <c r="AK43" s="1049"/>
      <c r="AL43" s="1040"/>
      <c r="AM43" s="1040"/>
      <c r="AN43" s="1040"/>
      <c r="AO43" s="1040"/>
      <c r="AP43" s="1040"/>
      <c r="AQ43" s="1040"/>
      <c r="AR43" s="1040"/>
      <c r="AS43" s="1040"/>
      <c r="AT43" s="1040"/>
      <c r="AU43" s="1040"/>
      <c r="AV43" s="1040"/>
      <c r="AW43" s="1040"/>
      <c r="AX43" s="1040"/>
      <c r="AY43" s="1040"/>
      <c r="AZ43" s="1107"/>
      <c r="BA43" s="1107"/>
      <c r="BB43" s="1107"/>
      <c r="BC43" s="1107"/>
      <c r="BD43" s="1107"/>
      <c r="BE43" s="1097"/>
      <c r="BF43" s="1097"/>
      <c r="BG43" s="1097"/>
      <c r="BH43" s="1097"/>
      <c r="BI43" s="1098"/>
      <c r="BJ43" s="232"/>
      <c r="BK43" s="232"/>
      <c r="BL43" s="232"/>
      <c r="BM43" s="232"/>
      <c r="BN43" s="232"/>
      <c r="BO43" s="245"/>
      <c r="BP43" s="245"/>
      <c r="BQ43" s="242">
        <v>37</v>
      </c>
      <c r="BR43" s="243"/>
      <c r="BS43" s="1079"/>
      <c r="BT43" s="1080"/>
      <c r="BU43" s="1080"/>
      <c r="BV43" s="1080"/>
      <c r="BW43" s="1080"/>
      <c r="BX43" s="1080"/>
      <c r="BY43" s="1080"/>
      <c r="BZ43" s="1080"/>
      <c r="CA43" s="1080"/>
      <c r="CB43" s="1080"/>
      <c r="CC43" s="1080"/>
      <c r="CD43" s="1080"/>
      <c r="CE43" s="1080"/>
      <c r="CF43" s="1080"/>
      <c r="CG43" s="1081"/>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s="227" customFormat="1" ht="26.25" customHeight="1" x14ac:dyDescent="0.15">
      <c r="A44" s="241">
        <v>17</v>
      </c>
      <c r="B44" s="1102"/>
      <c r="C44" s="1103"/>
      <c r="D44" s="1103"/>
      <c r="E44" s="1103"/>
      <c r="F44" s="1103"/>
      <c r="G44" s="1103"/>
      <c r="H44" s="1103"/>
      <c r="I44" s="1103"/>
      <c r="J44" s="1103"/>
      <c r="K44" s="1103"/>
      <c r="L44" s="1103"/>
      <c r="M44" s="1103"/>
      <c r="N44" s="1103"/>
      <c r="O44" s="1103"/>
      <c r="P44" s="1104"/>
      <c r="Q44" s="1108"/>
      <c r="R44" s="1109"/>
      <c r="S44" s="1109"/>
      <c r="T44" s="1109"/>
      <c r="U44" s="1109"/>
      <c r="V44" s="1109"/>
      <c r="W44" s="1109"/>
      <c r="X44" s="1109"/>
      <c r="Y44" s="1109"/>
      <c r="Z44" s="1109"/>
      <c r="AA44" s="1109"/>
      <c r="AB44" s="1109"/>
      <c r="AC44" s="1109"/>
      <c r="AD44" s="1109"/>
      <c r="AE44" s="1110"/>
      <c r="AF44" s="1084"/>
      <c r="AG44" s="1085"/>
      <c r="AH44" s="1085"/>
      <c r="AI44" s="1085"/>
      <c r="AJ44" s="1086"/>
      <c r="AK44" s="1049"/>
      <c r="AL44" s="1040"/>
      <c r="AM44" s="1040"/>
      <c r="AN44" s="1040"/>
      <c r="AO44" s="1040"/>
      <c r="AP44" s="1040"/>
      <c r="AQ44" s="1040"/>
      <c r="AR44" s="1040"/>
      <c r="AS44" s="1040"/>
      <c r="AT44" s="1040"/>
      <c r="AU44" s="1040"/>
      <c r="AV44" s="1040"/>
      <c r="AW44" s="1040"/>
      <c r="AX44" s="1040"/>
      <c r="AY44" s="1040"/>
      <c r="AZ44" s="1107"/>
      <c r="BA44" s="1107"/>
      <c r="BB44" s="1107"/>
      <c r="BC44" s="1107"/>
      <c r="BD44" s="1107"/>
      <c r="BE44" s="1097"/>
      <c r="BF44" s="1097"/>
      <c r="BG44" s="1097"/>
      <c r="BH44" s="1097"/>
      <c r="BI44" s="1098"/>
      <c r="BJ44" s="232"/>
      <c r="BK44" s="232"/>
      <c r="BL44" s="232"/>
      <c r="BM44" s="232"/>
      <c r="BN44" s="232"/>
      <c r="BO44" s="245"/>
      <c r="BP44" s="245"/>
      <c r="BQ44" s="242">
        <v>38</v>
      </c>
      <c r="BR44" s="243"/>
      <c r="BS44" s="1079"/>
      <c r="BT44" s="1080"/>
      <c r="BU44" s="1080"/>
      <c r="BV44" s="1080"/>
      <c r="BW44" s="1080"/>
      <c r="BX44" s="1080"/>
      <c r="BY44" s="1080"/>
      <c r="BZ44" s="1080"/>
      <c r="CA44" s="1080"/>
      <c r="CB44" s="1080"/>
      <c r="CC44" s="1080"/>
      <c r="CD44" s="1080"/>
      <c r="CE44" s="1080"/>
      <c r="CF44" s="1080"/>
      <c r="CG44" s="1081"/>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s="227" customFormat="1" ht="26.25" customHeight="1" x14ac:dyDescent="0.15">
      <c r="A45" s="241">
        <v>18</v>
      </c>
      <c r="B45" s="1102"/>
      <c r="C45" s="1103"/>
      <c r="D45" s="1103"/>
      <c r="E45" s="1103"/>
      <c r="F45" s="1103"/>
      <c r="G45" s="1103"/>
      <c r="H45" s="1103"/>
      <c r="I45" s="1103"/>
      <c r="J45" s="1103"/>
      <c r="K45" s="1103"/>
      <c r="L45" s="1103"/>
      <c r="M45" s="1103"/>
      <c r="N45" s="1103"/>
      <c r="O45" s="1103"/>
      <c r="P45" s="1104"/>
      <c r="Q45" s="1108"/>
      <c r="R45" s="1109"/>
      <c r="S45" s="1109"/>
      <c r="T45" s="1109"/>
      <c r="U45" s="1109"/>
      <c r="V45" s="1109"/>
      <c r="W45" s="1109"/>
      <c r="X45" s="1109"/>
      <c r="Y45" s="1109"/>
      <c r="Z45" s="1109"/>
      <c r="AA45" s="1109"/>
      <c r="AB45" s="1109"/>
      <c r="AC45" s="1109"/>
      <c r="AD45" s="1109"/>
      <c r="AE45" s="1110"/>
      <c r="AF45" s="1084"/>
      <c r="AG45" s="1085"/>
      <c r="AH45" s="1085"/>
      <c r="AI45" s="1085"/>
      <c r="AJ45" s="1086"/>
      <c r="AK45" s="1049"/>
      <c r="AL45" s="1040"/>
      <c r="AM45" s="1040"/>
      <c r="AN45" s="1040"/>
      <c r="AO45" s="1040"/>
      <c r="AP45" s="1040"/>
      <c r="AQ45" s="1040"/>
      <c r="AR45" s="1040"/>
      <c r="AS45" s="1040"/>
      <c r="AT45" s="1040"/>
      <c r="AU45" s="1040"/>
      <c r="AV45" s="1040"/>
      <c r="AW45" s="1040"/>
      <c r="AX45" s="1040"/>
      <c r="AY45" s="1040"/>
      <c r="AZ45" s="1107"/>
      <c r="BA45" s="1107"/>
      <c r="BB45" s="1107"/>
      <c r="BC45" s="1107"/>
      <c r="BD45" s="1107"/>
      <c r="BE45" s="1097"/>
      <c r="BF45" s="1097"/>
      <c r="BG45" s="1097"/>
      <c r="BH45" s="1097"/>
      <c r="BI45" s="1098"/>
      <c r="BJ45" s="232"/>
      <c r="BK45" s="232"/>
      <c r="BL45" s="232"/>
      <c r="BM45" s="232"/>
      <c r="BN45" s="232"/>
      <c r="BO45" s="245"/>
      <c r="BP45" s="245"/>
      <c r="BQ45" s="242">
        <v>39</v>
      </c>
      <c r="BR45" s="243"/>
      <c r="BS45" s="1079"/>
      <c r="BT45" s="1080"/>
      <c r="BU45" s="1080"/>
      <c r="BV45" s="1080"/>
      <c r="BW45" s="1080"/>
      <c r="BX45" s="1080"/>
      <c r="BY45" s="1080"/>
      <c r="BZ45" s="1080"/>
      <c r="CA45" s="1080"/>
      <c r="CB45" s="1080"/>
      <c r="CC45" s="1080"/>
      <c r="CD45" s="1080"/>
      <c r="CE45" s="1080"/>
      <c r="CF45" s="1080"/>
      <c r="CG45" s="1081"/>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s="227" customFormat="1" ht="26.25" customHeight="1" x14ac:dyDescent="0.15">
      <c r="A46" s="241">
        <v>19</v>
      </c>
      <c r="B46" s="1102"/>
      <c r="C46" s="1103"/>
      <c r="D46" s="1103"/>
      <c r="E46" s="1103"/>
      <c r="F46" s="1103"/>
      <c r="G46" s="1103"/>
      <c r="H46" s="1103"/>
      <c r="I46" s="1103"/>
      <c r="J46" s="1103"/>
      <c r="K46" s="1103"/>
      <c r="L46" s="1103"/>
      <c r="M46" s="1103"/>
      <c r="N46" s="1103"/>
      <c r="O46" s="1103"/>
      <c r="P46" s="1104"/>
      <c r="Q46" s="1108"/>
      <c r="R46" s="1109"/>
      <c r="S46" s="1109"/>
      <c r="T46" s="1109"/>
      <c r="U46" s="1109"/>
      <c r="V46" s="1109"/>
      <c r="W46" s="1109"/>
      <c r="X46" s="1109"/>
      <c r="Y46" s="1109"/>
      <c r="Z46" s="1109"/>
      <c r="AA46" s="1109"/>
      <c r="AB46" s="1109"/>
      <c r="AC46" s="1109"/>
      <c r="AD46" s="1109"/>
      <c r="AE46" s="1110"/>
      <c r="AF46" s="1084"/>
      <c r="AG46" s="1085"/>
      <c r="AH46" s="1085"/>
      <c r="AI46" s="1085"/>
      <c r="AJ46" s="1086"/>
      <c r="AK46" s="1049"/>
      <c r="AL46" s="1040"/>
      <c r="AM46" s="1040"/>
      <c r="AN46" s="1040"/>
      <c r="AO46" s="1040"/>
      <c r="AP46" s="1040"/>
      <c r="AQ46" s="1040"/>
      <c r="AR46" s="1040"/>
      <c r="AS46" s="1040"/>
      <c r="AT46" s="1040"/>
      <c r="AU46" s="1040"/>
      <c r="AV46" s="1040"/>
      <c r="AW46" s="1040"/>
      <c r="AX46" s="1040"/>
      <c r="AY46" s="1040"/>
      <c r="AZ46" s="1107"/>
      <c r="BA46" s="1107"/>
      <c r="BB46" s="1107"/>
      <c r="BC46" s="1107"/>
      <c r="BD46" s="1107"/>
      <c r="BE46" s="1097"/>
      <c r="BF46" s="1097"/>
      <c r="BG46" s="1097"/>
      <c r="BH46" s="1097"/>
      <c r="BI46" s="1098"/>
      <c r="BJ46" s="232"/>
      <c r="BK46" s="232"/>
      <c r="BL46" s="232"/>
      <c r="BM46" s="232"/>
      <c r="BN46" s="232"/>
      <c r="BO46" s="245"/>
      <c r="BP46" s="245"/>
      <c r="BQ46" s="242">
        <v>40</v>
      </c>
      <c r="BR46" s="243"/>
      <c r="BS46" s="1079"/>
      <c r="BT46" s="1080"/>
      <c r="BU46" s="1080"/>
      <c r="BV46" s="1080"/>
      <c r="BW46" s="1080"/>
      <c r="BX46" s="1080"/>
      <c r="BY46" s="1080"/>
      <c r="BZ46" s="1080"/>
      <c r="CA46" s="1080"/>
      <c r="CB46" s="1080"/>
      <c r="CC46" s="1080"/>
      <c r="CD46" s="1080"/>
      <c r="CE46" s="1080"/>
      <c r="CF46" s="1080"/>
      <c r="CG46" s="1081"/>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s="227" customFormat="1" ht="26.25" customHeight="1" x14ac:dyDescent="0.15">
      <c r="A47" s="241">
        <v>20</v>
      </c>
      <c r="B47" s="1102"/>
      <c r="C47" s="1103"/>
      <c r="D47" s="1103"/>
      <c r="E47" s="1103"/>
      <c r="F47" s="1103"/>
      <c r="G47" s="1103"/>
      <c r="H47" s="1103"/>
      <c r="I47" s="1103"/>
      <c r="J47" s="1103"/>
      <c r="K47" s="1103"/>
      <c r="L47" s="1103"/>
      <c r="M47" s="1103"/>
      <c r="N47" s="1103"/>
      <c r="O47" s="1103"/>
      <c r="P47" s="1104"/>
      <c r="Q47" s="1108"/>
      <c r="R47" s="1109"/>
      <c r="S47" s="1109"/>
      <c r="T47" s="1109"/>
      <c r="U47" s="1109"/>
      <c r="V47" s="1109"/>
      <c r="W47" s="1109"/>
      <c r="X47" s="1109"/>
      <c r="Y47" s="1109"/>
      <c r="Z47" s="1109"/>
      <c r="AA47" s="1109"/>
      <c r="AB47" s="1109"/>
      <c r="AC47" s="1109"/>
      <c r="AD47" s="1109"/>
      <c r="AE47" s="1110"/>
      <c r="AF47" s="1084"/>
      <c r="AG47" s="1085"/>
      <c r="AH47" s="1085"/>
      <c r="AI47" s="1085"/>
      <c r="AJ47" s="1086"/>
      <c r="AK47" s="1049"/>
      <c r="AL47" s="1040"/>
      <c r="AM47" s="1040"/>
      <c r="AN47" s="1040"/>
      <c r="AO47" s="1040"/>
      <c r="AP47" s="1040"/>
      <c r="AQ47" s="1040"/>
      <c r="AR47" s="1040"/>
      <c r="AS47" s="1040"/>
      <c r="AT47" s="1040"/>
      <c r="AU47" s="1040"/>
      <c r="AV47" s="1040"/>
      <c r="AW47" s="1040"/>
      <c r="AX47" s="1040"/>
      <c r="AY47" s="1040"/>
      <c r="AZ47" s="1107"/>
      <c r="BA47" s="1107"/>
      <c r="BB47" s="1107"/>
      <c r="BC47" s="1107"/>
      <c r="BD47" s="1107"/>
      <c r="BE47" s="1097"/>
      <c r="BF47" s="1097"/>
      <c r="BG47" s="1097"/>
      <c r="BH47" s="1097"/>
      <c r="BI47" s="1098"/>
      <c r="BJ47" s="232"/>
      <c r="BK47" s="232"/>
      <c r="BL47" s="232"/>
      <c r="BM47" s="232"/>
      <c r="BN47" s="232"/>
      <c r="BO47" s="245"/>
      <c r="BP47" s="245"/>
      <c r="BQ47" s="242">
        <v>41</v>
      </c>
      <c r="BR47" s="243"/>
      <c r="BS47" s="1079"/>
      <c r="BT47" s="1080"/>
      <c r="BU47" s="1080"/>
      <c r="BV47" s="1080"/>
      <c r="BW47" s="1080"/>
      <c r="BX47" s="1080"/>
      <c r="BY47" s="1080"/>
      <c r="BZ47" s="1080"/>
      <c r="CA47" s="1080"/>
      <c r="CB47" s="1080"/>
      <c r="CC47" s="1080"/>
      <c r="CD47" s="1080"/>
      <c r="CE47" s="1080"/>
      <c r="CF47" s="1080"/>
      <c r="CG47" s="1081"/>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s="227" customFormat="1" ht="26.25" customHeight="1" x14ac:dyDescent="0.15">
      <c r="A48" s="241">
        <v>21</v>
      </c>
      <c r="B48" s="1102"/>
      <c r="C48" s="1103"/>
      <c r="D48" s="1103"/>
      <c r="E48" s="1103"/>
      <c r="F48" s="1103"/>
      <c r="G48" s="1103"/>
      <c r="H48" s="1103"/>
      <c r="I48" s="1103"/>
      <c r="J48" s="1103"/>
      <c r="K48" s="1103"/>
      <c r="L48" s="1103"/>
      <c r="M48" s="1103"/>
      <c r="N48" s="1103"/>
      <c r="O48" s="1103"/>
      <c r="P48" s="1104"/>
      <c r="Q48" s="1108"/>
      <c r="R48" s="1109"/>
      <c r="S48" s="1109"/>
      <c r="T48" s="1109"/>
      <c r="U48" s="1109"/>
      <c r="V48" s="1109"/>
      <c r="W48" s="1109"/>
      <c r="X48" s="1109"/>
      <c r="Y48" s="1109"/>
      <c r="Z48" s="1109"/>
      <c r="AA48" s="1109"/>
      <c r="AB48" s="1109"/>
      <c r="AC48" s="1109"/>
      <c r="AD48" s="1109"/>
      <c r="AE48" s="1110"/>
      <c r="AF48" s="1084"/>
      <c r="AG48" s="1085"/>
      <c r="AH48" s="1085"/>
      <c r="AI48" s="1085"/>
      <c r="AJ48" s="1086"/>
      <c r="AK48" s="1049"/>
      <c r="AL48" s="1040"/>
      <c r="AM48" s="1040"/>
      <c r="AN48" s="1040"/>
      <c r="AO48" s="1040"/>
      <c r="AP48" s="1040"/>
      <c r="AQ48" s="1040"/>
      <c r="AR48" s="1040"/>
      <c r="AS48" s="1040"/>
      <c r="AT48" s="1040"/>
      <c r="AU48" s="1040"/>
      <c r="AV48" s="1040"/>
      <c r="AW48" s="1040"/>
      <c r="AX48" s="1040"/>
      <c r="AY48" s="1040"/>
      <c r="AZ48" s="1107"/>
      <c r="BA48" s="1107"/>
      <c r="BB48" s="1107"/>
      <c r="BC48" s="1107"/>
      <c r="BD48" s="1107"/>
      <c r="BE48" s="1097"/>
      <c r="BF48" s="1097"/>
      <c r="BG48" s="1097"/>
      <c r="BH48" s="1097"/>
      <c r="BI48" s="1098"/>
      <c r="BJ48" s="232"/>
      <c r="BK48" s="232"/>
      <c r="BL48" s="232"/>
      <c r="BM48" s="232"/>
      <c r="BN48" s="232"/>
      <c r="BO48" s="245"/>
      <c r="BP48" s="245"/>
      <c r="BQ48" s="242">
        <v>42</v>
      </c>
      <c r="BR48" s="243"/>
      <c r="BS48" s="1079"/>
      <c r="BT48" s="1080"/>
      <c r="BU48" s="1080"/>
      <c r="BV48" s="1080"/>
      <c r="BW48" s="1080"/>
      <c r="BX48" s="1080"/>
      <c r="BY48" s="1080"/>
      <c r="BZ48" s="1080"/>
      <c r="CA48" s="1080"/>
      <c r="CB48" s="1080"/>
      <c r="CC48" s="1080"/>
      <c r="CD48" s="1080"/>
      <c r="CE48" s="1080"/>
      <c r="CF48" s="1080"/>
      <c r="CG48" s="1081"/>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s="227" customFormat="1" ht="26.25" customHeight="1" x14ac:dyDescent="0.15">
      <c r="A49" s="241">
        <v>22</v>
      </c>
      <c r="B49" s="1102"/>
      <c r="C49" s="1103"/>
      <c r="D49" s="1103"/>
      <c r="E49" s="1103"/>
      <c r="F49" s="1103"/>
      <c r="G49" s="1103"/>
      <c r="H49" s="1103"/>
      <c r="I49" s="1103"/>
      <c r="J49" s="1103"/>
      <c r="K49" s="1103"/>
      <c r="L49" s="1103"/>
      <c r="M49" s="1103"/>
      <c r="N49" s="1103"/>
      <c r="O49" s="1103"/>
      <c r="P49" s="1104"/>
      <c r="Q49" s="1108"/>
      <c r="R49" s="1109"/>
      <c r="S49" s="1109"/>
      <c r="T49" s="1109"/>
      <c r="U49" s="1109"/>
      <c r="V49" s="1109"/>
      <c r="W49" s="1109"/>
      <c r="X49" s="1109"/>
      <c r="Y49" s="1109"/>
      <c r="Z49" s="1109"/>
      <c r="AA49" s="1109"/>
      <c r="AB49" s="1109"/>
      <c r="AC49" s="1109"/>
      <c r="AD49" s="1109"/>
      <c r="AE49" s="1110"/>
      <c r="AF49" s="1084"/>
      <c r="AG49" s="1085"/>
      <c r="AH49" s="1085"/>
      <c r="AI49" s="1085"/>
      <c r="AJ49" s="1086"/>
      <c r="AK49" s="1049"/>
      <c r="AL49" s="1040"/>
      <c r="AM49" s="1040"/>
      <c r="AN49" s="1040"/>
      <c r="AO49" s="1040"/>
      <c r="AP49" s="1040"/>
      <c r="AQ49" s="1040"/>
      <c r="AR49" s="1040"/>
      <c r="AS49" s="1040"/>
      <c r="AT49" s="1040"/>
      <c r="AU49" s="1040"/>
      <c r="AV49" s="1040"/>
      <c r="AW49" s="1040"/>
      <c r="AX49" s="1040"/>
      <c r="AY49" s="1040"/>
      <c r="AZ49" s="1107"/>
      <c r="BA49" s="1107"/>
      <c r="BB49" s="1107"/>
      <c r="BC49" s="1107"/>
      <c r="BD49" s="1107"/>
      <c r="BE49" s="1097"/>
      <c r="BF49" s="1097"/>
      <c r="BG49" s="1097"/>
      <c r="BH49" s="1097"/>
      <c r="BI49" s="1098"/>
      <c r="BJ49" s="232"/>
      <c r="BK49" s="232"/>
      <c r="BL49" s="232"/>
      <c r="BM49" s="232"/>
      <c r="BN49" s="232"/>
      <c r="BO49" s="245"/>
      <c r="BP49" s="245"/>
      <c r="BQ49" s="242">
        <v>43</v>
      </c>
      <c r="BR49" s="243"/>
      <c r="BS49" s="1079"/>
      <c r="BT49" s="1080"/>
      <c r="BU49" s="1080"/>
      <c r="BV49" s="1080"/>
      <c r="BW49" s="1080"/>
      <c r="BX49" s="1080"/>
      <c r="BY49" s="1080"/>
      <c r="BZ49" s="1080"/>
      <c r="CA49" s="1080"/>
      <c r="CB49" s="1080"/>
      <c r="CC49" s="1080"/>
      <c r="CD49" s="1080"/>
      <c r="CE49" s="1080"/>
      <c r="CF49" s="1080"/>
      <c r="CG49" s="1081"/>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s="227" customFormat="1" ht="26.25" customHeight="1" x14ac:dyDescent="0.15">
      <c r="A50" s="241">
        <v>23</v>
      </c>
      <c r="B50" s="1102"/>
      <c r="C50" s="1103"/>
      <c r="D50" s="1103"/>
      <c r="E50" s="1103"/>
      <c r="F50" s="1103"/>
      <c r="G50" s="1103"/>
      <c r="H50" s="1103"/>
      <c r="I50" s="1103"/>
      <c r="J50" s="1103"/>
      <c r="K50" s="1103"/>
      <c r="L50" s="1103"/>
      <c r="M50" s="1103"/>
      <c r="N50" s="1103"/>
      <c r="O50" s="1103"/>
      <c r="P50" s="1104"/>
      <c r="Q50" s="1105"/>
      <c r="R50" s="1088"/>
      <c r="S50" s="1088"/>
      <c r="T50" s="1088"/>
      <c r="U50" s="1088"/>
      <c r="V50" s="1088"/>
      <c r="W50" s="1088"/>
      <c r="X50" s="1088"/>
      <c r="Y50" s="1088"/>
      <c r="Z50" s="1088"/>
      <c r="AA50" s="1088"/>
      <c r="AB50" s="1088"/>
      <c r="AC50" s="1088"/>
      <c r="AD50" s="1088"/>
      <c r="AE50" s="1106"/>
      <c r="AF50" s="1084"/>
      <c r="AG50" s="1085"/>
      <c r="AH50" s="1085"/>
      <c r="AI50" s="1085"/>
      <c r="AJ50" s="1086"/>
      <c r="AK50" s="1087"/>
      <c r="AL50" s="1088"/>
      <c r="AM50" s="1088"/>
      <c r="AN50" s="1088"/>
      <c r="AO50" s="1088"/>
      <c r="AP50" s="1088"/>
      <c r="AQ50" s="1088"/>
      <c r="AR50" s="1088"/>
      <c r="AS50" s="1088"/>
      <c r="AT50" s="1088"/>
      <c r="AU50" s="1088"/>
      <c r="AV50" s="1088"/>
      <c r="AW50" s="1088"/>
      <c r="AX50" s="1088"/>
      <c r="AY50" s="1088"/>
      <c r="AZ50" s="1089"/>
      <c r="BA50" s="1089"/>
      <c r="BB50" s="1089"/>
      <c r="BC50" s="1089"/>
      <c r="BD50" s="1089"/>
      <c r="BE50" s="1097"/>
      <c r="BF50" s="1097"/>
      <c r="BG50" s="1097"/>
      <c r="BH50" s="1097"/>
      <c r="BI50" s="1098"/>
      <c r="BJ50" s="232"/>
      <c r="BK50" s="232"/>
      <c r="BL50" s="232"/>
      <c r="BM50" s="232"/>
      <c r="BN50" s="232"/>
      <c r="BO50" s="245"/>
      <c r="BP50" s="245"/>
      <c r="BQ50" s="242">
        <v>44</v>
      </c>
      <c r="BR50" s="243"/>
      <c r="BS50" s="1079"/>
      <c r="BT50" s="1080"/>
      <c r="BU50" s="1080"/>
      <c r="BV50" s="1080"/>
      <c r="BW50" s="1080"/>
      <c r="BX50" s="1080"/>
      <c r="BY50" s="1080"/>
      <c r="BZ50" s="1080"/>
      <c r="CA50" s="1080"/>
      <c r="CB50" s="1080"/>
      <c r="CC50" s="1080"/>
      <c r="CD50" s="1080"/>
      <c r="CE50" s="1080"/>
      <c r="CF50" s="1080"/>
      <c r="CG50" s="1081"/>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s="227" customFormat="1" ht="26.25" customHeight="1" x14ac:dyDescent="0.15">
      <c r="A51" s="241">
        <v>24</v>
      </c>
      <c r="B51" s="1102"/>
      <c r="C51" s="1103"/>
      <c r="D51" s="1103"/>
      <c r="E51" s="1103"/>
      <c r="F51" s="1103"/>
      <c r="G51" s="1103"/>
      <c r="H51" s="1103"/>
      <c r="I51" s="1103"/>
      <c r="J51" s="1103"/>
      <c r="K51" s="1103"/>
      <c r="L51" s="1103"/>
      <c r="M51" s="1103"/>
      <c r="N51" s="1103"/>
      <c r="O51" s="1103"/>
      <c r="P51" s="1104"/>
      <c r="Q51" s="1105"/>
      <c r="R51" s="1088"/>
      <c r="S51" s="1088"/>
      <c r="T51" s="1088"/>
      <c r="U51" s="1088"/>
      <c r="V51" s="1088"/>
      <c r="W51" s="1088"/>
      <c r="X51" s="1088"/>
      <c r="Y51" s="1088"/>
      <c r="Z51" s="1088"/>
      <c r="AA51" s="1088"/>
      <c r="AB51" s="1088"/>
      <c r="AC51" s="1088"/>
      <c r="AD51" s="1088"/>
      <c r="AE51" s="1106"/>
      <c r="AF51" s="1084"/>
      <c r="AG51" s="1085"/>
      <c r="AH51" s="1085"/>
      <c r="AI51" s="1085"/>
      <c r="AJ51" s="1086"/>
      <c r="AK51" s="1087"/>
      <c r="AL51" s="1088"/>
      <c r="AM51" s="1088"/>
      <c r="AN51" s="1088"/>
      <c r="AO51" s="1088"/>
      <c r="AP51" s="1088"/>
      <c r="AQ51" s="1088"/>
      <c r="AR51" s="1088"/>
      <c r="AS51" s="1088"/>
      <c r="AT51" s="1088"/>
      <c r="AU51" s="1088"/>
      <c r="AV51" s="1088"/>
      <c r="AW51" s="1088"/>
      <c r="AX51" s="1088"/>
      <c r="AY51" s="1088"/>
      <c r="AZ51" s="1089"/>
      <c r="BA51" s="1089"/>
      <c r="BB51" s="1089"/>
      <c r="BC51" s="1089"/>
      <c r="BD51" s="1089"/>
      <c r="BE51" s="1097"/>
      <c r="BF51" s="1097"/>
      <c r="BG51" s="1097"/>
      <c r="BH51" s="1097"/>
      <c r="BI51" s="1098"/>
      <c r="BJ51" s="232"/>
      <c r="BK51" s="232"/>
      <c r="BL51" s="232"/>
      <c r="BM51" s="232"/>
      <c r="BN51" s="232"/>
      <c r="BO51" s="245"/>
      <c r="BP51" s="245"/>
      <c r="BQ51" s="242">
        <v>45</v>
      </c>
      <c r="BR51" s="243"/>
      <c r="BS51" s="1079"/>
      <c r="BT51" s="1080"/>
      <c r="BU51" s="1080"/>
      <c r="BV51" s="1080"/>
      <c r="BW51" s="1080"/>
      <c r="BX51" s="1080"/>
      <c r="BY51" s="1080"/>
      <c r="BZ51" s="1080"/>
      <c r="CA51" s="1080"/>
      <c r="CB51" s="1080"/>
      <c r="CC51" s="1080"/>
      <c r="CD51" s="1080"/>
      <c r="CE51" s="1080"/>
      <c r="CF51" s="1080"/>
      <c r="CG51" s="1081"/>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s="227" customFormat="1" ht="26.25" customHeight="1" x14ac:dyDescent="0.15">
      <c r="A52" s="241">
        <v>25</v>
      </c>
      <c r="B52" s="1102"/>
      <c r="C52" s="1103"/>
      <c r="D52" s="1103"/>
      <c r="E52" s="1103"/>
      <c r="F52" s="1103"/>
      <c r="G52" s="1103"/>
      <c r="H52" s="1103"/>
      <c r="I52" s="1103"/>
      <c r="J52" s="1103"/>
      <c r="K52" s="1103"/>
      <c r="L52" s="1103"/>
      <c r="M52" s="1103"/>
      <c r="N52" s="1103"/>
      <c r="O52" s="1103"/>
      <c r="P52" s="1104"/>
      <c r="Q52" s="1105"/>
      <c r="R52" s="1088"/>
      <c r="S52" s="1088"/>
      <c r="T52" s="1088"/>
      <c r="U52" s="1088"/>
      <c r="V52" s="1088"/>
      <c r="W52" s="1088"/>
      <c r="X52" s="1088"/>
      <c r="Y52" s="1088"/>
      <c r="Z52" s="1088"/>
      <c r="AA52" s="1088"/>
      <c r="AB52" s="1088"/>
      <c r="AC52" s="1088"/>
      <c r="AD52" s="1088"/>
      <c r="AE52" s="1106"/>
      <c r="AF52" s="1084"/>
      <c r="AG52" s="1085"/>
      <c r="AH52" s="1085"/>
      <c r="AI52" s="1085"/>
      <c r="AJ52" s="1086"/>
      <c r="AK52" s="1087"/>
      <c r="AL52" s="1088"/>
      <c r="AM52" s="1088"/>
      <c r="AN52" s="1088"/>
      <c r="AO52" s="1088"/>
      <c r="AP52" s="1088"/>
      <c r="AQ52" s="1088"/>
      <c r="AR52" s="1088"/>
      <c r="AS52" s="1088"/>
      <c r="AT52" s="1088"/>
      <c r="AU52" s="1088"/>
      <c r="AV52" s="1088"/>
      <c r="AW52" s="1088"/>
      <c r="AX52" s="1088"/>
      <c r="AY52" s="1088"/>
      <c r="AZ52" s="1089"/>
      <c r="BA52" s="1089"/>
      <c r="BB52" s="1089"/>
      <c r="BC52" s="1089"/>
      <c r="BD52" s="1089"/>
      <c r="BE52" s="1097"/>
      <c r="BF52" s="1097"/>
      <c r="BG52" s="1097"/>
      <c r="BH52" s="1097"/>
      <c r="BI52" s="1098"/>
      <c r="BJ52" s="232"/>
      <c r="BK52" s="232"/>
      <c r="BL52" s="232"/>
      <c r="BM52" s="232"/>
      <c r="BN52" s="232"/>
      <c r="BO52" s="245"/>
      <c r="BP52" s="245"/>
      <c r="BQ52" s="242">
        <v>46</v>
      </c>
      <c r="BR52" s="243"/>
      <c r="BS52" s="1079"/>
      <c r="BT52" s="1080"/>
      <c r="BU52" s="1080"/>
      <c r="BV52" s="1080"/>
      <c r="BW52" s="1080"/>
      <c r="BX52" s="1080"/>
      <c r="BY52" s="1080"/>
      <c r="BZ52" s="1080"/>
      <c r="CA52" s="1080"/>
      <c r="CB52" s="1080"/>
      <c r="CC52" s="1080"/>
      <c r="CD52" s="1080"/>
      <c r="CE52" s="1080"/>
      <c r="CF52" s="1080"/>
      <c r="CG52" s="1081"/>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s="227" customFormat="1" ht="26.25" customHeight="1" x14ac:dyDescent="0.15">
      <c r="A53" s="241">
        <v>26</v>
      </c>
      <c r="B53" s="1102"/>
      <c r="C53" s="1103"/>
      <c r="D53" s="1103"/>
      <c r="E53" s="1103"/>
      <c r="F53" s="1103"/>
      <c r="G53" s="1103"/>
      <c r="H53" s="1103"/>
      <c r="I53" s="1103"/>
      <c r="J53" s="1103"/>
      <c r="K53" s="1103"/>
      <c r="L53" s="1103"/>
      <c r="M53" s="1103"/>
      <c r="N53" s="1103"/>
      <c r="O53" s="1103"/>
      <c r="P53" s="1104"/>
      <c r="Q53" s="1105"/>
      <c r="R53" s="1088"/>
      <c r="S53" s="1088"/>
      <c r="T53" s="1088"/>
      <c r="U53" s="1088"/>
      <c r="V53" s="1088"/>
      <c r="W53" s="1088"/>
      <c r="X53" s="1088"/>
      <c r="Y53" s="1088"/>
      <c r="Z53" s="1088"/>
      <c r="AA53" s="1088"/>
      <c r="AB53" s="1088"/>
      <c r="AC53" s="1088"/>
      <c r="AD53" s="1088"/>
      <c r="AE53" s="1106"/>
      <c r="AF53" s="1084"/>
      <c r="AG53" s="1085"/>
      <c r="AH53" s="1085"/>
      <c r="AI53" s="1085"/>
      <c r="AJ53" s="1086"/>
      <c r="AK53" s="1087"/>
      <c r="AL53" s="1088"/>
      <c r="AM53" s="1088"/>
      <c r="AN53" s="1088"/>
      <c r="AO53" s="1088"/>
      <c r="AP53" s="1088"/>
      <c r="AQ53" s="1088"/>
      <c r="AR53" s="1088"/>
      <c r="AS53" s="1088"/>
      <c r="AT53" s="1088"/>
      <c r="AU53" s="1088"/>
      <c r="AV53" s="1088"/>
      <c r="AW53" s="1088"/>
      <c r="AX53" s="1088"/>
      <c r="AY53" s="1088"/>
      <c r="AZ53" s="1089"/>
      <c r="BA53" s="1089"/>
      <c r="BB53" s="1089"/>
      <c r="BC53" s="1089"/>
      <c r="BD53" s="1089"/>
      <c r="BE53" s="1097"/>
      <c r="BF53" s="1097"/>
      <c r="BG53" s="1097"/>
      <c r="BH53" s="1097"/>
      <c r="BI53" s="1098"/>
      <c r="BJ53" s="232"/>
      <c r="BK53" s="232"/>
      <c r="BL53" s="232"/>
      <c r="BM53" s="232"/>
      <c r="BN53" s="232"/>
      <c r="BO53" s="245"/>
      <c r="BP53" s="245"/>
      <c r="BQ53" s="242">
        <v>47</v>
      </c>
      <c r="BR53" s="243"/>
      <c r="BS53" s="1079"/>
      <c r="BT53" s="1080"/>
      <c r="BU53" s="1080"/>
      <c r="BV53" s="1080"/>
      <c r="BW53" s="1080"/>
      <c r="BX53" s="1080"/>
      <c r="BY53" s="1080"/>
      <c r="BZ53" s="1080"/>
      <c r="CA53" s="1080"/>
      <c r="CB53" s="1080"/>
      <c r="CC53" s="1080"/>
      <c r="CD53" s="1080"/>
      <c r="CE53" s="1080"/>
      <c r="CF53" s="1080"/>
      <c r="CG53" s="1081"/>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s="227" customFormat="1" ht="26.25" customHeight="1" x14ac:dyDescent="0.15">
      <c r="A54" s="241">
        <v>27</v>
      </c>
      <c r="B54" s="1102"/>
      <c r="C54" s="1103"/>
      <c r="D54" s="1103"/>
      <c r="E54" s="1103"/>
      <c r="F54" s="1103"/>
      <c r="G54" s="1103"/>
      <c r="H54" s="1103"/>
      <c r="I54" s="1103"/>
      <c r="J54" s="1103"/>
      <c r="K54" s="1103"/>
      <c r="L54" s="1103"/>
      <c r="M54" s="1103"/>
      <c r="N54" s="1103"/>
      <c r="O54" s="1103"/>
      <c r="P54" s="1104"/>
      <c r="Q54" s="1105"/>
      <c r="R54" s="1088"/>
      <c r="S54" s="1088"/>
      <c r="T54" s="1088"/>
      <c r="U54" s="1088"/>
      <c r="V54" s="1088"/>
      <c r="W54" s="1088"/>
      <c r="X54" s="1088"/>
      <c r="Y54" s="1088"/>
      <c r="Z54" s="1088"/>
      <c r="AA54" s="1088"/>
      <c r="AB54" s="1088"/>
      <c r="AC54" s="1088"/>
      <c r="AD54" s="1088"/>
      <c r="AE54" s="1106"/>
      <c r="AF54" s="1084"/>
      <c r="AG54" s="1085"/>
      <c r="AH54" s="1085"/>
      <c r="AI54" s="1085"/>
      <c r="AJ54" s="1086"/>
      <c r="AK54" s="1087"/>
      <c r="AL54" s="1088"/>
      <c r="AM54" s="1088"/>
      <c r="AN54" s="1088"/>
      <c r="AO54" s="1088"/>
      <c r="AP54" s="1088"/>
      <c r="AQ54" s="1088"/>
      <c r="AR54" s="1088"/>
      <c r="AS54" s="1088"/>
      <c r="AT54" s="1088"/>
      <c r="AU54" s="1088"/>
      <c r="AV54" s="1088"/>
      <c r="AW54" s="1088"/>
      <c r="AX54" s="1088"/>
      <c r="AY54" s="1088"/>
      <c r="AZ54" s="1089"/>
      <c r="BA54" s="1089"/>
      <c r="BB54" s="1089"/>
      <c r="BC54" s="1089"/>
      <c r="BD54" s="1089"/>
      <c r="BE54" s="1097"/>
      <c r="BF54" s="1097"/>
      <c r="BG54" s="1097"/>
      <c r="BH54" s="1097"/>
      <c r="BI54" s="1098"/>
      <c r="BJ54" s="232"/>
      <c r="BK54" s="232"/>
      <c r="BL54" s="232"/>
      <c r="BM54" s="232"/>
      <c r="BN54" s="232"/>
      <c r="BO54" s="245"/>
      <c r="BP54" s="245"/>
      <c r="BQ54" s="242">
        <v>48</v>
      </c>
      <c r="BR54" s="243"/>
      <c r="BS54" s="1079"/>
      <c r="BT54" s="1080"/>
      <c r="BU54" s="1080"/>
      <c r="BV54" s="1080"/>
      <c r="BW54" s="1080"/>
      <c r="BX54" s="1080"/>
      <c r="BY54" s="1080"/>
      <c r="BZ54" s="1080"/>
      <c r="CA54" s="1080"/>
      <c r="CB54" s="1080"/>
      <c r="CC54" s="1080"/>
      <c r="CD54" s="1080"/>
      <c r="CE54" s="1080"/>
      <c r="CF54" s="1080"/>
      <c r="CG54" s="1081"/>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s="227" customFormat="1" ht="26.25" customHeight="1" x14ac:dyDescent="0.15">
      <c r="A55" s="241">
        <v>28</v>
      </c>
      <c r="B55" s="1102"/>
      <c r="C55" s="1103"/>
      <c r="D55" s="1103"/>
      <c r="E55" s="1103"/>
      <c r="F55" s="1103"/>
      <c r="G55" s="1103"/>
      <c r="H55" s="1103"/>
      <c r="I55" s="1103"/>
      <c r="J55" s="1103"/>
      <c r="K55" s="1103"/>
      <c r="L55" s="1103"/>
      <c r="M55" s="1103"/>
      <c r="N55" s="1103"/>
      <c r="O55" s="1103"/>
      <c r="P55" s="1104"/>
      <c r="Q55" s="1105"/>
      <c r="R55" s="1088"/>
      <c r="S55" s="1088"/>
      <c r="T55" s="1088"/>
      <c r="U55" s="1088"/>
      <c r="V55" s="1088"/>
      <c r="W55" s="1088"/>
      <c r="X55" s="1088"/>
      <c r="Y55" s="1088"/>
      <c r="Z55" s="1088"/>
      <c r="AA55" s="1088"/>
      <c r="AB55" s="1088"/>
      <c r="AC55" s="1088"/>
      <c r="AD55" s="1088"/>
      <c r="AE55" s="1106"/>
      <c r="AF55" s="1084"/>
      <c r="AG55" s="1085"/>
      <c r="AH55" s="1085"/>
      <c r="AI55" s="1085"/>
      <c r="AJ55" s="1086"/>
      <c r="AK55" s="1087"/>
      <c r="AL55" s="1088"/>
      <c r="AM55" s="1088"/>
      <c r="AN55" s="1088"/>
      <c r="AO55" s="1088"/>
      <c r="AP55" s="1088"/>
      <c r="AQ55" s="1088"/>
      <c r="AR55" s="1088"/>
      <c r="AS55" s="1088"/>
      <c r="AT55" s="1088"/>
      <c r="AU55" s="1088"/>
      <c r="AV55" s="1088"/>
      <c r="AW55" s="1088"/>
      <c r="AX55" s="1088"/>
      <c r="AY55" s="1088"/>
      <c r="AZ55" s="1089"/>
      <c r="BA55" s="1089"/>
      <c r="BB55" s="1089"/>
      <c r="BC55" s="1089"/>
      <c r="BD55" s="1089"/>
      <c r="BE55" s="1097"/>
      <c r="BF55" s="1097"/>
      <c r="BG55" s="1097"/>
      <c r="BH55" s="1097"/>
      <c r="BI55" s="1098"/>
      <c r="BJ55" s="232"/>
      <c r="BK55" s="232"/>
      <c r="BL55" s="232"/>
      <c r="BM55" s="232"/>
      <c r="BN55" s="232"/>
      <c r="BO55" s="245"/>
      <c r="BP55" s="245"/>
      <c r="BQ55" s="242">
        <v>49</v>
      </c>
      <c r="BR55" s="243"/>
      <c r="BS55" s="1079"/>
      <c r="BT55" s="1080"/>
      <c r="BU55" s="1080"/>
      <c r="BV55" s="1080"/>
      <c r="BW55" s="1080"/>
      <c r="BX55" s="1080"/>
      <c r="BY55" s="1080"/>
      <c r="BZ55" s="1080"/>
      <c r="CA55" s="1080"/>
      <c r="CB55" s="1080"/>
      <c r="CC55" s="1080"/>
      <c r="CD55" s="1080"/>
      <c r="CE55" s="1080"/>
      <c r="CF55" s="1080"/>
      <c r="CG55" s="1081"/>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s="227" customFormat="1" ht="26.25" customHeight="1" x14ac:dyDescent="0.15">
      <c r="A56" s="241">
        <v>29</v>
      </c>
      <c r="B56" s="1102"/>
      <c r="C56" s="1103"/>
      <c r="D56" s="1103"/>
      <c r="E56" s="1103"/>
      <c r="F56" s="1103"/>
      <c r="G56" s="1103"/>
      <c r="H56" s="1103"/>
      <c r="I56" s="1103"/>
      <c r="J56" s="1103"/>
      <c r="K56" s="1103"/>
      <c r="L56" s="1103"/>
      <c r="M56" s="1103"/>
      <c r="N56" s="1103"/>
      <c r="O56" s="1103"/>
      <c r="P56" s="1104"/>
      <c r="Q56" s="1105"/>
      <c r="R56" s="1088"/>
      <c r="S56" s="1088"/>
      <c r="T56" s="1088"/>
      <c r="U56" s="1088"/>
      <c r="V56" s="1088"/>
      <c r="W56" s="1088"/>
      <c r="X56" s="1088"/>
      <c r="Y56" s="1088"/>
      <c r="Z56" s="1088"/>
      <c r="AA56" s="1088"/>
      <c r="AB56" s="1088"/>
      <c r="AC56" s="1088"/>
      <c r="AD56" s="1088"/>
      <c r="AE56" s="1106"/>
      <c r="AF56" s="1084"/>
      <c r="AG56" s="1085"/>
      <c r="AH56" s="1085"/>
      <c r="AI56" s="1085"/>
      <c r="AJ56" s="1086"/>
      <c r="AK56" s="1087"/>
      <c r="AL56" s="1088"/>
      <c r="AM56" s="1088"/>
      <c r="AN56" s="1088"/>
      <c r="AO56" s="1088"/>
      <c r="AP56" s="1088"/>
      <c r="AQ56" s="1088"/>
      <c r="AR56" s="1088"/>
      <c r="AS56" s="1088"/>
      <c r="AT56" s="1088"/>
      <c r="AU56" s="1088"/>
      <c r="AV56" s="1088"/>
      <c r="AW56" s="1088"/>
      <c r="AX56" s="1088"/>
      <c r="AY56" s="1088"/>
      <c r="AZ56" s="1089"/>
      <c r="BA56" s="1089"/>
      <c r="BB56" s="1089"/>
      <c r="BC56" s="1089"/>
      <c r="BD56" s="1089"/>
      <c r="BE56" s="1097"/>
      <c r="BF56" s="1097"/>
      <c r="BG56" s="1097"/>
      <c r="BH56" s="1097"/>
      <c r="BI56" s="1098"/>
      <c r="BJ56" s="232"/>
      <c r="BK56" s="232"/>
      <c r="BL56" s="232"/>
      <c r="BM56" s="232"/>
      <c r="BN56" s="232"/>
      <c r="BO56" s="245"/>
      <c r="BP56" s="245"/>
      <c r="BQ56" s="242">
        <v>50</v>
      </c>
      <c r="BR56" s="243"/>
      <c r="BS56" s="1079"/>
      <c r="BT56" s="1080"/>
      <c r="BU56" s="1080"/>
      <c r="BV56" s="1080"/>
      <c r="BW56" s="1080"/>
      <c r="BX56" s="1080"/>
      <c r="BY56" s="1080"/>
      <c r="BZ56" s="1080"/>
      <c r="CA56" s="1080"/>
      <c r="CB56" s="1080"/>
      <c r="CC56" s="1080"/>
      <c r="CD56" s="1080"/>
      <c r="CE56" s="1080"/>
      <c r="CF56" s="1080"/>
      <c r="CG56" s="1081"/>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s="227" customFormat="1" ht="26.25" customHeight="1" x14ac:dyDescent="0.15">
      <c r="A57" s="241">
        <v>30</v>
      </c>
      <c r="B57" s="1102"/>
      <c r="C57" s="1103"/>
      <c r="D57" s="1103"/>
      <c r="E57" s="1103"/>
      <c r="F57" s="1103"/>
      <c r="G57" s="1103"/>
      <c r="H57" s="1103"/>
      <c r="I57" s="1103"/>
      <c r="J57" s="1103"/>
      <c r="K57" s="1103"/>
      <c r="L57" s="1103"/>
      <c r="M57" s="1103"/>
      <c r="N57" s="1103"/>
      <c r="O57" s="1103"/>
      <c r="P57" s="1104"/>
      <c r="Q57" s="1105"/>
      <c r="R57" s="1088"/>
      <c r="S57" s="1088"/>
      <c r="T57" s="1088"/>
      <c r="U57" s="1088"/>
      <c r="V57" s="1088"/>
      <c r="W57" s="1088"/>
      <c r="X57" s="1088"/>
      <c r="Y57" s="1088"/>
      <c r="Z57" s="1088"/>
      <c r="AA57" s="1088"/>
      <c r="AB57" s="1088"/>
      <c r="AC57" s="1088"/>
      <c r="AD57" s="1088"/>
      <c r="AE57" s="1106"/>
      <c r="AF57" s="1084"/>
      <c r="AG57" s="1085"/>
      <c r="AH57" s="1085"/>
      <c r="AI57" s="1085"/>
      <c r="AJ57" s="1086"/>
      <c r="AK57" s="1087"/>
      <c r="AL57" s="1088"/>
      <c r="AM57" s="1088"/>
      <c r="AN57" s="1088"/>
      <c r="AO57" s="1088"/>
      <c r="AP57" s="1088"/>
      <c r="AQ57" s="1088"/>
      <c r="AR57" s="1088"/>
      <c r="AS57" s="1088"/>
      <c r="AT57" s="1088"/>
      <c r="AU57" s="1088"/>
      <c r="AV57" s="1088"/>
      <c r="AW57" s="1088"/>
      <c r="AX57" s="1088"/>
      <c r="AY57" s="1088"/>
      <c r="AZ57" s="1089"/>
      <c r="BA57" s="1089"/>
      <c r="BB57" s="1089"/>
      <c r="BC57" s="1089"/>
      <c r="BD57" s="1089"/>
      <c r="BE57" s="1097"/>
      <c r="BF57" s="1097"/>
      <c r="BG57" s="1097"/>
      <c r="BH57" s="1097"/>
      <c r="BI57" s="1098"/>
      <c r="BJ57" s="232"/>
      <c r="BK57" s="232"/>
      <c r="BL57" s="232"/>
      <c r="BM57" s="232"/>
      <c r="BN57" s="232"/>
      <c r="BO57" s="245"/>
      <c r="BP57" s="245"/>
      <c r="BQ57" s="242">
        <v>51</v>
      </c>
      <c r="BR57" s="243"/>
      <c r="BS57" s="1079"/>
      <c r="BT57" s="1080"/>
      <c r="BU57" s="1080"/>
      <c r="BV57" s="1080"/>
      <c r="BW57" s="1080"/>
      <c r="BX57" s="1080"/>
      <c r="BY57" s="1080"/>
      <c r="BZ57" s="1080"/>
      <c r="CA57" s="1080"/>
      <c r="CB57" s="1080"/>
      <c r="CC57" s="1080"/>
      <c r="CD57" s="1080"/>
      <c r="CE57" s="1080"/>
      <c r="CF57" s="1080"/>
      <c r="CG57" s="1081"/>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s="227" customFormat="1" ht="26.25" customHeight="1" x14ac:dyDescent="0.15">
      <c r="A58" s="241">
        <v>31</v>
      </c>
      <c r="B58" s="1102"/>
      <c r="C58" s="1103"/>
      <c r="D58" s="1103"/>
      <c r="E58" s="1103"/>
      <c r="F58" s="1103"/>
      <c r="G58" s="1103"/>
      <c r="H58" s="1103"/>
      <c r="I58" s="1103"/>
      <c r="J58" s="1103"/>
      <c r="K58" s="1103"/>
      <c r="L58" s="1103"/>
      <c r="M58" s="1103"/>
      <c r="N58" s="1103"/>
      <c r="O58" s="1103"/>
      <c r="P58" s="1104"/>
      <c r="Q58" s="1105"/>
      <c r="R58" s="1088"/>
      <c r="S58" s="1088"/>
      <c r="T58" s="1088"/>
      <c r="U58" s="1088"/>
      <c r="V58" s="1088"/>
      <c r="W58" s="1088"/>
      <c r="X58" s="1088"/>
      <c r="Y58" s="1088"/>
      <c r="Z58" s="1088"/>
      <c r="AA58" s="1088"/>
      <c r="AB58" s="1088"/>
      <c r="AC58" s="1088"/>
      <c r="AD58" s="1088"/>
      <c r="AE58" s="1106"/>
      <c r="AF58" s="1084"/>
      <c r="AG58" s="1085"/>
      <c r="AH58" s="1085"/>
      <c r="AI58" s="1085"/>
      <c r="AJ58" s="1086"/>
      <c r="AK58" s="1087"/>
      <c r="AL58" s="1088"/>
      <c r="AM58" s="1088"/>
      <c r="AN58" s="1088"/>
      <c r="AO58" s="1088"/>
      <c r="AP58" s="1088"/>
      <c r="AQ58" s="1088"/>
      <c r="AR58" s="1088"/>
      <c r="AS58" s="1088"/>
      <c r="AT58" s="1088"/>
      <c r="AU58" s="1088"/>
      <c r="AV58" s="1088"/>
      <c r="AW58" s="1088"/>
      <c r="AX58" s="1088"/>
      <c r="AY58" s="1088"/>
      <c r="AZ58" s="1089"/>
      <c r="BA58" s="1089"/>
      <c r="BB58" s="1089"/>
      <c r="BC58" s="1089"/>
      <c r="BD58" s="1089"/>
      <c r="BE58" s="1097"/>
      <c r="BF58" s="1097"/>
      <c r="BG58" s="1097"/>
      <c r="BH58" s="1097"/>
      <c r="BI58" s="1098"/>
      <c r="BJ58" s="232"/>
      <c r="BK58" s="232"/>
      <c r="BL58" s="232"/>
      <c r="BM58" s="232"/>
      <c r="BN58" s="232"/>
      <c r="BO58" s="245"/>
      <c r="BP58" s="245"/>
      <c r="BQ58" s="242">
        <v>52</v>
      </c>
      <c r="BR58" s="243"/>
      <c r="BS58" s="1079"/>
      <c r="BT58" s="1080"/>
      <c r="BU58" s="1080"/>
      <c r="BV58" s="1080"/>
      <c r="BW58" s="1080"/>
      <c r="BX58" s="1080"/>
      <c r="BY58" s="1080"/>
      <c r="BZ58" s="1080"/>
      <c r="CA58" s="1080"/>
      <c r="CB58" s="1080"/>
      <c r="CC58" s="1080"/>
      <c r="CD58" s="1080"/>
      <c r="CE58" s="1080"/>
      <c r="CF58" s="1080"/>
      <c r="CG58" s="1081"/>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s="227" customFormat="1" ht="26.25" customHeight="1" x14ac:dyDescent="0.15">
      <c r="A59" s="241">
        <v>32</v>
      </c>
      <c r="B59" s="1102"/>
      <c r="C59" s="1103"/>
      <c r="D59" s="1103"/>
      <c r="E59" s="1103"/>
      <c r="F59" s="1103"/>
      <c r="G59" s="1103"/>
      <c r="H59" s="1103"/>
      <c r="I59" s="1103"/>
      <c r="J59" s="1103"/>
      <c r="K59" s="1103"/>
      <c r="L59" s="1103"/>
      <c r="M59" s="1103"/>
      <c r="N59" s="1103"/>
      <c r="O59" s="1103"/>
      <c r="P59" s="1104"/>
      <c r="Q59" s="1105"/>
      <c r="R59" s="1088"/>
      <c r="S59" s="1088"/>
      <c r="T59" s="1088"/>
      <c r="U59" s="1088"/>
      <c r="V59" s="1088"/>
      <c r="W59" s="1088"/>
      <c r="X59" s="1088"/>
      <c r="Y59" s="1088"/>
      <c r="Z59" s="1088"/>
      <c r="AA59" s="1088"/>
      <c r="AB59" s="1088"/>
      <c r="AC59" s="1088"/>
      <c r="AD59" s="1088"/>
      <c r="AE59" s="1106"/>
      <c r="AF59" s="1084"/>
      <c r="AG59" s="1085"/>
      <c r="AH59" s="1085"/>
      <c r="AI59" s="1085"/>
      <c r="AJ59" s="1086"/>
      <c r="AK59" s="1087"/>
      <c r="AL59" s="1088"/>
      <c r="AM59" s="1088"/>
      <c r="AN59" s="1088"/>
      <c r="AO59" s="1088"/>
      <c r="AP59" s="1088"/>
      <c r="AQ59" s="1088"/>
      <c r="AR59" s="1088"/>
      <c r="AS59" s="1088"/>
      <c r="AT59" s="1088"/>
      <c r="AU59" s="1088"/>
      <c r="AV59" s="1088"/>
      <c r="AW59" s="1088"/>
      <c r="AX59" s="1088"/>
      <c r="AY59" s="1088"/>
      <c r="AZ59" s="1089"/>
      <c r="BA59" s="1089"/>
      <c r="BB59" s="1089"/>
      <c r="BC59" s="1089"/>
      <c r="BD59" s="1089"/>
      <c r="BE59" s="1097"/>
      <c r="BF59" s="1097"/>
      <c r="BG59" s="1097"/>
      <c r="BH59" s="1097"/>
      <c r="BI59" s="1098"/>
      <c r="BJ59" s="232"/>
      <c r="BK59" s="232"/>
      <c r="BL59" s="232"/>
      <c r="BM59" s="232"/>
      <c r="BN59" s="232"/>
      <c r="BO59" s="245"/>
      <c r="BP59" s="245"/>
      <c r="BQ59" s="242">
        <v>53</v>
      </c>
      <c r="BR59" s="243"/>
      <c r="BS59" s="1079"/>
      <c r="BT59" s="1080"/>
      <c r="BU59" s="1080"/>
      <c r="BV59" s="1080"/>
      <c r="BW59" s="1080"/>
      <c r="BX59" s="1080"/>
      <c r="BY59" s="1080"/>
      <c r="BZ59" s="1080"/>
      <c r="CA59" s="1080"/>
      <c r="CB59" s="1080"/>
      <c r="CC59" s="1080"/>
      <c r="CD59" s="1080"/>
      <c r="CE59" s="1080"/>
      <c r="CF59" s="1080"/>
      <c r="CG59" s="1081"/>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s="227" customFormat="1" ht="26.25" customHeight="1" x14ac:dyDescent="0.15">
      <c r="A60" s="241">
        <v>33</v>
      </c>
      <c r="B60" s="1102"/>
      <c r="C60" s="1103"/>
      <c r="D60" s="1103"/>
      <c r="E60" s="1103"/>
      <c r="F60" s="1103"/>
      <c r="G60" s="1103"/>
      <c r="H60" s="1103"/>
      <c r="I60" s="1103"/>
      <c r="J60" s="1103"/>
      <c r="K60" s="1103"/>
      <c r="L60" s="1103"/>
      <c r="M60" s="1103"/>
      <c r="N60" s="1103"/>
      <c r="O60" s="1103"/>
      <c r="P60" s="1104"/>
      <c r="Q60" s="1105"/>
      <c r="R60" s="1088"/>
      <c r="S60" s="1088"/>
      <c r="T60" s="1088"/>
      <c r="U60" s="1088"/>
      <c r="V60" s="1088"/>
      <c r="W60" s="1088"/>
      <c r="X60" s="1088"/>
      <c r="Y60" s="1088"/>
      <c r="Z60" s="1088"/>
      <c r="AA60" s="1088"/>
      <c r="AB60" s="1088"/>
      <c r="AC60" s="1088"/>
      <c r="AD60" s="1088"/>
      <c r="AE60" s="1106"/>
      <c r="AF60" s="1084"/>
      <c r="AG60" s="1085"/>
      <c r="AH60" s="1085"/>
      <c r="AI60" s="1085"/>
      <c r="AJ60" s="1086"/>
      <c r="AK60" s="1087"/>
      <c r="AL60" s="1088"/>
      <c r="AM60" s="1088"/>
      <c r="AN60" s="1088"/>
      <c r="AO60" s="1088"/>
      <c r="AP60" s="1088"/>
      <c r="AQ60" s="1088"/>
      <c r="AR60" s="1088"/>
      <c r="AS60" s="1088"/>
      <c r="AT60" s="1088"/>
      <c r="AU60" s="1088"/>
      <c r="AV60" s="1088"/>
      <c r="AW60" s="1088"/>
      <c r="AX60" s="1088"/>
      <c r="AY60" s="1088"/>
      <c r="AZ60" s="1089"/>
      <c r="BA60" s="1089"/>
      <c r="BB60" s="1089"/>
      <c r="BC60" s="1089"/>
      <c r="BD60" s="1089"/>
      <c r="BE60" s="1097"/>
      <c r="BF60" s="1097"/>
      <c r="BG60" s="1097"/>
      <c r="BH60" s="1097"/>
      <c r="BI60" s="1098"/>
      <c r="BJ60" s="232"/>
      <c r="BK60" s="232"/>
      <c r="BL60" s="232"/>
      <c r="BM60" s="232"/>
      <c r="BN60" s="232"/>
      <c r="BO60" s="245"/>
      <c r="BP60" s="245"/>
      <c r="BQ60" s="242">
        <v>54</v>
      </c>
      <c r="BR60" s="243"/>
      <c r="BS60" s="1079"/>
      <c r="BT60" s="1080"/>
      <c r="BU60" s="1080"/>
      <c r="BV60" s="1080"/>
      <c r="BW60" s="1080"/>
      <c r="BX60" s="1080"/>
      <c r="BY60" s="1080"/>
      <c r="BZ60" s="1080"/>
      <c r="CA60" s="1080"/>
      <c r="CB60" s="1080"/>
      <c r="CC60" s="1080"/>
      <c r="CD60" s="1080"/>
      <c r="CE60" s="1080"/>
      <c r="CF60" s="1080"/>
      <c r="CG60" s="1081"/>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s="227" customFormat="1" ht="26.25" customHeight="1" thickBot="1" x14ac:dyDescent="0.2">
      <c r="A61" s="241">
        <v>34</v>
      </c>
      <c r="B61" s="1102"/>
      <c r="C61" s="1103"/>
      <c r="D61" s="1103"/>
      <c r="E61" s="1103"/>
      <c r="F61" s="1103"/>
      <c r="G61" s="1103"/>
      <c r="H61" s="1103"/>
      <c r="I61" s="1103"/>
      <c r="J61" s="1103"/>
      <c r="K61" s="1103"/>
      <c r="L61" s="1103"/>
      <c r="M61" s="1103"/>
      <c r="N61" s="1103"/>
      <c r="O61" s="1103"/>
      <c r="P61" s="1104"/>
      <c r="Q61" s="1105"/>
      <c r="R61" s="1088"/>
      <c r="S61" s="1088"/>
      <c r="T61" s="1088"/>
      <c r="U61" s="1088"/>
      <c r="V61" s="1088"/>
      <c r="W61" s="1088"/>
      <c r="X61" s="1088"/>
      <c r="Y61" s="1088"/>
      <c r="Z61" s="1088"/>
      <c r="AA61" s="1088"/>
      <c r="AB61" s="1088"/>
      <c r="AC61" s="1088"/>
      <c r="AD61" s="1088"/>
      <c r="AE61" s="1106"/>
      <c r="AF61" s="1084"/>
      <c r="AG61" s="1085"/>
      <c r="AH61" s="1085"/>
      <c r="AI61" s="1085"/>
      <c r="AJ61" s="1086"/>
      <c r="AK61" s="1087"/>
      <c r="AL61" s="1088"/>
      <c r="AM61" s="1088"/>
      <c r="AN61" s="1088"/>
      <c r="AO61" s="1088"/>
      <c r="AP61" s="1088"/>
      <c r="AQ61" s="1088"/>
      <c r="AR61" s="1088"/>
      <c r="AS61" s="1088"/>
      <c r="AT61" s="1088"/>
      <c r="AU61" s="1088"/>
      <c r="AV61" s="1088"/>
      <c r="AW61" s="1088"/>
      <c r="AX61" s="1088"/>
      <c r="AY61" s="1088"/>
      <c r="AZ61" s="1089"/>
      <c r="BA61" s="1089"/>
      <c r="BB61" s="1089"/>
      <c r="BC61" s="1089"/>
      <c r="BD61" s="1089"/>
      <c r="BE61" s="1097"/>
      <c r="BF61" s="1097"/>
      <c r="BG61" s="1097"/>
      <c r="BH61" s="1097"/>
      <c r="BI61" s="1098"/>
      <c r="BJ61" s="232"/>
      <c r="BK61" s="232"/>
      <c r="BL61" s="232"/>
      <c r="BM61" s="232"/>
      <c r="BN61" s="232"/>
      <c r="BO61" s="245"/>
      <c r="BP61" s="245"/>
      <c r="BQ61" s="242">
        <v>55</v>
      </c>
      <c r="BR61" s="243"/>
      <c r="BS61" s="1079"/>
      <c r="BT61" s="1080"/>
      <c r="BU61" s="1080"/>
      <c r="BV61" s="1080"/>
      <c r="BW61" s="1080"/>
      <c r="BX61" s="1080"/>
      <c r="BY61" s="1080"/>
      <c r="BZ61" s="1080"/>
      <c r="CA61" s="1080"/>
      <c r="CB61" s="1080"/>
      <c r="CC61" s="1080"/>
      <c r="CD61" s="1080"/>
      <c r="CE61" s="1080"/>
      <c r="CF61" s="1080"/>
      <c r="CG61" s="1081"/>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s="227" customFormat="1" ht="26.25" customHeight="1" x14ac:dyDescent="0.15">
      <c r="A62" s="241">
        <v>35</v>
      </c>
      <c r="B62" s="1102"/>
      <c r="C62" s="1103"/>
      <c r="D62" s="1103"/>
      <c r="E62" s="1103"/>
      <c r="F62" s="1103"/>
      <c r="G62" s="1103"/>
      <c r="H62" s="1103"/>
      <c r="I62" s="1103"/>
      <c r="J62" s="1103"/>
      <c r="K62" s="1103"/>
      <c r="L62" s="1103"/>
      <c r="M62" s="1103"/>
      <c r="N62" s="1103"/>
      <c r="O62" s="1103"/>
      <c r="P62" s="1104"/>
      <c r="Q62" s="1105"/>
      <c r="R62" s="1088"/>
      <c r="S62" s="1088"/>
      <c r="T62" s="1088"/>
      <c r="U62" s="1088"/>
      <c r="V62" s="1088"/>
      <c r="W62" s="1088"/>
      <c r="X62" s="1088"/>
      <c r="Y62" s="1088"/>
      <c r="Z62" s="1088"/>
      <c r="AA62" s="1088"/>
      <c r="AB62" s="1088"/>
      <c r="AC62" s="1088"/>
      <c r="AD62" s="1088"/>
      <c r="AE62" s="1106"/>
      <c r="AF62" s="1084"/>
      <c r="AG62" s="1085"/>
      <c r="AH62" s="1085"/>
      <c r="AI62" s="1085"/>
      <c r="AJ62" s="1086"/>
      <c r="AK62" s="1087"/>
      <c r="AL62" s="1088"/>
      <c r="AM62" s="1088"/>
      <c r="AN62" s="1088"/>
      <c r="AO62" s="1088"/>
      <c r="AP62" s="1088"/>
      <c r="AQ62" s="1088"/>
      <c r="AR62" s="1088"/>
      <c r="AS62" s="1088"/>
      <c r="AT62" s="1088"/>
      <c r="AU62" s="1088"/>
      <c r="AV62" s="1088"/>
      <c r="AW62" s="1088"/>
      <c r="AX62" s="1088"/>
      <c r="AY62" s="1088"/>
      <c r="AZ62" s="1089"/>
      <c r="BA62" s="1089"/>
      <c r="BB62" s="1089"/>
      <c r="BC62" s="1089"/>
      <c r="BD62" s="1089"/>
      <c r="BE62" s="1097"/>
      <c r="BF62" s="1097"/>
      <c r="BG62" s="1097"/>
      <c r="BH62" s="1097"/>
      <c r="BI62" s="1098"/>
      <c r="BJ62" s="1099" t="s">
        <v>404</v>
      </c>
      <c r="BK62" s="1100"/>
      <c r="BL62" s="1100"/>
      <c r="BM62" s="1100"/>
      <c r="BN62" s="1101"/>
      <c r="BO62" s="245"/>
      <c r="BP62" s="245"/>
      <c r="BQ62" s="242">
        <v>56</v>
      </c>
      <c r="BR62" s="243"/>
      <c r="BS62" s="1079"/>
      <c r="BT62" s="1080"/>
      <c r="BU62" s="1080"/>
      <c r="BV62" s="1080"/>
      <c r="BW62" s="1080"/>
      <c r="BX62" s="1080"/>
      <c r="BY62" s="1080"/>
      <c r="BZ62" s="1080"/>
      <c r="CA62" s="1080"/>
      <c r="CB62" s="1080"/>
      <c r="CC62" s="1080"/>
      <c r="CD62" s="1080"/>
      <c r="CE62" s="1080"/>
      <c r="CF62" s="1080"/>
      <c r="CG62" s="1081"/>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s="227" customFormat="1" ht="26.25" customHeight="1" thickBot="1" x14ac:dyDescent="0.2">
      <c r="A63" s="244" t="s">
        <v>387</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3"/>
      <c r="AF63" s="1094">
        <v>7</v>
      </c>
      <c r="AG63" s="1028"/>
      <c r="AH63" s="1028"/>
      <c r="AI63" s="1028"/>
      <c r="AJ63" s="1095"/>
      <c r="AK63" s="1096"/>
      <c r="AL63" s="1032"/>
      <c r="AM63" s="1032"/>
      <c r="AN63" s="1032"/>
      <c r="AO63" s="1032"/>
      <c r="AP63" s="1028">
        <v>458</v>
      </c>
      <c r="AQ63" s="1028"/>
      <c r="AR63" s="1028"/>
      <c r="AS63" s="1028"/>
      <c r="AT63" s="1028"/>
      <c r="AU63" s="1028">
        <v>172</v>
      </c>
      <c r="AV63" s="1028"/>
      <c r="AW63" s="1028"/>
      <c r="AX63" s="1028"/>
      <c r="AY63" s="1028"/>
      <c r="AZ63" s="1090"/>
      <c r="BA63" s="1090"/>
      <c r="BB63" s="1090"/>
      <c r="BC63" s="1090"/>
      <c r="BD63" s="1090"/>
      <c r="BE63" s="1029"/>
      <c r="BF63" s="1029"/>
      <c r="BG63" s="1029"/>
      <c r="BH63" s="1029"/>
      <c r="BI63" s="1030"/>
      <c r="BJ63" s="1091" t="s">
        <v>406</v>
      </c>
      <c r="BK63" s="1020"/>
      <c r="BL63" s="1020"/>
      <c r="BM63" s="1020"/>
      <c r="BN63" s="1092"/>
      <c r="BO63" s="245"/>
      <c r="BP63" s="245"/>
      <c r="BQ63" s="242">
        <v>57</v>
      </c>
      <c r="BR63" s="243"/>
      <c r="BS63" s="1079"/>
      <c r="BT63" s="1080"/>
      <c r="BU63" s="1080"/>
      <c r="BV63" s="1080"/>
      <c r="BW63" s="1080"/>
      <c r="BX63" s="1080"/>
      <c r="BY63" s="1080"/>
      <c r="BZ63" s="1080"/>
      <c r="CA63" s="1080"/>
      <c r="CB63" s="1080"/>
      <c r="CC63" s="1080"/>
      <c r="CD63" s="1080"/>
      <c r="CE63" s="1080"/>
      <c r="CF63" s="1080"/>
      <c r="CG63" s="1081"/>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79"/>
      <c r="BT64" s="1080"/>
      <c r="BU64" s="1080"/>
      <c r="BV64" s="1080"/>
      <c r="BW64" s="1080"/>
      <c r="BX64" s="1080"/>
      <c r="BY64" s="1080"/>
      <c r="BZ64" s="1080"/>
      <c r="CA64" s="1080"/>
      <c r="CB64" s="1080"/>
      <c r="CC64" s="1080"/>
      <c r="CD64" s="1080"/>
      <c r="CE64" s="1080"/>
      <c r="CF64" s="1080"/>
      <c r="CG64" s="1081"/>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79"/>
      <c r="BT65" s="1080"/>
      <c r="BU65" s="1080"/>
      <c r="BV65" s="1080"/>
      <c r="BW65" s="1080"/>
      <c r="BX65" s="1080"/>
      <c r="BY65" s="1080"/>
      <c r="BZ65" s="1080"/>
      <c r="CA65" s="1080"/>
      <c r="CB65" s="1080"/>
      <c r="CC65" s="1080"/>
      <c r="CD65" s="1080"/>
      <c r="CE65" s="1080"/>
      <c r="CF65" s="1080"/>
      <c r="CG65" s="1081"/>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s="227" customFormat="1" ht="26.25" customHeight="1" x14ac:dyDescent="0.15">
      <c r="A66" s="1060" t="s">
        <v>408</v>
      </c>
      <c r="B66" s="1061"/>
      <c r="C66" s="1061"/>
      <c r="D66" s="1061"/>
      <c r="E66" s="1061"/>
      <c r="F66" s="1061"/>
      <c r="G66" s="1061"/>
      <c r="H66" s="1061"/>
      <c r="I66" s="1061"/>
      <c r="J66" s="1061"/>
      <c r="K66" s="1061"/>
      <c r="L66" s="1061"/>
      <c r="M66" s="1061"/>
      <c r="N66" s="1061"/>
      <c r="O66" s="1061"/>
      <c r="P66" s="1062"/>
      <c r="Q66" s="1066" t="s">
        <v>409</v>
      </c>
      <c r="R66" s="1067"/>
      <c r="S66" s="1067"/>
      <c r="T66" s="1067"/>
      <c r="U66" s="1068"/>
      <c r="V66" s="1066" t="s">
        <v>410</v>
      </c>
      <c r="W66" s="1067"/>
      <c r="X66" s="1067"/>
      <c r="Y66" s="1067"/>
      <c r="Z66" s="1068"/>
      <c r="AA66" s="1066" t="s">
        <v>411</v>
      </c>
      <c r="AB66" s="1067"/>
      <c r="AC66" s="1067"/>
      <c r="AD66" s="1067"/>
      <c r="AE66" s="1068"/>
      <c r="AF66" s="1072" t="s">
        <v>412</v>
      </c>
      <c r="AG66" s="1073"/>
      <c r="AH66" s="1073"/>
      <c r="AI66" s="1073"/>
      <c r="AJ66" s="1074"/>
      <c r="AK66" s="1066" t="s">
        <v>413</v>
      </c>
      <c r="AL66" s="1061"/>
      <c r="AM66" s="1061"/>
      <c r="AN66" s="1061"/>
      <c r="AO66" s="1062"/>
      <c r="AP66" s="1066" t="s">
        <v>414</v>
      </c>
      <c r="AQ66" s="1067"/>
      <c r="AR66" s="1067"/>
      <c r="AS66" s="1067"/>
      <c r="AT66" s="1068"/>
      <c r="AU66" s="1066" t="s">
        <v>415</v>
      </c>
      <c r="AV66" s="1067"/>
      <c r="AW66" s="1067"/>
      <c r="AX66" s="1067"/>
      <c r="AY66" s="1068"/>
      <c r="AZ66" s="1066" t="s">
        <v>375</v>
      </c>
      <c r="BA66" s="1067"/>
      <c r="BB66" s="1067"/>
      <c r="BC66" s="1067"/>
      <c r="BD66" s="1082"/>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3"/>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46">
        <v>1</v>
      </c>
      <c r="B68" s="1043" t="s">
        <v>573</v>
      </c>
      <c r="C68" s="1044"/>
      <c r="D68" s="1044"/>
      <c r="E68" s="1044"/>
      <c r="F68" s="1044"/>
      <c r="G68" s="1044"/>
      <c r="H68" s="1044"/>
      <c r="I68" s="1044"/>
      <c r="J68" s="1044"/>
      <c r="K68" s="1044"/>
      <c r="L68" s="1044"/>
      <c r="M68" s="1044"/>
      <c r="N68" s="1044"/>
      <c r="O68" s="1044"/>
      <c r="P68" s="1045"/>
      <c r="Q68" s="1046">
        <v>106</v>
      </c>
      <c r="R68" s="1040"/>
      <c r="S68" s="1040"/>
      <c r="T68" s="1040"/>
      <c r="U68" s="1040"/>
      <c r="V68" s="1040">
        <v>105</v>
      </c>
      <c r="W68" s="1040"/>
      <c r="X68" s="1040"/>
      <c r="Y68" s="1040"/>
      <c r="Z68" s="1040"/>
      <c r="AA68" s="1040">
        <v>0</v>
      </c>
      <c r="AB68" s="1040"/>
      <c r="AC68" s="1040"/>
      <c r="AD68" s="1040"/>
      <c r="AE68" s="1040"/>
      <c r="AF68" s="1051">
        <v>0</v>
      </c>
      <c r="AG68" s="1051"/>
      <c r="AH68" s="1051"/>
      <c r="AI68" s="1051"/>
      <c r="AJ68" s="1051"/>
      <c r="AK68" s="1051" t="s">
        <v>577</v>
      </c>
      <c r="AL68" s="1051"/>
      <c r="AM68" s="1051"/>
      <c r="AN68" s="1051"/>
      <c r="AO68" s="1051"/>
      <c r="AP68" s="1051">
        <v>237</v>
      </c>
      <c r="AQ68" s="1051"/>
      <c r="AR68" s="1051"/>
      <c r="AS68" s="1051"/>
      <c r="AT68" s="1051"/>
      <c r="AU68" s="1051">
        <v>53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6">
        <v>2</v>
      </c>
      <c r="B69" s="1043" t="s">
        <v>578</v>
      </c>
      <c r="C69" s="1044"/>
      <c r="D69" s="1044"/>
      <c r="E69" s="1044"/>
      <c r="F69" s="1044"/>
      <c r="G69" s="1044"/>
      <c r="H69" s="1044"/>
      <c r="I69" s="1044"/>
      <c r="J69" s="1044"/>
      <c r="K69" s="1044"/>
      <c r="L69" s="1044"/>
      <c r="M69" s="1044"/>
      <c r="N69" s="1044"/>
      <c r="O69" s="1044"/>
      <c r="P69" s="1045"/>
      <c r="Q69" s="1046">
        <v>4278</v>
      </c>
      <c r="R69" s="1040"/>
      <c r="S69" s="1040"/>
      <c r="T69" s="1040"/>
      <c r="U69" s="1040"/>
      <c r="V69" s="1040">
        <v>4069</v>
      </c>
      <c r="W69" s="1040"/>
      <c r="X69" s="1040"/>
      <c r="Y69" s="1040"/>
      <c r="Z69" s="1040"/>
      <c r="AA69" s="1040">
        <v>208</v>
      </c>
      <c r="AB69" s="1040"/>
      <c r="AC69" s="1040"/>
      <c r="AD69" s="1040"/>
      <c r="AE69" s="1040"/>
      <c r="AF69" s="1040">
        <v>208</v>
      </c>
      <c r="AG69" s="1040"/>
      <c r="AH69" s="1040"/>
      <c r="AI69" s="1040"/>
      <c r="AJ69" s="1040"/>
      <c r="AK69" s="1040">
        <v>1980</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6">
        <v>3</v>
      </c>
      <c r="B70" s="1043" t="s">
        <v>572</v>
      </c>
      <c r="C70" s="1044"/>
      <c r="D70" s="1044"/>
      <c r="E70" s="1044"/>
      <c r="F70" s="1044"/>
      <c r="G70" s="1044"/>
      <c r="H70" s="1044"/>
      <c r="I70" s="1044"/>
      <c r="J70" s="1044"/>
      <c r="K70" s="1044"/>
      <c r="L70" s="1044"/>
      <c r="M70" s="1044"/>
      <c r="N70" s="1044"/>
      <c r="O70" s="1044"/>
      <c r="P70" s="1045"/>
      <c r="Q70" s="1046">
        <v>5914</v>
      </c>
      <c r="R70" s="1040"/>
      <c r="S70" s="1040"/>
      <c r="T70" s="1040"/>
      <c r="U70" s="1040"/>
      <c r="V70" s="1040">
        <v>5862</v>
      </c>
      <c r="W70" s="1040"/>
      <c r="X70" s="1040"/>
      <c r="Y70" s="1040"/>
      <c r="Z70" s="1040"/>
      <c r="AA70" s="1040">
        <v>53</v>
      </c>
      <c r="AB70" s="1040"/>
      <c r="AC70" s="1040"/>
      <c r="AD70" s="1040"/>
      <c r="AE70" s="1040"/>
      <c r="AF70" s="1040">
        <v>2</v>
      </c>
      <c r="AG70" s="1040"/>
      <c r="AH70" s="1040"/>
      <c r="AI70" s="1040"/>
      <c r="AJ70" s="1040"/>
      <c r="AK70" s="1040">
        <v>367</v>
      </c>
      <c r="AL70" s="1040"/>
      <c r="AM70" s="1040"/>
      <c r="AN70" s="1040"/>
      <c r="AO70" s="1040"/>
      <c r="AP70" s="1040">
        <v>3235</v>
      </c>
      <c r="AQ70" s="1040"/>
      <c r="AR70" s="1040"/>
      <c r="AS70" s="1040"/>
      <c r="AT70" s="1040"/>
      <c r="AU70" s="1040">
        <v>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515</v>
      </c>
      <c r="R71" s="1040"/>
      <c r="S71" s="1040"/>
      <c r="T71" s="1040"/>
      <c r="U71" s="1040"/>
      <c r="V71" s="1040">
        <v>512</v>
      </c>
      <c r="W71" s="1040"/>
      <c r="X71" s="1040"/>
      <c r="Y71" s="1040"/>
      <c r="Z71" s="1040"/>
      <c r="AA71" s="1040">
        <v>3</v>
      </c>
      <c r="AB71" s="1040"/>
      <c r="AC71" s="1040"/>
      <c r="AD71" s="1040"/>
      <c r="AE71" s="1040"/>
      <c r="AF71" s="1040">
        <v>3</v>
      </c>
      <c r="AG71" s="1040"/>
      <c r="AH71" s="1040"/>
      <c r="AI71" s="1040"/>
      <c r="AJ71" s="1040"/>
      <c r="AK71" s="1040">
        <v>19</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3027</v>
      </c>
      <c r="R72" s="1040"/>
      <c r="S72" s="1040"/>
      <c r="T72" s="1040"/>
      <c r="U72" s="1040"/>
      <c r="V72" s="1040">
        <v>2923</v>
      </c>
      <c r="W72" s="1040"/>
      <c r="X72" s="1040"/>
      <c r="Y72" s="1040"/>
      <c r="Z72" s="1040"/>
      <c r="AA72" s="1040">
        <v>104</v>
      </c>
      <c r="AB72" s="1040"/>
      <c r="AC72" s="1040"/>
      <c r="AD72" s="1040"/>
      <c r="AE72" s="1040"/>
      <c r="AF72" s="1040">
        <v>104</v>
      </c>
      <c r="AG72" s="1040"/>
      <c r="AH72" s="1040"/>
      <c r="AI72" s="1040"/>
      <c r="AJ72" s="1040"/>
      <c r="AK72" s="1040">
        <v>395</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568</v>
      </c>
      <c r="R73" s="1040"/>
      <c r="S73" s="1040"/>
      <c r="T73" s="1040"/>
      <c r="U73" s="1040"/>
      <c r="V73" s="1040">
        <v>563</v>
      </c>
      <c r="W73" s="1040"/>
      <c r="X73" s="1040"/>
      <c r="Y73" s="1040"/>
      <c r="Z73" s="1040"/>
      <c r="AA73" s="1040">
        <v>5</v>
      </c>
      <c r="AB73" s="1040"/>
      <c r="AC73" s="1040"/>
      <c r="AD73" s="1040"/>
      <c r="AE73" s="1040"/>
      <c r="AF73" s="1040">
        <v>5</v>
      </c>
      <c r="AG73" s="1040"/>
      <c r="AH73" s="1040"/>
      <c r="AI73" s="1040"/>
      <c r="AJ73" s="1040"/>
      <c r="AK73" s="1040">
        <v>71</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568</v>
      </c>
      <c r="C74" s="1044"/>
      <c r="D74" s="1044"/>
      <c r="E74" s="1044"/>
      <c r="F74" s="1044"/>
      <c r="G74" s="1044"/>
      <c r="H74" s="1044"/>
      <c r="I74" s="1044"/>
      <c r="J74" s="1044"/>
      <c r="K74" s="1044"/>
      <c r="L74" s="1044"/>
      <c r="M74" s="1044"/>
      <c r="N74" s="1044"/>
      <c r="O74" s="1044"/>
      <c r="P74" s="1045"/>
      <c r="Q74" s="1046">
        <v>82672</v>
      </c>
      <c r="R74" s="1040"/>
      <c r="S74" s="1040"/>
      <c r="T74" s="1040"/>
      <c r="U74" s="1040"/>
      <c r="V74" s="1040">
        <v>80207</v>
      </c>
      <c r="W74" s="1040"/>
      <c r="X74" s="1040"/>
      <c r="Y74" s="1040"/>
      <c r="Z74" s="1040"/>
      <c r="AA74" s="1040">
        <v>2465</v>
      </c>
      <c r="AB74" s="1040"/>
      <c r="AC74" s="1040"/>
      <c r="AD74" s="1040"/>
      <c r="AE74" s="1040"/>
      <c r="AF74" s="1040">
        <v>2465</v>
      </c>
      <c r="AG74" s="1040"/>
      <c r="AH74" s="1040"/>
      <c r="AI74" s="1040"/>
      <c r="AJ74" s="1040"/>
      <c r="AK74" s="1040">
        <v>801</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2787</v>
      </c>
      <c r="AG88" s="1028"/>
      <c r="AH88" s="1028"/>
      <c r="AI88" s="1028"/>
      <c r="AJ88" s="1028"/>
      <c r="AK88" s="1032"/>
      <c r="AL88" s="1032"/>
      <c r="AM88" s="1032"/>
      <c r="AN88" s="1032"/>
      <c r="AO88" s="1032"/>
      <c r="AP88" s="1028">
        <v>3472</v>
      </c>
      <c r="AQ88" s="1028"/>
      <c r="AR88" s="1028"/>
      <c r="AS88" s="1028"/>
      <c r="AT88" s="1028"/>
      <c r="AU88" s="1028">
        <v>129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18</v>
      </c>
      <c r="CS102" s="1020"/>
      <c r="CT102" s="1020"/>
      <c r="CU102" s="1020"/>
      <c r="CV102" s="1021"/>
      <c r="CW102" s="1019">
        <v>28</v>
      </c>
      <c r="CX102" s="1020"/>
      <c r="CY102" s="1020"/>
      <c r="CZ102" s="1020"/>
      <c r="DA102" s="1021"/>
      <c r="DB102" s="1019">
        <v>0</v>
      </c>
      <c r="DC102" s="1020"/>
      <c r="DD102" s="1020"/>
      <c r="DE102" s="1020"/>
      <c r="DF102" s="1021"/>
      <c r="DG102" s="1019" t="s">
        <v>585</v>
      </c>
      <c r="DH102" s="1020"/>
      <c r="DI102" s="1020"/>
      <c r="DJ102" s="1020"/>
      <c r="DK102" s="1021"/>
      <c r="DL102" s="1019">
        <v>15</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307</v>
      </c>
      <c r="AG109" s="963"/>
      <c r="AH109" s="963"/>
      <c r="AI109" s="963"/>
      <c r="AJ109" s="964"/>
      <c r="AK109" s="965" t="s">
        <v>306</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307</v>
      </c>
      <c r="BW109" s="963"/>
      <c r="BX109" s="963"/>
      <c r="BY109" s="963"/>
      <c r="BZ109" s="964"/>
      <c r="CA109" s="965" t="s">
        <v>306</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307</v>
      </c>
      <c r="DM109" s="963"/>
      <c r="DN109" s="963"/>
      <c r="DO109" s="963"/>
      <c r="DP109" s="964"/>
      <c r="DQ109" s="965" t="s">
        <v>306</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183239</v>
      </c>
      <c r="AB110" s="956"/>
      <c r="AC110" s="956"/>
      <c r="AD110" s="956"/>
      <c r="AE110" s="957"/>
      <c r="AF110" s="958">
        <v>186015</v>
      </c>
      <c r="AG110" s="956"/>
      <c r="AH110" s="956"/>
      <c r="AI110" s="956"/>
      <c r="AJ110" s="957"/>
      <c r="AK110" s="958">
        <v>230245</v>
      </c>
      <c r="AL110" s="956"/>
      <c r="AM110" s="956"/>
      <c r="AN110" s="956"/>
      <c r="AO110" s="957"/>
      <c r="AP110" s="959">
        <v>18.5</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2052758</v>
      </c>
      <c r="BR110" s="903"/>
      <c r="BS110" s="903"/>
      <c r="BT110" s="903"/>
      <c r="BU110" s="903"/>
      <c r="BV110" s="903">
        <v>2118129</v>
      </c>
      <c r="BW110" s="903"/>
      <c r="BX110" s="903"/>
      <c r="BY110" s="903"/>
      <c r="BZ110" s="903"/>
      <c r="CA110" s="903">
        <v>2463829</v>
      </c>
      <c r="CB110" s="903"/>
      <c r="CC110" s="903"/>
      <c r="CD110" s="903"/>
      <c r="CE110" s="903"/>
      <c r="CF110" s="927">
        <v>198.4</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389</v>
      </c>
      <c r="DH110" s="903"/>
      <c r="DI110" s="903"/>
      <c r="DJ110" s="903"/>
      <c r="DK110" s="903"/>
      <c r="DL110" s="903" t="s">
        <v>432</v>
      </c>
      <c r="DM110" s="903"/>
      <c r="DN110" s="903"/>
      <c r="DO110" s="903"/>
      <c r="DP110" s="903"/>
      <c r="DQ110" s="903" t="s">
        <v>389</v>
      </c>
      <c r="DR110" s="903"/>
      <c r="DS110" s="903"/>
      <c r="DT110" s="903"/>
      <c r="DU110" s="903"/>
      <c r="DV110" s="904" t="s">
        <v>389</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435</v>
      </c>
      <c r="AG111" s="984"/>
      <c r="AH111" s="984"/>
      <c r="AI111" s="984"/>
      <c r="AJ111" s="985"/>
      <c r="AK111" s="986" t="s">
        <v>436</v>
      </c>
      <c r="AL111" s="984"/>
      <c r="AM111" s="984"/>
      <c r="AN111" s="984"/>
      <c r="AO111" s="985"/>
      <c r="AP111" s="987" t="s">
        <v>432</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501755</v>
      </c>
      <c r="BR111" s="875"/>
      <c r="BS111" s="875"/>
      <c r="BT111" s="875"/>
      <c r="BU111" s="875"/>
      <c r="BV111" s="875">
        <v>404094</v>
      </c>
      <c r="BW111" s="875"/>
      <c r="BX111" s="875"/>
      <c r="BY111" s="875"/>
      <c r="BZ111" s="875"/>
      <c r="CA111" s="875">
        <v>59892</v>
      </c>
      <c r="CB111" s="875"/>
      <c r="CC111" s="875"/>
      <c r="CD111" s="875"/>
      <c r="CE111" s="875"/>
      <c r="CF111" s="936">
        <v>4.8</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389</v>
      </c>
      <c r="DH111" s="875"/>
      <c r="DI111" s="875"/>
      <c r="DJ111" s="875"/>
      <c r="DK111" s="875"/>
      <c r="DL111" s="875" t="s">
        <v>434</v>
      </c>
      <c r="DM111" s="875"/>
      <c r="DN111" s="875"/>
      <c r="DO111" s="875"/>
      <c r="DP111" s="875"/>
      <c r="DQ111" s="875" t="s">
        <v>436</v>
      </c>
      <c r="DR111" s="875"/>
      <c r="DS111" s="875"/>
      <c r="DT111" s="875"/>
      <c r="DU111" s="875"/>
      <c r="DV111" s="852" t="s">
        <v>436</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389</v>
      </c>
      <c r="AB112" s="838"/>
      <c r="AC112" s="838"/>
      <c r="AD112" s="838"/>
      <c r="AE112" s="839"/>
      <c r="AF112" s="840" t="s">
        <v>436</v>
      </c>
      <c r="AG112" s="838"/>
      <c r="AH112" s="838"/>
      <c r="AI112" s="838"/>
      <c r="AJ112" s="839"/>
      <c r="AK112" s="840" t="s">
        <v>435</v>
      </c>
      <c r="AL112" s="838"/>
      <c r="AM112" s="838"/>
      <c r="AN112" s="838"/>
      <c r="AO112" s="839"/>
      <c r="AP112" s="885" t="s">
        <v>389</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47689</v>
      </c>
      <c r="BR112" s="875"/>
      <c r="BS112" s="875"/>
      <c r="BT112" s="875"/>
      <c r="BU112" s="875"/>
      <c r="BV112" s="875">
        <v>89872</v>
      </c>
      <c r="BW112" s="875"/>
      <c r="BX112" s="875"/>
      <c r="BY112" s="875"/>
      <c r="BZ112" s="875"/>
      <c r="CA112" s="875">
        <v>171601</v>
      </c>
      <c r="CB112" s="875"/>
      <c r="CC112" s="875"/>
      <c r="CD112" s="875"/>
      <c r="CE112" s="875"/>
      <c r="CF112" s="936">
        <v>13.8</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443</v>
      </c>
      <c r="DH112" s="875"/>
      <c r="DI112" s="875"/>
      <c r="DJ112" s="875"/>
      <c r="DK112" s="875"/>
      <c r="DL112" s="875" t="s">
        <v>444</v>
      </c>
      <c r="DM112" s="875"/>
      <c r="DN112" s="875"/>
      <c r="DO112" s="875"/>
      <c r="DP112" s="875"/>
      <c r="DQ112" s="875" t="s">
        <v>435</v>
      </c>
      <c r="DR112" s="875"/>
      <c r="DS112" s="875"/>
      <c r="DT112" s="875"/>
      <c r="DU112" s="875"/>
      <c r="DV112" s="852" t="s">
        <v>389</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11854</v>
      </c>
      <c r="AB113" s="984"/>
      <c r="AC113" s="984"/>
      <c r="AD113" s="984"/>
      <c r="AE113" s="985"/>
      <c r="AF113" s="986">
        <v>18074</v>
      </c>
      <c r="AG113" s="984"/>
      <c r="AH113" s="984"/>
      <c r="AI113" s="984"/>
      <c r="AJ113" s="985"/>
      <c r="AK113" s="986">
        <v>37524</v>
      </c>
      <c r="AL113" s="984"/>
      <c r="AM113" s="984"/>
      <c r="AN113" s="984"/>
      <c r="AO113" s="985"/>
      <c r="AP113" s="987">
        <v>3</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138703</v>
      </c>
      <c r="BR113" s="875"/>
      <c r="BS113" s="875"/>
      <c r="BT113" s="875"/>
      <c r="BU113" s="875"/>
      <c r="BV113" s="875">
        <v>138933</v>
      </c>
      <c r="BW113" s="875"/>
      <c r="BX113" s="875"/>
      <c r="BY113" s="875"/>
      <c r="BZ113" s="875"/>
      <c r="CA113" s="875">
        <v>128937</v>
      </c>
      <c r="CB113" s="875"/>
      <c r="CC113" s="875"/>
      <c r="CD113" s="875"/>
      <c r="CE113" s="875"/>
      <c r="CF113" s="936">
        <v>10.4</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443</v>
      </c>
      <c r="DH113" s="838"/>
      <c r="DI113" s="838"/>
      <c r="DJ113" s="838"/>
      <c r="DK113" s="839"/>
      <c r="DL113" s="840" t="s">
        <v>389</v>
      </c>
      <c r="DM113" s="838"/>
      <c r="DN113" s="838"/>
      <c r="DO113" s="838"/>
      <c r="DP113" s="839"/>
      <c r="DQ113" s="840" t="s">
        <v>389</v>
      </c>
      <c r="DR113" s="838"/>
      <c r="DS113" s="838"/>
      <c r="DT113" s="838"/>
      <c r="DU113" s="839"/>
      <c r="DV113" s="885" t="s">
        <v>436</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12544</v>
      </c>
      <c r="AB114" s="838"/>
      <c r="AC114" s="838"/>
      <c r="AD114" s="838"/>
      <c r="AE114" s="839"/>
      <c r="AF114" s="840">
        <v>14332</v>
      </c>
      <c r="AG114" s="838"/>
      <c r="AH114" s="838"/>
      <c r="AI114" s="838"/>
      <c r="AJ114" s="839"/>
      <c r="AK114" s="840">
        <v>18808</v>
      </c>
      <c r="AL114" s="838"/>
      <c r="AM114" s="838"/>
      <c r="AN114" s="838"/>
      <c r="AO114" s="839"/>
      <c r="AP114" s="885">
        <v>1.5</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185325</v>
      </c>
      <c r="BR114" s="875"/>
      <c r="BS114" s="875"/>
      <c r="BT114" s="875"/>
      <c r="BU114" s="875"/>
      <c r="BV114" s="875">
        <v>193863</v>
      </c>
      <c r="BW114" s="875"/>
      <c r="BX114" s="875"/>
      <c r="BY114" s="875"/>
      <c r="BZ114" s="875"/>
      <c r="CA114" s="875">
        <v>170528</v>
      </c>
      <c r="CB114" s="875"/>
      <c r="CC114" s="875"/>
      <c r="CD114" s="875"/>
      <c r="CE114" s="875"/>
      <c r="CF114" s="936">
        <v>13.7</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436</v>
      </c>
      <c r="DM114" s="838"/>
      <c r="DN114" s="838"/>
      <c r="DO114" s="838"/>
      <c r="DP114" s="839"/>
      <c r="DQ114" s="840" t="s">
        <v>436</v>
      </c>
      <c r="DR114" s="838"/>
      <c r="DS114" s="838"/>
      <c r="DT114" s="838"/>
      <c r="DU114" s="839"/>
      <c r="DV114" s="885" t="s">
        <v>436</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23626</v>
      </c>
      <c r="AB115" s="984"/>
      <c r="AC115" s="984"/>
      <c r="AD115" s="984"/>
      <c r="AE115" s="985"/>
      <c r="AF115" s="986">
        <v>21438</v>
      </c>
      <c r="AG115" s="984"/>
      <c r="AH115" s="984"/>
      <c r="AI115" s="984"/>
      <c r="AJ115" s="985"/>
      <c r="AK115" s="986">
        <v>23928</v>
      </c>
      <c r="AL115" s="984"/>
      <c r="AM115" s="984"/>
      <c r="AN115" s="984"/>
      <c r="AO115" s="985"/>
      <c r="AP115" s="987">
        <v>1.9</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44500</v>
      </c>
      <c r="BR115" s="875"/>
      <c r="BS115" s="875"/>
      <c r="BT115" s="875"/>
      <c r="BU115" s="875"/>
      <c r="BV115" s="875">
        <v>47500</v>
      </c>
      <c r="BW115" s="875"/>
      <c r="BX115" s="875"/>
      <c r="BY115" s="875"/>
      <c r="BZ115" s="875"/>
      <c r="CA115" s="875">
        <v>41500</v>
      </c>
      <c r="CB115" s="875"/>
      <c r="CC115" s="875"/>
      <c r="CD115" s="875"/>
      <c r="CE115" s="875"/>
      <c r="CF115" s="936">
        <v>3.3</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417858</v>
      </c>
      <c r="DH115" s="838"/>
      <c r="DI115" s="838"/>
      <c r="DJ115" s="838"/>
      <c r="DK115" s="839"/>
      <c r="DL115" s="840">
        <v>331610</v>
      </c>
      <c r="DM115" s="838"/>
      <c r="DN115" s="838"/>
      <c r="DO115" s="838"/>
      <c r="DP115" s="839"/>
      <c r="DQ115" s="840" t="s">
        <v>454</v>
      </c>
      <c r="DR115" s="838"/>
      <c r="DS115" s="838"/>
      <c r="DT115" s="838"/>
      <c r="DU115" s="839"/>
      <c r="DV115" s="885" t="s">
        <v>435</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389</v>
      </c>
      <c r="AB116" s="838"/>
      <c r="AC116" s="838"/>
      <c r="AD116" s="838"/>
      <c r="AE116" s="839"/>
      <c r="AF116" s="840" t="s">
        <v>443</v>
      </c>
      <c r="AG116" s="838"/>
      <c r="AH116" s="838"/>
      <c r="AI116" s="838"/>
      <c r="AJ116" s="839"/>
      <c r="AK116" s="840">
        <v>1</v>
      </c>
      <c r="AL116" s="838"/>
      <c r="AM116" s="838"/>
      <c r="AN116" s="838"/>
      <c r="AO116" s="839"/>
      <c r="AP116" s="885">
        <v>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443</v>
      </c>
      <c r="BR116" s="875"/>
      <c r="BS116" s="875"/>
      <c r="BT116" s="875"/>
      <c r="BU116" s="875"/>
      <c r="BV116" s="875" t="s">
        <v>435</v>
      </c>
      <c r="BW116" s="875"/>
      <c r="BX116" s="875"/>
      <c r="BY116" s="875"/>
      <c r="BZ116" s="875"/>
      <c r="CA116" s="875" t="s">
        <v>389</v>
      </c>
      <c r="CB116" s="875"/>
      <c r="CC116" s="875"/>
      <c r="CD116" s="875"/>
      <c r="CE116" s="875"/>
      <c r="CF116" s="936" t="s">
        <v>436</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389</v>
      </c>
      <c r="DM116" s="838"/>
      <c r="DN116" s="838"/>
      <c r="DO116" s="838"/>
      <c r="DP116" s="839"/>
      <c r="DQ116" s="840" t="s">
        <v>435</v>
      </c>
      <c r="DR116" s="838"/>
      <c r="DS116" s="838"/>
      <c r="DT116" s="838"/>
      <c r="DU116" s="839"/>
      <c r="DV116" s="885" t="s">
        <v>432</v>
      </c>
      <c r="DW116" s="886"/>
      <c r="DX116" s="886"/>
      <c r="DY116" s="886"/>
      <c r="DZ116" s="887"/>
    </row>
    <row r="117" spans="1:130" s="226" customFormat="1" ht="26.25" customHeight="1" x14ac:dyDescent="0.15">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231263</v>
      </c>
      <c r="AB117" s="970"/>
      <c r="AC117" s="970"/>
      <c r="AD117" s="970"/>
      <c r="AE117" s="971"/>
      <c r="AF117" s="972">
        <v>239859</v>
      </c>
      <c r="AG117" s="970"/>
      <c r="AH117" s="970"/>
      <c r="AI117" s="970"/>
      <c r="AJ117" s="971"/>
      <c r="AK117" s="972">
        <v>310506</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389</v>
      </c>
      <c r="BR117" s="875"/>
      <c r="BS117" s="875"/>
      <c r="BT117" s="875"/>
      <c r="BU117" s="875"/>
      <c r="BV117" s="875" t="s">
        <v>436</v>
      </c>
      <c r="BW117" s="875"/>
      <c r="BX117" s="875"/>
      <c r="BY117" s="875"/>
      <c r="BZ117" s="875"/>
      <c r="CA117" s="875" t="s">
        <v>435</v>
      </c>
      <c r="CB117" s="875"/>
      <c r="CC117" s="875"/>
      <c r="CD117" s="875"/>
      <c r="CE117" s="875"/>
      <c r="CF117" s="936" t="s">
        <v>443</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435</v>
      </c>
      <c r="DM117" s="838"/>
      <c r="DN117" s="838"/>
      <c r="DO117" s="838"/>
      <c r="DP117" s="839"/>
      <c r="DQ117" s="840" t="s">
        <v>389</v>
      </c>
      <c r="DR117" s="838"/>
      <c r="DS117" s="838"/>
      <c r="DT117" s="838"/>
      <c r="DU117" s="839"/>
      <c r="DV117" s="885" t="s">
        <v>435</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307</v>
      </c>
      <c r="AG118" s="963"/>
      <c r="AH118" s="963"/>
      <c r="AI118" s="963"/>
      <c r="AJ118" s="964"/>
      <c r="AK118" s="965" t="s">
        <v>306</v>
      </c>
      <c r="AL118" s="963"/>
      <c r="AM118" s="963"/>
      <c r="AN118" s="963"/>
      <c r="AO118" s="964"/>
      <c r="AP118" s="966" t="s">
        <v>426</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444</v>
      </c>
      <c r="BR118" s="906"/>
      <c r="BS118" s="906"/>
      <c r="BT118" s="906"/>
      <c r="BU118" s="906"/>
      <c r="BV118" s="906" t="s">
        <v>444</v>
      </c>
      <c r="BW118" s="906"/>
      <c r="BX118" s="906"/>
      <c r="BY118" s="906"/>
      <c r="BZ118" s="906"/>
      <c r="CA118" s="906" t="s">
        <v>435</v>
      </c>
      <c r="CB118" s="906"/>
      <c r="CC118" s="906"/>
      <c r="CD118" s="906"/>
      <c r="CE118" s="906"/>
      <c r="CF118" s="936" t="s">
        <v>434</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454</v>
      </c>
      <c r="DM118" s="838"/>
      <c r="DN118" s="838"/>
      <c r="DO118" s="838"/>
      <c r="DP118" s="839"/>
      <c r="DQ118" s="840" t="s">
        <v>389</v>
      </c>
      <c r="DR118" s="838"/>
      <c r="DS118" s="838"/>
      <c r="DT118" s="838"/>
      <c r="DU118" s="839"/>
      <c r="DV118" s="885" t="s">
        <v>444</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444</v>
      </c>
      <c r="AB119" s="956"/>
      <c r="AC119" s="956"/>
      <c r="AD119" s="956"/>
      <c r="AE119" s="957"/>
      <c r="AF119" s="958" t="s">
        <v>389</v>
      </c>
      <c r="AG119" s="956"/>
      <c r="AH119" s="956"/>
      <c r="AI119" s="956"/>
      <c r="AJ119" s="957"/>
      <c r="AK119" s="958" t="s">
        <v>454</v>
      </c>
      <c r="AL119" s="956"/>
      <c r="AM119" s="956"/>
      <c r="AN119" s="956"/>
      <c r="AO119" s="957"/>
      <c r="AP119" s="959" t="s">
        <v>454</v>
      </c>
      <c r="AQ119" s="960"/>
      <c r="AR119" s="960"/>
      <c r="AS119" s="960"/>
      <c r="AT119" s="961"/>
      <c r="AU119" s="999"/>
      <c r="AV119" s="1000"/>
      <c r="AW119" s="1000"/>
      <c r="AX119" s="1000"/>
      <c r="AY119" s="1000"/>
      <c r="AZ119" s="257" t="s">
        <v>186</v>
      </c>
      <c r="BA119" s="257"/>
      <c r="BB119" s="257"/>
      <c r="BC119" s="257"/>
      <c r="BD119" s="257"/>
      <c r="BE119" s="257"/>
      <c r="BF119" s="257"/>
      <c r="BG119" s="257"/>
      <c r="BH119" s="257"/>
      <c r="BI119" s="257"/>
      <c r="BJ119" s="257"/>
      <c r="BK119" s="257"/>
      <c r="BL119" s="257"/>
      <c r="BM119" s="257"/>
      <c r="BN119" s="257"/>
      <c r="BO119" s="938" t="s">
        <v>463</v>
      </c>
      <c r="BP119" s="939"/>
      <c r="BQ119" s="943">
        <v>2970730</v>
      </c>
      <c r="BR119" s="906"/>
      <c r="BS119" s="906"/>
      <c r="BT119" s="906"/>
      <c r="BU119" s="906"/>
      <c r="BV119" s="906">
        <v>2992391</v>
      </c>
      <c r="BW119" s="906"/>
      <c r="BX119" s="906"/>
      <c r="BY119" s="906"/>
      <c r="BZ119" s="906"/>
      <c r="CA119" s="906">
        <v>3036287</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83897</v>
      </c>
      <c r="DH119" s="821"/>
      <c r="DI119" s="821"/>
      <c r="DJ119" s="821"/>
      <c r="DK119" s="822"/>
      <c r="DL119" s="823">
        <v>72484</v>
      </c>
      <c r="DM119" s="821"/>
      <c r="DN119" s="821"/>
      <c r="DO119" s="821"/>
      <c r="DP119" s="822"/>
      <c r="DQ119" s="823">
        <v>59892</v>
      </c>
      <c r="DR119" s="821"/>
      <c r="DS119" s="821"/>
      <c r="DT119" s="821"/>
      <c r="DU119" s="822"/>
      <c r="DV119" s="909">
        <v>4.8</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432</v>
      </c>
      <c r="AB120" s="838"/>
      <c r="AC120" s="838"/>
      <c r="AD120" s="838"/>
      <c r="AE120" s="839"/>
      <c r="AF120" s="840" t="s">
        <v>434</v>
      </c>
      <c r="AG120" s="838"/>
      <c r="AH120" s="838"/>
      <c r="AI120" s="838"/>
      <c r="AJ120" s="839"/>
      <c r="AK120" s="840" t="s">
        <v>389</v>
      </c>
      <c r="AL120" s="838"/>
      <c r="AM120" s="838"/>
      <c r="AN120" s="838"/>
      <c r="AO120" s="839"/>
      <c r="AP120" s="885" t="s">
        <v>389</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860278</v>
      </c>
      <c r="BR120" s="903"/>
      <c r="BS120" s="903"/>
      <c r="BT120" s="903"/>
      <c r="BU120" s="903"/>
      <c r="BV120" s="903">
        <v>890033</v>
      </c>
      <c r="BW120" s="903"/>
      <c r="BX120" s="903"/>
      <c r="BY120" s="903"/>
      <c r="BZ120" s="903"/>
      <c r="CA120" s="903">
        <v>844399</v>
      </c>
      <c r="CB120" s="903"/>
      <c r="CC120" s="903"/>
      <c r="CD120" s="903"/>
      <c r="CE120" s="903"/>
      <c r="CF120" s="927">
        <v>68</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v>47689</v>
      </c>
      <c r="DH120" s="903"/>
      <c r="DI120" s="903"/>
      <c r="DJ120" s="903"/>
      <c r="DK120" s="903"/>
      <c r="DL120" s="903">
        <v>89872</v>
      </c>
      <c r="DM120" s="903"/>
      <c r="DN120" s="903"/>
      <c r="DO120" s="903"/>
      <c r="DP120" s="903"/>
      <c r="DQ120" s="903">
        <v>171601</v>
      </c>
      <c r="DR120" s="903"/>
      <c r="DS120" s="903"/>
      <c r="DT120" s="903"/>
      <c r="DU120" s="903"/>
      <c r="DV120" s="904">
        <v>13.8</v>
      </c>
      <c r="DW120" s="904"/>
      <c r="DX120" s="904"/>
      <c r="DY120" s="904"/>
      <c r="DZ120" s="905"/>
    </row>
    <row r="121" spans="1:130" s="226" customFormat="1" ht="26.25" customHeight="1" x14ac:dyDescent="0.15">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436</v>
      </c>
      <c r="AG121" s="838"/>
      <c r="AH121" s="838"/>
      <c r="AI121" s="838"/>
      <c r="AJ121" s="839"/>
      <c r="AK121" s="840" t="s">
        <v>444</v>
      </c>
      <c r="AL121" s="838"/>
      <c r="AM121" s="838"/>
      <c r="AN121" s="838"/>
      <c r="AO121" s="839"/>
      <c r="AP121" s="885" t="s">
        <v>434</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2056</v>
      </c>
      <c r="BR121" s="875"/>
      <c r="BS121" s="875"/>
      <c r="BT121" s="875"/>
      <c r="BU121" s="875"/>
      <c r="BV121" s="875" t="s">
        <v>436</v>
      </c>
      <c r="BW121" s="875"/>
      <c r="BX121" s="875"/>
      <c r="BY121" s="875"/>
      <c r="BZ121" s="875"/>
      <c r="CA121" s="875" t="s">
        <v>389</v>
      </c>
      <c r="CB121" s="875"/>
      <c r="CC121" s="875"/>
      <c r="CD121" s="875"/>
      <c r="CE121" s="875"/>
      <c r="CF121" s="936" t="s">
        <v>436</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t="s">
        <v>436</v>
      </c>
      <c r="DH121" s="875"/>
      <c r="DI121" s="875"/>
      <c r="DJ121" s="875"/>
      <c r="DK121" s="875"/>
      <c r="DL121" s="875" t="s">
        <v>454</v>
      </c>
      <c r="DM121" s="875"/>
      <c r="DN121" s="875"/>
      <c r="DO121" s="875"/>
      <c r="DP121" s="875"/>
      <c r="DQ121" s="875" t="s">
        <v>436</v>
      </c>
      <c r="DR121" s="875"/>
      <c r="DS121" s="875"/>
      <c r="DT121" s="875"/>
      <c r="DU121" s="875"/>
      <c r="DV121" s="852" t="s">
        <v>434</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389</v>
      </c>
      <c r="AG122" s="838"/>
      <c r="AH122" s="838"/>
      <c r="AI122" s="838"/>
      <c r="AJ122" s="839"/>
      <c r="AK122" s="840" t="s">
        <v>434</v>
      </c>
      <c r="AL122" s="838"/>
      <c r="AM122" s="838"/>
      <c r="AN122" s="838"/>
      <c r="AO122" s="839"/>
      <c r="AP122" s="885" t="s">
        <v>435</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1865477</v>
      </c>
      <c r="BR122" s="906"/>
      <c r="BS122" s="906"/>
      <c r="BT122" s="906"/>
      <c r="BU122" s="906"/>
      <c r="BV122" s="906">
        <v>1993041</v>
      </c>
      <c r="BW122" s="906"/>
      <c r="BX122" s="906"/>
      <c r="BY122" s="906"/>
      <c r="BZ122" s="906"/>
      <c r="CA122" s="906">
        <v>1991958</v>
      </c>
      <c r="CB122" s="906"/>
      <c r="CC122" s="906"/>
      <c r="CD122" s="906"/>
      <c r="CE122" s="906"/>
      <c r="CF122" s="907">
        <v>160.4</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t="s">
        <v>389</v>
      </c>
      <c r="DH122" s="875"/>
      <c r="DI122" s="875"/>
      <c r="DJ122" s="875"/>
      <c r="DK122" s="875"/>
      <c r="DL122" s="875" t="s">
        <v>389</v>
      </c>
      <c r="DM122" s="875"/>
      <c r="DN122" s="875"/>
      <c r="DO122" s="875"/>
      <c r="DP122" s="875"/>
      <c r="DQ122" s="875" t="s">
        <v>434</v>
      </c>
      <c r="DR122" s="875"/>
      <c r="DS122" s="875"/>
      <c r="DT122" s="875"/>
      <c r="DU122" s="875"/>
      <c r="DV122" s="852" t="s">
        <v>389</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444</v>
      </c>
      <c r="AB123" s="838"/>
      <c r="AC123" s="838"/>
      <c r="AD123" s="838"/>
      <c r="AE123" s="839"/>
      <c r="AF123" s="840" t="s">
        <v>389</v>
      </c>
      <c r="AG123" s="838"/>
      <c r="AH123" s="838"/>
      <c r="AI123" s="838"/>
      <c r="AJ123" s="839"/>
      <c r="AK123" s="840" t="s">
        <v>389</v>
      </c>
      <c r="AL123" s="838"/>
      <c r="AM123" s="838"/>
      <c r="AN123" s="838"/>
      <c r="AO123" s="839"/>
      <c r="AP123" s="885" t="s">
        <v>434</v>
      </c>
      <c r="AQ123" s="886"/>
      <c r="AR123" s="886"/>
      <c r="AS123" s="886"/>
      <c r="AT123" s="887"/>
      <c r="AU123" s="950"/>
      <c r="AV123" s="951"/>
      <c r="AW123" s="951"/>
      <c r="AX123" s="951"/>
      <c r="AY123" s="951"/>
      <c r="AZ123" s="257" t="s">
        <v>186</v>
      </c>
      <c r="BA123" s="257"/>
      <c r="BB123" s="257"/>
      <c r="BC123" s="257"/>
      <c r="BD123" s="257"/>
      <c r="BE123" s="257"/>
      <c r="BF123" s="257"/>
      <c r="BG123" s="257"/>
      <c r="BH123" s="257"/>
      <c r="BI123" s="257"/>
      <c r="BJ123" s="257"/>
      <c r="BK123" s="257"/>
      <c r="BL123" s="257"/>
      <c r="BM123" s="257"/>
      <c r="BN123" s="257"/>
      <c r="BO123" s="938" t="s">
        <v>474</v>
      </c>
      <c r="BP123" s="939"/>
      <c r="BQ123" s="893">
        <v>2727811</v>
      </c>
      <c r="BR123" s="894"/>
      <c r="BS123" s="894"/>
      <c r="BT123" s="894"/>
      <c r="BU123" s="894"/>
      <c r="BV123" s="894">
        <v>2883074</v>
      </c>
      <c r="BW123" s="894"/>
      <c r="BX123" s="894"/>
      <c r="BY123" s="894"/>
      <c r="BZ123" s="894"/>
      <c r="CA123" s="894">
        <v>2836357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454</v>
      </c>
      <c r="AG124" s="838"/>
      <c r="AH124" s="838"/>
      <c r="AI124" s="838"/>
      <c r="AJ124" s="839"/>
      <c r="AK124" s="840" t="s">
        <v>434</v>
      </c>
      <c r="AL124" s="838"/>
      <c r="AM124" s="838"/>
      <c r="AN124" s="838"/>
      <c r="AO124" s="839"/>
      <c r="AP124" s="885" t="s">
        <v>389</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19.899999999999999</v>
      </c>
      <c r="BR124" s="892"/>
      <c r="BS124" s="892"/>
      <c r="BT124" s="892"/>
      <c r="BU124" s="892"/>
      <c r="BV124" s="892">
        <v>9</v>
      </c>
      <c r="BW124" s="892"/>
      <c r="BX124" s="892"/>
      <c r="BY124" s="892"/>
      <c r="BZ124" s="892"/>
      <c r="CA124" s="892">
        <v>16</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454</v>
      </c>
      <c r="DH124" s="821"/>
      <c r="DI124" s="821"/>
      <c r="DJ124" s="821"/>
      <c r="DK124" s="822"/>
      <c r="DL124" s="823" t="s">
        <v>435</v>
      </c>
      <c r="DM124" s="821"/>
      <c r="DN124" s="821"/>
      <c r="DO124" s="821"/>
      <c r="DP124" s="822"/>
      <c r="DQ124" s="823" t="s">
        <v>435</v>
      </c>
      <c r="DR124" s="821"/>
      <c r="DS124" s="821"/>
      <c r="DT124" s="821"/>
      <c r="DU124" s="822"/>
      <c r="DV124" s="909" t="s">
        <v>443</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454</v>
      </c>
      <c r="AG125" s="838"/>
      <c r="AH125" s="838"/>
      <c r="AI125" s="838"/>
      <c r="AJ125" s="839"/>
      <c r="AK125" s="840" t="s">
        <v>454</v>
      </c>
      <c r="AL125" s="838"/>
      <c r="AM125" s="838"/>
      <c r="AN125" s="838"/>
      <c r="AO125" s="839"/>
      <c r="AP125" s="885" t="s">
        <v>436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389</v>
      </c>
      <c r="DH125" s="903"/>
      <c r="DI125" s="903"/>
      <c r="DJ125" s="903"/>
      <c r="DK125" s="903"/>
      <c r="DL125" s="903" t="s">
        <v>454</v>
      </c>
      <c r="DM125" s="903"/>
      <c r="DN125" s="903"/>
      <c r="DO125" s="903"/>
      <c r="DP125" s="903"/>
      <c r="DQ125" s="903" t="s">
        <v>389</v>
      </c>
      <c r="DR125" s="903"/>
      <c r="DS125" s="903"/>
      <c r="DT125" s="903"/>
      <c r="DU125" s="903"/>
      <c r="DV125" s="904" t="s">
        <v>443</v>
      </c>
      <c r="DW125" s="904"/>
      <c r="DX125" s="904"/>
      <c r="DY125" s="904"/>
      <c r="DZ125" s="905"/>
    </row>
    <row r="126" spans="1:130" s="226" customFormat="1" ht="26.25" customHeight="1" thickBot="1" x14ac:dyDescent="0.2">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23626</v>
      </c>
      <c r="AB126" s="838"/>
      <c r="AC126" s="838"/>
      <c r="AD126" s="838"/>
      <c r="AE126" s="839"/>
      <c r="AF126" s="840">
        <v>21438</v>
      </c>
      <c r="AG126" s="838"/>
      <c r="AH126" s="838"/>
      <c r="AI126" s="838"/>
      <c r="AJ126" s="839"/>
      <c r="AK126" s="840">
        <v>23928</v>
      </c>
      <c r="AL126" s="838"/>
      <c r="AM126" s="838"/>
      <c r="AN126" s="838"/>
      <c r="AO126" s="839"/>
      <c r="AP126" s="885">
        <v>1.9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454</v>
      </c>
      <c r="DH126" s="875"/>
      <c r="DI126" s="875"/>
      <c r="DJ126" s="875"/>
      <c r="DK126" s="875"/>
      <c r="DL126" s="875" t="s">
        <v>454</v>
      </c>
      <c r="DM126" s="875"/>
      <c r="DN126" s="875"/>
      <c r="DO126" s="875"/>
      <c r="DP126" s="875"/>
      <c r="DQ126" s="875" t="s">
        <v>435</v>
      </c>
      <c r="DR126" s="875"/>
      <c r="DS126" s="875"/>
      <c r="DT126" s="875"/>
      <c r="DU126" s="875"/>
      <c r="DV126" s="852" t="s">
        <v>435</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436</v>
      </c>
      <c r="AB127" s="838"/>
      <c r="AC127" s="838"/>
      <c r="AD127" s="838"/>
      <c r="AE127" s="839"/>
      <c r="AF127" s="840" t="s">
        <v>454</v>
      </c>
      <c r="AG127" s="838"/>
      <c r="AH127" s="838"/>
      <c r="AI127" s="838"/>
      <c r="AJ127" s="839"/>
      <c r="AK127" s="840" t="s">
        <v>443</v>
      </c>
      <c r="AL127" s="838"/>
      <c r="AM127" s="838"/>
      <c r="AN127" s="838"/>
      <c r="AO127" s="839"/>
      <c r="AP127" s="885" t="s">
        <v>435</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389</v>
      </c>
      <c r="DH127" s="875"/>
      <c r="DI127" s="875"/>
      <c r="DJ127" s="875"/>
      <c r="DK127" s="875"/>
      <c r="DL127" s="875" t="s">
        <v>435</v>
      </c>
      <c r="DM127" s="875"/>
      <c r="DN127" s="875"/>
      <c r="DO127" s="875"/>
      <c r="DP127" s="875"/>
      <c r="DQ127" s="875" t="s">
        <v>443</v>
      </c>
      <c r="DR127" s="875"/>
      <c r="DS127" s="875"/>
      <c r="DT127" s="875"/>
      <c r="DU127" s="875"/>
      <c r="DV127" s="852" t="s">
        <v>454</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5698</v>
      </c>
      <c r="AB128" s="859"/>
      <c r="AC128" s="859"/>
      <c r="AD128" s="859"/>
      <c r="AE128" s="860"/>
      <c r="AF128" s="861">
        <v>4403</v>
      </c>
      <c r="AG128" s="859"/>
      <c r="AH128" s="859"/>
      <c r="AI128" s="859"/>
      <c r="AJ128" s="860"/>
      <c r="AK128" s="861" t="s">
        <v>435</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389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44500</v>
      </c>
      <c r="DH128" s="849"/>
      <c r="DI128" s="849"/>
      <c r="DJ128" s="849"/>
      <c r="DK128" s="849"/>
      <c r="DL128" s="849">
        <v>47500</v>
      </c>
      <c r="DM128" s="849"/>
      <c r="DN128" s="849"/>
      <c r="DO128" s="849"/>
      <c r="DP128" s="849"/>
      <c r="DQ128" s="849">
        <v>41500</v>
      </c>
      <c r="DR128" s="849"/>
      <c r="DS128" s="849"/>
      <c r="DT128" s="849"/>
      <c r="DU128" s="849"/>
      <c r="DV128" s="850">
        <v>3.3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1352657</v>
      </c>
      <c r="AB129" s="838"/>
      <c r="AC129" s="838"/>
      <c r="AD129" s="838"/>
      <c r="AE129" s="839"/>
      <c r="AF129" s="840">
        <v>1351026</v>
      </c>
      <c r="AG129" s="838"/>
      <c r="AH129" s="838"/>
      <c r="AI129" s="838"/>
      <c r="AJ129" s="839"/>
      <c r="AK129" s="840">
        <v>1382639</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389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136820</v>
      </c>
      <c r="AB130" s="838"/>
      <c r="AC130" s="838"/>
      <c r="AD130" s="838"/>
      <c r="AE130" s="839"/>
      <c r="AF130" s="840">
        <v>137245</v>
      </c>
      <c r="AG130" s="838"/>
      <c r="AH130" s="838"/>
      <c r="AI130" s="838"/>
      <c r="AJ130" s="839"/>
      <c r="AK130" s="840">
        <v>140503</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1215837</v>
      </c>
      <c r="AB131" s="821"/>
      <c r="AC131" s="821"/>
      <c r="AD131" s="821"/>
      <c r="AE131" s="822"/>
      <c r="AF131" s="823">
        <v>1213781</v>
      </c>
      <c r="AG131" s="821"/>
      <c r="AH131" s="821"/>
      <c r="AI131" s="821"/>
      <c r="AJ131" s="822"/>
      <c r="AK131" s="823">
        <v>1242136</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16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7.299086966</v>
      </c>
      <c r="AB132" s="801"/>
      <c r="AC132" s="801"/>
      <c r="AD132" s="801"/>
      <c r="AE132" s="802"/>
      <c r="AF132" s="803">
        <v>8.0913278430000002</v>
      </c>
      <c r="AG132" s="801"/>
      <c r="AH132" s="801"/>
      <c r="AI132" s="801"/>
      <c r="AJ132" s="802"/>
      <c r="AK132" s="803">
        <v>13.686343519999999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7</v>
      </c>
      <c r="AB133" s="780"/>
      <c r="AC133" s="780"/>
      <c r="AD133" s="780"/>
      <c r="AE133" s="781"/>
      <c r="AF133" s="779">
        <v>7.6</v>
      </c>
      <c r="AG133" s="780"/>
      <c r="AH133" s="780"/>
      <c r="AI133" s="780"/>
      <c r="AJ133" s="781"/>
      <c r="AK133" s="779">
        <v>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G6VxUsTJNvwxPwEEd0LBUko3pn5wzaxguYBp+gCjdx2D4ysKBNbmK1FZUaOFOI2AI3E4do0fxnYj1F7NGnHQg==" saltValue="0dS0qP4fa0glZnTN5WIA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election activeCell="DJ106" sqref="DJ10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tvLFve0QwxzqDwtRG2WeHV69SNcTXXd3xxXSsS8c0e/yN4gW1yPlpr9CE3gdz7MsNmC1X8lxrtZkpglIhIwmQ==" saltValue="sE8JEwjMNOYbG5nvP/W5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election activeCell="DJ106" sqref="DJ10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fNGL/luYlUuDoI8iX6qCQM4qEtiMLBG4kNADfe+Rwr9zHPG8omn/J+lE9XzCqWrxCOXC0YWLLv33JLdcc089g==" saltValue="j1JuBp9iXkrtBxg0heQ2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2" t="s">
        <v>508</v>
      </c>
      <c r="AL9" s="1203"/>
      <c r="AM9" s="1203"/>
      <c r="AN9" s="1204"/>
      <c r="AO9" s="292">
        <v>455837</v>
      </c>
      <c r="AP9" s="292">
        <v>128405</v>
      </c>
      <c r="AQ9" s="293">
        <v>216903</v>
      </c>
      <c r="AR9" s="294">
        <v>-40.799999999999997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2" t="s">
        <v>509</v>
      </c>
      <c r="AL10" s="1203"/>
      <c r="AM10" s="1203"/>
      <c r="AN10" s="1204"/>
      <c r="AO10" s="295">
        <v>42800</v>
      </c>
      <c r="AP10" s="295">
        <v>12056</v>
      </c>
      <c r="AQ10" s="296">
        <v>28917</v>
      </c>
      <c r="AR10" s="297">
        <v>-58.3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2" t="s">
        <v>510</v>
      </c>
      <c r="AL11" s="1203"/>
      <c r="AM11" s="1203"/>
      <c r="AN11" s="1204"/>
      <c r="AO11" s="295">
        <v>50989</v>
      </c>
      <c r="AP11" s="295">
        <v>14363</v>
      </c>
      <c r="AQ11" s="296">
        <v>25458</v>
      </c>
      <c r="AR11" s="297">
        <v>-43.6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2" t="s">
        <v>511</v>
      </c>
      <c r="AL12" s="1203"/>
      <c r="AM12" s="1203"/>
      <c r="AN12" s="1204"/>
      <c r="AO12" s="295" t="s">
        <v>512</v>
      </c>
      <c r="AP12" s="295" t="s">
        <v>512</v>
      </c>
      <c r="AQ12" s="296">
        <v>3963</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2" t="s">
        <v>513</v>
      </c>
      <c r="AL13" s="1203"/>
      <c r="AM13" s="1203"/>
      <c r="AN13" s="1204"/>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2" t="s">
        <v>514</v>
      </c>
      <c r="AL14" s="1203"/>
      <c r="AM14" s="1203"/>
      <c r="AN14" s="1204"/>
      <c r="AO14" s="295">
        <v>27506</v>
      </c>
      <c r="AP14" s="295">
        <v>7748</v>
      </c>
      <c r="AQ14" s="296">
        <v>8580</v>
      </c>
      <c r="AR14" s="297">
        <v>-9.6999999999999993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2" t="s">
        <v>515</v>
      </c>
      <c r="AL15" s="1203"/>
      <c r="AM15" s="1203"/>
      <c r="AN15" s="1204"/>
      <c r="AO15" s="295">
        <v>15800</v>
      </c>
      <c r="AP15" s="295">
        <v>4451</v>
      </c>
      <c r="AQ15" s="296">
        <v>5076</v>
      </c>
      <c r="AR15" s="297">
        <v>-12.3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5" t="s">
        <v>516</v>
      </c>
      <c r="AL16" s="1206"/>
      <c r="AM16" s="1206"/>
      <c r="AN16" s="1207"/>
      <c r="AO16" s="295">
        <v>-44114</v>
      </c>
      <c r="AP16" s="295">
        <v>-12426</v>
      </c>
      <c r="AQ16" s="296">
        <v>-20614</v>
      </c>
      <c r="AR16" s="297">
        <v>-39.700000000000003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5" t="s">
        <v>186</v>
      </c>
      <c r="AL17" s="1206"/>
      <c r="AM17" s="1206"/>
      <c r="AN17" s="1207"/>
      <c r="AO17" s="295">
        <v>548818</v>
      </c>
      <c r="AP17" s="295">
        <v>154597</v>
      </c>
      <c r="AQ17" s="296">
        <v>268284</v>
      </c>
      <c r="AR17" s="297">
        <v>-42.4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9" t="s">
        <v>521</v>
      </c>
      <c r="AL21" s="1200"/>
      <c r="AM21" s="1200"/>
      <c r="AN21" s="1201"/>
      <c r="AO21" s="307">
        <v>11.83</v>
      </c>
      <c r="AP21" s="308">
        <v>24.83</v>
      </c>
      <c r="AQ21" s="309">
        <v>-13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9" t="s">
        <v>522</v>
      </c>
      <c r="AL22" s="1200"/>
      <c r="AM22" s="1200"/>
      <c r="AN22" s="1201"/>
      <c r="AO22" s="312">
        <v>96.2</v>
      </c>
      <c r="AP22" s="313">
        <v>94</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0" t="s">
        <v>527</v>
      </c>
      <c r="AL32" s="1191"/>
      <c r="AM32" s="1191"/>
      <c r="AN32" s="1192"/>
      <c r="AO32" s="322">
        <v>230245</v>
      </c>
      <c r="AP32" s="322">
        <v>64858</v>
      </c>
      <c r="AQ32" s="323">
        <v>153879</v>
      </c>
      <c r="AR32" s="324">
        <v>-57.9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0" t="s">
        <v>528</v>
      </c>
      <c r="AL33" s="1191"/>
      <c r="AM33" s="1191"/>
      <c r="AN33" s="1192"/>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0" t="s">
        <v>529</v>
      </c>
      <c r="AL34" s="1191"/>
      <c r="AM34" s="1191"/>
      <c r="AN34" s="1192"/>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0" t="s">
        <v>530</v>
      </c>
      <c r="AL35" s="1191"/>
      <c r="AM35" s="1191"/>
      <c r="AN35" s="1192"/>
      <c r="AO35" s="322">
        <v>37524</v>
      </c>
      <c r="AP35" s="322">
        <v>10570</v>
      </c>
      <c r="AQ35" s="323">
        <v>28293</v>
      </c>
      <c r="AR35" s="324">
        <v>-62.6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0" t="s">
        <v>531</v>
      </c>
      <c r="AL36" s="1191"/>
      <c r="AM36" s="1191"/>
      <c r="AN36" s="1192"/>
      <c r="AO36" s="322">
        <v>18808</v>
      </c>
      <c r="AP36" s="322">
        <v>5298</v>
      </c>
      <c r="AQ36" s="323">
        <v>5342</v>
      </c>
      <c r="AR36" s="324">
        <v>-0.8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0" t="s">
        <v>532</v>
      </c>
      <c r="AL37" s="1191"/>
      <c r="AM37" s="1191"/>
      <c r="AN37" s="1192"/>
      <c r="AO37" s="322">
        <v>23928</v>
      </c>
      <c r="AP37" s="322">
        <v>6740</v>
      </c>
      <c r="AQ37" s="323">
        <v>1875</v>
      </c>
      <c r="AR37" s="324">
        <v>259.5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3" t="s">
        <v>533</v>
      </c>
      <c r="AL38" s="1194"/>
      <c r="AM38" s="1194"/>
      <c r="AN38" s="1195"/>
      <c r="AO38" s="325">
        <v>1</v>
      </c>
      <c r="AP38" s="325">
        <v>0</v>
      </c>
      <c r="AQ38" s="326">
        <v>54</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3" t="s">
        <v>534</v>
      </c>
      <c r="AL39" s="1194"/>
      <c r="AM39" s="1194"/>
      <c r="AN39" s="1195"/>
      <c r="AO39" s="322" t="s">
        <v>512</v>
      </c>
      <c r="AP39" s="322" t="s">
        <v>512</v>
      </c>
      <c r="AQ39" s="323">
        <v>-7130</v>
      </c>
      <c r="AR39" s="324" t="s">
        <v>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0" t="s">
        <v>535</v>
      </c>
      <c r="AL40" s="1191"/>
      <c r="AM40" s="1191"/>
      <c r="AN40" s="1192"/>
      <c r="AO40" s="322">
        <v>-140503</v>
      </c>
      <c r="AP40" s="322">
        <v>-39578</v>
      </c>
      <c r="AQ40" s="323">
        <v>-136382</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6" t="s">
        <v>301</v>
      </c>
      <c r="AL41" s="1197"/>
      <c r="AM41" s="1197"/>
      <c r="AN41" s="1198"/>
      <c r="AO41" s="322">
        <v>170003</v>
      </c>
      <c r="AP41" s="322">
        <v>47888</v>
      </c>
      <c r="AQ41" s="323">
        <v>45930</v>
      </c>
      <c r="AR41" s="324">
        <v>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3" t="s">
        <v>503</v>
      </c>
      <c r="AN49" s="1185" t="s">
        <v>539</v>
      </c>
      <c r="AO49" s="1186"/>
      <c r="AP49" s="1186"/>
      <c r="AQ49" s="1186"/>
      <c r="AR49" s="118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4"/>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397428</v>
      </c>
      <c r="AN51" s="344">
        <v>114864</v>
      </c>
      <c r="AO51" s="345">
        <v>60.6</v>
      </c>
      <c r="AP51" s="346">
        <v>238802</v>
      </c>
      <c r="AQ51" s="347">
        <v>29.1</v>
      </c>
      <c r="AR51" s="348">
        <v>31.5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316100</v>
      </c>
      <c r="AN52" s="352">
        <v>91358</v>
      </c>
      <c r="AO52" s="353">
        <v>82</v>
      </c>
      <c r="AP52" s="354">
        <v>128562</v>
      </c>
      <c r="AQ52" s="355">
        <v>35.200000000000003</v>
      </c>
      <c r="AR52" s="356">
        <v>46.8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1079224</v>
      </c>
      <c r="AN53" s="344">
        <v>309588</v>
      </c>
      <c r="AO53" s="345">
        <v>169.5</v>
      </c>
      <c r="AP53" s="346">
        <v>288550</v>
      </c>
      <c r="AQ53" s="347">
        <v>20.8</v>
      </c>
      <c r="AR53" s="348">
        <v>148.69999999999999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997241</v>
      </c>
      <c r="AN54" s="352">
        <v>286070</v>
      </c>
      <c r="AO54" s="353">
        <v>213.1</v>
      </c>
      <c r="AP54" s="354">
        <v>141525</v>
      </c>
      <c r="AQ54" s="355">
        <v>10.1</v>
      </c>
      <c r="AR54" s="356">
        <v>203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216690</v>
      </c>
      <c r="AN55" s="344">
        <v>61965</v>
      </c>
      <c r="AO55" s="345">
        <v>-80</v>
      </c>
      <c r="AP55" s="346">
        <v>287914</v>
      </c>
      <c r="AQ55" s="347">
        <v>-0.2</v>
      </c>
      <c r="AR55" s="348">
        <v>-79.8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211462</v>
      </c>
      <c r="AN56" s="352">
        <v>60470</v>
      </c>
      <c r="AO56" s="353">
        <v>-78.900000000000006</v>
      </c>
      <c r="AP56" s="354">
        <v>146531</v>
      </c>
      <c r="AQ56" s="355">
        <v>3.5</v>
      </c>
      <c r="AR56" s="356">
        <v>-82.4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206234</v>
      </c>
      <c r="AN57" s="344">
        <v>58689</v>
      </c>
      <c r="AO57" s="345">
        <v>-5.3</v>
      </c>
      <c r="AP57" s="346">
        <v>310300</v>
      </c>
      <c r="AQ57" s="347">
        <v>7.8</v>
      </c>
      <c r="AR57" s="348">
        <v>-13.1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180845</v>
      </c>
      <c r="AN58" s="352">
        <v>51464</v>
      </c>
      <c r="AO58" s="353">
        <v>-14.9</v>
      </c>
      <c r="AP58" s="354">
        <v>157576</v>
      </c>
      <c r="AQ58" s="355">
        <v>7.5</v>
      </c>
      <c r="AR58" s="356">
        <v>-22.4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539562</v>
      </c>
      <c r="AN59" s="344">
        <v>151989</v>
      </c>
      <c r="AO59" s="345">
        <v>159</v>
      </c>
      <c r="AP59" s="346">
        <v>317319</v>
      </c>
      <c r="AQ59" s="347">
        <v>2.2999999999999998</v>
      </c>
      <c r="AR59" s="348">
        <v>156.69999999999999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475207</v>
      </c>
      <c r="AN60" s="352">
        <v>133861</v>
      </c>
      <c r="AO60" s="353">
        <v>160.1</v>
      </c>
      <c r="AP60" s="354">
        <v>164214</v>
      </c>
      <c r="AQ60" s="355">
        <v>4.2</v>
      </c>
      <c r="AR60" s="356">
        <v>155.9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487828</v>
      </c>
      <c r="AN61" s="359">
        <v>139419</v>
      </c>
      <c r="AO61" s="360">
        <v>60.8</v>
      </c>
      <c r="AP61" s="361">
        <v>288577</v>
      </c>
      <c r="AQ61" s="362">
        <v>12</v>
      </c>
      <c r="AR61" s="348">
        <v>48.8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436171</v>
      </c>
      <c r="AN62" s="352">
        <v>124645</v>
      </c>
      <c r="AO62" s="353">
        <v>72.3</v>
      </c>
      <c r="AP62" s="354">
        <v>147682</v>
      </c>
      <c r="AQ62" s="355">
        <v>12.1</v>
      </c>
      <c r="AR62" s="356">
        <v>60.2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jU8Yk1zPySHVCYGJw6ahVqwpySvr/yDzFuGrTwrLxN2MzqDBkJZlyXJ4M8aGrMO8n0a5wCu/oj2hghOaTTyLQ==" saltValue="93tkf4RX6F0BkEQ4PbhP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ljqZAI4a8jl6b6+/qSW3cJRLvoymgwdvUV8UFgR75VeqbykvD/i6iUBUm3PvZi/evkrsXAfVeGENYQJtgO9Hg==" saltValue="SqaIGnM6l9WN3Sen/R6j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cNM9k1/rZ8X20b3ngWEuga1ibTiHOC4GpZW978TZh7J0YQ7aBT9DNFjQp7apMiWRWK9Rw40wO/dtPxL6262A==" saltValue="EZ/w+QtaESu8Wz6T5VG6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8" t="s">
        <v>3</v>
      </c>
      <c r="D47" s="1208"/>
      <c r="E47" s="1209"/>
      <c r="F47" s="11">
        <v>41.76</v>
      </c>
      <c r="G47" s="12">
        <v>45.4</v>
      </c>
      <c r="H47" s="12">
        <v>44.44</v>
      </c>
      <c r="I47" s="12">
        <v>44.12</v>
      </c>
      <c r="J47" s="13">
        <v>35.020000000000003</v>
      </c>
    </row>
    <row r="48" spans="2:10" ht="57.75" customHeight="1" x14ac:dyDescent="0.15">
      <c r="B48" s="14"/>
      <c r="C48" s="1210" t="s">
        <v>4</v>
      </c>
      <c r="D48" s="1210"/>
      <c r="E48" s="1211"/>
      <c r="F48" s="15">
        <v>7.07</v>
      </c>
      <c r="G48" s="16">
        <v>3.77</v>
      </c>
      <c r="H48" s="16">
        <v>5.24</v>
      </c>
      <c r="I48" s="16">
        <v>0.98</v>
      </c>
      <c r="J48" s="17">
        <v>9.1199999999999992</v>
      </c>
    </row>
    <row r="49" spans="2:10" ht="57.75" customHeight="1" thickBot="1" x14ac:dyDescent="0.2">
      <c r="B49" s="18"/>
      <c r="C49" s="1212" t="s">
        <v>5</v>
      </c>
      <c r="D49" s="1212"/>
      <c r="E49" s="1213"/>
      <c r="F49" s="19">
        <v>4.6399999999999997</v>
      </c>
      <c r="G49" s="20">
        <v>0.46</v>
      </c>
      <c r="H49" s="20">
        <v>2.54</v>
      </c>
      <c r="I49" s="20" t="s">
        <v>560</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FixnefYzhxsONdaTvylKeFYMaJv6xBbe8/DyZp1OGiOW5Rke2tHMz2w/rMdPUSpbEkaSZvgXXkSKFoCylSAoA==" saltValue="Agj8JYSf5nRJJjn1YRid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U0045</cp:lastModifiedBy>
  <cp:lastPrinted>2019-03-20T04:45:10Z</cp:lastPrinted>
  <dcterms:created xsi:type="dcterms:W3CDTF">2019-02-14T04:08:37Z</dcterms:created>
  <dcterms:modified xsi:type="dcterms:W3CDTF">2019-10-23T23:42:49Z</dcterms:modified>
  <cp:category/>
</cp:coreProperties>
</file>