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U3239\Desktop\"/>
    </mc:Choice>
  </mc:AlternateContent>
  <xr:revisionPtr revIDLastSave="0" documentId="8_{09F27B0B-CD3A-4F59-81F6-4E2212D7AB5B}" xr6:coauthVersionLast="45" xr6:coauthVersionMax="45" xr10:uidLastSave="{00000000-0000-0000-0000-000000000000}"/>
  <workbookProtection workbookAlgorithmName="SHA-512" workbookHashValue="hJ8zzz8OjWrsnCZo+lJFzJByacKJC6n7izSyPV9pvSVQGRrE+Vq4uZqK2JCCQqLpfRPI03/vXJ7hJipDnRKtHA==" workbookSaltValue="mAZMzeIC0wfIEQSvYIHABw==" workbookSpinCount="100000" lockStructure="1"/>
  <bookViews>
    <workbookView xWindow="-120" yWindow="-120" windowWidth="2064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<sst xmlns="http://schemas.openxmlformats.org/spreadsheetml/2006/main" count="228" uniqueCount="115">
  <si>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</si>
  <si>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</si>
  <si>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</si>
  <si>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</si>
  <si>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</si>
  <si>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</si>
  <si>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</si>
  <si>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</si>
  <si>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</si>
  <si>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</si>
  <si>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</si>
  <si>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</si>
  <si>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</si>
  <si>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</si>
  <si>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</si>
  <si>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</si>
  <si>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</si>
  <si>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</si>
  <si>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</si>
  <si>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</si>
  <si>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</si>
  <si>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</si>
  <si>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</si>
  <si>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</si>
  <si>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</si>
  <si>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</si>
  <si>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</si>
  <si>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</si>
  <si>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</si>
  <si>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</si>
  <si>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</si>
  <si>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</si>
  <si>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</si>
  <si>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</si>
  <si>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</si>
  <si>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</si>
  <si>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</si>
  <si>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</si>
  <si>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</si>
  <si>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</si>
  <si>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</si>
  <si>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</si>
  <si>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</si>
  <si>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</si>
  <si>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</si>
  <si>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</si>
  <si>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</si>
  <si>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</si>
  <si>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</si>
  <si>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</si>
  <si>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</si>
  <si>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</si>
  <si>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</si>
  <si>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</si>
  <si>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</si>
  <si>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</si>
  <si>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</si>
  <si>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</si>
  <si>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</si>
  <si>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</si>
  <si>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</si>
  <si>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</si>
  <si>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</si>
  <si>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</si>
  <si>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</si>
  <si>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</si>
  <si>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</si>
  <si>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</si>
  <si>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</si>
  <si>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</si>
  <si>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</si>
  <si>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</si>
  <si>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</si>
  <si>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</si>
  <si>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</si>
  <si>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</si>
  <si>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</si>
  <si>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</si>
  <si>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</si>
  <si>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</si>
  <si>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</si>
  <si>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</si>
  <si>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</si>
  <si>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</si>
  <si>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</si>
  <si>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</si>
  <si>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</si>
  <si>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</si>
  <si>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</si>
  <si>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</si>
  <si>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</si>
  <si>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</si>
  <si>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</si>
  <si>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</si>
  <si>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</si>
  <si>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</si>
  <si>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</si>
  <si>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</si>
  <si>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</si>
  <si>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</si>
  <si>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</si>
  <si>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</si>
  <si>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</si>
  <si>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</si>
  <si>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</si>
  <si>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</si>
  <si>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</si>
  <si>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</si>
  <si>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</si>
  <si>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</si>
  <si>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</si>
  <si>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</si>
  <si>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については、料金改定（値上げ）を実施したことで、経常収支比率が100％を超え、収支の回復につながっている。ただし、依然として累積欠損金比率が高い水準にあるため、今後も安定した収支を維持し、累積欠損金を減少させていかなくてはならない。また、流動比率も同様に低い位置にあるため、自己資金に注意しながら、将来の見込みを常に意識した経営を行うことが必要となっている。
　企業債残高対給水収益比率や料金回収率については、料金改定を実施したが、新型コロナウイルス感染症対策による基本料金の減免が影響したことで一部改善に留まっている。
　電力会社の変更等の費用の抑制の効果もあり、給水原価は年々減少している。今後も既存の契約の見直しなどの費用縮減につながる取り組みを実施していきたい。
　施設利用率も他自治体との平均値よりも低い水準である。将来の給水人口を加味しながら、適切な施設規模での運営を念頭に置き、周辺団体との広域化・共同化、施設の統廃合・ダウンサイジング等の検討を行う必要がある。</t>
    <rPh sb="9" eb="11">
      <t>リョウキン</t>
    </rPh>
    <rPh sb="11" eb="13">
      <t>カイテイ</t>
    </rPh>
    <rPh sb="14" eb="16">
      <t>ネア</t>
    </rPh>
    <rPh sb="19" eb="21">
      <t>ジッシ</t>
    </rPh>
    <rPh sb="39" eb="40">
      <t>コ</t>
    </rPh>
    <rPh sb="42" eb="44">
      <t>シュウシ</t>
    </rPh>
    <rPh sb="45" eb="47">
      <t>カイフク</t>
    </rPh>
    <rPh sb="60" eb="62">
      <t>イゼン</t>
    </rPh>
    <rPh sb="73" eb="74">
      <t>タカ</t>
    </rPh>
    <rPh sb="75" eb="77">
      <t>スイジュン</t>
    </rPh>
    <rPh sb="83" eb="85">
      <t>コンゴ</t>
    </rPh>
    <rPh sb="86" eb="88">
      <t>アンテイ</t>
    </rPh>
    <rPh sb="90" eb="92">
      <t>シュウシ</t>
    </rPh>
    <rPh sb="93" eb="95">
      <t>イジ</t>
    </rPh>
    <rPh sb="97" eb="99">
      <t>ルイセキ</t>
    </rPh>
    <rPh sb="99" eb="102">
      <t>ケッソンキン</t>
    </rPh>
    <rPh sb="103" eb="105">
      <t>ゲンショウ</t>
    </rPh>
    <rPh sb="122" eb="124">
      <t>リュウドウ</t>
    </rPh>
    <rPh sb="124" eb="126">
      <t>ヒリツ</t>
    </rPh>
    <rPh sb="127" eb="129">
      <t>ドウヨウ</t>
    </rPh>
    <rPh sb="130" eb="131">
      <t>ヒク</t>
    </rPh>
    <rPh sb="132" eb="134">
      <t>イチ</t>
    </rPh>
    <rPh sb="140" eb="142">
      <t>ジコ</t>
    </rPh>
    <rPh sb="142" eb="144">
      <t>シキン</t>
    </rPh>
    <rPh sb="145" eb="147">
      <t>チュウイ</t>
    </rPh>
    <rPh sb="152" eb="154">
      <t>ショウライ</t>
    </rPh>
    <rPh sb="155" eb="157">
      <t>ミコ</t>
    </rPh>
    <rPh sb="159" eb="160">
      <t>ツネ</t>
    </rPh>
    <rPh sb="161" eb="163">
      <t>イシキ</t>
    </rPh>
    <rPh sb="165" eb="167">
      <t>ケイエイ</t>
    </rPh>
    <rPh sb="168" eb="169">
      <t>オコナ</t>
    </rPh>
    <rPh sb="173" eb="175">
      <t>ヒツヨウ</t>
    </rPh>
    <rPh sb="184" eb="186">
      <t>キギョウ</t>
    </rPh>
    <rPh sb="186" eb="187">
      <t>サイ</t>
    </rPh>
    <rPh sb="187" eb="189">
      <t>ザンダカ</t>
    </rPh>
    <rPh sb="189" eb="190">
      <t>タイ</t>
    </rPh>
    <rPh sb="190" eb="192">
      <t>キュウスイ</t>
    </rPh>
    <rPh sb="192" eb="194">
      <t>シュウエキ</t>
    </rPh>
    <rPh sb="194" eb="196">
      <t>ヒリツ</t>
    </rPh>
    <rPh sb="208" eb="210">
      <t>リョウキン</t>
    </rPh>
    <rPh sb="210" eb="212">
      <t>カイテイ</t>
    </rPh>
    <rPh sb="213" eb="215">
      <t>ジッシ</t>
    </rPh>
    <rPh sb="219" eb="221">
      <t>シンガタ</t>
    </rPh>
    <rPh sb="228" eb="231">
      <t>カンセンショウ</t>
    </rPh>
    <rPh sb="231" eb="233">
      <t>タイサク</t>
    </rPh>
    <rPh sb="236" eb="238">
      <t>キホン</t>
    </rPh>
    <rPh sb="238" eb="240">
      <t>リョウキン</t>
    </rPh>
    <rPh sb="241" eb="243">
      <t>ゲンメン</t>
    </rPh>
    <rPh sb="244" eb="246">
      <t>エイキョウ</t>
    </rPh>
    <rPh sb="251" eb="253">
      <t>イチブ</t>
    </rPh>
    <rPh sb="253" eb="255">
      <t>カイゼン</t>
    </rPh>
    <rPh sb="256" eb="257">
      <t>トド</t>
    </rPh>
    <rPh sb="265" eb="267">
      <t>デンリョク</t>
    </rPh>
    <rPh sb="267" eb="269">
      <t>カイシャ</t>
    </rPh>
    <rPh sb="270" eb="272">
      <t>ヘンコウ</t>
    </rPh>
    <rPh sb="272" eb="273">
      <t>トウ</t>
    </rPh>
    <rPh sb="274" eb="276">
      <t>ヒヨウ</t>
    </rPh>
    <rPh sb="277" eb="279">
      <t>ヨクセイ</t>
    </rPh>
    <rPh sb="280" eb="282">
      <t>コウカ</t>
    </rPh>
    <rPh sb="286" eb="288">
      <t>キュウスイ</t>
    </rPh>
    <rPh sb="288" eb="290">
      <t>ゲンカ</t>
    </rPh>
    <rPh sb="291" eb="293">
      <t>ネンネン</t>
    </rPh>
    <rPh sb="293" eb="295">
      <t>ゲンショウ</t>
    </rPh>
    <rPh sb="300" eb="302">
      <t>コンゴ</t>
    </rPh>
    <rPh sb="303" eb="305">
      <t>キゾン</t>
    </rPh>
    <rPh sb="306" eb="308">
      <t>ケイヤク</t>
    </rPh>
    <rPh sb="309" eb="311">
      <t>ミナオ</t>
    </rPh>
    <rPh sb="315" eb="317">
      <t>ヒヨウ</t>
    </rPh>
    <rPh sb="317" eb="319">
      <t>シュクゲン</t>
    </rPh>
    <rPh sb="324" eb="325">
      <t>ト</t>
    </rPh>
    <rPh sb="326" eb="327">
      <t>ク</t>
    </rPh>
    <rPh sb="329" eb="331">
      <t>ジッシ</t>
    </rPh>
    <phoneticPr fontId="4"/>
  </si>
  <si>
    <t>　令和2年度に水道料金改定を実施し経営は一部改善されたが、給水人口・給水量の減少による給水収益が減少している。このような状況下で、給水収益の減少と施設更新費や修繕費などの支出の増加の将来見込みを常に把握しながら、次の料金改定を意識・計画していかなくてはならない。
　また、老朽施設更新においても不必要な規模の更新（費用の投入）にならぬよう、各地域ごとでの人口ビジョン（推移）を考慮しながら地域人口に応じた更新計画を適時見直しながら実施していく必要がある。</t>
    <rPh sb="14" eb="16">
      <t>ジッシ</t>
    </rPh>
    <rPh sb="20" eb="22">
      <t>イチブ</t>
    </rPh>
    <rPh sb="65" eb="67">
      <t>キュウスイ</t>
    </rPh>
    <rPh sb="67" eb="69">
      <t>シュウエキ</t>
    </rPh>
    <rPh sb="70" eb="72">
      <t>ゲンショウ</t>
    </rPh>
    <rPh sb="73" eb="75">
      <t>シセツ</t>
    </rPh>
    <rPh sb="75" eb="77">
      <t>コウシン</t>
    </rPh>
    <rPh sb="77" eb="78">
      <t>ヒ</t>
    </rPh>
    <rPh sb="79" eb="81">
      <t>シュウゼン</t>
    </rPh>
    <rPh sb="81" eb="82">
      <t>ヒ</t>
    </rPh>
    <rPh sb="85" eb="87">
      <t>シシュツ</t>
    </rPh>
    <rPh sb="88" eb="90">
      <t>ゾウカ</t>
    </rPh>
    <rPh sb="91" eb="93">
      <t>ショウライ</t>
    </rPh>
    <rPh sb="93" eb="95">
      <t>ミコ</t>
    </rPh>
    <rPh sb="97" eb="98">
      <t>ツネ</t>
    </rPh>
    <rPh sb="99" eb="101">
      <t>ハアク</t>
    </rPh>
    <rPh sb="106" eb="107">
      <t>ツギ</t>
    </rPh>
    <rPh sb="108" eb="110">
      <t>リョウキン</t>
    </rPh>
    <rPh sb="110" eb="112">
      <t>カイテイ</t>
    </rPh>
    <rPh sb="113" eb="115">
      <t>イシキ</t>
    </rPh>
    <rPh sb="116" eb="118">
      <t>ケイカク</t>
    </rPh>
    <rPh sb="136" eb="138">
      <t>ロウキュウ</t>
    </rPh>
    <rPh sb="138" eb="140">
      <t>シセツ</t>
    </rPh>
    <rPh sb="140" eb="142">
      <t>コウシン</t>
    </rPh>
    <rPh sb="147" eb="150">
      <t>フヒツヨウ</t>
    </rPh>
    <rPh sb="151" eb="153">
      <t>キボ</t>
    </rPh>
    <rPh sb="154" eb="156">
      <t>コウシン</t>
    </rPh>
    <rPh sb="157" eb="159">
      <t>ヒヨウ</t>
    </rPh>
    <rPh sb="160" eb="162">
      <t>トウニュウ</t>
    </rPh>
    <rPh sb="170" eb="171">
      <t>カク</t>
    </rPh>
    <rPh sb="171" eb="173">
      <t>チイキ</t>
    </rPh>
    <rPh sb="177" eb="179">
      <t>ジンコウ</t>
    </rPh>
    <rPh sb="184" eb="186">
      <t>スイイ</t>
    </rPh>
    <rPh sb="188" eb="190">
      <t>コウリョ</t>
    </rPh>
    <rPh sb="194" eb="196">
      <t>チイキ</t>
    </rPh>
    <rPh sb="196" eb="198">
      <t>ジンコウ</t>
    </rPh>
    <rPh sb="199" eb="200">
      <t>オウ</t>
    </rPh>
    <rPh sb="202" eb="204">
      <t>コウシン</t>
    </rPh>
    <rPh sb="204" eb="206">
      <t>ケイカク</t>
    </rPh>
    <rPh sb="207" eb="209">
      <t>テキジ</t>
    </rPh>
    <rPh sb="209" eb="211">
      <t>ミナオ</t>
    </rPh>
    <rPh sb="215" eb="217">
      <t>ジッシ</t>
    </rPh>
    <rPh sb="221" eb="223">
      <t>ヒツヨウ</t>
    </rPh>
    <phoneticPr fontId="4"/>
  </si>
  <si>
    <t>　令和2年度より経営戦略をもとに、老朽管等の施設更新に着手している。ただし、経年化率を大幅に改善できるほどの規模での更新とまではなっていないため、管路経年化率は他自治体の平均値より高い水準となっている。
　更新計画（エリア）については、耐用年数や給水人口等をもとに作成しているが、地域ごとの本管漏水修繕の件数の推移など直近の状況変化を視野に入れ、計画を見直しながら更新を進めていく。</t>
    <rPh sb="1" eb="3">
      <t>レイワ</t>
    </rPh>
    <rPh sb="4" eb="6">
      <t>ネンド</t>
    </rPh>
    <rPh sb="8" eb="10">
      <t>ケイエイ</t>
    </rPh>
    <rPh sb="10" eb="12">
      <t>センリャク</t>
    </rPh>
    <rPh sb="17" eb="19">
      <t>ロウキュウ</t>
    </rPh>
    <rPh sb="19" eb="20">
      <t>カン</t>
    </rPh>
    <rPh sb="20" eb="21">
      <t>トウ</t>
    </rPh>
    <rPh sb="22" eb="24">
      <t>シセツ</t>
    </rPh>
    <rPh sb="24" eb="26">
      <t>コウシン</t>
    </rPh>
    <rPh sb="27" eb="29">
      <t>チャクシュ</t>
    </rPh>
    <rPh sb="38" eb="41">
      <t>ケイネンカ</t>
    </rPh>
    <rPh sb="41" eb="42">
      <t>リツ</t>
    </rPh>
    <rPh sb="43" eb="45">
      <t>オオハバ</t>
    </rPh>
    <rPh sb="46" eb="48">
      <t>カイゼン</t>
    </rPh>
    <rPh sb="54" eb="56">
      <t>キボ</t>
    </rPh>
    <rPh sb="58" eb="60">
      <t>コウシン</t>
    </rPh>
    <rPh sb="92" eb="94">
      <t>スイジュン</t>
    </rPh>
    <rPh sb="103" eb="105">
      <t>コウシン</t>
    </rPh>
    <rPh sb="105" eb="107">
      <t>ケイカク</t>
    </rPh>
    <rPh sb="118" eb="120">
      <t>タイヨウ</t>
    </rPh>
    <rPh sb="120" eb="122">
      <t>ネンスウ</t>
    </rPh>
    <rPh sb="123" eb="125">
      <t>キュウスイ</t>
    </rPh>
    <rPh sb="125" eb="128">
      <t>ジンコウトウ</t>
    </rPh>
    <rPh sb="132" eb="134">
      <t>サクセイ</t>
    </rPh>
    <rPh sb="140" eb="142">
      <t>チイキ</t>
    </rPh>
    <rPh sb="145" eb="147">
      <t>ホンカン</t>
    </rPh>
    <rPh sb="147" eb="149">
      <t>ロウスイ</t>
    </rPh>
    <rPh sb="149" eb="151">
      <t>シュウゼン</t>
    </rPh>
    <rPh sb="152" eb="154">
      <t>ケンスウ</t>
    </rPh>
    <rPh sb="155" eb="157">
      <t>スイイ</t>
    </rPh>
    <rPh sb="159" eb="161">
      <t>チョッキン</t>
    </rPh>
    <rPh sb="162" eb="164">
      <t>ジョウキョウ</t>
    </rPh>
    <rPh sb="164" eb="166">
      <t>ヘンカ</t>
    </rPh>
    <rPh sb="167" eb="169">
      <t>シヤ</t>
    </rPh>
    <rPh sb="170" eb="171">
      <t>イ</t>
    </rPh>
    <rPh sb="173" eb="175">
      <t>ケイカク</t>
    </rPh>
    <rPh sb="176" eb="178">
      <t>ミナオ</t>
    </rPh>
    <rPh sb="182" eb="184">
      <t>コウシン</t>
    </rPh>
    <rPh sb="185" eb="18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</si>
</sst>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0.44</c:v>
                </c:pt>
              </c:numCache>
            </c:numRef>
          </c:val>
          <c:extLst>
            <c:ext xmlns:c16="http://schemas.microsoft.com/office/drawing/2014/chart" uri="{C3380CC4-5D6E-409C-BE32-E72D297353CC}">
              <c16:uniqueId val="{00000000-E21E-4DD2-9B5D-2B110548D3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E21E-4DD2-9B5D-2B110548D3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c:v>
                </c:pt>
                <c:pt idx="1">
                  <c:v>48.64</c:v>
                </c:pt>
                <c:pt idx="2">
                  <c:v>47.58</c:v>
                </c:pt>
                <c:pt idx="3">
                  <c:v>47.56</c:v>
                </c:pt>
                <c:pt idx="4">
                  <c:v>47.45</c:v>
                </c:pt>
              </c:numCache>
            </c:numRef>
          </c:val>
          <c:extLst>
            <c:ext xmlns:c16="http://schemas.microsoft.com/office/drawing/2014/chart" uri="{C3380CC4-5D6E-409C-BE32-E72D297353CC}">
              <c16:uniqueId val="{00000000-E848-43E7-96D9-D21164FA7D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E848-43E7-96D9-D21164FA7D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88.88</c:v>
                </c:pt>
                <c:pt idx="1">
                  <c:v>88.42</c:v>
                </c:pt>
                <c:pt idx="2">
                  <c:v>88.14</c:v>
                </c:pt>
                <c:pt idx="3">
                  <c:v>87.94</c:v>
                </c:pt>
                <c:pt idx="4">
                  <c:v>87.78</c:v>
                </c:pt>
              </c:numCache>
            </c:numRef>
          </c:val>
          <c:extLst>
            <c:ext xmlns:c16="http://schemas.microsoft.com/office/drawing/2014/chart" uri="{C3380CC4-5D6E-409C-BE32-E72D297353CC}">
              <c16:uniqueId val="{00000000-0686-4480-9761-813A2C86F6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0686-4480-9761-813A2C86F6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105.25</c:v>
                </c:pt>
                <c:pt idx="1">
                  <c:v>93.96</c:v>
                </c:pt>
                <c:pt idx="2">
                  <c:v>86.64</c:v>
                </c:pt>
                <c:pt idx="3">
                  <c:v>92.49</c:v>
                </c:pt>
                <c:pt idx="4">
                  <c:v>105.94</c:v>
                </c:pt>
              </c:numCache>
            </c:numRef>
          </c:val>
          <c:extLst>
            <c:ext xmlns:c16="http://schemas.microsoft.com/office/drawing/2014/chart" uri="{C3380CC4-5D6E-409C-BE32-E72D297353CC}">
              <c16:uniqueId val="{00000000-DF76-4551-A3BE-99F01F4D75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DF76-4551-A3BE-99F01F4D75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48.53</c:v>
                </c:pt>
                <c:pt idx="1">
                  <c:v>50.67</c:v>
                </c:pt>
                <c:pt idx="2">
                  <c:v>52.65</c:v>
                </c:pt>
                <c:pt idx="3">
                  <c:v>54.48</c:v>
                </c:pt>
                <c:pt idx="4">
                  <c:v>56.1</c:v>
                </c:pt>
              </c:numCache>
            </c:numRef>
          </c:val>
          <c:extLst>
            <c:ext xmlns:c16="http://schemas.microsoft.com/office/drawing/2014/chart" uri="{C3380CC4-5D6E-409C-BE32-E72D297353CC}">
              <c16:uniqueId val="{00000000-3CF8-4CEB-9B7D-52C296F80A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3CF8-4CEB-9B7D-52C296F80A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27.86</c:v>
                </c:pt>
                <c:pt idx="1">
                  <c:v>27.86</c:v>
                </c:pt>
                <c:pt idx="2">
                  <c:v>27.86</c:v>
                </c:pt>
                <c:pt idx="3">
                  <c:v>27.86</c:v>
                </c:pt>
                <c:pt idx="4">
                  <c:v>27.86</c:v>
                </c:pt>
              </c:numCache>
            </c:numRef>
          </c:val>
          <c:extLst>
            <c:ext xmlns:c16="http://schemas.microsoft.com/office/drawing/2014/chart" uri="{C3380CC4-5D6E-409C-BE32-E72D297353CC}">
              <c16:uniqueId val="{00000000-E722-4470-97FB-F6F54E5BAF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E722-4470-97FB-F6F54E5BAF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71.77</c:v>
                </c:pt>
                <c:pt idx="1">
                  <c:v>88.57</c:v>
                </c:pt>
                <c:pt idx="2">
                  <c:v>122.01</c:v>
                </c:pt>
                <c:pt idx="3">
                  <c:v>130.83000000000001</c:v>
                </c:pt>
                <c:pt idx="4">
                  <c:v>119.69</c:v>
                </c:pt>
              </c:numCache>
            </c:numRef>
          </c:val>
          <c:extLst>
            <c:ext xmlns:c16="http://schemas.microsoft.com/office/drawing/2014/chart" uri="{C3380CC4-5D6E-409C-BE32-E72D297353CC}">
              <c16:uniqueId val="{00000000-6553-4118-94DD-38B3AE291B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6553-4118-94DD-38B3AE291B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50.1</c:v>
                </c:pt>
                <c:pt idx="1">
                  <c:v>123.66</c:v>
                </c:pt>
                <c:pt idx="2">
                  <c:v>91.03</c:v>
                </c:pt>
                <c:pt idx="3">
                  <c:v>70.28</c:v>
                </c:pt>
                <c:pt idx="4">
                  <c:v>72.05</c:v>
                </c:pt>
              </c:numCache>
            </c:numRef>
          </c:val>
          <c:extLst>
            <c:ext xmlns:c16="http://schemas.microsoft.com/office/drawing/2014/chart" uri="{C3380CC4-5D6E-409C-BE32-E72D297353CC}">
              <c16:uniqueId val="{00000000-85F7-4EC7-8B38-2BED5D6E6A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85F7-4EC7-8B38-2BED5D6E6A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659.44</c:v>
                </c:pt>
                <c:pt idx="1">
                  <c:v>685.21</c:v>
                </c:pt>
                <c:pt idx="2">
                  <c:v>659.77</c:v>
                </c:pt>
                <c:pt idx="3">
                  <c:v>602.9</c:v>
                </c:pt>
                <c:pt idx="4">
                  <c:v>540.99</c:v>
                </c:pt>
              </c:numCache>
            </c:numRef>
          </c:val>
          <c:extLst>
            <c:ext xmlns:c16="http://schemas.microsoft.com/office/drawing/2014/chart" uri="{C3380CC4-5D6E-409C-BE32-E72D297353CC}">
              <c16:uniqueId val="{00000000-9561-46B8-A32F-1BC765D2DE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9561-46B8-A32F-1BC765D2DE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103.33</c:v>
                </c:pt>
                <c:pt idx="1">
                  <c:v>90.01</c:v>
                </c:pt>
                <c:pt idx="2">
                  <c:v>80.42</c:v>
                </c:pt>
                <c:pt idx="3">
                  <c:v>86.65</c:v>
                </c:pt>
                <c:pt idx="4">
                  <c:v>94.47</c:v>
                </c:pt>
              </c:numCache>
            </c:numRef>
          </c:val>
          <c:extLst>
            <c:ext xmlns:c16="http://schemas.microsoft.com/office/drawing/2014/chart" uri="{C3380CC4-5D6E-409C-BE32-E72D297353CC}">
              <c16:uniqueId val="{00000000-DEA4-48DC-B62C-DA68E6628E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DEA4-48DC-B62C-DA68E6628E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143.22</c:v>
                </c:pt>
                <c:pt idx="1">
                  <c:v>143.32</c:v>
                </c:pt>
                <c:pt idx="2">
                  <c:v>155.97</c:v>
                </c:pt>
                <c:pt idx="3">
                  <c:v>145.97</c:v>
                </c:pt>
                <c:pt idx="4">
                  <c:v>138.65</c:v>
                </c:pt>
              </c:numCache>
            </c:numRef>
          </c:val>
          <c:extLst>
            <c:ext xmlns:c16="http://schemas.microsoft.com/office/drawing/2014/chart" uri="{C3380CC4-5D6E-409C-BE32-E72D297353CC}">
              <c16:uniqueId val="{00000000-9ACD-43E0-B36C-E467AF65EB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9ACD-43E0-B36C-E467AF65EB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南部町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10601</v>
      </c>
      <c r="AM8" s="71"/>
      <c r="AN8" s="71"/>
      <c r="AO8" s="71"/>
      <c r="AP8" s="71"/>
      <c r="AQ8" s="71"/>
      <c r="AR8" s="71"/>
      <c r="AS8" s="71"/>
      <c r="AT8" s="67">
        <f>データ!$S$6</f>
        <v>114.03</v>
      </c>
      <c r="AU8" s="68"/>
      <c r="AV8" s="68"/>
      <c r="AW8" s="68"/>
      <c r="AX8" s="68"/>
      <c r="AY8" s="68"/>
      <c r="AZ8" s="68"/>
      <c r="BA8" s="68"/>
      <c r="BB8" s="70">
        <f>データ!$T$6</f>
        <v>92.97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64.52</v>
      </c>
      <c r="J10" s="68"/>
      <c r="K10" s="68"/>
      <c r="L10" s="68"/>
      <c r="M10" s="68"/>
      <c r="N10" s="68"/>
      <c r="O10" s="69"/>
      <c r="P10" s="70">
        <f>データ!$P$6</f>
        <v>99.7</v>
      </c>
      <c r="Q10" s="70"/>
      <c r="R10" s="70"/>
      <c r="S10" s="70"/>
      <c r="T10" s="70"/>
      <c r="U10" s="70"/>
      <c r="V10" s="70"/>
      <c r="W10" s="71">
        <f>データ!$Q$6</f>
        <v>1614</v>
      </c>
      <c r="X10" s="71"/>
      <c r="Y10" s="71"/>
      <c r="Z10" s="71"/>
      <c r="AA10" s="71"/>
      <c r="AB10" s="71"/>
      <c r="AC10" s="71"/>
      <c r="AD10" s="2"/>
      <c r="AE10" s="2"/>
      <c r="AF10" s="2"/>
      <c r="AG10" s="2"/>
      <c r="AH10" s="4"/>
      <c r="AI10" s="4"/>
      <c r="AJ10" s="4"/>
      <c r="AK10" s="4"/>
      <c r="AL10" s="71">
        <f>データ!$U$6</f>
        <v>10548</v>
      </c>
      <c r="AM10" s="71"/>
      <c r="AN10" s="71"/>
      <c r="AO10" s="71"/>
      <c r="AP10" s="71"/>
      <c r="AQ10" s="71"/>
      <c r="AR10" s="71"/>
      <c r="AS10" s="71"/>
      <c r="AT10" s="67">
        <f>データ!$V$6</f>
        <v>51.52</v>
      </c>
      <c r="AU10" s="68"/>
      <c r="AV10" s="68"/>
      <c r="AW10" s="68"/>
      <c r="AX10" s="68"/>
      <c r="AY10" s="68"/>
      <c r="AZ10" s="68"/>
      <c r="BA10" s="68"/>
      <c r="BB10" s="70">
        <f>データ!$W$6</f>
        <v>204.74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8PeF3CcDN+xu9IAXlDRFraO/165uRJzp4bL3oL/NS3fIM8scUwsb6XSDciFXJpAUMnOGwoJTLOXmHxSrq7VsQ==" saltValue="XAV7mafWgdJjelKn01Hm9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313891</v>
      </c>
      <c r="D6" s="34">
        <f t="shared" si="3"/>
        <v>46</v>
      </c>
      <c r="E6" s="34">
        <f t="shared" si="3"/>
        <v>1</v>
      </c>
      <c r="F6" s="34">
        <f t="shared" si="3"/>
        <v>0</v>
      </c>
      <c r="G6" s="34">
        <f t="shared" si="3"/>
        <v>1</v>
      </c>
      <c r="H6" s="34" t="str">
        <f t="shared" si="3"/>
        <v>鳥取県　南部町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64.52</v>
      </c>
      <c r="P6" s="35">
        <f t="shared" si="3"/>
        <v>99.7</v>
      </c>
      <c r="Q6" s="35">
        <f t="shared" si="3"/>
        <v>1614</v>
      </c>
      <c r="R6" s="35">
        <f t="shared" si="3"/>
        <v>10601</v>
      </c>
      <c r="S6" s="35">
        <f t="shared" si="3"/>
        <v>114.03</v>
      </c>
      <c r="T6" s="35">
        <f t="shared" si="3"/>
        <v>92.97</v>
      </c>
      <c r="U6" s="35">
        <f t="shared" si="3"/>
        <v>10548</v>
      </c>
      <c r="V6" s="35">
        <f t="shared" si="3"/>
        <v>51.52</v>
      </c>
      <c r="W6" s="35">
        <f t="shared" si="3"/>
        <v>204.74</v>
      </c>
      <c r="X6" s="36">
        <f>IF(X7="",NA(),X7)</f>
        <v>105.25</v>
      </c>
      <c r="Y6" s="36">
        <f t="shared" ref="Y6:AG6" si="4">IF(Y7="",NA(),Y7)</f>
        <v>93.96</v>
      </c>
      <c r="Z6" s="36">
        <f t="shared" si="4"/>
        <v>86.64</v>
      </c>
      <c r="AA6" s="36">
        <f t="shared" si="4"/>
        <v>92.49</v>
      </c>
      <c r="AB6" s="36">
        <f t="shared" si="4"/>
        <v>105.94</v>
      </c>
      <c r="AC6" s="36">
        <f t="shared" si="4"/>
        <v>111.34</v>
      </c>
      <c r="AD6" s="36">
        <f t="shared" si="4"/>
        <v>110.02</v>
      </c>
      <c r="AE6" s="36">
        <f t="shared" si="4"/>
        <v>108.76</v>
      </c>
      <c r="AF6" s="36">
        <f t="shared" si="4"/>
        <v>108.46</v>
      </c>
      <c r="AG6" s="36">
        <f t="shared" si="4"/>
        <v>109.02</v>
      </c>
      <c r="AH6" s="35" t="str">
        <f>IF(AH7="","",IF(AH7="-","【-】","【"&amp;SUBSTITUTE(TEXT(AH7,"#,##0.00"),"-","△")&amp;"】"))</f>
        <v>【110.27】</v>
      </c>
      <c r="AI6" s="36">
        <f>IF(AI7="",NA(),AI7)</f>
        <v>71.77</v>
      </c>
      <c r="AJ6" s="36">
        <f t="shared" ref="AJ6:AR6" si="5">IF(AJ7="",NA(),AJ7)</f>
        <v>88.57</v>
      </c>
      <c r="AK6" s="36">
        <f t="shared" si="5"/>
        <v>122.01</v>
      </c>
      <c r="AL6" s="36">
        <f t="shared" si="5"/>
        <v>130.83000000000001</v>
      </c>
      <c r="AM6" s="36">
        <f t="shared" si="5"/>
        <v>119.69</v>
      </c>
      <c r="AN6" s="36">
        <f t="shared" si="5"/>
        <v>10.130000000000001</v>
      </c>
      <c r="AO6" s="36">
        <f t="shared" si="5"/>
        <v>7.31</v>
      </c>
      <c r="AP6" s="36">
        <f t="shared" si="5"/>
        <v>7.48</v>
      </c>
      <c r="AQ6" s="36">
        <f t="shared" si="5"/>
        <v>11.94</v>
      </c>
      <c r="AR6" s="36">
        <f t="shared" si="5"/>
        <v>11</v>
      </c>
      <c r="AS6" s="35" t="str">
        <f>IF(AS7="","",IF(AS7="-","【-】","【"&amp;SUBSTITUTE(TEXT(AS7,"#,##0.00"),"-","△")&amp;"】"))</f>
        <v>【1.15】</v>
      </c>
      <c r="AT6" s="36">
        <f>IF(AT7="",NA(),AT7)</f>
        <v>50.1</v>
      </c>
      <c r="AU6" s="36">
        <f t="shared" ref="AU6:BC6" si="6">IF(AU7="",NA(),AU7)</f>
        <v>123.66</v>
      </c>
      <c r="AV6" s="36">
        <f t="shared" si="6"/>
        <v>91.03</v>
      </c>
      <c r="AW6" s="36">
        <f t="shared" si="6"/>
        <v>70.28</v>
      </c>
      <c r="AX6" s="36">
        <f t="shared" si="6"/>
        <v>72.05</v>
      </c>
      <c r="AY6" s="36">
        <f t="shared" si="6"/>
        <v>388.67</v>
      </c>
      <c r="AZ6" s="36">
        <f t="shared" si="6"/>
        <v>355.27</v>
      </c>
      <c r="BA6" s="36">
        <f t="shared" si="6"/>
        <v>359.7</v>
      </c>
      <c r="BB6" s="36">
        <f t="shared" si="6"/>
        <v>362.93</v>
      </c>
      <c r="BC6" s="36">
        <f t="shared" si="6"/>
        <v>371.81</v>
      </c>
      <c r="BD6" s="35" t="str">
        <f>IF(BD7="","",IF(BD7="-","【-】","【"&amp;SUBSTITUTE(TEXT(BD7,"#,##0.00"),"-","△")&amp;"】"))</f>
        <v>【260.31】</v>
      </c>
      <c r="BE6" s="36">
        <f>IF(BE7="",NA(),BE7)</f>
        <v>659.44</v>
      </c>
      <c r="BF6" s="36">
        <f t="shared" ref="BF6:BN6" si="7">IF(BF7="",NA(),BF7)</f>
        <v>685.21</v>
      </c>
      <c r="BG6" s="36">
        <f t="shared" si="7"/>
        <v>659.77</v>
      </c>
      <c r="BH6" s="36">
        <f t="shared" si="7"/>
        <v>602.9</v>
      </c>
      <c r="BI6" s="36">
        <f t="shared" si="7"/>
        <v>540.99</v>
      </c>
      <c r="BJ6" s="36">
        <f t="shared" si="7"/>
        <v>422.5</v>
      </c>
      <c r="BK6" s="36">
        <f t="shared" si="7"/>
        <v>458.27</v>
      </c>
      <c r="BL6" s="36">
        <f t="shared" si="7"/>
        <v>447.01</v>
      </c>
      <c r="BM6" s="36">
        <f t="shared" si="7"/>
        <v>439.05</v>
      </c>
      <c r="BN6" s="36">
        <f t="shared" si="7"/>
        <v>465.85</v>
      </c>
      <c r="BO6" s="35" t="str">
        <f>IF(BO7="","",IF(BO7="-","【-】","【"&amp;SUBSTITUTE(TEXT(BO7,"#,##0.00"),"-","△")&amp;"】"))</f>
        <v>【275.67】</v>
      </c>
      <c r="BP6" s="36">
        <f>IF(BP7="",NA(),BP7)</f>
        <v>103.33</v>
      </c>
      <c r="BQ6" s="36">
        <f t="shared" ref="BQ6:BY6" si="8">IF(BQ7="",NA(),BQ7)</f>
        <v>90.01</v>
      </c>
      <c r="BR6" s="36">
        <f t="shared" si="8"/>
        <v>80.42</v>
      </c>
      <c r="BS6" s="36">
        <f t="shared" si="8"/>
        <v>86.65</v>
      </c>
      <c r="BT6" s="36">
        <f t="shared" si="8"/>
        <v>94.47</v>
      </c>
      <c r="BU6" s="36">
        <f t="shared" si="8"/>
        <v>101.64</v>
      </c>
      <c r="BV6" s="36">
        <f t="shared" si="8"/>
        <v>96.77</v>
      </c>
      <c r="BW6" s="36">
        <f t="shared" si="8"/>
        <v>95.81</v>
      </c>
      <c r="BX6" s="36">
        <f t="shared" si="8"/>
        <v>95.26</v>
      </c>
      <c r="BY6" s="36">
        <f t="shared" si="8"/>
        <v>92.39</v>
      </c>
      <c r="BZ6" s="35" t="str">
        <f>IF(BZ7="","",IF(BZ7="-","【-】","【"&amp;SUBSTITUTE(TEXT(BZ7,"#,##0.00"),"-","△")&amp;"】"))</f>
        <v>【100.05】</v>
      </c>
      <c r="CA6" s="36">
        <f>IF(CA7="",NA(),CA7)</f>
        <v>143.22</v>
      </c>
      <c r="CB6" s="36">
        <f t="shared" ref="CB6:CJ6" si="9">IF(CB7="",NA(),CB7)</f>
        <v>143.32</v>
      </c>
      <c r="CC6" s="36">
        <f t="shared" si="9"/>
        <v>155.97</v>
      </c>
      <c r="CD6" s="36">
        <f t="shared" si="9"/>
        <v>145.97</v>
      </c>
      <c r="CE6" s="36">
        <f t="shared" si="9"/>
        <v>138.65</v>
      </c>
      <c r="CF6" s="36">
        <f t="shared" si="9"/>
        <v>179.16</v>
      </c>
      <c r="CG6" s="36">
        <f t="shared" si="9"/>
        <v>187.18</v>
      </c>
      <c r="CH6" s="36">
        <f t="shared" si="9"/>
        <v>189.58</v>
      </c>
      <c r="CI6" s="36">
        <f t="shared" si="9"/>
        <v>192.82</v>
      </c>
      <c r="CJ6" s="36">
        <f t="shared" si="9"/>
        <v>192.98</v>
      </c>
      <c r="CK6" s="35" t="str">
        <f>IF(CK7="","",IF(CK7="-","【-】","【"&amp;SUBSTITUTE(TEXT(CK7,"#,##0.00"),"-","△")&amp;"】"))</f>
        <v>【166.40】</v>
      </c>
      <c r="CL6" s="36">
        <f>IF(CL7="",NA(),CL7)</f>
        <v>48</v>
      </c>
      <c r="CM6" s="36">
        <f t="shared" ref="CM6:CU6" si="10">IF(CM7="",NA(),CM7)</f>
        <v>48.64</v>
      </c>
      <c r="CN6" s="36">
        <f t="shared" si="10"/>
        <v>47.58</v>
      </c>
      <c r="CO6" s="36">
        <f t="shared" si="10"/>
        <v>47.56</v>
      </c>
      <c r="CP6" s="36">
        <f t="shared" si="10"/>
        <v>47.45</v>
      </c>
      <c r="CQ6" s="36">
        <f t="shared" si="10"/>
        <v>54.24</v>
      </c>
      <c r="CR6" s="36">
        <f t="shared" si="10"/>
        <v>55.88</v>
      </c>
      <c r="CS6" s="36">
        <f t="shared" si="10"/>
        <v>55.22</v>
      </c>
      <c r="CT6" s="36">
        <f t="shared" si="10"/>
        <v>54.05</v>
      </c>
      <c r="CU6" s="36">
        <f t="shared" si="10"/>
        <v>54.43</v>
      </c>
      <c r="CV6" s="35" t="str">
        <f>IF(CV7="","",IF(CV7="-","【-】","【"&amp;SUBSTITUTE(TEXT(CV7,"#,##0.00"),"-","△")&amp;"】"))</f>
        <v>【60.69】</v>
      </c>
      <c r="CW6" s="36">
        <f>IF(CW7="",NA(),CW7)</f>
        <v>88.88</v>
      </c>
      <c r="CX6" s="36">
        <f t="shared" ref="CX6:DF6" si="11">IF(CX7="",NA(),CX7)</f>
        <v>88.42</v>
      </c>
      <c r="CY6" s="36">
        <f t="shared" si="11"/>
        <v>88.14</v>
      </c>
      <c r="CZ6" s="36">
        <f t="shared" si="11"/>
        <v>87.94</v>
      </c>
      <c r="DA6" s="36">
        <f t="shared" si="11"/>
        <v>87.78</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48.53</v>
      </c>
      <c r="DI6" s="36">
        <f t="shared" ref="DI6:DQ6" si="12">IF(DI7="",NA(),DI7)</f>
        <v>50.67</v>
      </c>
      <c r="DJ6" s="36">
        <f t="shared" si="12"/>
        <v>52.65</v>
      </c>
      <c r="DK6" s="36">
        <f t="shared" si="12"/>
        <v>54.48</v>
      </c>
      <c r="DL6" s="36">
        <f t="shared" si="12"/>
        <v>56.1</v>
      </c>
      <c r="DM6" s="36">
        <f t="shared" si="12"/>
        <v>48.14</v>
      </c>
      <c r="DN6" s="36">
        <f t="shared" si="12"/>
        <v>46.61</v>
      </c>
      <c r="DO6" s="36">
        <f t="shared" si="12"/>
        <v>47.97</v>
      </c>
      <c r="DP6" s="36">
        <f t="shared" si="12"/>
        <v>49.12</v>
      </c>
      <c r="DQ6" s="36">
        <f t="shared" si="12"/>
        <v>49.39</v>
      </c>
      <c r="DR6" s="35" t="str">
        <f>IF(DR7="","",IF(DR7="-","【-】","【"&amp;SUBSTITUTE(TEXT(DR7,"#,##0.00"),"-","△")&amp;"】"))</f>
        <v>【50.19】</v>
      </c>
      <c r="DS6" s="36">
        <f>IF(DS7="",NA(),DS7)</f>
        <v>27.86</v>
      </c>
      <c r="DT6" s="36">
        <f t="shared" ref="DT6:EB6" si="13">IF(DT7="",NA(),DT7)</f>
        <v>27.86</v>
      </c>
      <c r="DU6" s="36">
        <f t="shared" si="13"/>
        <v>27.86</v>
      </c>
      <c r="DV6" s="36">
        <f t="shared" si="13"/>
        <v>27.86</v>
      </c>
      <c r="DW6" s="36">
        <f t="shared" si="13"/>
        <v>27.86</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6">
        <f t="shared" si="14"/>
        <v>0.44</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313891</v>
      </c>
      <c r="D7" s="38">
        <v>46</v>
      </c>
      <c r="E7" s="38">
        <v>1</v>
      </c>
      <c r="F7" s="38">
        <v>0</v>
      </c>
      <c r="G7" s="38">
        <v>1</v>
      </c>
      <c r="H7" s="38" t="s">
        <v>93</v>
      </c>
      <c r="I7" s="38" t="s">
        <v>94</v>
      </c>
      <c r="J7" s="38" t="s">
        <v>95</v>
      </c>
      <c r="K7" s="38" t="s">
        <v>96</v>
      </c>
      <c r="L7" s="38" t="s">
        <v>97</v>
      </c>
      <c r="M7" s="38" t="s">
        <v>98</v>
      </c>
      <c r="N7" s="39" t="s">
        <v>99</v>
      </c>
      <c r="O7" s="39">
        <v>64.52</v>
      </c>
      <c r="P7" s="39">
        <v>99.7</v>
      </c>
      <c r="Q7" s="39">
        <v>1614</v>
      </c>
      <c r="R7" s="39">
        <v>10601</v>
      </c>
      <c r="S7" s="39">
        <v>114.03</v>
      </c>
      <c r="T7" s="39">
        <v>92.97</v>
      </c>
      <c r="U7" s="39">
        <v>10548</v>
      </c>
      <c r="V7" s="39">
        <v>51.52</v>
      </c>
      <c r="W7" s="39">
        <v>204.74</v>
      </c>
      <c r="X7" s="39">
        <v>105.25</v>
      </c>
      <c r="Y7" s="39">
        <v>93.96</v>
      </c>
      <c r="Z7" s="39">
        <v>86.64</v>
      </c>
      <c r="AA7" s="39">
        <v>92.49</v>
      </c>
      <c r="AB7" s="39">
        <v>105.94</v>
      </c>
      <c r="AC7" s="39">
        <v>111.34</v>
      </c>
      <c r="AD7" s="39">
        <v>110.02</v>
      </c>
      <c r="AE7" s="39">
        <v>108.76</v>
      </c>
      <c r="AF7" s="39">
        <v>108.46</v>
      </c>
      <c r="AG7" s="39">
        <v>109.02</v>
      </c>
      <c r="AH7" s="39">
        <v>110.27</v>
      </c>
      <c r="AI7" s="39">
        <v>71.77</v>
      </c>
      <c r="AJ7" s="39">
        <v>88.57</v>
      </c>
      <c r="AK7" s="39">
        <v>122.01</v>
      </c>
      <c r="AL7" s="39">
        <v>130.83000000000001</v>
      </c>
      <c r="AM7" s="39">
        <v>119.69</v>
      </c>
      <c r="AN7" s="39">
        <v>10.130000000000001</v>
      </c>
      <c r="AO7" s="39">
        <v>7.31</v>
      </c>
      <c r="AP7" s="39">
        <v>7.48</v>
      </c>
      <c r="AQ7" s="39">
        <v>11.94</v>
      </c>
      <c r="AR7" s="39">
        <v>11</v>
      </c>
      <c r="AS7" s="39">
        <v>1.1499999999999999</v>
      </c>
      <c r="AT7" s="39">
        <v>50.1</v>
      </c>
      <c r="AU7" s="39">
        <v>123.66</v>
      </c>
      <c r="AV7" s="39">
        <v>91.03</v>
      </c>
      <c r="AW7" s="39">
        <v>70.28</v>
      </c>
      <c r="AX7" s="39">
        <v>72.05</v>
      </c>
      <c r="AY7" s="39">
        <v>388.67</v>
      </c>
      <c r="AZ7" s="39">
        <v>355.27</v>
      </c>
      <c r="BA7" s="39">
        <v>359.7</v>
      </c>
      <c r="BB7" s="39">
        <v>362.93</v>
      </c>
      <c r="BC7" s="39">
        <v>371.81</v>
      </c>
      <c r="BD7" s="39">
        <v>260.31</v>
      </c>
      <c r="BE7" s="39">
        <v>659.44</v>
      </c>
      <c r="BF7" s="39">
        <v>685.21</v>
      </c>
      <c r="BG7" s="39">
        <v>659.77</v>
      </c>
      <c r="BH7" s="39">
        <v>602.9</v>
      </c>
      <c r="BI7" s="39">
        <v>540.99</v>
      </c>
      <c r="BJ7" s="39">
        <v>422.5</v>
      </c>
      <c r="BK7" s="39">
        <v>458.27</v>
      </c>
      <c r="BL7" s="39">
        <v>447.01</v>
      </c>
      <c r="BM7" s="39">
        <v>439.05</v>
      </c>
      <c r="BN7" s="39">
        <v>465.85</v>
      </c>
      <c r="BO7" s="39">
        <v>275.67</v>
      </c>
      <c r="BP7" s="39">
        <v>103.33</v>
      </c>
      <c r="BQ7" s="39">
        <v>90.01</v>
      </c>
      <c r="BR7" s="39">
        <v>80.42</v>
      </c>
      <c r="BS7" s="39">
        <v>86.65</v>
      </c>
      <c r="BT7" s="39">
        <v>94.47</v>
      </c>
      <c r="BU7" s="39">
        <v>101.64</v>
      </c>
      <c r="BV7" s="39">
        <v>96.77</v>
      </c>
      <c r="BW7" s="39">
        <v>95.81</v>
      </c>
      <c r="BX7" s="39">
        <v>95.26</v>
      </c>
      <c r="BY7" s="39">
        <v>92.39</v>
      </c>
      <c r="BZ7" s="39">
        <v>100.05</v>
      </c>
      <c r="CA7" s="39">
        <v>143.22</v>
      </c>
      <c r="CB7" s="39">
        <v>143.32</v>
      </c>
      <c r="CC7" s="39">
        <v>155.97</v>
      </c>
      <c r="CD7" s="39">
        <v>145.97</v>
      </c>
      <c r="CE7" s="39">
        <v>138.65</v>
      </c>
      <c r="CF7" s="39">
        <v>179.16</v>
      </c>
      <c r="CG7" s="39">
        <v>187.18</v>
      </c>
      <c r="CH7" s="39">
        <v>189.58</v>
      </c>
      <c r="CI7" s="39">
        <v>192.82</v>
      </c>
      <c r="CJ7" s="39">
        <v>192.98</v>
      </c>
      <c r="CK7" s="39">
        <v>166.4</v>
      </c>
      <c r="CL7" s="39">
        <v>48</v>
      </c>
      <c r="CM7" s="39">
        <v>48.64</v>
      </c>
      <c r="CN7" s="39">
        <v>47.58</v>
      </c>
      <c r="CO7" s="39">
        <v>47.56</v>
      </c>
      <c r="CP7" s="39">
        <v>47.45</v>
      </c>
      <c r="CQ7" s="39">
        <v>54.24</v>
      </c>
      <c r="CR7" s="39">
        <v>55.88</v>
      </c>
      <c r="CS7" s="39">
        <v>55.22</v>
      </c>
      <c r="CT7" s="39">
        <v>54.05</v>
      </c>
      <c r="CU7" s="39">
        <v>54.43</v>
      </c>
      <c r="CV7" s="39">
        <v>60.69</v>
      </c>
      <c r="CW7" s="39">
        <v>88.88</v>
      </c>
      <c r="CX7" s="39">
        <v>88.42</v>
      </c>
      <c r="CY7" s="39">
        <v>88.14</v>
      </c>
      <c r="CZ7" s="39">
        <v>87.94</v>
      </c>
      <c r="DA7" s="39">
        <v>87.78</v>
      </c>
      <c r="DB7" s="39">
        <v>81.680000000000007</v>
      </c>
      <c r="DC7" s="39">
        <v>80.989999999999995</v>
      </c>
      <c r="DD7" s="39">
        <v>80.930000000000007</v>
      </c>
      <c r="DE7" s="39">
        <v>80.510000000000005</v>
      </c>
      <c r="DF7" s="39">
        <v>79.44</v>
      </c>
      <c r="DG7" s="39">
        <v>89.82</v>
      </c>
      <c r="DH7" s="39">
        <v>48.53</v>
      </c>
      <c r="DI7" s="39">
        <v>50.67</v>
      </c>
      <c r="DJ7" s="39">
        <v>52.65</v>
      </c>
      <c r="DK7" s="39">
        <v>54.48</v>
      </c>
      <c r="DL7" s="39">
        <v>56.1</v>
      </c>
      <c r="DM7" s="39">
        <v>48.14</v>
      </c>
      <c r="DN7" s="39">
        <v>46.61</v>
      </c>
      <c r="DO7" s="39">
        <v>47.97</v>
      </c>
      <c r="DP7" s="39">
        <v>49.12</v>
      </c>
      <c r="DQ7" s="39">
        <v>49.39</v>
      </c>
      <c r="DR7" s="39">
        <v>50.19</v>
      </c>
      <c r="DS7" s="39">
        <v>27.86</v>
      </c>
      <c r="DT7" s="39">
        <v>27.86</v>
      </c>
      <c r="DU7" s="39">
        <v>27.86</v>
      </c>
      <c r="DV7" s="39">
        <v>27.86</v>
      </c>
      <c r="DW7" s="39">
        <v>27.86</v>
      </c>
      <c r="DX7" s="39">
        <v>11.13</v>
      </c>
      <c r="DY7" s="39">
        <v>10.84</v>
      </c>
      <c r="DZ7" s="39">
        <v>15.33</v>
      </c>
      <c r="EA7" s="39">
        <v>16.760000000000002</v>
      </c>
      <c r="EB7" s="39">
        <v>18.57</v>
      </c>
      <c r="EC7" s="39">
        <v>20.63</v>
      </c>
      <c r="ED7" s="39">
        <v>0</v>
      </c>
      <c r="EE7" s="39">
        <v>0</v>
      </c>
      <c r="EF7" s="39">
        <v>0</v>
      </c>
      <c r="EG7" s="39">
        <v>0</v>
      </c>
      <c r="EH7" s="39">
        <v>0.44</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 貴之</cp:lastModifiedBy>
  <dcterms:created xsi:type="dcterms:W3CDTF">2021-12-03T06:55:00Z</dcterms:created>
  <dcterms:modified xsi:type="dcterms:W3CDTF">2022-01-06T04:20:59Z</dcterms:modified>
  <cp:category/>
</cp:coreProperties>
</file>