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72.23.200.3\共有ドキュメントフォルダ\0400 建設課\【上下水道室】\00　上下水道室共通\12    【経営戦略・経営比較分析】\【毎年】　経営比較分析表\R3（R2決算）\"/>
    </mc:Choice>
  </mc:AlternateContent>
  <xr:revisionPtr revIDLastSave="0" documentId="13_ncr:1_{EE97FD28-A3F7-47F2-B694-D60CF4F3E925}" xr6:coauthVersionLast="36" xr6:coauthVersionMax="36" xr10:uidLastSave="{00000000-0000-0000-0000-000000000000}"/>
  <workbookProtection workbookAlgorithmName="SHA-512" workbookHashValue="RlY7uyDfYT5fWjou6Ex4SANuAr/vpancO2Pm+vm3EUS6XVP4shEQs0tPWkvxRc4ZiLpT/Mdv1Ycd2eBicKpyvw==" workbookSaltValue="7eWnQ15b8PfjAdU5L6jPNw==" workbookSpinCount="100000" lockStructure="1"/>
  <bookViews>
    <workbookView xWindow="0" yWindow="0" windowWidth="27870" windowHeight="12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G85" i="4"/>
  <c r="F85" i="4"/>
  <c r="AT10" i="4"/>
  <c r="AL10" i="4"/>
  <c r="W10" i="4"/>
  <c r="I10" i="4"/>
  <c r="AT8" i="4"/>
  <c r="AL8" i="4"/>
  <c r="W8" i="4"/>
  <c r="P8" i="4"/>
  <c r="B8" i="4"/>
  <c r="B6" i="4"/>
</calcChain>
</file>

<file path=xl/sharedStrings.xml><?xml version="1.0" encoding="utf-8"?>
<sst xmlns="http://schemas.openxmlformats.org/spreadsheetml/2006/main" count="294" uniqueCount="113">
  <si>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</si>
  <si>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</si>
  <si>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</si>
  <si>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</si>
  <si>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</si>
  <si>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</si>
  <si>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</si>
  <si>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</si>
  <si>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</si>
  <si>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</si>
  <si>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</si>
  <si>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</si>
  <si>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</si>
  <si>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</si>
  <si>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</si>
  <si>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</si>
  <si>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</si>
  <si>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</si>
  <si>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</si>
  <si>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</si>
  <si>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</si>
  <si>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</si>
  <si>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</si>
  <si>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</si>
  <si>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</si>
  <si>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</si>
  <si>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</si>
  <si>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</si>
  <si>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</si>
  <si>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</si>
  <si>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</si>
  <si>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</si>
  <si>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</si>
  <si>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</si>
  <si>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</si>
  <si>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</si>
  <si>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</si>
  <si>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</si>
  <si>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</si>
  <si>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</si>
  <si>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</si>
  <si>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</si>
  <si>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</si>
  <si>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</si>
  <si>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</si>
  <si>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</si>
  <si>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</si>
  <si>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</si>
  <si>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</si>
  <si>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</si>
  <si>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</si>
  <si>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</si>
  <si>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</si>
  <si>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</si>
  <si>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</si>
  <si>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</si>
  <si>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</si>
  <si>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</si>
  <si>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</si>
  <si>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</si>
  <si>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</si>
  <si>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</si>
  <si>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</si>
  <si>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</si>
  <si>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</si>
  <si>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</si>
  <si>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</si>
  <si>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</si>
  <si>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</si>
  <si>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</si>
  <si>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</si>
  <si>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</si>
  <si>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</si>
  <si>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</si>
  <si>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</si>
  <si>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</si>
  <si>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</si>
  <si>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</si>
  <si>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</si>
  <si>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</si>
  <si>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</si>
  <si>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</si>
  <si>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</si>
  <si>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</si>
  <si>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</si>
  <si>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</si>
  <si>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</si>
  <si>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</si>
  <si>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</si>
  <si>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</si>
  <si>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</si>
  <si>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</si>
  <si>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</si>
  <si>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</si>
  <si>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</si>
  <si>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</si>
  <si>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</si>
  <si>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</si>
  <si>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</si>
  <si>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</si>
  <si>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</si>
  <si>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</si>
  <si>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</si>
  <si>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</si>
  <si>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</si>
  <si>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</si>
  <si>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</si>
  <si>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</si>
  <si>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</si>
  <si>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</si>
  <si>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２年度は、収益収支比率は全国平均を上回ったものの、経常収支比率については企業債利子償還にかかる一般会計からの繰入金と人件費の減少、冬場の低温にかかる一時的な使用料の増加が主な要因となっており、今後引き続き安定した経営を続けていくために営業収益の増加を図ることが不可欠である。
　冬期の一時的な使用量の増加と経常費用の減少により給水原価が減少に転じたため、料金回収率も上昇したが、同時に有収率は５％近く低下しており、今後も人口減少に伴う水需要の低下は避けられないこと、施設の老朽化にかかる設備更新や維持管理費の上昇が見込まれることから、長期的な修繕計画と適正な使用料の設定が急務となっている。
　施設利用率については、近年ほぼ横ばいの状況であり、天候等の不確定要素はあるものの、総体的には水需要の低下による数値の低下が懸念されるため、利用状況を踏まえながら今後施設のダウンサイジング等を検討しつつ、漏水の縮減を図るために管路更新のあり方について検討を進める必要がある。</t>
    <rPh sb="2" eb="4">
      <t>レイワ</t>
    </rPh>
    <rPh sb="6" eb="7">
      <t>ド</t>
    </rPh>
    <rPh sb="9" eb="11">
      <t>シュウエキ</t>
    </rPh>
    <rPh sb="11" eb="13">
      <t>シュウシ</t>
    </rPh>
    <rPh sb="13" eb="15">
      <t>ヒリツ</t>
    </rPh>
    <rPh sb="16" eb="18">
      <t>ゼンコク</t>
    </rPh>
    <rPh sb="18" eb="20">
      <t>ヘイキン</t>
    </rPh>
    <rPh sb="21" eb="23">
      <t>ウワマワ</t>
    </rPh>
    <rPh sb="29" eb="31">
      <t>ケイジョウ</t>
    </rPh>
    <rPh sb="31" eb="33">
      <t>シュウシ</t>
    </rPh>
    <rPh sb="33" eb="35">
      <t>ヒリツ</t>
    </rPh>
    <rPh sb="40" eb="42">
      <t>キギョウ</t>
    </rPh>
    <rPh sb="42" eb="43">
      <t>サイ</t>
    </rPh>
    <rPh sb="43" eb="45">
      <t>リシ</t>
    </rPh>
    <rPh sb="45" eb="47">
      <t>ショウカン</t>
    </rPh>
    <rPh sb="51" eb="53">
      <t>イッパン</t>
    </rPh>
    <rPh sb="53" eb="55">
      <t>カイケイ</t>
    </rPh>
    <rPh sb="60" eb="61">
      <t>キン</t>
    </rPh>
    <rPh sb="62" eb="65">
      <t>ジンケンヒ</t>
    </rPh>
    <rPh sb="66" eb="68">
      <t>ゲンショウ</t>
    </rPh>
    <rPh sb="69" eb="71">
      <t>フユバ</t>
    </rPh>
    <rPh sb="72" eb="74">
      <t>テイオン</t>
    </rPh>
    <rPh sb="78" eb="81">
      <t>イチジテキ</t>
    </rPh>
    <rPh sb="82" eb="85">
      <t>シヨウリョウ</t>
    </rPh>
    <rPh sb="86" eb="88">
      <t>ゾウカ</t>
    </rPh>
    <rPh sb="89" eb="90">
      <t>オモ</t>
    </rPh>
    <rPh sb="91" eb="93">
      <t>ヨウイン</t>
    </rPh>
    <rPh sb="102" eb="103">
      <t>ヒ</t>
    </rPh>
    <rPh sb="104" eb="105">
      <t>ツヅ</t>
    </rPh>
    <rPh sb="106" eb="108">
      <t>アンテイ</t>
    </rPh>
    <rPh sb="110" eb="112">
      <t>ケイエイ</t>
    </rPh>
    <rPh sb="113" eb="114">
      <t>ツヅ</t>
    </rPh>
    <rPh sb="121" eb="123">
      <t>エイギョウ</t>
    </rPh>
    <rPh sb="123" eb="125">
      <t>シュウエキ</t>
    </rPh>
    <rPh sb="126" eb="128">
      <t>ゾウカ</t>
    </rPh>
    <rPh sb="129" eb="130">
      <t>ハカ</t>
    </rPh>
    <rPh sb="134" eb="137">
      <t>フカケツ</t>
    </rPh>
    <rPh sb="143" eb="145">
      <t>トウキ</t>
    </rPh>
    <rPh sb="146" eb="149">
      <t>イチジテキ</t>
    </rPh>
    <rPh sb="154" eb="156">
      <t>ゾウカ</t>
    </rPh>
    <rPh sb="157" eb="159">
      <t>ケイジョウ</t>
    </rPh>
    <rPh sb="159" eb="161">
      <t>ヒヨウ</t>
    </rPh>
    <rPh sb="162" eb="164">
      <t>ゲンショウ</t>
    </rPh>
    <rPh sb="181" eb="183">
      <t>リョウキン</t>
    </rPh>
    <rPh sb="183" eb="185">
      <t>カイシュウ</t>
    </rPh>
    <rPh sb="185" eb="186">
      <t>リツ</t>
    </rPh>
    <rPh sb="187" eb="189">
      <t>ジョウショウ</t>
    </rPh>
    <rPh sb="193" eb="195">
      <t>ドウジ</t>
    </rPh>
    <rPh sb="196" eb="198">
      <t>ユウシュウ</t>
    </rPh>
    <rPh sb="198" eb="199">
      <t>リツ</t>
    </rPh>
    <rPh sb="202" eb="203">
      <t>チカ</t>
    </rPh>
    <rPh sb="204" eb="206">
      <t>テイカ</t>
    </rPh>
    <rPh sb="211" eb="213">
      <t>コンゴ</t>
    </rPh>
    <rPh sb="214" eb="216">
      <t>ジンコウ</t>
    </rPh>
    <rPh sb="216" eb="218">
      <t>ゲンショウ</t>
    </rPh>
    <rPh sb="219" eb="220">
      <t>トモナ</t>
    </rPh>
    <rPh sb="221" eb="222">
      <t>ミズ</t>
    </rPh>
    <rPh sb="222" eb="224">
      <t>ジュヨウ</t>
    </rPh>
    <rPh sb="225" eb="227">
      <t>テイカ</t>
    </rPh>
    <rPh sb="228" eb="229">
      <t>サ</t>
    </rPh>
    <rPh sb="258" eb="260">
      <t>ジョウショウ</t>
    </rPh>
    <rPh sb="280" eb="282">
      <t>テキセイ</t>
    </rPh>
    <rPh sb="290" eb="292">
      <t>キュウム</t>
    </rPh>
    <rPh sb="301" eb="303">
      <t>シセツ</t>
    </rPh>
    <rPh sb="303" eb="305">
      <t>リヨウ</t>
    </rPh>
    <rPh sb="305" eb="306">
      <t>リツ</t>
    </rPh>
    <rPh sb="312" eb="314">
      <t>キンネン</t>
    </rPh>
    <rPh sb="316" eb="317">
      <t>ヨコ</t>
    </rPh>
    <rPh sb="320" eb="322">
      <t>ジョウキョウ</t>
    </rPh>
    <rPh sb="326" eb="328">
      <t>テンコウ</t>
    </rPh>
    <rPh sb="328" eb="329">
      <t>トウ</t>
    </rPh>
    <rPh sb="330" eb="333">
      <t>フカクテイ</t>
    </rPh>
    <rPh sb="333" eb="335">
      <t>ヨウソ</t>
    </rPh>
    <rPh sb="342" eb="345">
      <t>ソウタイテキ</t>
    </rPh>
    <rPh sb="347" eb="348">
      <t>ミズ</t>
    </rPh>
    <rPh sb="348" eb="350">
      <t>ジュヨウ</t>
    </rPh>
    <rPh sb="351" eb="353">
      <t>テイカ</t>
    </rPh>
    <rPh sb="356" eb="358">
      <t>スウチ</t>
    </rPh>
    <rPh sb="359" eb="361">
      <t>テイカ</t>
    </rPh>
    <rPh sb="362" eb="364">
      <t>ケネン</t>
    </rPh>
    <rPh sb="370" eb="372">
      <t>リヨウ</t>
    </rPh>
    <rPh sb="372" eb="374">
      <t>ジョウキョウ</t>
    </rPh>
    <rPh sb="375" eb="376">
      <t>フ</t>
    </rPh>
    <rPh sb="381" eb="383">
      <t>コンゴ</t>
    </rPh>
    <rPh sb="383" eb="385">
      <t>シセツ</t>
    </rPh>
    <rPh sb="394" eb="395">
      <t>トウ</t>
    </rPh>
    <rPh sb="396" eb="398">
      <t>ケントウ</t>
    </rPh>
    <rPh sb="402" eb="404">
      <t>ロウスイ</t>
    </rPh>
    <rPh sb="405" eb="407">
      <t>シュクゲン</t>
    </rPh>
    <rPh sb="408" eb="409">
      <t>ハカ</t>
    </rPh>
    <rPh sb="413" eb="415">
      <t>カンロ</t>
    </rPh>
    <rPh sb="415" eb="417">
      <t>コウシン</t>
    </rPh>
    <rPh sb="420" eb="421">
      <t>カタ</t>
    </rPh>
    <rPh sb="431" eb="433">
      <t>ヒツヨウ</t>
    </rPh>
    <phoneticPr fontId="4"/>
  </si>
  <si>
    <t>　無収水量の縮減を図るためには老朽管の計画的な更新が必要となるが、事業に莫大な費用を要するため、財源の問題と経営的観点から依然として事業化しにくい状況にある。
　今後見込まれる施設更新は、給水収益の増加を伴わないことを踏まえ、老朽化対策についての先進事例や他の事業体の状況等の情報収集を行いながら、実現可能な料金の設定、企業債償還額の平準化を図るよう長期計画の策定、アセットマネジメントの見直しを行う必要がある。</t>
    <rPh sb="3" eb="5">
      <t>スイリョウ</t>
    </rPh>
    <rPh sb="33" eb="35">
      <t>ジギョウ</t>
    </rPh>
    <rPh sb="36" eb="38">
      <t>バクダイ</t>
    </rPh>
    <rPh sb="39" eb="41">
      <t>ヒヨウ</t>
    </rPh>
    <rPh sb="42" eb="43">
      <t>ヨウ</t>
    </rPh>
    <rPh sb="48" eb="50">
      <t>ザイゲン</t>
    </rPh>
    <rPh sb="51" eb="53">
      <t>モンダイ</t>
    </rPh>
    <rPh sb="61" eb="63">
      <t>イゼン</t>
    </rPh>
    <rPh sb="73" eb="75">
      <t>ジョウキョウ</t>
    </rPh>
    <rPh sb="109" eb="110">
      <t>フ</t>
    </rPh>
    <rPh sb="113" eb="116">
      <t>ロウキュウカ</t>
    </rPh>
    <rPh sb="116" eb="118">
      <t>タイサク</t>
    </rPh>
    <rPh sb="123" eb="125">
      <t>センシン</t>
    </rPh>
    <rPh sb="125" eb="127">
      <t>ジレイ</t>
    </rPh>
    <rPh sb="138" eb="140">
      <t>ジョウホウ</t>
    </rPh>
    <rPh sb="140" eb="142">
      <t>シュウシュウ</t>
    </rPh>
    <rPh sb="143" eb="144">
      <t>オコナ</t>
    </rPh>
    <rPh sb="149" eb="151">
      <t>ジツゲン</t>
    </rPh>
    <rPh sb="151" eb="153">
      <t>カノウ</t>
    </rPh>
    <rPh sb="154" eb="156">
      <t>リョウキン</t>
    </rPh>
    <rPh sb="157" eb="159">
      <t>セッテイ</t>
    </rPh>
    <rPh sb="160" eb="162">
      <t>キギョウ</t>
    </rPh>
    <rPh sb="162" eb="163">
      <t>サイ</t>
    </rPh>
    <rPh sb="163" eb="165">
      <t>ショウカン</t>
    </rPh>
    <rPh sb="165" eb="166">
      <t>ガク</t>
    </rPh>
    <rPh sb="167" eb="170">
      <t>ヘイジュンカ</t>
    </rPh>
    <rPh sb="171" eb="172">
      <t>ハカ</t>
    </rPh>
    <rPh sb="175" eb="177">
      <t>チョウキ</t>
    </rPh>
    <rPh sb="177" eb="179">
      <t>ケイカク</t>
    </rPh>
    <rPh sb="180" eb="182">
      <t>サクテイ</t>
    </rPh>
    <rPh sb="194" eb="196">
      <t>ミナオ</t>
    </rPh>
    <rPh sb="198" eb="199">
      <t>オコナ</t>
    </rPh>
    <rPh sb="200" eb="202">
      <t>ヒツヨウ</t>
    </rPh>
    <phoneticPr fontId="4"/>
  </si>
  <si>
    <t>　近年の大型事業の実施により企業債の償還額も当面高止まりする見込みであり、一方、気候要因を除いては給水収益は減少の一途を辿ることが確実である。
　地方公営企業として今後も安定的な運営を続けていくため、引き続き維持管理のスリム化と経営状況に見合う設備更新を図っていく必要はあるが、更なる経常費用の削減は難しい状況にあるため、料金改定による収益の改善について本格的に取り組んでいく必要がある。</t>
    <rPh sb="1" eb="3">
      <t>キンネン</t>
    </rPh>
    <rPh sb="4" eb="6">
      <t>オオガタ</t>
    </rPh>
    <rPh sb="6" eb="8">
      <t>ジギョウ</t>
    </rPh>
    <rPh sb="9" eb="11">
      <t>ジッシ</t>
    </rPh>
    <rPh sb="22" eb="24">
      <t>トウメン</t>
    </rPh>
    <rPh sb="24" eb="26">
      <t>タカド</t>
    </rPh>
    <rPh sb="30" eb="32">
      <t>ミコ</t>
    </rPh>
    <rPh sb="37" eb="39">
      <t>イッポウ</t>
    </rPh>
    <rPh sb="40" eb="42">
      <t>キコウ</t>
    </rPh>
    <rPh sb="42" eb="44">
      <t>ヨウイン</t>
    </rPh>
    <rPh sb="45" eb="46">
      <t>ノゾ</t>
    </rPh>
    <rPh sb="49" eb="51">
      <t>キュウスイ</t>
    </rPh>
    <rPh sb="51" eb="53">
      <t>シュウエキ</t>
    </rPh>
    <rPh sb="54" eb="56">
      <t>ゲンショウ</t>
    </rPh>
    <rPh sb="57" eb="59">
      <t>イット</t>
    </rPh>
    <rPh sb="60" eb="61">
      <t>タド</t>
    </rPh>
    <rPh sb="65" eb="67">
      <t>カクジツ</t>
    </rPh>
    <rPh sb="73" eb="75">
      <t>チホウ</t>
    </rPh>
    <rPh sb="75" eb="77">
      <t>コウエイ</t>
    </rPh>
    <rPh sb="77" eb="79">
      <t>キギョウ</t>
    </rPh>
    <rPh sb="82" eb="84">
      <t>コンゴ</t>
    </rPh>
    <rPh sb="85" eb="88">
      <t>アンテイテキ</t>
    </rPh>
    <rPh sb="89" eb="91">
      <t>ウンエイ</t>
    </rPh>
    <rPh sb="92" eb="93">
      <t>ツヅ</t>
    </rPh>
    <rPh sb="100" eb="101">
      <t>ヒ</t>
    </rPh>
    <rPh sb="102" eb="103">
      <t>ツヅ</t>
    </rPh>
    <rPh sb="112" eb="113">
      <t>カ</t>
    </rPh>
    <rPh sb="114" eb="116">
      <t>ケイエイ</t>
    </rPh>
    <rPh sb="116" eb="118">
      <t>ジョウキョウ</t>
    </rPh>
    <rPh sb="119" eb="121">
      <t>ミア</t>
    </rPh>
    <rPh sb="122" eb="124">
      <t>セツビ</t>
    </rPh>
    <rPh sb="124" eb="126">
      <t>コウシン</t>
    </rPh>
    <rPh sb="127" eb="128">
      <t>ハカ</t>
    </rPh>
    <rPh sb="132" eb="134">
      <t>ヒツヨウ</t>
    </rPh>
    <rPh sb="139" eb="140">
      <t>サラ</t>
    </rPh>
    <rPh sb="142" eb="144">
      <t>ケイジョウ</t>
    </rPh>
    <rPh sb="144" eb="146">
      <t>ヒヨウ</t>
    </rPh>
    <rPh sb="147" eb="149">
      <t>サクゲン</t>
    </rPh>
    <rPh sb="150" eb="151">
      <t>ムズカ</t>
    </rPh>
    <rPh sb="153" eb="155">
      <t>ジョウキョウ</t>
    </rPh>
    <rPh sb="161" eb="163">
      <t>リョウキン</t>
    </rPh>
    <rPh sb="163" eb="165">
      <t>カイテイ</t>
    </rPh>
    <rPh sb="168" eb="170">
      <t>シュウエキ</t>
    </rPh>
    <rPh sb="171" eb="173">
      <t>カイゼン</t>
    </rPh>
    <rPh sb="177" eb="180">
      <t>ホンカクテキ</t>
    </rPh>
    <rPh sb="181" eb="182">
      <t>ト</t>
    </rPh>
    <rPh sb="183" eb="184">
      <t>ク</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</si>
</sst>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DE-4D52-96CD-712FAE703F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0.43</c:v>
                </c:pt>
                <c:pt idx="4">
                  <c:v>1.1499999999999999</c:v>
                </c:pt>
              </c:numCache>
            </c:numRef>
          </c:val>
          <c:smooth val="0"/>
          <c:extLst>
            <c:ext xmlns:c16="http://schemas.microsoft.com/office/drawing/2014/chart" uri="{C3380CC4-5D6E-409C-BE32-E72D297353CC}">
              <c16:uniqueId val="{00000001-3BDE-4D52-96CD-712FAE703F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56.8</c:v>
                </c:pt>
                <c:pt idx="4">
                  <c:v>62.72</c:v>
                </c:pt>
              </c:numCache>
            </c:numRef>
          </c:val>
          <c:extLst>
            <c:ext xmlns:c16="http://schemas.microsoft.com/office/drawing/2014/chart" uri="{C3380CC4-5D6E-409C-BE32-E72D297353CC}">
              <c16:uniqueId val="{00000000-3AD7-426C-9688-FDF5D67349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49.01</c:v>
                </c:pt>
                <c:pt idx="4">
                  <c:v>48.86</c:v>
                </c:pt>
              </c:numCache>
            </c:numRef>
          </c:val>
          <c:smooth val="0"/>
          <c:extLst>
            <c:ext xmlns:c16="http://schemas.microsoft.com/office/drawing/2014/chart" uri="{C3380CC4-5D6E-409C-BE32-E72D297353CC}">
              <c16:uniqueId val="{00000001-3AD7-426C-9688-FDF5D67349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80.400000000000006</c:v>
                </c:pt>
                <c:pt idx="4">
                  <c:v>75.58</c:v>
                </c:pt>
              </c:numCache>
            </c:numRef>
          </c:val>
          <c:extLst>
            <c:ext xmlns:c16="http://schemas.microsoft.com/office/drawing/2014/chart" uri="{C3380CC4-5D6E-409C-BE32-E72D297353CC}">
              <c16:uniqueId val="{00000000-BB68-44EC-88FD-6DEE8B794B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76.569999999999993</c:v>
                </c:pt>
                <c:pt idx="4">
                  <c:v>76.48</c:v>
                </c:pt>
              </c:numCache>
            </c:numRef>
          </c:val>
          <c:smooth val="0"/>
          <c:extLst>
            <c:ext xmlns:c16="http://schemas.microsoft.com/office/drawing/2014/chart" uri="{C3380CC4-5D6E-409C-BE32-E72D297353CC}">
              <c16:uniqueId val="{00000001-BB68-44EC-88FD-6DEE8B794B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112.46</c:v>
                </c:pt>
                <c:pt idx="4">
                  <c:v>126.38</c:v>
                </c:pt>
              </c:numCache>
            </c:numRef>
          </c:val>
          <c:extLst>
            <c:ext xmlns:c16="http://schemas.microsoft.com/office/drawing/2014/chart" uri="{C3380CC4-5D6E-409C-BE32-E72D297353CC}">
              <c16:uniqueId val="{00000000-50CC-4AD4-91C6-40DDC56068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105.45</c:v>
                </c:pt>
                <c:pt idx="4">
                  <c:v>103.82</c:v>
                </c:pt>
              </c:numCache>
            </c:numRef>
          </c:val>
          <c:smooth val="0"/>
          <c:extLst>
            <c:ext xmlns:c16="http://schemas.microsoft.com/office/drawing/2014/chart" uri="{C3380CC4-5D6E-409C-BE32-E72D297353CC}">
              <c16:uniqueId val="{00000001-50CC-4AD4-91C6-40DDC56068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48.33</c:v>
                </c:pt>
                <c:pt idx="4">
                  <c:v>50.25</c:v>
                </c:pt>
              </c:numCache>
            </c:numRef>
          </c:val>
          <c:extLst>
            <c:ext xmlns:c16="http://schemas.microsoft.com/office/drawing/2014/chart" uri="{C3380CC4-5D6E-409C-BE32-E72D297353CC}">
              <c16:uniqueId val="{00000000-247A-4923-B134-0887FA7B35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49.34</c:v>
                </c:pt>
                <c:pt idx="4">
                  <c:v>39.409999999999997</c:v>
                </c:pt>
              </c:numCache>
            </c:numRef>
          </c:val>
          <c:smooth val="0"/>
          <c:extLst>
            <c:ext xmlns:c16="http://schemas.microsoft.com/office/drawing/2014/chart" uri="{C3380CC4-5D6E-409C-BE32-E72D297353CC}">
              <c16:uniqueId val="{00000001-247A-4923-B134-0887FA7B35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1.56</c:v>
                </c:pt>
                <c:pt idx="4">
                  <c:v>1.56</c:v>
                </c:pt>
              </c:numCache>
            </c:numRef>
          </c:val>
          <c:extLst>
            <c:ext xmlns:c16="http://schemas.microsoft.com/office/drawing/2014/chart" uri="{C3380CC4-5D6E-409C-BE32-E72D297353CC}">
              <c16:uniqueId val="{00000000-5DBE-4624-852B-6D91A64423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22.75</c:v>
                </c:pt>
                <c:pt idx="4">
                  <c:v>20.97</c:v>
                </c:pt>
              </c:numCache>
            </c:numRef>
          </c:val>
          <c:smooth val="0"/>
          <c:extLst>
            <c:ext xmlns:c16="http://schemas.microsoft.com/office/drawing/2014/chart" uri="{C3380CC4-5D6E-409C-BE32-E72D297353CC}">
              <c16:uniqueId val="{00000001-5DBE-4624-852B-6D91A64423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6A-4888-95ED-74EC4A6746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29.38</c:v>
                </c:pt>
                <c:pt idx="4">
                  <c:v>31.54</c:v>
                </c:pt>
              </c:numCache>
            </c:numRef>
          </c:val>
          <c:smooth val="0"/>
          <c:extLst>
            <c:ext xmlns:c16="http://schemas.microsoft.com/office/drawing/2014/chart" uri="{C3380CC4-5D6E-409C-BE32-E72D297353CC}">
              <c16:uniqueId val="{00000001-CE6A-4888-95ED-74EC4A6746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214.88</c:v>
                </c:pt>
                <c:pt idx="4">
                  <c:v>196.96</c:v>
                </c:pt>
              </c:numCache>
            </c:numRef>
          </c:val>
          <c:extLst>
            <c:ext xmlns:c16="http://schemas.microsoft.com/office/drawing/2014/chart" uri="{C3380CC4-5D6E-409C-BE32-E72D297353CC}">
              <c16:uniqueId val="{00000000-093E-4DC7-909D-351E9EA36F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413.82</c:v>
                </c:pt>
                <c:pt idx="4">
                  <c:v>302.22000000000003</c:v>
                </c:pt>
              </c:numCache>
            </c:numRef>
          </c:val>
          <c:smooth val="0"/>
          <c:extLst>
            <c:ext xmlns:c16="http://schemas.microsoft.com/office/drawing/2014/chart" uri="{C3380CC4-5D6E-409C-BE32-E72D297353CC}">
              <c16:uniqueId val="{00000001-093E-4DC7-909D-351E9EA36F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1548.47</c:v>
                </c:pt>
                <c:pt idx="4">
                  <c:v>1424.91</c:v>
                </c:pt>
              </c:numCache>
            </c:numRef>
          </c:val>
          <c:extLst>
            <c:ext xmlns:c16="http://schemas.microsoft.com/office/drawing/2014/chart" uri="{C3380CC4-5D6E-409C-BE32-E72D297353CC}">
              <c16:uniqueId val="{00000000-8A2F-4687-B4F2-5F54B12137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698.55</c:v>
                </c:pt>
                <c:pt idx="4">
                  <c:v>970.36</c:v>
                </c:pt>
              </c:numCache>
            </c:numRef>
          </c:val>
          <c:smooth val="0"/>
          <c:extLst>
            <c:ext xmlns:c16="http://schemas.microsoft.com/office/drawing/2014/chart" uri="{C3380CC4-5D6E-409C-BE32-E72D297353CC}">
              <c16:uniqueId val="{00000001-8A2F-4687-B4F2-5F54B12137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68</c:v>
                </c:pt>
                <c:pt idx="4">
                  <c:v>84.43</c:v>
                </c:pt>
              </c:numCache>
            </c:numRef>
          </c:val>
          <c:extLst>
            <c:ext xmlns:c16="http://schemas.microsoft.com/office/drawing/2014/chart" uri="{C3380CC4-5D6E-409C-BE32-E72D297353CC}">
              <c16:uniqueId val="{00000000-7CD2-4CCD-83A7-0BE37201F7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73.7</c:v>
                </c:pt>
                <c:pt idx="4">
                  <c:v>64.52</c:v>
                </c:pt>
              </c:numCache>
            </c:numRef>
          </c:val>
          <c:smooth val="0"/>
          <c:extLst>
            <c:ext xmlns:c16="http://schemas.microsoft.com/office/drawing/2014/chart" uri="{C3380CC4-5D6E-409C-BE32-E72D297353CC}">
              <c16:uniqueId val="{00000001-7CD2-4CCD-83A7-0BE37201F7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260.19</c:v>
                </c:pt>
                <c:pt idx="4">
                  <c:v>204.09</c:v>
                </c:pt>
              </c:numCache>
            </c:numRef>
          </c:val>
          <c:extLst>
            <c:ext xmlns:c16="http://schemas.microsoft.com/office/drawing/2014/chart" uri="{C3380CC4-5D6E-409C-BE32-E72D297353CC}">
              <c16:uniqueId val="{00000000-4EE2-445D-A0A4-0F8CDFAFBF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261.02</c:v>
                </c:pt>
                <c:pt idx="4">
                  <c:v>270.68</c:v>
                </c:pt>
              </c:numCache>
            </c:numRef>
          </c:val>
          <c:smooth val="0"/>
          <c:extLst>
            <c:ext xmlns:c16="http://schemas.microsoft.com/office/drawing/2014/chart" uri="{C3380CC4-5D6E-409C-BE32-E72D297353CC}">
              <c16:uniqueId val="{00000001-4EE2-445D-A0A4-0F8CDFAFBF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日南町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4390</v>
      </c>
      <c r="AM8" s="71"/>
      <c r="AN8" s="71"/>
      <c r="AO8" s="71"/>
      <c r="AP8" s="71"/>
      <c r="AQ8" s="71"/>
      <c r="AR8" s="71"/>
      <c r="AS8" s="71"/>
      <c r="AT8" s="67">
        <f>データ!$S$6</f>
        <v>340.96</v>
      </c>
      <c r="AU8" s="68"/>
      <c r="AV8" s="68"/>
      <c r="AW8" s="68"/>
      <c r="AX8" s="68"/>
      <c r="AY8" s="68"/>
      <c r="AZ8" s="68"/>
      <c r="BA8" s="68"/>
      <c r="BB8" s="70">
        <f>データ!$T$6</f>
        <v>12.88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63.53</v>
      </c>
      <c r="J10" s="68"/>
      <c r="K10" s="68"/>
      <c r="L10" s="68"/>
      <c r="M10" s="68"/>
      <c r="N10" s="68"/>
      <c r="O10" s="69"/>
      <c r="P10" s="70">
        <f>データ!$P$6</f>
        <v>73.13</v>
      </c>
      <c r="Q10" s="70"/>
      <c r="R10" s="70"/>
      <c r="S10" s="70"/>
      <c r="T10" s="70"/>
      <c r="U10" s="70"/>
      <c r="V10" s="70"/>
      <c r="W10" s="71">
        <f>データ!$Q$6</f>
        <v>3170</v>
      </c>
      <c r="X10" s="71"/>
      <c r="Y10" s="71"/>
      <c r="Z10" s="71"/>
      <c r="AA10" s="71"/>
      <c r="AB10" s="71"/>
      <c r="AC10" s="71"/>
      <c r="AD10" s="2"/>
      <c r="AE10" s="2"/>
      <c r="AF10" s="2"/>
      <c r="AG10" s="2"/>
      <c r="AH10" s="4"/>
      <c r="AI10" s="4"/>
      <c r="AJ10" s="4"/>
      <c r="AK10" s="4"/>
      <c r="AL10" s="71">
        <f>データ!$U$6</f>
        <v>3181</v>
      </c>
      <c r="AM10" s="71"/>
      <c r="AN10" s="71"/>
      <c r="AO10" s="71"/>
      <c r="AP10" s="71"/>
      <c r="AQ10" s="71"/>
      <c r="AR10" s="71"/>
      <c r="AS10" s="71"/>
      <c r="AT10" s="67">
        <f>データ!$V$6</f>
        <v>20.73</v>
      </c>
      <c r="AU10" s="68"/>
      <c r="AV10" s="68"/>
      <c r="AW10" s="68"/>
      <c r="AX10" s="68"/>
      <c r="AY10" s="68"/>
      <c r="AZ10" s="68"/>
      <c r="BA10" s="68"/>
      <c r="BB10" s="70">
        <f>データ!$W$6</f>
        <v>153.44999999999999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110</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111</v>
      </c>
      <c r="BM47" s="60"/>
      <c r="BN47" s="60"/>
      <c r="BO47" s="60"/>
      <c r="BP47" s="60"/>
      <c r="BQ47" s="60"/>
      <c r="BR47" s="60"/>
      <c r="BS47" s="60"/>
      <c r="BT47" s="60"/>
      <c r="BU47" s="60"/>
      <c r="BV47" s="60"/>
      <c r="BW47" s="60"/>
      <c r="BX47" s="60"/>
      <c r="BY47" s="60"/>
      <c r="BZ47" s="6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112</v>
      </c>
      <c r="BM66" s="60"/>
      <c r="BN66" s="60"/>
      <c r="BO66" s="60"/>
      <c r="BP66" s="60"/>
      <c r="BQ66" s="60"/>
      <c r="BR66" s="60"/>
      <c r="BS66" s="60"/>
      <c r="BT66" s="60"/>
      <c r="BU66" s="60"/>
      <c r="BV66" s="60"/>
      <c r="BW66" s="60"/>
      <c r="BX66" s="60"/>
      <c r="BY66" s="60"/>
      <c r="BZ66" s="6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pBoF1oXEEtG39By4Ud1gK/py2ZEAllIhN+E6ovtu3J4GFP56dikwvExhJ3Yn475L6XEdi0lt7cRo68zrdJpK+w==" saltValue="TwofY5B7gcGAHRT+UIzn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314013</v>
      </c>
      <c r="D6" s="34">
        <f t="shared" si="3"/>
        <v>46</v>
      </c>
      <c r="E6" s="34">
        <f t="shared" si="3"/>
        <v>1</v>
      </c>
      <c r="F6" s="34">
        <f t="shared" si="3"/>
        <v>0</v>
      </c>
      <c r="G6" s="34">
        <f t="shared" si="3"/>
        <v>5</v>
      </c>
      <c r="H6" s="34" t="str">
        <f t="shared" si="3"/>
        <v>鳥取県　日南町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63.53</v>
      </c>
      <c r="P6" s="35">
        <f t="shared" si="3"/>
        <v>73.13</v>
      </c>
      <c r="Q6" s="35">
        <f t="shared" si="3"/>
        <v>3170</v>
      </c>
      <c r="R6" s="35">
        <f t="shared" si="3"/>
        <v>4390</v>
      </c>
      <c r="S6" s="35">
        <f t="shared" si="3"/>
        <v>340.96</v>
      </c>
      <c r="T6" s="35">
        <f t="shared" si="3"/>
        <v>12.88</v>
      </c>
      <c r="U6" s="35">
        <f t="shared" si="3"/>
        <v>3181</v>
      </c>
      <c r="V6" s="35">
        <f t="shared" si="3"/>
        <v>20.73</v>
      </c>
      <c r="W6" s="35">
        <f t="shared" si="3"/>
        <v>153.44999999999999</v>
      </c>
      <c r="X6" s="36" t="str">
        <f>IF(X7="",NA(),X7)</f>
        <v>-</v>
      </c>
      <c r="Y6" s="36" t="str">
        <f t="shared" ref="Y6:AG6" si="4">IF(Y7="",NA(),Y7)</f>
        <v>-</v>
      </c>
      <c r="Z6" s="36" t="str">
        <f t="shared" si="4"/>
        <v>-</v>
      </c>
      <c r="AA6" s="36">
        <f t="shared" si="4"/>
        <v>112.46</v>
      </c>
      <c r="AB6" s="36">
        <f t="shared" si="4"/>
        <v>126.38</v>
      </c>
      <c r="AC6" s="36" t="str">
        <f t="shared" si="4"/>
        <v>-</v>
      </c>
      <c r="AD6" s="36" t="str">
        <f t="shared" si="4"/>
        <v>-</v>
      </c>
      <c r="AE6" s="36" t="str">
        <f t="shared" si="4"/>
        <v>-</v>
      </c>
      <c r="AF6" s="36">
        <f t="shared" si="4"/>
        <v>105.45</v>
      </c>
      <c r="AG6" s="36">
        <f t="shared" si="4"/>
        <v>103.82</v>
      </c>
      <c r="AH6" s="35" t="str">
        <f>IF(AH7="","",IF(AH7="-","【-】","【"&amp;SUBSTITUTE(TEXT(AH7,"#,##0.00"),"-","△")&amp;"】"))</f>
        <v>【102.33】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29.38</v>
      </c>
      <c r="AR6" s="36">
        <f t="shared" si="5"/>
        <v>31.54</v>
      </c>
      <c r="AS6" s="35" t="str">
        <f>IF(AS7="","",IF(AS7="-","【-】","【"&amp;SUBSTITUTE(TEXT(AS7,"#,##0.00"),"-","△")&amp;"】"))</f>
        <v>【31.02】</v>
      </c>
      <c r="AT6" s="36" t="str">
        <f>IF(AT7="",NA(),AT7)</f>
        <v>-</v>
      </c>
      <c r="AU6" s="36" t="str">
        <f t="shared" ref="AU6:BC6" si="6">IF(AU7="",NA(),AU7)</f>
        <v>-</v>
      </c>
      <c r="AV6" s="36" t="str">
        <f t="shared" si="6"/>
        <v>-</v>
      </c>
      <c r="AW6" s="36">
        <f t="shared" si="6"/>
        <v>214.88</v>
      </c>
      <c r="AX6" s="36">
        <f t="shared" si="6"/>
        <v>196.96</v>
      </c>
      <c r="AY6" s="36" t="str">
        <f t="shared" si="6"/>
        <v>-</v>
      </c>
      <c r="AZ6" s="36" t="str">
        <f t="shared" si="6"/>
        <v>-</v>
      </c>
      <c r="BA6" s="36" t="str">
        <f t="shared" si="6"/>
        <v>-</v>
      </c>
      <c r="BB6" s="36">
        <f t="shared" si="6"/>
        <v>413.82</v>
      </c>
      <c r="BC6" s="36">
        <f t="shared" si="6"/>
        <v>302.22000000000003</v>
      </c>
      <c r="BD6" s="35" t="str">
        <f>IF(BD7="","",IF(BD7="-","【-】","【"&amp;SUBSTITUTE(TEXT(BD7,"#,##0.00"),"-","△")&amp;"】"))</f>
        <v>【186.73】</v>
      </c>
      <c r="BE6" s="36" t="str">
        <f>IF(BE7="",NA(),BE7)</f>
        <v>-</v>
      </c>
      <c r="BF6" s="36" t="str">
        <f t="shared" ref="BF6:BN6" si="7">IF(BF7="",NA(),BF7)</f>
        <v>-</v>
      </c>
      <c r="BG6" s="36" t="str">
        <f t="shared" si="7"/>
        <v>-</v>
      </c>
      <c r="BH6" s="36">
        <f t="shared" si="7"/>
        <v>1548.47</v>
      </c>
      <c r="BI6" s="36">
        <f t="shared" si="7"/>
        <v>1424.91</v>
      </c>
      <c r="BJ6" s="36" t="str">
        <f t="shared" si="7"/>
        <v>-</v>
      </c>
      <c r="BK6" s="36" t="str">
        <f t="shared" si="7"/>
        <v>-</v>
      </c>
      <c r="BL6" s="36" t="str">
        <f t="shared" si="7"/>
        <v>-</v>
      </c>
      <c r="BM6" s="36">
        <f t="shared" si="7"/>
        <v>698.55</v>
      </c>
      <c r="BN6" s="36">
        <f t="shared" si="7"/>
        <v>970.36</v>
      </c>
      <c r="BO6" s="35" t="str">
        <f>IF(BO7="","",IF(BO7="-","【-】","【"&amp;SUBSTITUTE(TEXT(BO7,"#,##0.00"),"-","△")&amp;"】"))</f>
        <v>【1,187.50】</v>
      </c>
      <c r="BP6" s="36" t="str">
        <f>IF(BP7="",NA(),BP7)</f>
        <v>-</v>
      </c>
      <c r="BQ6" s="36" t="str">
        <f t="shared" ref="BQ6:BY6" si="8">IF(BQ7="",NA(),BQ7)</f>
        <v>-</v>
      </c>
      <c r="BR6" s="36" t="str">
        <f t="shared" si="8"/>
        <v>-</v>
      </c>
      <c r="BS6" s="36">
        <f t="shared" si="8"/>
        <v>68</v>
      </c>
      <c r="BT6" s="36">
        <f t="shared" si="8"/>
        <v>84.43</v>
      </c>
      <c r="BU6" s="36" t="str">
        <f t="shared" si="8"/>
        <v>-</v>
      </c>
      <c r="BV6" s="36" t="str">
        <f t="shared" si="8"/>
        <v>-</v>
      </c>
      <c r="BW6" s="36" t="str">
        <f t="shared" si="8"/>
        <v>-</v>
      </c>
      <c r="BX6" s="36">
        <f t="shared" si="8"/>
        <v>73.7</v>
      </c>
      <c r="BY6" s="36">
        <f t="shared" si="8"/>
        <v>64.52</v>
      </c>
      <c r="BZ6" s="35" t="str">
        <f>IF(BZ7="","",IF(BZ7="-","【-】","【"&amp;SUBSTITUTE(TEXT(BZ7,"#,##0.00"),"-","△")&amp;"】"))</f>
        <v>【58.90】</v>
      </c>
      <c r="CA6" s="36" t="str">
        <f>IF(CA7="",NA(),CA7)</f>
        <v>-</v>
      </c>
      <c r="CB6" s="36" t="str">
        <f t="shared" ref="CB6:CJ6" si="9">IF(CB7="",NA(),CB7)</f>
        <v>-</v>
      </c>
      <c r="CC6" s="36" t="str">
        <f t="shared" si="9"/>
        <v>-</v>
      </c>
      <c r="CD6" s="36">
        <f t="shared" si="9"/>
        <v>260.19</v>
      </c>
      <c r="CE6" s="36">
        <f t="shared" si="9"/>
        <v>204.09</v>
      </c>
      <c r="CF6" s="36" t="str">
        <f t="shared" si="9"/>
        <v>-</v>
      </c>
      <c r="CG6" s="36" t="str">
        <f t="shared" si="9"/>
        <v>-</v>
      </c>
      <c r="CH6" s="36" t="str">
        <f t="shared" si="9"/>
        <v>-</v>
      </c>
      <c r="CI6" s="36">
        <f t="shared" si="9"/>
        <v>261.02</v>
      </c>
      <c r="CJ6" s="36">
        <f t="shared" si="9"/>
        <v>270.68</v>
      </c>
      <c r="CK6" s="35" t="str">
        <f>IF(CK7="","",IF(CK7="-","【-】","【"&amp;SUBSTITUTE(TEXT(CK7,"#,##0.00"),"-","△")&amp;"】"))</f>
        <v>【281.77】</v>
      </c>
      <c r="CL6" s="36" t="str">
        <f>IF(CL7="",NA(),CL7)</f>
        <v>-</v>
      </c>
      <c r="CM6" s="36" t="str">
        <f t="shared" ref="CM6:CU6" si="10">IF(CM7="",NA(),CM7)</f>
        <v>-</v>
      </c>
      <c r="CN6" s="36" t="str">
        <f t="shared" si="10"/>
        <v>-</v>
      </c>
      <c r="CO6" s="36">
        <f t="shared" si="10"/>
        <v>56.8</v>
      </c>
      <c r="CP6" s="36">
        <f t="shared" si="10"/>
        <v>62.72</v>
      </c>
      <c r="CQ6" s="36" t="str">
        <f t="shared" si="10"/>
        <v>-</v>
      </c>
      <c r="CR6" s="36" t="str">
        <f t="shared" si="10"/>
        <v>-</v>
      </c>
      <c r="CS6" s="36" t="str">
        <f t="shared" si="10"/>
        <v>-</v>
      </c>
      <c r="CT6" s="36">
        <f t="shared" si="10"/>
        <v>49.01</v>
      </c>
      <c r="CU6" s="36">
        <f t="shared" si="10"/>
        <v>48.86</v>
      </c>
      <c r="CV6" s="35" t="str">
        <f>IF(CV7="","",IF(CV7="-","【-】","【"&amp;SUBSTITUTE(TEXT(CV7,"#,##0.00"),"-","△")&amp;"】"))</f>
        <v>【50.55】</v>
      </c>
      <c r="CW6" s="36" t="str">
        <f>IF(CW7="",NA(),CW7)</f>
        <v>-</v>
      </c>
      <c r="CX6" s="36" t="str">
        <f t="shared" ref="CX6:DF6" si="11">IF(CX7="",NA(),CX7)</f>
        <v>-</v>
      </c>
      <c r="CY6" s="36" t="str">
        <f t="shared" si="11"/>
        <v>-</v>
      </c>
      <c r="CZ6" s="36">
        <f t="shared" si="11"/>
        <v>80.400000000000006</v>
      </c>
      <c r="DA6" s="36">
        <f t="shared" si="11"/>
        <v>75.58</v>
      </c>
      <c r="DB6" s="36" t="str">
        <f t="shared" si="11"/>
        <v>-</v>
      </c>
      <c r="DC6" s="36" t="str">
        <f t="shared" si="11"/>
        <v>-</v>
      </c>
      <c r="DD6" s="36" t="str">
        <f t="shared" si="11"/>
        <v>-</v>
      </c>
      <c r="DE6" s="36">
        <f t="shared" si="11"/>
        <v>76.569999999999993</v>
      </c>
      <c r="DF6" s="36">
        <f t="shared" si="11"/>
        <v>76.48</v>
      </c>
      <c r="DG6" s="35" t="str">
        <f>IF(DG7="","",IF(DG7="-","【-】","【"&amp;SUBSTITUTE(TEXT(DG7,"#,##0.00"),"-","△")&amp;"】"))</f>
        <v>【75.11】</v>
      </c>
      <c r="DH6" s="36" t="str">
        <f>IF(DH7="",NA(),DH7)</f>
        <v>-</v>
      </c>
      <c r="DI6" s="36" t="str">
        <f t="shared" ref="DI6:DQ6" si="12">IF(DI7="",NA(),DI7)</f>
        <v>-</v>
      </c>
      <c r="DJ6" s="36" t="str">
        <f t="shared" si="12"/>
        <v>-</v>
      </c>
      <c r="DK6" s="36">
        <f t="shared" si="12"/>
        <v>48.33</v>
      </c>
      <c r="DL6" s="36">
        <f t="shared" si="12"/>
        <v>50.25</v>
      </c>
      <c r="DM6" s="36" t="str">
        <f t="shared" si="12"/>
        <v>-</v>
      </c>
      <c r="DN6" s="36" t="str">
        <f t="shared" si="12"/>
        <v>-</v>
      </c>
      <c r="DO6" s="36" t="str">
        <f t="shared" si="12"/>
        <v>-</v>
      </c>
      <c r="DP6" s="36">
        <f t="shared" si="12"/>
        <v>49.34</v>
      </c>
      <c r="DQ6" s="36">
        <f t="shared" si="12"/>
        <v>39.409999999999997</v>
      </c>
      <c r="DR6" s="35" t="str">
        <f>IF(DR7="","",IF(DR7="-","【-】","【"&amp;SUBSTITUTE(TEXT(DR7,"#,##0.00"),"-","△")&amp;"】"))</f>
        <v>【33.25】</v>
      </c>
      <c r="DS6" s="36" t="str">
        <f>IF(DS7="",NA(),DS7)</f>
        <v>-</v>
      </c>
      <c r="DT6" s="36" t="str">
        <f t="shared" ref="DT6:EB6" si="13">IF(DT7="",NA(),DT7)</f>
        <v>-</v>
      </c>
      <c r="DU6" s="36" t="str">
        <f t="shared" si="13"/>
        <v>-</v>
      </c>
      <c r="DV6" s="36">
        <f t="shared" si="13"/>
        <v>1.56</v>
      </c>
      <c r="DW6" s="36">
        <f t="shared" si="13"/>
        <v>1.56</v>
      </c>
      <c r="DX6" s="36" t="str">
        <f t="shared" si="13"/>
        <v>-</v>
      </c>
      <c r="DY6" s="36" t="str">
        <f t="shared" si="13"/>
        <v>-</v>
      </c>
      <c r="DZ6" s="36" t="str">
        <f t="shared" si="13"/>
        <v>-</v>
      </c>
      <c r="EA6" s="36">
        <f t="shared" si="13"/>
        <v>22.75</v>
      </c>
      <c r="EB6" s="36">
        <f t="shared" si="13"/>
        <v>20.97</v>
      </c>
      <c r="EC6" s="35" t="str">
        <f>IF(EC7="","",IF(EC7="-","【-】","【"&amp;SUBSTITUTE(TEXT(EC7,"#,##0.00"),"-","△")&amp;"】"))</f>
        <v>【17.19】</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0.43</v>
      </c>
      <c r="EM6" s="36">
        <f t="shared" si="14"/>
        <v>1.1499999999999999</v>
      </c>
      <c r="EN6" s="35" t="str">
        <f>IF(EN7="","",IF(EN7="-","【-】","【"&amp;SUBSTITUTE(TEXT(EN7,"#,##0.00"),"-","△")&amp;"】"))</f>
        <v>【0.79】</v>
      </c>
    </row>
    <row r="7" spans="1:144" s="37" customFormat="1" x14ac:dyDescent="0.15">
      <c r="A7" s="29"/>
      <c r="B7" s="38">
        <v>2020</v>
      </c>
      <c r="C7" s="38">
        <v>314013</v>
      </c>
      <c r="D7" s="38">
        <v>46</v>
      </c>
      <c r="E7" s="38">
        <v>1</v>
      </c>
      <c r="F7" s="38">
        <v>0</v>
      </c>
      <c r="G7" s="38">
        <v>5</v>
      </c>
      <c r="H7" s="38" t="s">
        <v>93</v>
      </c>
      <c r="I7" s="38" t="s">
        <v>94</v>
      </c>
      <c r="J7" s="38" t="s">
        <v>95</v>
      </c>
      <c r="K7" s="38" t="s">
        <v>96</v>
      </c>
      <c r="L7" s="38" t="s">
        <v>97</v>
      </c>
      <c r="M7" s="38" t="s">
        <v>98</v>
      </c>
      <c r="N7" s="39" t="s">
        <v>99</v>
      </c>
      <c r="O7" s="39">
        <v>63.53</v>
      </c>
      <c r="P7" s="39">
        <v>73.13</v>
      </c>
      <c r="Q7" s="39">
        <v>3170</v>
      </c>
      <c r="R7" s="39">
        <v>4390</v>
      </c>
      <c r="S7" s="39">
        <v>340.96</v>
      </c>
      <c r="T7" s="39">
        <v>12.88</v>
      </c>
      <c r="U7" s="39">
        <v>3181</v>
      </c>
      <c r="V7" s="39">
        <v>20.73</v>
      </c>
      <c r="W7" s="39">
        <v>153.44999999999999</v>
      </c>
      <c r="X7" s="39" t="s">
        <v>99</v>
      </c>
      <c r="Y7" s="39" t="s">
        <v>99</v>
      </c>
      <c r="Z7" s="39" t="s">
        <v>99</v>
      </c>
      <c r="AA7" s="39">
        <v>112.46</v>
      </c>
      <c r="AB7" s="39">
        <v>126.38</v>
      </c>
      <c r="AC7" s="39" t="s">
        <v>99</v>
      </c>
      <c r="AD7" s="39" t="s">
        <v>99</v>
      </c>
      <c r="AE7" s="39" t="s">
        <v>99</v>
      </c>
      <c r="AF7" s="39">
        <v>105.45</v>
      </c>
      <c r="AG7" s="39">
        <v>103.82</v>
      </c>
      <c r="AH7" s="39">
        <v>102.33</v>
      </c>
      <c r="AI7" s="39" t="s">
        <v>99</v>
      </c>
      <c r="AJ7" s="39" t="s">
        <v>99</v>
      </c>
      <c r="AK7" s="39" t="s">
        <v>99</v>
      </c>
      <c r="AL7" s="39">
        <v>0</v>
      </c>
      <c r="AM7" s="39">
        <v>0</v>
      </c>
      <c r="AN7" s="39" t="s">
        <v>99</v>
      </c>
      <c r="AO7" s="39" t="s">
        <v>99</v>
      </c>
      <c r="AP7" s="39" t="s">
        <v>99</v>
      </c>
      <c r="AQ7" s="39">
        <v>29.38</v>
      </c>
      <c r="AR7" s="39">
        <v>31.54</v>
      </c>
      <c r="AS7" s="39">
        <v>31.02</v>
      </c>
      <c r="AT7" s="39" t="s">
        <v>99</v>
      </c>
      <c r="AU7" s="39" t="s">
        <v>99</v>
      </c>
      <c r="AV7" s="39" t="s">
        <v>99</v>
      </c>
      <c r="AW7" s="39">
        <v>214.88</v>
      </c>
      <c r="AX7" s="39">
        <v>196.96</v>
      </c>
      <c r="AY7" s="39" t="s">
        <v>99</v>
      </c>
      <c r="AZ7" s="39" t="s">
        <v>99</v>
      </c>
      <c r="BA7" s="39" t="s">
        <v>99</v>
      </c>
      <c r="BB7" s="39">
        <v>413.82</v>
      </c>
      <c r="BC7" s="39">
        <v>302.22000000000003</v>
      </c>
      <c r="BD7" s="39">
        <v>186.73</v>
      </c>
      <c r="BE7" s="39" t="s">
        <v>99</v>
      </c>
      <c r="BF7" s="39" t="s">
        <v>99</v>
      </c>
      <c r="BG7" s="39" t="s">
        <v>99</v>
      </c>
      <c r="BH7" s="39">
        <v>1548.47</v>
      </c>
      <c r="BI7" s="39">
        <v>1424.91</v>
      </c>
      <c r="BJ7" s="39" t="s">
        <v>99</v>
      </c>
      <c r="BK7" s="39" t="s">
        <v>99</v>
      </c>
      <c r="BL7" s="39" t="s">
        <v>99</v>
      </c>
      <c r="BM7" s="39">
        <v>698.55</v>
      </c>
      <c r="BN7" s="39">
        <v>970.36</v>
      </c>
      <c r="BO7" s="39">
        <v>1187.5</v>
      </c>
      <c r="BP7" s="39" t="s">
        <v>99</v>
      </c>
      <c r="BQ7" s="39" t="s">
        <v>99</v>
      </c>
      <c r="BR7" s="39" t="s">
        <v>99</v>
      </c>
      <c r="BS7" s="39">
        <v>68</v>
      </c>
      <c r="BT7" s="39">
        <v>84.43</v>
      </c>
      <c r="BU7" s="39" t="s">
        <v>99</v>
      </c>
      <c r="BV7" s="39" t="s">
        <v>99</v>
      </c>
      <c r="BW7" s="39" t="s">
        <v>99</v>
      </c>
      <c r="BX7" s="39">
        <v>73.7</v>
      </c>
      <c r="BY7" s="39">
        <v>64.52</v>
      </c>
      <c r="BZ7" s="39">
        <v>58.9</v>
      </c>
      <c r="CA7" s="39" t="s">
        <v>99</v>
      </c>
      <c r="CB7" s="39" t="s">
        <v>99</v>
      </c>
      <c r="CC7" s="39" t="s">
        <v>99</v>
      </c>
      <c r="CD7" s="39">
        <v>260.19</v>
      </c>
      <c r="CE7" s="39">
        <v>204.09</v>
      </c>
      <c r="CF7" s="39" t="s">
        <v>99</v>
      </c>
      <c r="CG7" s="39" t="s">
        <v>99</v>
      </c>
      <c r="CH7" s="39" t="s">
        <v>99</v>
      </c>
      <c r="CI7" s="39">
        <v>261.02</v>
      </c>
      <c r="CJ7" s="39">
        <v>270.68</v>
      </c>
      <c r="CK7" s="39">
        <v>281.77</v>
      </c>
      <c r="CL7" s="39" t="s">
        <v>99</v>
      </c>
      <c r="CM7" s="39" t="s">
        <v>99</v>
      </c>
      <c r="CN7" s="39" t="s">
        <v>99</v>
      </c>
      <c r="CO7" s="39">
        <v>56.8</v>
      </c>
      <c r="CP7" s="39">
        <v>62.72</v>
      </c>
      <c r="CQ7" s="39" t="s">
        <v>99</v>
      </c>
      <c r="CR7" s="39" t="s">
        <v>99</v>
      </c>
      <c r="CS7" s="39" t="s">
        <v>99</v>
      </c>
      <c r="CT7" s="39">
        <v>49.01</v>
      </c>
      <c r="CU7" s="39">
        <v>48.86</v>
      </c>
      <c r="CV7" s="39">
        <v>50.55</v>
      </c>
      <c r="CW7" s="39" t="s">
        <v>99</v>
      </c>
      <c r="CX7" s="39" t="s">
        <v>99</v>
      </c>
      <c r="CY7" s="39" t="s">
        <v>99</v>
      </c>
      <c r="CZ7" s="39">
        <v>80.400000000000006</v>
      </c>
      <c r="DA7" s="39">
        <v>75.58</v>
      </c>
      <c r="DB7" s="39" t="s">
        <v>99</v>
      </c>
      <c r="DC7" s="39" t="s">
        <v>99</v>
      </c>
      <c r="DD7" s="39" t="s">
        <v>99</v>
      </c>
      <c r="DE7" s="39">
        <v>76.569999999999993</v>
      </c>
      <c r="DF7" s="39">
        <v>76.48</v>
      </c>
      <c r="DG7" s="39">
        <v>75.11</v>
      </c>
      <c r="DH7" s="39" t="s">
        <v>99</v>
      </c>
      <c r="DI7" s="39" t="s">
        <v>99</v>
      </c>
      <c r="DJ7" s="39" t="s">
        <v>99</v>
      </c>
      <c r="DK7" s="39">
        <v>48.33</v>
      </c>
      <c r="DL7" s="39">
        <v>50.25</v>
      </c>
      <c r="DM7" s="39" t="s">
        <v>99</v>
      </c>
      <c r="DN7" s="39" t="s">
        <v>99</v>
      </c>
      <c r="DO7" s="39" t="s">
        <v>99</v>
      </c>
      <c r="DP7" s="39">
        <v>49.34</v>
      </c>
      <c r="DQ7" s="39">
        <v>39.409999999999997</v>
      </c>
      <c r="DR7" s="39">
        <v>33.25</v>
      </c>
      <c r="DS7" s="39" t="s">
        <v>99</v>
      </c>
      <c r="DT7" s="39" t="s">
        <v>99</v>
      </c>
      <c r="DU7" s="39" t="s">
        <v>99</v>
      </c>
      <c r="DV7" s="39">
        <v>1.56</v>
      </c>
      <c r="DW7" s="39">
        <v>1.56</v>
      </c>
      <c r="DX7" s="39" t="s">
        <v>99</v>
      </c>
      <c r="DY7" s="39" t="s">
        <v>99</v>
      </c>
      <c r="DZ7" s="39" t="s">
        <v>99</v>
      </c>
      <c r="EA7" s="39">
        <v>22.75</v>
      </c>
      <c r="EB7" s="39">
        <v>20.97</v>
      </c>
      <c r="EC7" s="39">
        <v>17.190000000000001</v>
      </c>
      <c r="ED7" s="39" t="s">
        <v>99</v>
      </c>
      <c r="EE7" s="39" t="s">
        <v>99</v>
      </c>
      <c r="EF7" s="39" t="s">
        <v>99</v>
      </c>
      <c r="EG7" s="39">
        <v>0</v>
      </c>
      <c r="EH7" s="39">
        <v>0</v>
      </c>
      <c r="EI7" s="39" t="s">
        <v>99</v>
      </c>
      <c r="EJ7" s="39" t="s">
        <v>99</v>
      </c>
      <c r="EK7" s="39" t="s">
        <v>99</v>
      </c>
      <c r="EL7" s="39">
        <v>0.43</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秀樹</cp:lastModifiedBy>
  <cp:lastPrinted>2022-01-25T23:30:44Z</cp:lastPrinted>
  <dcterms:created xsi:type="dcterms:W3CDTF">2021-12-03T06:55:02Z</dcterms:created>
  <dcterms:modified xsi:type="dcterms:W3CDTF">2022-01-26T10:15:27Z</dcterms:modified>
  <cp:category/>
</cp:coreProperties>
</file>