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0100 総務課\0103 財務室\01 財政全般\02 調査全般\R3\04.01.27 公営企業に係る経営比較分析表（令和２年度決算）の分析等について\提出\"/>
    </mc:Choice>
  </mc:AlternateContent>
  <workbookProtection workbookAlgorithmName="SHA-512" workbookHashValue="hPFktmZzlgAHMM/uYlszfwMXnSrEsoqf+vfWEtsFbkgQQoHu9M0A/NIjAS/jRrBj7Z0Q8lHBhSrlK5alZcB17g==" workbookSaltValue="hBgC5HbsL7S5FXK9ft0Rzw==" workbookSpinCount="100000" lockStructure="1"/>
  <bookViews>
    <workbookView xWindow="0" yWindow="0" windowWidth="19200" windowHeight="11610"/>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S6" i="5"/>
  <c r="R6" i="5"/>
  <c r="Q6" i="5"/>
  <c r="P6" i="5"/>
  <c r="P10" i="4" s="1"/>
  <c r="O6" i="5"/>
  <c r="N6" i="5"/>
  <c r="B10" i="4" s="1"/>
  <c r="M6" i="5"/>
  <c r="AD8" i="4" s="1"/>
  <c r="L6" i="5"/>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I85" i="4"/>
  <c r="H85" i="4"/>
  <c r="AD10" i="4"/>
  <c r="W10" i="4"/>
  <c r="I10" i="4"/>
  <c r="AT8" i="4"/>
  <c r="AL8" i="4"/>
  <c r="W8" i="4"/>
  <c r="P8" i="4"/>
  <c r="B8" i="4"/>
</calcChain>
</file>

<file path=xl/sharedStrings.xml><?xml version="1.0" encoding="utf-8"?>
<sst xmlns="http://schemas.openxmlformats.org/spreadsheetml/2006/main" count="297" uniqueCount="118">
  <si>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</si>
  <si>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</si>
  <si>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</si>
  <si>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</si>
  <si>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</si>
  <si>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</si>
  <si>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</si>
  <si>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</si>
  <si>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</si>
  <si>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</si>
  <si>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</si>
  <si>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</si>
  <si>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</si>
  <si>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</si>
  <si>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</si>
  <si>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</si>
  <si>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</si>
  <si>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</si>
  <si>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</si>
  <si>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</si>
  <si>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</si>
  <si>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</si>
  <si>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</si>
  <si>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</si>
  <si>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</si>
  <si>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</si>
  <si>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</si>
  <si>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</si>
  <si>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</si>
  <si>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</si>
  <si>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</si>
  <si>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</si>
  <si>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</si>
  <si>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</si>
  <si>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</si>
  <si>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</si>
  <si>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</si>
  <si>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</si>
  <si>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</si>
  <si>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</si>
  <si>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</si>
  <si>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</si>
  <si>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</si>
  <si>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</si>
  <si>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</si>
  <si>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</si>
  <si>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</si>
  <si>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</si>
  <si>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</si>
  <si>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</si>
  <si>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</si>
  <si>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</si>
  <si>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</si>
  <si>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</si>
  <si>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</si>
  <si>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</si>
  <si>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</si>
  <si>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</si>
  <si>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</si>
  <si>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</si>
  <si>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</si>
  <si>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</si>
  <si>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</si>
  <si>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</si>
  <si>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</si>
  <si>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</si>
  <si>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</si>
  <si>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</si>
  <si>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</si>
  <si>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</si>
  <si>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</si>
  <si>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</si>
  <si>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</si>
  <si>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</si>
  <si>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</si>
  <si>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</si>
  <si>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</si>
  <si>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</si>
  <si>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</si>
  <si>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</si>
  <si>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</si>
  <si>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</si>
  <si>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</si>
  <si>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</si>
  <si>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</si>
  <si>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</si>
  <si>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</si>
  <si>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</si>
  <si>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</si>
  <si>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</si>
  <si>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</si>
  <si>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</si>
  <si>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</si>
  <si>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</si>
  <si>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</si>
  <si>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</si>
  <si>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日南町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</si>
  <si>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</si>
  <si>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</si>
  <si>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</si>
  <si>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</si>
  <si>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</si>
  <si>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</si>
  <si>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</si>
  <si>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</si>
  <si>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</si>
  <si>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</si>
  <si>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</si>
  <si>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</si>
  <si>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</si>
  <si>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</si>
  <si>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</si>
  <si>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</si>
  <si>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</si>
  <si>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</si>
  <si>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人口減少による利用率低下及び整備更新が見込まれることから、維持管理手法の合理化、料金改定による収益の強化等、財源の確保に努めながら経営改善に取組む必要がある。</t>
    <rPh sb="35" eb="37">
      <t>シュホウ</t>
    </rPh>
    <rPh sb="38" eb="41">
      <t>ゴウリカ</t>
    </rPh>
    <rPh sb="52" eb="54">
      <t>キョウカ</t>
    </rPh>
    <phoneticPr fontId="4"/>
  </si>
  <si>
    <t>　
  町内4区域において施設・管渠の整備が完了しており、平成7年度より順次供用を開始しているが、
これまで大規模な設備更新等を行っておらず、都度修繕対応をしている状況である。
　供用以降大きな改良も行っておらず、減価償却も年々進んでおり、今後も多額の費用を要することが見込まれるため、財源の確保と同時に施設規模の見直しや省エネ化についても検討を行う必要がある。</t>
    <rPh sb="4" eb="6">
      <t>チョウナイ</t>
    </rPh>
    <rPh sb="7" eb="9">
      <t>クイキ</t>
    </rPh>
    <rPh sb="29" eb="31">
      <t>ヘイセイ</t>
    </rPh>
    <rPh sb="32" eb="33">
      <t>ネン</t>
    </rPh>
    <rPh sb="33" eb="34">
      <t>ド</t>
    </rPh>
    <rPh sb="36" eb="38">
      <t>ジュンジ</t>
    </rPh>
    <rPh sb="38" eb="40">
      <t>キョウヨウ</t>
    </rPh>
    <rPh sb="41" eb="43">
      <t>カイシ</t>
    </rPh>
    <rPh sb="54" eb="57">
      <t>ダイキボ</t>
    </rPh>
    <rPh sb="58" eb="60">
      <t>セツビ</t>
    </rPh>
    <rPh sb="60" eb="62">
      <t>コウシン</t>
    </rPh>
    <rPh sb="62" eb="63">
      <t>ナド</t>
    </rPh>
    <rPh sb="64" eb="65">
      <t>オコナ</t>
    </rPh>
    <rPh sb="71" eb="73">
      <t>ツド</t>
    </rPh>
    <rPh sb="73" eb="75">
      <t>シュウゼン</t>
    </rPh>
    <rPh sb="75" eb="77">
      <t>タイオウ</t>
    </rPh>
    <rPh sb="82" eb="84">
      <t>ジョウキョウ</t>
    </rPh>
    <rPh sb="90" eb="92">
      <t>キョウヨウ</t>
    </rPh>
    <rPh sb="92" eb="94">
      <t>イコウ</t>
    </rPh>
    <rPh sb="94" eb="95">
      <t>オオ</t>
    </rPh>
    <rPh sb="97" eb="99">
      <t>カイリョウ</t>
    </rPh>
    <rPh sb="100" eb="101">
      <t>オコナ</t>
    </rPh>
    <rPh sb="107" eb="109">
      <t>ゲンカ</t>
    </rPh>
    <rPh sb="109" eb="111">
      <t>ショウキャク</t>
    </rPh>
    <rPh sb="112" eb="114">
      <t>ネンネン</t>
    </rPh>
    <rPh sb="114" eb="115">
      <t>スス</t>
    </rPh>
    <rPh sb="120" eb="122">
      <t>コンゴ</t>
    </rPh>
    <rPh sb="123" eb="125">
      <t>タガク</t>
    </rPh>
    <rPh sb="126" eb="128">
      <t>ヒヨウ</t>
    </rPh>
    <rPh sb="129" eb="130">
      <t>ヨウ</t>
    </rPh>
    <rPh sb="135" eb="137">
      <t>ミコ</t>
    </rPh>
    <rPh sb="149" eb="151">
      <t>ドウジ</t>
    </rPh>
    <rPh sb="152" eb="154">
      <t>シセツ</t>
    </rPh>
    <rPh sb="154" eb="156">
      <t>キボ</t>
    </rPh>
    <rPh sb="157" eb="159">
      <t>ミナオ</t>
    </rPh>
    <rPh sb="161" eb="162">
      <t>ショウ</t>
    </rPh>
    <rPh sb="164" eb="165">
      <t>カ</t>
    </rPh>
    <rPh sb="175" eb="177">
      <t>ヒツヨウ</t>
    </rPh>
    <phoneticPr fontId="4"/>
  </si>
  <si>
    <t xml:space="preserve">
  法適化２年目となる令和２年度は、各指標で概ね前年並みの数値となり、大きな経営改善につながっていない結果となった。
　経常収支比率は前年を上回ったが、営業収益が前年と横ばいであったのに対し、人件費や修繕等にかかる営業費用が減少したことが主な要因となっている。
　しかしながら企業債の償還は、一般会計からの繰り入れに依存する状況が常態化しており、企業債の償還額は年々減少しているものの、今後は老朽化に伴う施設設備修繕に多額の費用が見込まれることから、料金改定の検討及び施設の計画的な修繕等について整理する必要がある。　
　経費回収率、汚水処理原価ともに前年度から数値が改善されたが、これも前述した営業費用の減少が要因となっており、一時的な結果と考えられる。
　施設利用率は、全国平均を上回っているものの低い数値で推移しており、今後の人口減少を踏まえながら、比較的立地の近い生山・霞処理場と矢戸処理場の施設統合や施設の更新時期にあたっては処理規模のダウンサイジング等も視野に入れて検討を行う必要がある。　
　水洗化率は、高齢化等により接続件数が伸び悩み低い数値で推移しているが、引き続き未接続世帯の加入促進に努めていく必要がある。														
														</t>
    <rPh sb="5" eb="6">
      <t>カ</t>
    </rPh>
    <rPh sb="7" eb="9">
      <t>ネンメ</t>
    </rPh>
    <rPh sb="19" eb="22">
      <t>カクシヒョウ</t>
    </rPh>
    <rPh sb="23" eb="24">
      <t>オオム</t>
    </rPh>
    <rPh sb="25" eb="27">
      <t>ゼンネン</t>
    </rPh>
    <rPh sb="27" eb="28">
      <t>ナ</t>
    </rPh>
    <rPh sb="30" eb="32">
      <t>スウチ</t>
    </rPh>
    <rPh sb="36" eb="37">
      <t>オオ</t>
    </rPh>
    <rPh sb="39" eb="41">
      <t>ケイエイ</t>
    </rPh>
    <rPh sb="41" eb="43">
      <t>カイゼン</t>
    </rPh>
    <rPh sb="52" eb="54">
      <t>ケッカ</t>
    </rPh>
    <rPh sb="61" eb="63">
      <t>ケイジョウ</t>
    </rPh>
    <rPh sb="68" eb="70">
      <t>ゼンネン</t>
    </rPh>
    <rPh sb="77" eb="79">
      <t>エイギョウ</t>
    </rPh>
    <rPh sb="79" eb="81">
      <t>シュウエキ</t>
    </rPh>
    <rPh sb="82" eb="84">
      <t>ゼンネン</t>
    </rPh>
    <rPh sb="85" eb="86">
      <t>ヨコ</t>
    </rPh>
    <rPh sb="94" eb="95">
      <t>タイ</t>
    </rPh>
    <rPh sb="97" eb="100">
      <t>ジンケンヒ</t>
    </rPh>
    <rPh sb="101" eb="103">
      <t>シュウゼン</t>
    </rPh>
    <rPh sb="103" eb="104">
      <t>トウ</t>
    </rPh>
    <rPh sb="108" eb="110">
      <t>エイギョウ</t>
    </rPh>
    <rPh sb="110" eb="112">
      <t>ヒヨウ</t>
    </rPh>
    <rPh sb="113" eb="115">
      <t>ゲンショウ</t>
    </rPh>
    <rPh sb="120" eb="121">
      <t>オモ</t>
    </rPh>
    <rPh sb="122" eb="124">
      <t>ヨウイン</t>
    </rPh>
    <rPh sb="163" eb="165">
      <t>ジョウキョウ</t>
    </rPh>
    <rPh sb="166" eb="169">
      <t>ジョウタイカ</t>
    </rPh>
    <rPh sb="174" eb="176">
      <t>キギョウ</t>
    </rPh>
    <rPh sb="182" eb="184">
      <t>ネンネン</t>
    </rPh>
    <rPh sb="194" eb="196">
      <t>コンゴ</t>
    </rPh>
    <rPh sb="235" eb="237">
      <t>シセツ</t>
    </rPh>
    <rPh sb="238" eb="241">
      <t>ケイカクテキ</t>
    </rPh>
    <rPh sb="242" eb="244">
      <t>シュウゼン</t>
    </rPh>
    <rPh sb="244" eb="245">
      <t>トウ</t>
    </rPh>
    <rPh sb="249" eb="251">
      <t>セイリ</t>
    </rPh>
    <rPh sb="253" eb="255">
      <t>ヒツヨウ</t>
    </rPh>
    <rPh sb="277" eb="280">
      <t>ゼンネンド</t>
    </rPh>
    <rPh sb="282" eb="284">
      <t>スウチ</t>
    </rPh>
    <rPh sb="285" eb="287">
      <t>カイゼン</t>
    </rPh>
    <rPh sb="295" eb="297">
      <t>ゼンジュツ</t>
    </rPh>
    <rPh sb="299" eb="301">
      <t>エイギョウ</t>
    </rPh>
    <rPh sb="301" eb="303">
      <t>ヒヨウ</t>
    </rPh>
    <rPh sb="304" eb="306">
      <t>ゲンショウ</t>
    </rPh>
    <rPh sb="307" eb="309">
      <t>ヨウイン</t>
    </rPh>
    <rPh sb="316" eb="319">
      <t>イチジテキ</t>
    </rPh>
    <rPh sb="320" eb="322">
      <t>ケッカ</t>
    </rPh>
    <rPh sb="323" eb="324">
      <t>カンガ</t>
    </rPh>
    <rPh sb="338" eb="340">
      <t>ゼンコク</t>
    </rPh>
    <rPh sb="340" eb="342">
      <t>ヘイキン</t>
    </rPh>
    <rPh sb="343" eb="345">
      <t>ウワマワ</t>
    </rPh>
    <rPh sb="352" eb="353">
      <t>ヒク</t>
    </rPh>
    <rPh sb="354" eb="356">
      <t>スウチ</t>
    </rPh>
    <rPh sb="357" eb="359">
      <t>スイイ</t>
    </rPh>
    <rPh sb="364" eb="366">
      <t>コンゴ</t>
    </rPh>
    <rPh sb="369" eb="371">
      <t>ゲンショウ</t>
    </rPh>
    <rPh sb="379" eb="382">
      <t>ヒカクテキ</t>
    </rPh>
    <rPh sb="382" eb="384">
      <t>リッチ</t>
    </rPh>
    <rPh sb="385" eb="386">
      <t>チカ</t>
    </rPh>
    <rPh sb="387" eb="388">
      <t>ショウ</t>
    </rPh>
    <rPh sb="388" eb="389">
      <t>ヤマ</t>
    </rPh>
    <rPh sb="390" eb="391">
      <t>カスミ</t>
    </rPh>
    <rPh sb="391" eb="394">
      <t>ショリジョウ</t>
    </rPh>
    <rPh sb="395" eb="397">
      <t>ヤト</t>
    </rPh>
    <rPh sb="397" eb="400">
      <t>ショリジョウ</t>
    </rPh>
    <rPh sb="401" eb="403">
      <t>シセツ</t>
    </rPh>
    <rPh sb="403" eb="405">
      <t>トウゴウ</t>
    </rPh>
    <rPh sb="406" eb="408">
      <t>シセツ</t>
    </rPh>
    <rPh sb="409" eb="411">
      <t>コウシン</t>
    </rPh>
    <rPh sb="411" eb="413">
      <t>ジキ</t>
    </rPh>
    <rPh sb="419" eb="421">
      <t>ショリ</t>
    </rPh>
    <rPh sb="421" eb="423">
      <t>キボ</t>
    </rPh>
    <rPh sb="432" eb="433">
      <t>トウ</t>
    </rPh>
    <rPh sb="434" eb="436">
      <t>シヤ</t>
    </rPh>
    <rPh sb="437" eb="438">
      <t>イ</t>
    </rPh>
    <rPh sb="443" eb="444">
      <t>オコナ</t>
    </rPh>
    <rPh sb="489" eb="490">
      <t>ヒ</t>
    </rPh>
    <rPh sb="491" eb="492">
      <t>ツヅ</t>
    </rPh>
    <rPh sb="493" eb="494">
      <t>ミ</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</si>
</sst>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8B6D-439C-8D69-EAF06E7A7B47}"/>
            </c:ext>
          </c:extLst>
        </c:ser>
        <c:dLbls>
          <c:showLegendKey val="0"/>
          <c:showVal val="0"/>
          <c:showCatName val="0"/>
          <c:showSerName val="0"/>
          <c:showPercent val="0"/>
          <c:showBubbleSize val="0"/>
        </c:dLbls>
        <c:gapWidth val="150"/>
        <c:axId val="1274386768"/>
        <c:axId val="1274385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0.02</c:v>
                </c:pt>
                <c:pt idx="4">
                  <c:v>0.25</c:v>
                </c:pt>
              </c:numCache>
            </c:numRef>
          </c:val>
          <c:smooth val="0"/>
          <c:extLst xmlns:c16r2="http://schemas.microsoft.com/office/drawing/2015/06/chart">
            <c:ext xmlns:c16="http://schemas.microsoft.com/office/drawing/2014/chart" uri="{C3380CC4-5D6E-409C-BE32-E72D297353CC}">
              <c16:uniqueId val="{00000001-8B6D-439C-8D69-EAF06E7A7B47}"/>
            </c:ext>
          </c:extLst>
        </c:ser>
        <c:dLbls>
          <c:showLegendKey val="0"/>
          <c:showVal val="0"/>
          <c:showCatName val="0"/>
          <c:showSerName val="0"/>
          <c:showPercent val="0"/>
          <c:showBubbleSize val="0"/>
        </c:dLbls>
        <c:marker val="1"/>
        <c:smooth val="0"/>
        <c:axId val="1274386768"/>
        <c:axId val="1274385680"/>
      </c:lineChart>
      <c:dateAx>
        <c:axId val="1274386768"/>
        <c:scaling>
          <c:orientation val="minMax"/>
        </c:scaling>
        <c:delete val="1"/>
        <c:axPos val="b"/>
        <c:numFmt formatCode="&quot;H&quot;yy" sourceLinked="1"/>
        <c:majorTickMark val="none"/>
        <c:minorTickMark val="none"/>
        <c:tickLblPos val="none"/>
        <c:crossAx val="1274385680"/>
        <c:crosses val="autoZero"/>
        <c:auto val="1"/>
        <c:lblOffset val="100"/>
        <c:baseTimeUnit val="years"/>
      </c:dateAx>
      <c:valAx>
        <c:axId val="127438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438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47.04</c:v>
                </c:pt>
                <c:pt idx="4">
                  <c:v>61.03</c:v>
                </c:pt>
              </c:numCache>
            </c:numRef>
          </c:val>
          <c:extLst xmlns:c16r2="http://schemas.microsoft.com/office/drawing/2015/06/chart">
            <c:ext xmlns:c16="http://schemas.microsoft.com/office/drawing/2014/chart" uri="{C3380CC4-5D6E-409C-BE32-E72D297353CC}">
              <c16:uniqueId val="{00000000-482A-4C9C-B781-50282FBE1809}"/>
            </c:ext>
          </c:extLst>
        </c:ser>
        <c:dLbls>
          <c:showLegendKey val="0"/>
          <c:showVal val="0"/>
          <c:showCatName val="0"/>
          <c:showSerName val="0"/>
          <c:showPercent val="0"/>
          <c:showBubbleSize val="0"/>
        </c:dLbls>
        <c:gapWidth val="150"/>
        <c:axId val="1348910768"/>
        <c:axId val="1348906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50.14</c:v>
                </c:pt>
                <c:pt idx="4">
                  <c:v>54.83</c:v>
                </c:pt>
              </c:numCache>
            </c:numRef>
          </c:val>
          <c:smooth val="0"/>
          <c:extLst xmlns:c16r2="http://schemas.microsoft.com/office/drawing/2015/06/chart">
            <c:ext xmlns:c16="http://schemas.microsoft.com/office/drawing/2014/chart" uri="{C3380CC4-5D6E-409C-BE32-E72D297353CC}">
              <c16:uniqueId val="{00000001-482A-4C9C-B781-50282FBE1809}"/>
            </c:ext>
          </c:extLst>
        </c:ser>
        <c:dLbls>
          <c:showLegendKey val="0"/>
          <c:showVal val="0"/>
          <c:showCatName val="0"/>
          <c:showSerName val="0"/>
          <c:showPercent val="0"/>
          <c:showBubbleSize val="0"/>
        </c:dLbls>
        <c:marker val="1"/>
        <c:smooth val="0"/>
        <c:axId val="1348910768"/>
        <c:axId val="1348906416"/>
      </c:lineChart>
      <c:dateAx>
        <c:axId val="1348910768"/>
        <c:scaling>
          <c:orientation val="minMax"/>
        </c:scaling>
        <c:delete val="1"/>
        <c:axPos val="b"/>
        <c:numFmt formatCode="&quot;H&quot;yy" sourceLinked="1"/>
        <c:majorTickMark val="none"/>
        <c:minorTickMark val="none"/>
        <c:tickLblPos val="none"/>
        <c:crossAx val="1348906416"/>
        <c:crosses val="autoZero"/>
        <c:auto val="1"/>
        <c:lblOffset val="100"/>
        <c:baseTimeUnit val="years"/>
      </c:dateAx>
      <c:valAx>
        <c:axId val="134890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891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82.58</c:v>
                </c:pt>
                <c:pt idx="4">
                  <c:v>84.45</c:v>
                </c:pt>
              </c:numCache>
            </c:numRef>
          </c:val>
          <c:extLst xmlns:c16r2="http://schemas.microsoft.com/office/drawing/2015/06/chart">
            <c:ext xmlns:c16="http://schemas.microsoft.com/office/drawing/2014/chart" uri="{C3380CC4-5D6E-409C-BE32-E72D297353CC}">
              <c16:uniqueId val="{00000000-2896-4439-90F9-7A355CD3A354}"/>
            </c:ext>
          </c:extLst>
        </c:ser>
        <c:dLbls>
          <c:showLegendKey val="0"/>
          <c:showVal val="0"/>
          <c:showCatName val="0"/>
          <c:showSerName val="0"/>
          <c:showPercent val="0"/>
          <c:showBubbleSize val="0"/>
        </c:dLbls>
        <c:gapWidth val="150"/>
        <c:axId val="1348908048"/>
        <c:axId val="1348911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84.98</c:v>
                </c:pt>
                <c:pt idx="4">
                  <c:v>84.7</c:v>
                </c:pt>
              </c:numCache>
            </c:numRef>
          </c:val>
          <c:smooth val="0"/>
          <c:extLst xmlns:c16r2="http://schemas.microsoft.com/office/drawing/2015/06/chart">
            <c:ext xmlns:c16="http://schemas.microsoft.com/office/drawing/2014/chart" uri="{C3380CC4-5D6E-409C-BE32-E72D297353CC}">
              <c16:uniqueId val="{00000001-2896-4439-90F9-7A355CD3A354}"/>
            </c:ext>
          </c:extLst>
        </c:ser>
        <c:dLbls>
          <c:showLegendKey val="0"/>
          <c:showVal val="0"/>
          <c:showCatName val="0"/>
          <c:showSerName val="0"/>
          <c:showPercent val="0"/>
          <c:showBubbleSize val="0"/>
        </c:dLbls>
        <c:marker val="1"/>
        <c:smooth val="0"/>
        <c:axId val="1348908048"/>
        <c:axId val="1348911312"/>
      </c:lineChart>
      <c:dateAx>
        <c:axId val="1348908048"/>
        <c:scaling>
          <c:orientation val="minMax"/>
        </c:scaling>
        <c:delete val="1"/>
        <c:axPos val="b"/>
        <c:numFmt formatCode="&quot;H&quot;yy" sourceLinked="1"/>
        <c:majorTickMark val="none"/>
        <c:minorTickMark val="none"/>
        <c:tickLblPos val="none"/>
        <c:crossAx val="1348911312"/>
        <c:crosses val="autoZero"/>
        <c:auto val="1"/>
        <c:lblOffset val="100"/>
        <c:baseTimeUnit val="years"/>
      </c:dateAx>
      <c:valAx>
        <c:axId val="134891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890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107.36</c:v>
                </c:pt>
                <c:pt idx="4">
                  <c:v>115.1</c:v>
                </c:pt>
              </c:numCache>
            </c:numRef>
          </c:val>
          <c:extLst xmlns:c16r2="http://schemas.microsoft.com/office/drawing/2015/06/chart">
            <c:ext xmlns:c16="http://schemas.microsoft.com/office/drawing/2014/chart" uri="{C3380CC4-5D6E-409C-BE32-E72D297353CC}">
              <c16:uniqueId val="{00000000-1415-449B-B146-9A13B5CB5B6E}"/>
            </c:ext>
          </c:extLst>
        </c:ser>
        <c:dLbls>
          <c:showLegendKey val="0"/>
          <c:showVal val="0"/>
          <c:showCatName val="0"/>
          <c:showSerName val="0"/>
          <c:showPercent val="0"/>
          <c:showBubbleSize val="0"/>
        </c:dLbls>
        <c:gapWidth val="150"/>
        <c:axId val="1274378608"/>
        <c:axId val="1274381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103.6</c:v>
                </c:pt>
                <c:pt idx="4">
                  <c:v>106.37</c:v>
                </c:pt>
              </c:numCache>
            </c:numRef>
          </c:val>
          <c:smooth val="0"/>
          <c:extLst xmlns:c16r2="http://schemas.microsoft.com/office/drawing/2015/06/chart">
            <c:ext xmlns:c16="http://schemas.microsoft.com/office/drawing/2014/chart" uri="{C3380CC4-5D6E-409C-BE32-E72D297353CC}">
              <c16:uniqueId val="{00000001-1415-449B-B146-9A13B5CB5B6E}"/>
            </c:ext>
          </c:extLst>
        </c:ser>
        <c:dLbls>
          <c:showLegendKey val="0"/>
          <c:showVal val="0"/>
          <c:showCatName val="0"/>
          <c:showSerName val="0"/>
          <c:showPercent val="0"/>
          <c:showBubbleSize val="0"/>
        </c:dLbls>
        <c:marker val="1"/>
        <c:smooth val="0"/>
        <c:axId val="1274378608"/>
        <c:axId val="1274381328"/>
      </c:lineChart>
      <c:dateAx>
        <c:axId val="1274378608"/>
        <c:scaling>
          <c:orientation val="minMax"/>
        </c:scaling>
        <c:delete val="1"/>
        <c:axPos val="b"/>
        <c:numFmt formatCode="&quot;H&quot;yy" sourceLinked="1"/>
        <c:majorTickMark val="none"/>
        <c:minorTickMark val="none"/>
        <c:tickLblPos val="none"/>
        <c:crossAx val="1274381328"/>
        <c:crosses val="autoZero"/>
        <c:auto val="1"/>
        <c:lblOffset val="100"/>
        <c:baseTimeUnit val="years"/>
      </c:dateAx>
      <c:valAx>
        <c:axId val="127438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437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53.36</c:v>
                </c:pt>
                <c:pt idx="4">
                  <c:v>54.8</c:v>
                </c:pt>
              </c:numCache>
            </c:numRef>
          </c:val>
          <c:extLst xmlns:c16r2="http://schemas.microsoft.com/office/drawing/2015/06/chart">
            <c:ext xmlns:c16="http://schemas.microsoft.com/office/drawing/2014/chart" uri="{C3380CC4-5D6E-409C-BE32-E72D297353CC}">
              <c16:uniqueId val="{00000000-A517-40FE-B24A-16A02D81B5DD}"/>
            </c:ext>
          </c:extLst>
        </c:ser>
        <c:dLbls>
          <c:showLegendKey val="0"/>
          <c:showVal val="0"/>
          <c:showCatName val="0"/>
          <c:showSerName val="0"/>
          <c:showPercent val="0"/>
          <c:showBubbleSize val="0"/>
        </c:dLbls>
        <c:gapWidth val="150"/>
        <c:axId val="1274387856"/>
        <c:axId val="1274389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23.06</c:v>
                </c:pt>
                <c:pt idx="4">
                  <c:v>20.34</c:v>
                </c:pt>
              </c:numCache>
            </c:numRef>
          </c:val>
          <c:smooth val="0"/>
          <c:extLst xmlns:c16r2="http://schemas.microsoft.com/office/drawing/2015/06/chart">
            <c:ext xmlns:c16="http://schemas.microsoft.com/office/drawing/2014/chart" uri="{C3380CC4-5D6E-409C-BE32-E72D297353CC}">
              <c16:uniqueId val="{00000001-A517-40FE-B24A-16A02D81B5DD}"/>
            </c:ext>
          </c:extLst>
        </c:ser>
        <c:dLbls>
          <c:showLegendKey val="0"/>
          <c:showVal val="0"/>
          <c:showCatName val="0"/>
          <c:showSerName val="0"/>
          <c:showPercent val="0"/>
          <c:showBubbleSize val="0"/>
        </c:dLbls>
        <c:marker val="1"/>
        <c:smooth val="0"/>
        <c:axId val="1274387856"/>
        <c:axId val="1274389488"/>
      </c:lineChart>
      <c:dateAx>
        <c:axId val="1274387856"/>
        <c:scaling>
          <c:orientation val="minMax"/>
        </c:scaling>
        <c:delete val="1"/>
        <c:axPos val="b"/>
        <c:numFmt formatCode="&quot;H&quot;yy" sourceLinked="1"/>
        <c:majorTickMark val="none"/>
        <c:minorTickMark val="none"/>
        <c:tickLblPos val="none"/>
        <c:crossAx val="1274389488"/>
        <c:crosses val="autoZero"/>
        <c:auto val="1"/>
        <c:lblOffset val="100"/>
        <c:baseTimeUnit val="years"/>
      </c:dateAx>
      <c:valAx>
        <c:axId val="127438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438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107F-41A3-AD6C-AB822FB8AA93}"/>
            </c:ext>
          </c:extLst>
        </c:ser>
        <c:dLbls>
          <c:showLegendKey val="0"/>
          <c:showVal val="0"/>
          <c:showCatName val="0"/>
          <c:showSerName val="0"/>
          <c:showPercent val="0"/>
          <c:showBubbleSize val="0"/>
        </c:dLbls>
        <c:gapWidth val="150"/>
        <c:axId val="1114182064"/>
        <c:axId val="1348912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107F-41A3-AD6C-AB822FB8AA93}"/>
            </c:ext>
          </c:extLst>
        </c:ser>
        <c:dLbls>
          <c:showLegendKey val="0"/>
          <c:showVal val="0"/>
          <c:showCatName val="0"/>
          <c:showSerName val="0"/>
          <c:showPercent val="0"/>
          <c:showBubbleSize val="0"/>
        </c:dLbls>
        <c:marker val="1"/>
        <c:smooth val="0"/>
        <c:axId val="1114182064"/>
        <c:axId val="1348912400"/>
      </c:lineChart>
      <c:dateAx>
        <c:axId val="1114182064"/>
        <c:scaling>
          <c:orientation val="minMax"/>
        </c:scaling>
        <c:delete val="1"/>
        <c:axPos val="b"/>
        <c:numFmt formatCode="&quot;H&quot;yy" sourceLinked="1"/>
        <c:majorTickMark val="none"/>
        <c:minorTickMark val="none"/>
        <c:tickLblPos val="none"/>
        <c:crossAx val="1348912400"/>
        <c:crosses val="autoZero"/>
        <c:auto val="1"/>
        <c:lblOffset val="100"/>
        <c:baseTimeUnit val="years"/>
      </c:dateAx>
      <c:valAx>
        <c:axId val="134891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418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579C-4B03-ACB6-27BEBEF18561}"/>
            </c:ext>
          </c:extLst>
        </c:ser>
        <c:dLbls>
          <c:showLegendKey val="0"/>
          <c:showVal val="0"/>
          <c:showCatName val="0"/>
          <c:showSerName val="0"/>
          <c:showPercent val="0"/>
          <c:showBubbleSize val="0"/>
        </c:dLbls>
        <c:gapWidth val="150"/>
        <c:axId val="1348902064"/>
        <c:axId val="1348901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193.99</c:v>
                </c:pt>
                <c:pt idx="4">
                  <c:v>139.02000000000001</c:v>
                </c:pt>
              </c:numCache>
            </c:numRef>
          </c:val>
          <c:smooth val="0"/>
          <c:extLst xmlns:c16r2="http://schemas.microsoft.com/office/drawing/2015/06/chart">
            <c:ext xmlns:c16="http://schemas.microsoft.com/office/drawing/2014/chart" uri="{C3380CC4-5D6E-409C-BE32-E72D297353CC}">
              <c16:uniqueId val="{00000001-579C-4B03-ACB6-27BEBEF18561}"/>
            </c:ext>
          </c:extLst>
        </c:ser>
        <c:dLbls>
          <c:showLegendKey val="0"/>
          <c:showVal val="0"/>
          <c:showCatName val="0"/>
          <c:showSerName val="0"/>
          <c:showPercent val="0"/>
          <c:showBubbleSize val="0"/>
        </c:dLbls>
        <c:marker val="1"/>
        <c:smooth val="0"/>
        <c:axId val="1348902064"/>
        <c:axId val="1348901520"/>
      </c:lineChart>
      <c:dateAx>
        <c:axId val="1348902064"/>
        <c:scaling>
          <c:orientation val="minMax"/>
        </c:scaling>
        <c:delete val="1"/>
        <c:axPos val="b"/>
        <c:numFmt formatCode="&quot;H&quot;yy" sourceLinked="1"/>
        <c:majorTickMark val="none"/>
        <c:minorTickMark val="none"/>
        <c:tickLblPos val="none"/>
        <c:crossAx val="1348901520"/>
        <c:crosses val="autoZero"/>
        <c:auto val="1"/>
        <c:lblOffset val="100"/>
        <c:baseTimeUnit val="years"/>
      </c:dateAx>
      <c:valAx>
        <c:axId val="134890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890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238.27</c:v>
                </c:pt>
                <c:pt idx="4">
                  <c:v>261.04000000000002</c:v>
                </c:pt>
              </c:numCache>
            </c:numRef>
          </c:val>
          <c:extLst xmlns:c16r2="http://schemas.microsoft.com/office/drawing/2015/06/chart">
            <c:ext xmlns:c16="http://schemas.microsoft.com/office/drawing/2014/chart" uri="{C3380CC4-5D6E-409C-BE32-E72D297353CC}">
              <c16:uniqueId val="{00000000-19FD-4CC8-8FB4-88C410A9353C}"/>
            </c:ext>
          </c:extLst>
        </c:ser>
        <c:dLbls>
          <c:showLegendKey val="0"/>
          <c:showVal val="0"/>
          <c:showCatName val="0"/>
          <c:showSerName val="0"/>
          <c:showPercent val="0"/>
          <c:showBubbleSize val="0"/>
        </c:dLbls>
        <c:gapWidth val="150"/>
        <c:axId val="1348903152"/>
        <c:axId val="1348900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26.99</c:v>
                </c:pt>
                <c:pt idx="4">
                  <c:v>29.13</c:v>
                </c:pt>
              </c:numCache>
            </c:numRef>
          </c:val>
          <c:smooth val="0"/>
          <c:extLst xmlns:c16r2="http://schemas.microsoft.com/office/drawing/2015/06/chart">
            <c:ext xmlns:c16="http://schemas.microsoft.com/office/drawing/2014/chart" uri="{C3380CC4-5D6E-409C-BE32-E72D297353CC}">
              <c16:uniqueId val="{00000001-19FD-4CC8-8FB4-88C410A9353C}"/>
            </c:ext>
          </c:extLst>
        </c:ser>
        <c:dLbls>
          <c:showLegendKey val="0"/>
          <c:showVal val="0"/>
          <c:showCatName val="0"/>
          <c:showSerName val="0"/>
          <c:showPercent val="0"/>
          <c:showBubbleSize val="0"/>
        </c:dLbls>
        <c:marker val="1"/>
        <c:smooth val="0"/>
        <c:axId val="1348903152"/>
        <c:axId val="1348900976"/>
      </c:lineChart>
      <c:dateAx>
        <c:axId val="1348903152"/>
        <c:scaling>
          <c:orientation val="minMax"/>
        </c:scaling>
        <c:delete val="1"/>
        <c:axPos val="b"/>
        <c:numFmt formatCode="&quot;H&quot;yy" sourceLinked="1"/>
        <c:majorTickMark val="none"/>
        <c:minorTickMark val="none"/>
        <c:tickLblPos val="none"/>
        <c:crossAx val="1348900976"/>
        <c:crosses val="autoZero"/>
        <c:auto val="1"/>
        <c:lblOffset val="100"/>
        <c:baseTimeUnit val="years"/>
      </c:dateAx>
      <c:valAx>
        <c:axId val="134890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890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F8AD-4F9E-A097-6A166B751359}"/>
            </c:ext>
          </c:extLst>
        </c:ser>
        <c:dLbls>
          <c:showLegendKey val="0"/>
          <c:showVal val="0"/>
          <c:showCatName val="0"/>
          <c:showSerName val="0"/>
          <c:showPercent val="0"/>
          <c:showBubbleSize val="0"/>
        </c:dLbls>
        <c:gapWidth val="150"/>
        <c:axId val="1348904240"/>
        <c:axId val="1348897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826.83</c:v>
                </c:pt>
                <c:pt idx="4">
                  <c:v>867.83</c:v>
                </c:pt>
              </c:numCache>
            </c:numRef>
          </c:val>
          <c:smooth val="0"/>
          <c:extLst xmlns:c16r2="http://schemas.microsoft.com/office/drawing/2015/06/chart">
            <c:ext xmlns:c16="http://schemas.microsoft.com/office/drawing/2014/chart" uri="{C3380CC4-5D6E-409C-BE32-E72D297353CC}">
              <c16:uniqueId val="{00000001-F8AD-4F9E-A097-6A166B751359}"/>
            </c:ext>
          </c:extLst>
        </c:ser>
        <c:dLbls>
          <c:showLegendKey val="0"/>
          <c:showVal val="0"/>
          <c:showCatName val="0"/>
          <c:showSerName val="0"/>
          <c:showPercent val="0"/>
          <c:showBubbleSize val="0"/>
        </c:dLbls>
        <c:marker val="1"/>
        <c:smooth val="0"/>
        <c:axId val="1348904240"/>
        <c:axId val="1348897712"/>
      </c:lineChart>
      <c:dateAx>
        <c:axId val="1348904240"/>
        <c:scaling>
          <c:orientation val="minMax"/>
        </c:scaling>
        <c:delete val="1"/>
        <c:axPos val="b"/>
        <c:numFmt formatCode="&quot;H&quot;yy" sourceLinked="1"/>
        <c:majorTickMark val="none"/>
        <c:minorTickMark val="none"/>
        <c:tickLblPos val="none"/>
        <c:crossAx val="1348897712"/>
        <c:crosses val="autoZero"/>
        <c:auto val="1"/>
        <c:lblOffset val="100"/>
        <c:baseTimeUnit val="years"/>
      </c:dateAx>
      <c:valAx>
        <c:axId val="134889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890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44.99</c:v>
                </c:pt>
                <c:pt idx="4">
                  <c:v>53.26</c:v>
                </c:pt>
              </c:numCache>
            </c:numRef>
          </c:val>
          <c:extLst xmlns:c16r2="http://schemas.microsoft.com/office/drawing/2015/06/chart">
            <c:ext xmlns:c16="http://schemas.microsoft.com/office/drawing/2014/chart" uri="{C3380CC4-5D6E-409C-BE32-E72D297353CC}">
              <c16:uniqueId val="{00000000-FD92-4545-9F5D-2840184E2F73}"/>
            </c:ext>
          </c:extLst>
        </c:ser>
        <c:dLbls>
          <c:showLegendKey val="0"/>
          <c:showVal val="0"/>
          <c:showCatName val="0"/>
          <c:showSerName val="0"/>
          <c:showPercent val="0"/>
          <c:showBubbleSize val="0"/>
        </c:dLbls>
        <c:gapWidth val="150"/>
        <c:axId val="1348910224"/>
        <c:axId val="1348909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57.31</c:v>
                </c:pt>
                <c:pt idx="4">
                  <c:v>57.08</c:v>
                </c:pt>
              </c:numCache>
            </c:numRef>
          </c:val>
          <c:smooth val="0"/>
          <c:extLst xmlns:c16r2="http://schemas.microsoft.com/office/drawing/2015/06/chart">
            <c:ext xmlns:c16="http://schemas.microsoft.com/office/drawing/2014/chart" uri="{C3380CC4-5D6E-409C-BE32-E72D297353CC}">
              <c16:uniqueId val="{00000001-FD92-4545-9F5D-2840184E2F73}"/>
            </c:ext>
          </c:extLst>
        </c:ser>
        <c:dLbls>
          <c:showLegendKey val="0"/>
          <c:showVal val="0"/>
          <c:showCatName val="0"/>
          <c:showSerName val="0"/>
          <c:showPercent val="0"/>
          <c:showBubbleSize val="0"/>
        </c:dLbls>
        <c:marker val="1"/>
        <c:smooth val="0"/>
        <c:axId val="1348910224"/>
        <c:axId val="1348909136"/>
      </c:lineChart>
      <c:dateAx>
        <c:axId val="1348910224"/>
        <c:scaling>
          <c:orientation val="minMax"/>
        </c:scaling>
        <c:delete val="1"/>
        <c:axPos val="b"/>
        <c:numFmt formatCode="&quot;H&quot;yy" sourceLinked="1"/>
        <c:majorTickMark val="none"/>
        <c:minorTickMark val="none"/>
        <c:tickLblPos val="none"/>
        <c:crossAx val="1348909136"/>
        <c:crosses val="autoZero"/>
        <c:auto val="1"/>
        <c:lblOffset val="100"/>
        <c:baseTimeUnit val="years"/>
      </c:dateAx>
      <c:valAx>
        <c:axId val="134890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891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497.15</c:v>
                </c:pt>
                <c:pt idx="4">
                  <c:v>404.56</c:v>
                </c:pt>
              </c:numCache>
            </c:numRef>
          </c:val>
          <c:extLst xmlns:c16r2="http://schemas.microsoft.com/office/drawing/2015/06/chart">
            <c:ext xmlns:c16="http://schemas.microsoft.com/office/drawing/2014/chart" uri="{C3380CC4-5D6E-409C-BE32-E72D297353CC}">
              <c16:uniqueId val="{00000000-5A5D-4E0C-B212-F093F29E7463}"/>
            </c:ext>
          </c:extLst>
        </c:ser>
        <c:dLbls>
          <c:showLegendKey val="0"/>
          <c:showVal val="0"/>
          <c:showCatName val="0"/>
          <c:showSerName val="0"/>
          <c:showPercent val="0"/>
          <c:showBubbleSize val="0"/>
        </c:dLbls>
        <c:gapWidth val="150"/>
        <c:axId val="1348904784"/>
        <c:axId val="1348905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273.52</c:v>
                </c:pt>
                <c:pt idx="4">
                  <c:v>274.99</c:v>
                </c:pt>
              </c:numCache>
            </c:numRef>
          </c:val>
          <c:smooth val="0"/>
          <c:extLst xmlns:c16r2="http://schemas.microsoft.com/office/drawing/2015/06/chart">
            <c:ext xmlns:c16="http://schemas.microsoft.com/office/drawing/2014/chart" uri="{C3380CC4-5D6E-409C-BE32-E72D297353CC}">
              <c16:uniqueId val="{00000001-5A5D-4E0C-B212-F093F29E7463}"/>
            </c:ext>
          </c:extLst>
        </c:ser>
        <c:dLbls>
          <c:showLegendKey val="0"/>
          <c:showVal val="0"/>
          <c:showCatName val="0"/>
          <c:showSerName val="0"/>
          <c:showPercent val="0"/>
          <c:showBubbleSize val="0"/>
        </c:dLbls>
        <c:marker val="1"/>
        <c:smooth val="0"/>
        <c:axId val="1348904784"/>
        <c:axId val="1348905872"/>
      </c:lineChart>
      <c:dateAx>
        <c:axId val="1348904784"/>
        <c:scaling>
          <c:orientation val="minMax"/>
        </c:scaling>
        <c:delete val="1"/>
        <c:axPos val="b"/>
        <c:numFmt formatCode="&quot;H&quot;yy" sourceLinked="1"/>
        <c:majorTickMark val="none"/>
        <c:minorTickMark val="none"/>
        <c:tickLblPos val="none"/>
        <c:crossAx val="1348905872"/>
        <c:crosses val="autoZero"/>
        <c:auto val="1"/>
        <c:lblOffset val="100"/>
        <c:baseTimeUnit val="years"/>
      </c:dateAx>
      <c:valAx>
        <c:axId val="134890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890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鳥取県　日南町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5" t="s">
        <v>1</v>
      </c>
      <c r="C7" s="55"/>
      <c r="D7" s="55"/>
      <c r="E7" s="55"/>
      <c r="F7" s="55"/>
      <c r="G7" s="55"/>
      <c r="H7" s="55"/>
      <c r="I7" s="55" t="s">
        <v>2</v>
      </c>
      <c r="J7" s="55"/>
      <c r="K7" s="55"/>
      <c r="L7" s="55"/>
      <c r="M7" s="55"/>
      <c r="N7" s="55"/>
      <c r="O7" s="55"/>
      <c r="P7" s="55" t="s">
        <v>3</v>
      </c>
      <c r="Q7" s="55"/>
      <c r="R7" s="55"/>
      <c r="S7" s="55"/>
      <c r="T7" s="55"/>
      <c r="U7" s="55"/>
      <c r="V7" s="55"/>
      <c r="W7" s="55" t="s">
        <v>4</v>
      </c>
      <c r="X7" s="55"/>
      <c r="Y7" s="55"/>
      <c r="Z7" s="55"/>
      <c r="AA7" s="55"/>
      <c r="AB7" s="55"/>
      <c r="AC7" s="55"/>
      <c r="AD7" s="55" t="s">
        <v>5</v>
      </c>
      <c r="AE7" s="55"/>
      <c r="AF7" s="55"/>
      <c r="AG7" s="55"/>
      <c r="AH7" s="55"/>
      <c r="AI7" s="55"/>
      <c r="AJ7" s="55"/>
      <c r="AK7" s="3"/>
      <c r="AL7" s="55" t="s">
        <v>6</v>
      </c>
      <c r="AM7" s="55"/>
      <c r="AN7" s="55"/>
      <c r="AO7" s="55"/>
      <c r="AP7" s="55"/>
      <c r="AQ7" s="55"/>
      <c r="AR7" s="55"/>
      <c r="AS7" s="55"/>
      <c r="AT7" s="55" t="s">
        <v>7</v>
      </c>
      <c r="AU7" s="55"/>
      <c r="AV7" s="55"/>
      <c r="AW7" s="55"/>
      <c r="AX7" s="55"/>
      <c r="AY7" s="55"/>
      <c r="AZ7" s="55"/>
      <c r="BA7" s="55"/>
      <c r="BB7" s="55" t="s">
        <v>8</v>
      </c>
      <c r="BC7" s="55"/>
      <c r="BD7" s="55"/>
      <c r="BE7" s="55"/>
      <c r="BF7" s="55"/>
      <c r="BG7" s="55"/>
      <c r="BH7" s="55"/>
      <c r="BI7" s="5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59">
        <f>データ!S6</f>
        <v>4390</v>
      </c>
      <c r="AM8" s="59"/>
      <c r="AN8" s="59"/>
      <c r="AO8" s="59"/>
      <c r="AP8" s="59"/>
      <c r="AQ8" s="59"/>
      <c r="AR8" s="59"/>
      <c r="AS8" s="59"/>
      <c r="AT8" s="58">
        <f>データ!T6</f>
        <v>340.96</v>
      </c>
      <c r="AU8" s="58"/>
      <c r="AV8" s="58"/>
      <c r="AW8" s="58"/>
      <c r="AX8" s="58"/>
      <c r="AY8" s="58"/>
      <c r="AZ8" s="58"/>
      <c r="BA8" s="58"/>
      <c r="BB8" s="58">
        <f>データ!U6</f>
        <v>12.88</v>
      </c>
      <c r="BC8" s="58"/>
      <c r="BD8" s="58"/>
      <c r="BE8" s="58"/>
      <c r="BF8" s="58"/>
      <c r="BG8" s="58"/>
      <c r="BH8" s="58"/>
      <c r="BI8" s="58"/>
      <c r="BJ8" s="3"/>
      <c r="BK8" s="3"/>
      <c r="BL8" s="70" t="s">
        <v>10</v>
      </c>
      <c r="BM8" s="71"/>
      <c r="BN8" s="7" t="s">
        <v>11</v>
      </c>
      <c r="BO8" s="8"/>
      <c r="BP8" s="8"/>
      <c r="BQ8" s="8"/>
      <c r="BR8" s="8"/>
      <c r="BS8" s="8"/>
      <c r="BT8" s="8"/>
      <c r="BU8" s="8"/>
      <c r="BV8" s="8"/>
      <c r="BW8" s="8"/>
      <c r="BX8" s="8"/>
      <c r="BY8" s="9"/>
    </row>
    <row r="9" spans="1:78" ht="18.75" customHeight="1" x14ac:dyDescent="0.15">
      <c r="A9" s="2"/>
      <c r="B9" s="55" t="s">
        <v>12</v>
      </c>
      <c r="C9" s="55"/>
      <c r="D9" s="55"/>
      <c r="E9" s="55"/>
      <c r="F9" s="55"/>
      <c r="G9" s="55"/>
      <c r="H9" s="55"/>
      <c r="I9" s="55" t="s">
        <v>13</v>
      </c>
      <c r="J9" s="55"/>
      <c r="K9" s="55"/>
      <c r="L9" s="55"/>
      <c r="M9" s="55"/>
      <c r="N9" s="55"/>
      <c r="O9" s="55"/>
      <c r="P9" s="55" t="s">
        <v>14</v>
      </c>
      <c r="Q9" s="55"/>
      <c r="R9" s="55"/>
      <c r="S9" s="55"/>
      <c r="T9" s="55"/>
      <c r="U9" s="55"/>
      <c r="V9" s="55"/>
      <c r="W9" s="55" t="s">
        <v>15</v>
      </c>
      <c r="X9" s="55"/>
      <c r="Y9" s="55"/>
      <c r="Z9" s="55"/>
      <c r="AA9" s="55"/>
      <c r="AB9" s="55"/>
      <c r="AC9" s="55"/>
      <c r="AD9" s="55" t="s">
        <v>16</v>
      </c>
      <c r="AE9" s="55"/>
      <c r="AF9" s="55"/>
      <c r="AG9" s="55"/>
      <c r="AH9" s="55"/>
      <c r="AI9" s="55"/>
      <c r="AJ9" s="55"/>
      <c r="AK9" s="3"/>
      <c r="AL9" s="55" t="s">
        <v>17</v>
      </c>
      <c r="AM9" s="55"/>
      <c r="AN9" s="55"/>
      <c r="AO9" s="55"/>
      <c r="AP9" s="55"/>
      <c r="AQ9" s="55"/>
      <c r="AR9" s="55"/>
      <c r="AS9" s="55"/>
      <c r="AT9" s="55" t="s">
        <v>18</v>
      </c>
      <c r="AU9" s="55"/>
      <c r="AV9" s="55"/>
      <c r="AW9" s="55"/>
      <c r="AX9" s="55"/>
      <c r="AY9" s="55"/>
      <c r="AZ9" s="55"/>
      <c r="BA9" s="55"/>
      <c r="BB9" s="55" t="s">
        <v>19</v>
      </c>
      <c r="BC9" s="55"/>
      <c r="BD9" s="55"/>
      <c r="BE9" s="55"/>
      <c r="BF9" s="55"/>
      <c r="BG9" s="55"/>
      <c r="BH9" s="55"/>
      <c r="BI9" s="55"/>
      <c r="BJ9" s="3"/>
      <c r="BK9" s="3"/>
      <c r="BL9" s="56" t="s">
        <v>20</v>
      </c>
      <c r="BM9" s="57"/>
      <c r="BN9" s="10" t="s">
        <v>21</v>
      </c>
      <c r="BO9" s="11"/>
      <c r="BP9" s="11"/>
      <c r="BQ9" s="11"/>
      <c r="BR9" s="11"/>
      <c r="BS9" s="11"/>
      <c r="BT9" s="11"/>
      <c r="BU9" s="11"/>
      <c r="BV9" s="11"/>
      <c r="BW9" s="11"/>
      <c r="BX9" s="11"/>
      <c r="BY9" s="12"/>
    </row>
    <row r="10" spans="1:78" ht="18.75" customHeight="1" x14ac:dyDescent="0.15">
      <c r="A10" s="2"/>
      <c r="B10" s="58" t="str">
        <f>データ!N6</f>
        <v>-</v>
      </c>
      <c r="C10" s="58"/>
      <c r="D10" s="58"/>
      <c r="E10" s="58"/>
      <c r="F10" s="58"/>
      <c r="G10" s="58"/>
      <c r="H10" s="58"/>
      <c r="I10" s="58">
        <f>データ!O6</f>
        <v>78.69</v>
      </c>
      <c r="J10" s="58"/>
      <c r="K10" s="58"/>
      <c r="L10" s="58"/>
      <c r="M10" s="58"/>
      <c r="N10" s="58"/>
      <c r="O10" s="58"/>
      <c r="P10" s="58">
        <f>データ!P6</f>
        <v>42.71</v>
      </c>
      <c r="Q10" s="58"/>
      <c r="R10" s="58"/>
      <c r="S10" s="58"/>
      <c r="T10" s="58"/>
      <c r="U10" s="58"/>
      <c r="V10" s="58"/>
      <c r="W10" s="58">
        <f>データ!Q6</f>
        <v>100</v>
      </c>
      <c r="X10" s="58"/>
      <c r="Y10" s="58"/>
      <c r="Z10" s="58"/>
      <c r="AA10" s="58"/>
      <c r="AB10" s="58"/>
      <c r="AC10" s="58"/>
      <c r="AD10" s="59">
        <f>データ!R6</f>
        <v>4090</v>
      </c>
      <c r="AE10" s="59"/>
      <c r="AF10" s="59"/>
      <c r="AG10" s="59"/>
      <c r="AH10" s="59"/>
      <c r="AI10" s="59"/>
      <c r="AJ10" s="59"/>
      <c r="AK10" s="2"/>
      <c r="AL10" s="59">
        <f>データ!V6</f>
        <v>1858</v>
      </c>
      <c r="AM10" s="59"/>
      <c r="AN10" s="59"/>
      <c r="AO10" s="59"/>
      <c r="AP10" s="59"/>
      <c r="AQ10" s="59"/>
      <c r="AR10" s="59"/>
      <c r="AS10" s="59"/>
      <c r="AT10" s="58">
        <f>データ!W6</f>
        <v>3.01</v>
      </c>
      <c r="AU10" s="58"/>
      <c r="AV10" s="58"/>
      <c r="AW10" s="58"/>
      <c r="AX10" s="58"/>
      <c r="AY10" s="58"/>
      <c r="AZ10" s="58"/>
      <c r="BA10" s="58"/>
      <c r="BB10" s="58">
        <f>データ!X6</f>
        <v>617.28</v>
      </c>
      <c r="BC10" s="58"/>
      <c r="BD10" s="58"/>
      <c r="BE10" s="58"/>
      <c r="BF10" s="58"/>
      <c r="BG10" s="58"/>
      <c r="BH10" s="58"/>
      <c r="BI10" s="58"/>
      <c r="BJ10" s="2"/>
      <c r="BK10" s="2"/>
      <c r="BL10" s="63" t="s">
        <v>22</v>
      </c>
      <c r="BM10" s="6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43" t="s">
        <v>26</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27</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116</v>
      </c>
      <c r="BM47" s="50"/>
      <c r="BN47" s="50"/>
      <c r="BO47" s="50"/>
      <c r="BP47" s="50"/>
      <c r="BQ47" s="50"/>
      <c r="BR47" s="50"/>
      <c r="BS47" s="50"/>
      <c r="BT47" s="50"/>
      <c r="BU47" s="50"/>
      <c r="BV47" s="50"/>
      <c r="BW47" s="50"/>
      <c r="BX47" s="50"/>
      <c r="BY47" s="50"/>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29</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115</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7ec1MGo9rdVVXp+Cf2HV/ZgfevAvb1g4O12Z9f5R4GCAkIQbR0RO9ySuDCiG3W/jTGzhFkVoDW68FccUmqNWQg==" saltValue="TktLZo2EM99A6/1ovt7s2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60:BJ61"/>
    <mergeCell ref="BL64:BZ65"/>
    <mergeCell ref="BL10:BM10"/>
    <mergeCell ref="BL11:BZ13"/>
    <mergeCell ref="B14:BJ15"/>
    <mergeCell ref="BB9:BI9"/>
    <mergeCell ref="BL9:BM9"/>
    <mergeCell ref="B10:H10"/>
    <mergeCell ref="I10:O10"/>
    <mergeCell ref="P10:V10"/>
    <mergeCell ref="W10:AC10"/>
    <mergeCell ref="AD10:AJ10"/>
    <mergeCell ref="AL10:AS10"/>
    <mergeCell ref="AT10:BA10"/>
    <mergeCell ref="BB10:BI10"/>
    <mergeCell ref="BL14:BZ15"/>
    <mergeCell ref="BL16:BZ44"/>
    <mergeCell ref="BL45:BZ46"/>
    <mergeCell ref="BL47:BZ63"/>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314013</v>
      </c>
      <c r="D6" s="33">
        <f t="shared" si="3"/>
        <v>46</v>
      </c>
      <c r="E6" s="33">
        <f t="shared" si="3"/>
        <v>17</v>
      </c>
      <c r="F6" s="33">
        <f t="shared" si="3"/>
        <v>5</v>
      </c>
      <c r="G6" s="33">
        <f t="shared" si="3"/>
        <v>0</v>
      </c>
      <c r="H6" s="33" t="str">
        <f t="shared" si="3"/>
        <v>鳥取県　日南町</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78.69</v>
      </c>
      <c r="P6" s="34">
        <f t="shared" si="3"/>
        <v>42.71</v>
      </c>
      <c r="Q6" s="34">
        <f t="shared" si="3"/>
        <v>100</v>
      </c>
      <c r="R6" s="34">
        <f t="shared" si="3"/>
        <v>4090</v>
      </c>
      <c r="S6" s="34">
        <f t="shared" si="3"/>
        <v>4390</v>
      </c>
      <c r="T6" s="34">
        <f t="shared" si="3"/>
        <v>340.96</v>
      </c>
      <c r="U6" s="34">
        <f t="shared" si="3"/>
        <v>12.88</v>
      </c>
      <c r="V6" s="34">
        <f t="shared" si="3"/>
        <v>1858</v>
      </c>
      <c r="W6" s="34">
        <f t="shared" si="3"/>
        <v>3.01</v>
      </c>
      <c r="X6" s="34">
        <f t="shared" si="3"/>
        <v>617.28</v>
      </c>
      <c r="Y6" s="35" t="str">
        <f>IF(Y7="",NA(),Y7)</f>
        <v>-</v>
      </c>
      <c r="Z6" s="35" t="str">
        <f t="shared" ref="Z6:AH6" si="4">IF(Z7="",NA(),Z7)</f>
        <v>-</v>
      </c>
      <c r="AA6" s="35" t="str">
        <f t="shared" si="4"/>
        <v>-</v>
      </c>
      <c r="AB6" s="35">
        <f t="shared" si="4"/>
        <v>107.36</v>
      </c>
      <c r="AC6" s="35">
        <f t="shared" si="4"/>
        <v>115.1</v>
      </c>
      <c r="AD6" s="35" t="str">
        <f t="shared" si="4"/>
        <v>-</v>
      </c>
      <c r="AE6" s="35" t="str">
        <f t="shared" si="4"/>
        <v>-</v>
      </c>
      <c r="AF6" s="35" t="str">
        <f t="shared" si="4"/>
        <v>-</v>
      </c>
      <c r="AG6" s="35">
        <f t="shared" si="4"/>
        <v>103.6</v>
      </c>
      <c r="AH6" s="35">
        <f t="shared" si="4"/>
        <v>106.37</v>
      </c>
      <c r="AI6" s="34" t="str">
        <f>IF(AI7="","",IF(AI7="-","【-】","【"&amp;SUBSTITUTE(TEXT(AI7,"#,##0.00"),"-","△")&amp;"】"))</f>
        <v>【104.99】</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193.99</v>
      </c>
      <c r="AS6" s="35">
        <f t="shared" si="5"/>
        <v>139.02000000000001</v>
      </c>
      <c r="AT6" s="34" t="str">
        <f>IF(AT7="","",IF(AT7="-","【-】","【"&amp;SUBSTITUTE(TEXT(AT7,"#,##0.00"),"-","△")&amp;"】"))</f>
        <v>【121.19】</v>
      </c>
      <c r="AU6" s="35" t="str">
        <f>IF(AU7="",NA(),AU7)</f>
        <v>-</v>
      </c>
      <c r="AV6" s="35" t="str">
        <f t="shared" ref="AV6:BD6" si="6">IF(AV7="",NA(),AV7)</f>
        <v>-</v>
      </c>
      <c r="AW6" s="35" t="str">
        <f t="shared" si="6"/>
        <v>-</v>
      </c>
      <c r="AX6" s="35">
        <f t="shared" si="6"/>
        <v>238.27</v>
      </c>
      <c r="AY6" s="35">
        <f t="shared" si="6"/>
        <v>261.04000000000002</v>
      </c>
      <c r="AZ6" s="35" t="str">
        <f t="shared" si="6"/>
        <v>-</v>
      </c>
      <c r="BA6" s="35" t="str">
        <f t="shared" si="6"/>
        <v>-</v>
      </c>
      <c r="BB6" s="35" t="str">
        <f t="shared" si="6"/>
        <v>-</v>
      </c>
      <c r="BC6" s="35">
        <f t="shared" si="6"/>
        <v>26.99</v>
      </c>
      <c r="BD6" s="35">
        <f t="shared" si="6"/>
        <v>29.13</v>
      </c>
      <c r="BE6" s="34" t="str">
        <f>IF(BE7="","",IF(BE7="-","【-】","【"&amp;SUBSTITUTE(TEXT(BE7,"#,##0.00"),"-","△")&amp;"】"))</f>
        <v>【32.80】</v>
      </c>
      <c r="BF6" s="35" t="str">
        <f>IF(BF7="",NA(),BF7)</f>
        <v>-</v>
      </c>
      <c r="BG6" s="35" t="str">
        <f t="shared" ref="BG6:BO6" si="7">IF(BG7="",NA(),BG7)</f>
        <v>-</v>
      </c>
      <c r="BH6" s="35" t="str">
        <f t="shared" si="7"/>
        <v>-</v>
      </c>
      <c r="BI6" s="34">
        <f t="shared" si="7"/>
        <v>0</v>
      </c>
      <c r="BJ6" s="34">
        <f t="shared" si="7"/>
        <v>0</v>
      </c>
      <c r="BK6" s="35" t="str">
        <f t="shared" si="7"/>
        <v>-</v>
      </c>
      <c r="BL6" s="35" t="str">
        <f t="shared" si="7"/>
        <v>-</v>
      </c>
      <c r="BM6" s="35" t="str">
        <f t="shared" si="7"/>
        <v>-</v>
      </c>
      <c r="BN6" s="35">
        <f t="shared" si="7"/>
        <v>826.83</v>
      </c>
      <c r="BO6" s="35">
        <f t="shared" si="7"/>
        <v>867.83</v>
      </c>
      <c r="BP6" s="34" t="str">
        <f>IF(BP7="","",IF(BP7="-","【-】","【"&amp;SUBSTITUTE(TEXT(BP7,"#,##0.00"),"-","△")&amp;"】"))</f>
        <v>【832.52】</v>
      </c>
      <c r="BQ6" s="35" t="str">
        <f>IF(BQ7="",NA(),BQ7)</f>
        <v>-</v>
      </c>
      <c r="BR6" s="35" t="str">
        <f t="shared" ref="BR6:BZ6" si="8">IF(BR7="",NA(),BR7)</f>
        <v>-</v>
      </c>
      <c r="BS6" s="35" t="str">
        <f t="shared" si="8"/>
        <v>-</v>
      </c>
      <c r="BT6" s="35">
        <f t="shared" si="8"/>
        <v>44.99</v>
      </c>
      <c r="BU6" s="35">
        <f t="shared" si="8"/>
        <v>53.26</v>
      </c>
      <c r="BV6" s="35" t="str">
        <f t="shared" si="8"/>
        <v>-</v>
      </c>
      <c r="BW6" s="35" t="str">
        <f t="shared" si="8"/>
        <v>-</v>
      </c>
      <c r="BX6" s="35" t="str">
        <f t="shared" si="8"/>
        <v>-</v>
      </c>
      <c r="BY6" s="35">
        <f t="shared" si="8"/>
        <v>57.31</v>
      </c>
      <c r="BZ6" s="35">
        <f t="shared" si="8"/>
        <v>57.08</v>
      </c>
      <c r="CA6" s="34" t="str">
        <f>IF(CA7="","",IF(CA7="-","【-】","【"&amp;SUBSTITUTE(TEXT(CA7,"#,##0.00"),"-","△")&amp;"】"))</f>
        <v>【60.94】</v>
      </c>
      <c r="CB6" s="35" t="str">
        <f>IF(CB7="",NA(),CB7)</f>
        <v>-</v>
      </c>
      <c r="CC6" s="35" t="str">
        <f t="shared" ref="CC6:CK6" si="9">IF(CC7="",NA(),CC7)</f>
        <v>-</v>
      </c>
      <c r="CD6" s="35" t="str">
        <f t="shared" si="9"/>
        <v>-</v>
      </c>
      <c r="CE6" s="35">
        <f t="shared" si="9"/>
        <v>497.15</v>
      </c>
      <c r="CF6" s="35">
        <f t="shared" si="9"/>
        <v>404.56</v>
      </c>
      <c r="CG6" s="35" t="str">
        <f t="shared" si="9"/>
        <v>-</v>
      </c>
      <c r="CH6" s="35" t="str">
        <f t="shared" si="9"/>
        <v>-</v>
      </c>
      <c r="CI6" s="35" t="str">
        <f t="shared" si="9"/>
        <v>-</v>
      </c>
      <c r="CJ6" s="35">
        <f t="shared" si="9"/>
        <v>273.52</v>
      </c>
      <c r="CK6" s="35">
        <f t="shared" si="9"/>
        <v>274.99</v>
      </c>
      <c r="CL6" s="34" t="str">
        <f>IF(CL7="","",IF(CL7="-","【-】","【"&amp;SUBSTITUTE(TEXT(CL7,"#,##0.00"),"-","△")&amp;"】"))</f>
        <v>【253.04】</v>
      </c>
      <c r="CM6" s="35" t="str">
        <f>IF(CM7="",NA(),CM7)</f>
        <v>-</v>
      </c>
      <c r="CN6" s="35" t="str">
        <f t="shared" ref="CN6:CV6" si="10">IF(CN7="",NA(),CN7)</f>
        <v>-</v>
      </c>
      <c r="CO6" s="35" t="str">
        <f t="shared" si="10"/>
        <v>-</v>
      </c>
      <c r="CP6" s="35">
        <f t="shared" si="10"/>
        <v>47.04</v>
      </c>
      <c r="CQ6" s="35">
        <f t="shared" si="10"/>
        <v>61.03</v>
      </c>
      <c r="CR6" s="35" t="str">
        <f t="shared" si="10"/>
        <v>-</v>
      </c>
      <c r="CS6" s="35" t="str">
        <f t="shared" si="10"/>
        <v>-</v>
      </c>
      <c r="CT6" s="35" t="str">
        <f t="shared" si="10"/>
        <v>-</v>
      </c>
      <c r="CU6" s="35">
        <f t="shared" si="10"/>
        <v>50.14</v>
      </c>
      <c r="CV6" s="35">
        <f t="shared" si="10"/>
        <v>54.83</v>
      </c>
      <c r="CW6" s="34" t="str">
        <f>IF(CW7="","",IF(CW7="-","【-】","【"&amp;SUBSTITUTE(TEXT(CW7,"#,##0.00"),"-","△")&amp;"】"))</f>
        <v>【54.84】</v>
      </c>
      <c r="CX6" s="35" t="str">
        <f>IF(CX7="",NA(),CX7)</f>
        <v>-</v>
      </c>
      <c r="CY6" s="35" t="str">
        <f t="shared" ref="CY6:DG6" si="11">IF(CY7="",NA(),CY7)</f>
        <v>-</v>
      </c>
      <c r="CZ6" s="35" t="str">
        <f t="shared" si="11"/>
        <v>-</v>
      </c>
      <c r="DA6" s="35">
        <f t="shared" si="11"/>
        <v>82.58</v>
      </c>
      <c r="DB6" s="35">
        <f t="shared" si="11"/>
        <v>84.45</v>
      </c>
      <c r="DC6" s="35" t="str">
        <f t="shared" si="11"/>
        <v>-</v>
      </c>
      <c r="DD6" s="35" t="str">
        <f t="shared" si="11"/>
        <v>-</v>
      </c>
      <c r="DE6" s="35" t="str">
        <f t="shared" si="11"/>
        <v>-</v>
      </c>
      <c r="DF6" s="35">
        <f t="shared" si="11"/>
        <v>84.98</v>
      </c>
      <c r="DG6" s="35">
        <f t="shared" si="11"/>
        <v>84.7</v>
      </c>
      <c r="DH6" s="34" t="str">
        <f>IF(DH7="","",IF(DH7="-","【-】","【"&amp;SUBSTITUTE(TEXT(DH7,"#,##0.00"),"-","△")&amp;"】"))</f>
        <v>【86.60】</v>
      </c>
      <c r="DI6" s="35" t="str">
        <f>IF(DI7="",NA(),DI7)</f>
        <v>-</v>
      </c>
      <c r="DJ6" s="35" t="str">
        <f t="shared" ref="DJ6:DR6" si="12">IF(DJ7="",NA(),DJ7)</f>
        <v>-</v>
      </c>
      <c r="DK6" s="35" t="str">
        <f t="shared" si="12"/>
        <v>-</v>
      </c>
      <c r="DL6" s="35">
        <f t="shared" si="12"/>
        <v>53.36</v>
      </c>
      <c r="DM6" s="35">
        <f t="shared" si="12"/>
        <v>54.8</v>
      </c>
      <c r="DN6" s="35" t="str">
        <f t="shared" si="12"/>
        <v>-</v>
      </c>
      <c r="DO6" s="35" t="str">
        <f t="shared" si="12"/>
        <v>-</v>
      </c>
      <c r="DP6" s="35" t="str">
        <f t="shared" si="12"/>
        <v>-</v>
      </c>
      <c r="DQ6" s="35">
        <f t="shared" si="12"/>
        <v>23.06</v>
      </c>
      <c r="DR6" s="35">
        <f t="shared" si="12"/>
        <v>20.34</v>
      </c>
      <c r="DS6" s="34" t="str">
        <f>IF(DS7="","",IF(DS7="-","【-】","【"&amp;SUBSTITUTE(TEXT(DS7,"#,##0.00"),"-","△")&amp;"】"))</f>
        <v>【22.21】</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0.02</v>
      </c>
      <c r="EN6" s="35">
        <f t="shared" si="14"/>
        <v>0.25</v>
      </c>
      <c r="EO6" s="34" t="str">
        <f>IF(EO7="","",IF(EO7="-","【-】","【"&amp;SUBSTITUTE(TEXT(EO7,"#,##0.00"),"-","△")&amp;"】"))</f>
        <v>【0.16】</v>
      </c>
    </row>
    <row r="7" spans="1:148" s="36" customFormat="1" x14ac:dyDescent="0.15">
      <c r="A7" s="28"/>
      <c r="B7" s="37">
        <v>2020</v>
      </c>
      <c r="C7" s="37">
        <v>314013</v>
      </c>
      <c r="D7" s="37">
        <v>46</v>
      </c>
      <c r="E7" s="37">
        <v>17</v>
      </c>
      <c r="F7" s="37">
        <v>5</v>
      </c>
      <c r="G7" s="37">
        <v>0</v>
      </c>
      <c r="H7" s="37" t="s">
        <v>96</v>
      </c>
      <c r="I7" s="37" t="s">
        <v>97</v>
      </c>
      <c r="J7" s="37" t="s">
        <v>98</v>
      </c>
      <c r="K7" s="37" t="s">
        <v>99</v>
      </c>
      <c r="L7" s="37" t="s">
        <v>100</v>
      </c>
      <c r="M7" s="37" t="s">
        <v>101</v>
      </c>
      <c r="N7" s="38" t="s">
        <v>102</v>
      </c>
      <c r="O7" s="38">
        <v>78.69</v>
      </c>
      <c r="P7" s="38">
        <v>42.71</v>
      </c>
      <c r="Q7" s="38">
        <v>100</v>
      </c>
      <c r="R7" s="38">
        <v>4090</v>
      </c>
      <c r="S7" s="38">
        <v>4390</v>
      </c>
      <c r="T7" s="38">
        <v>340.96</v>
      </c>
      <c r="U7" s="38">
        <v>12.88</v>
      </c>
      <c r="V7" s="38">
        <v>1858</v>
      </c>
      <c r="W7" s="38">
        <v>3.01</v>
      </c>
      <c r="X7" s="38">
        <v>617.28</v>
      </c>
      <c r="Y7" s="38" t="s">
        <v>102</v>
      </c>
      <c r="Z7" s="38" t="s">
        <v>102</v>
      </c>
      <c r="AA7" s="38" t="s">
        <v>102</v>
      </c>
      <c r="AB7" s="38">
        <v>107.36</v>
      </c>
      <c r="AC7" s="38">
        <v>115.1</v>
      </c>
      <c r="AD7" s="38" t="s">
        <v>102</v>
      </c>
      <c r="AE7" s="38" t="s">
        <v>102</v>
      </c>
      <c r="AF7" s="38" t="s">
        <v>102</v>
      </c>
      <c r="AG7" s="38">
        <v>103.6</v>
      </c>
      <c r="AH7" s="38">
        <v>106.37</v>
      </c>
      <c r="AI7" s="38">
        <v>104.99</v>
      </c>
      <c r="AJ7" s="38" t="s">
        <v>102</v>
      </c>
      <c r="AK7" s="38" t="s">
        <v>102</v>
      </c>
      <c r="AL7" s="38" t="s">
        <v>102</v>
      </c>
      <c r="AM7" s="38">
        <v>0</v>
      </c>
      <c r="AN7" s="38">
        <v>0</v>
      </c>
      <c r="AO7" s="38" t="s">
        <v>102</v>
      </c>
      <c r="AP7" s="38" t="s">
        <v>102</v>
      </c>
      <c r="AQ7" s="38" t="s">
        <v>102</v>
      </c>
      <c r="AR7" s="38">
        <v>193.99</v>
      </c>
      <c r="AS7" s="38">
        <v>139.02000000000001</v>
      </c>
      <c r="AT7" s="38">
        <v>121.19</v>
      </c>
      <c r="AU7" s="38" t="s">
        <v>102</v>
      </c>
      <c r="AV7" s="38" t="s">
        <v>102</v>
      </c>
      <c r="AW7" s="38" t="s">
        <v>102</v>
      </c>
      <c r="AX7" s="38">
        <v>238.27</v>
      </c>
      <c r="AY7" s="38">
        <v>261.04000000000002</v>
      </c>
      <c r="AZ7" s="38" t="s">
        <v>102</v>
      </c>
      <c r="BA7" s="38" t="s">
        <v>102</v>
      </c>
      <c r="BB7" s="38" t="s">
        <v>102</v>
      </c>
      <c r="BC7" s="38">
        <v>26.99</v>
      </c>
      <c r="BD7" s="38">
        <v>29.13</v>
      </c>
      <c r="BE7" s="38">
        <v>32.799999999999997</v>
      </c>
      <c r="BF7" s="38" t="s">
        <v>102</v>
      </c>
      <c r="BG7" s="38" t="s">
        <v>102</v>
      </c>
      <c r="BH7" s="38" t="s">
        <v>102</v>
      </c>
      <c r="BI7" s="38">
        <v>0</v>
      </c>
      <c r="BJ7" s="38">
        <v>0</v>
      </c>
      <c r="BK7" s="38" t="s">
        <v>102</v>
      </c>
      <c r="BL7" s="38" t="s">
        <v>102</v>
      </c>
      <c r="BM7" s="38" t="s">
        <v>102</v>
      </c>
      <c r="BN7" s="38">
        <v>826.83</v>
      </c>
      <c r="BO7" s="38">
        <v>867.83</v>
      </c>
      <c r="BP7" s="38">
        <v>832.52</v>
      </c>
      <c r="BQ7" s="38" t="s">
        <v>102</v>
      </c>
      <c r="BR7" s="38" t="s">
        <v>102</v>
      </c>
      <c r="BS7" s="38" t="s">
        <v>102</v>
      </c>
      <c r="BT7" s="38">
        <v>44.99</v>
      </c>
      <c r="BU7" s="38">
        <v>53.26</v>
      </c>
      <c r="BV7" s="38" t="s">
        <v>102</v>
      </c>
      <c r="BW7" s="38" t="s">
        <v>102</v>
      </c>
      <c r="BX7" s="38" t="s">
        <v>102</v>
      </c>
      <c r="BY7" s="38">
        <v>57.31</v>
      </c>
      <c r="BZ7" s="38">
        <v>57.08</v>
      </c>
      <c r="CA7" s="38">
        <v>60.94</v>
      </c>
      <c r="CB7" s="38" t="s">
        <v>102</v>
      </c>
      <c r="CC7" s="38" t="s">
        <v>102</v>
      </c>
      <c r="CD7" s="38" t="s">
        <v>102</v>
      </c>
      <c r="CE7" s="38">
        <v>497.15</v>
      </c>
      <c r="CF7" s="38">
        <v>404.56</v>
      </c>
      <c r="CG7" s="38" t="s">
        <v>102</v>
      </c>
      <c r="CH7" s="38" t="s">
        <v>102</v>
      </c>
      <c r="CI7" s="38" t="s">
        <v>102</v>
      </c>
      <c r="CJ7" s="38">
        <v>273.52</v>
      </c>
      <c r="CK7" s="38">
        <v>274.99</v>
      </c>
      <c r="CL7" s="38">
        <v>253.04</v>
      </c>
      <c r="CM7" s="38" t="s">
        <v>102</v>
      </c>
      <c r="CN7" s="38" t="s">
        <v>102</v>
      </c>
      <c r="CO7" s="38" t="s">
        <v>102</v>
      </c>
      <c r="CP7" s="38">
        <v>47.04</v>
      </c>
      <c r="CQ7" s="38">
        <v>61.03</v>
      </c>
      <c r="CR7" s="38" t="s">
        <v>102</v>
      </c>
      <c r="CS7" s="38" t="s">
        <v>102</v>
      </c>
      <c r="CT7" s="38" t="s">
        <v>102</v>
      </c>
      <c r="CU7" s="38">
        <v>50.14</v>
      </c>
      <c r="CV7" s="38">
        <v>54.83</v>
      </c>
      <c r="CW7" s="38">
        <v>54.84</v>
      </c>
      <c r="CX7" s="38" t="s">
        <v>102</v>
      </c>
      <c r="CY7" s="38" t="s">
        <v>102</v>
      </c>
      <c r="CZ7" s="38" t="s">
        <v>102</v>
      </c>
      <c r="DA7" s="38">
        <v>82.58</v>
      </c>
      <c r="DB7" s="38">
        <v>84.45</v>
      </c>
      <c r="DC7" s="38" t="s">
        <v>102</v>
      </c>
      <c r="DD7" s="38" t="s">
        <v>102</v>
      </c>
      <c r="DE7" s="38" t="s">
        <v>102</v>
      </c>
      <c r="DF7" s="38">
        <v>84.98</v>
      </c>
      <c r="DG7" s="38">
        <v>84.7</v>
      </c>
      <c r="DH7" s="38">
        <v>86.6</v>
      </c>
      <c r="DI7" s="38" t="s">
        <v>102</v>
      </c>
      <c r="DJ7" s="38" t="s">
        <v>102</v>
      </c>
      <c r="DK7" s="38" t="s">
        <v>102</v>
      </c>
      <c r="DL7" s="38">
        <v>53.36</v>
      </c>
      <c r="DM7" s="38">
        <v>54.8</v>
      </c>
      <c r="DN7" s="38" t="s">
        <v>102</v>
      </c>
      <c r="DO7" s="38" t="s">
        <v>102</v>
      </c>
      <c r="DP7" s="38" t="s">
        <v>102</v>
      </c>
      <c r="DQ7" s="38">
        <v>23.06</v>
      </c>
      <c r="DR7" s="38">
        <v>20.34</v>
      </c>
      <c r="DS7" s="38">
        <v>22.21</v>
      </c>
      <c r="DT7" s="38" t="s">
        <v>102</v>
      </c>
      <c r="DU7" s="38" t="s">
        <v>102</v>
      </c>
      <c r="DV7" s="38" t="s">
        <v>102</v>
      </c>
      <c r="DW7" s="38">
        <v>0</v>
      </c>
      <c r="DX7" s="38">
        <v>0</v>
      </c>
      <c r="DY7" s="38" t="s">
        <v>102</v>
      </c>
      <c r="DZ7" s="38" t="s">
        <v>102</v>
      </c>
      <c r="EA7" s="38" t="s">
        <v>102</v>
      </c>
      <c r="EB7" s="38">
        <v>0</v>
      </c>
      <c r="EC7" s="38">
        <v>0</v>
      </c>
      <c r="ED7" s="38">
        <v>0</v>
      </c>
      <c r="EE7" s="38" t="s">
        <v>102</v>
      </c>
      <c r="EF7" s="38" t="s">
        <v>102</v>
      </c>
      <c r="EG7" s="38" t="s">
        <v>102</v>
      </c>
      <c r="EH7" s="38">
        <v>0</v>
      </c>
      <c r="EI7" s="38">
        <v>0</v>
      </c>
      <c r="EJ7" s="38" t="s">
        <v>102</v>
      </c>
      <c r="EK7" s="38" t="s">
        <v>102</v>
      </c>
      <c r="EL7" s="38" t="s">
        <v>102</v>
      </c>
      <c r="EM7" s="38">
        <v>0.02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2022-01-26T08:21:25Z</cp:lastPrinted>
  <dcterms:created xsi:type="dcterms:W3CDTF">2021-12-03T07:33:58Z</dcterms:created>
  <dcterms:modified xsi:type="dcterms:W3CDTF">2022-01-26T23:39:44Z</dcterms:modified>
  <cp:category/>
</cp:coreProperties>
</file>