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公会計\公会計制度\A 調査物等\R4\040923令和２年度財政状況資料集（２回目）\回答\"/>
    </mc:Choice>
  </mc:AlternateContent>
  <bookViews>
    <workbookView xWindow="0" yWindow="0" windowWidth="20490" windowHeight="67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<sst xmlns="http://schemas.openxmlformats.org/spreadsheetml/2006/main" count="1130" uniqueCount="607">
  <si>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</si>
  <si>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</si>
  <si>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</si>
  <si>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</si>
  <si>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</si>
  <si>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</si>
  <si>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</si>
  <si>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</si>
  <si>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</si>
  <si>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</si>
  <si>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</si>
  <si>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</si>
  <si>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</si>
  <si>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</si>
  <si>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</si>
  <si>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</si>
  <si>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</si>
  <si>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</si>
  <si>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</si>
  <si>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</si>
  <si>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</si>
  <si>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</si>
  <si>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</si>
  <si>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</si>
  <si>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</si>
  <si>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</si>
  <si>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</si>
  <si>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</si>
  <si>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</si>
  <si>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</si>
  <si>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</si>
  <si>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</si>
  <si>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</si>
  <si>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</si>
  <si>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</si>
  <si>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</si>
  <si>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</si>
  <si>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</si>
  <si>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</si>
  <si>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</si>
  <si>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</si>
  <si>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</si>
  <si>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</si>
  <si>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</si>
  <si>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</si>
  <si>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</si>
  <si>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</si>
  <si>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</si>
  <si>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</si>
  <si>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</si>
  <si>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</si>
  <si>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</si>
  <si>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</si>
  <si>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</si>
  <si>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</si>
  <si>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</si>
  <si>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</si>
  <si>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</si>
  <si>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</si>
  <si>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</si>
  <si>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</si>
  <si>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</si>
  <si>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</si>
  <si>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</si>
  <si>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</si>
  <si>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</si>
  <si>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</si>
  <si>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</si>
  <si>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</si>
  <si>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</si>
  <si>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</si>
  <si>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</si>
  <si>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</si>
  <si>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</si>
  <si>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</si>
  <si>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</si>
  <si>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</si>
  <si>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</si>
  <si>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</si>
  <si>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</si>
  <si>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</si>
  <si>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</si>
  <si>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</si>
  <si>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</si>
  <si>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</si>
  <si>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</si>
  <si>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</si>
  <si>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</si>
  <si>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</si>
  <si>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</si>
  <si>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</si>
  <si>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</si>
  <si>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</si>
  <si>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</si>
  <si>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</si>
  <si>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</si>
  <si>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</si>
  <si>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</si>
  <si>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</si>
  <si>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</si>
  <si>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</si>
  <si>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</si>
  <si>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</si>
  <si>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</si>
  <si>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</si>
  <si>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</si>
  <si>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</si>
  <si>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</si>
  <si>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</si>
  <si>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</si>
  <si>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</si>
  <si>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</si>
  <si>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</si>
  <si>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</si>
  <si>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</si>
  <si>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</si>
  <si>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</si>
  <si>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</si>
  <si>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</si>
  <si>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</si>
  <si>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</si>
  <si>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</si>
  <si>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</si>
  <si>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</si>
  <si>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</si>
  <si>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</si>
  <si>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</si>
  <si>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</si>
  <si>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</si>
  <si>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</si>
  <si>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</si>
  <si>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</si>
  <si>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</si>
  <si>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</si>
  <si>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</si>
  <si>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</si>
  <si>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</si>
  <si>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</si>
  <si>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</si>
  <si>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</si>
  <si>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</si>
  <si>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</si>
  <si>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</si>
  <si>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</si>
  <si>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</si>
  <si>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</si>
  <si>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</si>
  <si>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</si>
  <si>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</si>
  <si>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</si>
  <si>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</si>
  <si>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</si>
  <si>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</si>
  <si>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</si>
  <si>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</si>
  <si>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</si>
  <si>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</si>
  <si>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</si>
  <si>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</si>
  <si>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</si>
  <si>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</si>
  <si>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</si>
  <si>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</si>
  <si>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</si>
  <si>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</si>
  <si>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</si>
  <si>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</si>
  <si>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</si>
  <si>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</si>
  <si>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</si>
  <si>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</si>
  <si>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</si>
  <si>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</si>
  <si>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</si>
  <si>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</si>
  <si>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</si>
  <si>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</si>
  <si>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</si>
  <si>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</si>
  <si>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</si>
  <si>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</si>
  <si>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</si>
  <si>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</si>
  <si>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</si>
  <si>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</si>
  <si>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</si>
  <si>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</si>
  <si>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</si>
  <si>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</si>
  <si>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</si>
  <si>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</si>
  <si>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</si>
  <si>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</si>
  <si>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</si>
  <si>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</si>
  <si>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</si>
  <si>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</si>
  <si>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</si>
  <si>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</si>
  <si>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</si>
  <si>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</si>
  <si>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</si>
  <si>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</si>
  <si>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</si>
  <si>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</si>
  <si>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</si>
  <si>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</si>
  <si>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</si>
  <si>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</si>
  <si>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</si>
  <si>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</si>
  <si>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</si>
  <si>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</si>
  <si>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鳥取県境港市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</si>
  <si>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</si>
  <si>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</si>
  <si>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</si>
  <si>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</si>
  <si>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</si>
  <si>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</si>
  <si>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</si>
  <si>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</si>
  <si>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</si>
  <si>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</si>
  <si>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</si>
  <si>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</si>
  <si>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</si>
  <si>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</si>
  <si>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</si>
  <si>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</si>
  <si>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</si>
  <si>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</si>
  <si>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</si>
  <si>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</si>
  <si>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</si>
  <si>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</si>
  <si>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</si>
  <si>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</si>
  <si>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</si>
  <si>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</si>
  <si>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</si>
  <si>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</si>
  <si>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</si>
  <si>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</si>
  <si>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</si>
  <si>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</si>
  <si>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</si>
  <si>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</si>
  <si>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</si>
  <si>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</si>
  <si>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</si>
  <si>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</si>
  <si>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</si>
  <si>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</si>
  <si>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</si>
  <si>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</si>
  <si>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</si>
  <si>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</si>
  <si>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</si>
  <si>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</si>
  <si>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</si>
  <si>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</si>
  <si>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</si>
  <si>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</si>
  <si>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</si>
  <si>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</si>
  <si>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</si>
  <si>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</si>
  <si>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</si>
  <si>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</si>
  <si>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</si>
  <si>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</si>
  <si>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</si>
  <si>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</si>
  <si>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</si>
  <si>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</si>
  <si>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</si>
  <si>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</si>
  <si>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</si>
  <si>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</si>
  <si>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</si>
  <si>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</si>
  <si>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</si>
  <si>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</si>
  <si>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</si>
  <si>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</si>
  <si>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</si>
  <si>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</si>
  <si>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</si>
  <si>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</si>
  <si>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</si>
  <si>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</si>
  <si>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</si>
  <si>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</si>
  <si>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</si>
  <si>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</si>
  <si>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</si>
  <si>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</si>
  <si>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</si>
  <si>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</si>
  <si>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</si>
  <si>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</si>
  <si>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</si>
  <si>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</si>
  <si>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</si>
  <si>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</si>
  <si>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</si>
  <si>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</si>
  <si>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</si>
  <si>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</si>
  <si>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</si>
  <si>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</si>
  <si>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</si>
  <si>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</si>
  <si>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</si>
  <si>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</si>
  <si>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</si>
  <si>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</si>
  <si>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</si>
  <si>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</si>
  <si>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</si>
  <si>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</si>
  <si>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</si>
  <si>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</si>
  <si>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</si>
  <si>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</si>
  <si>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</si>
  <si>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</si>
  <si>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</si>
  <si>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</si>
  <si>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</si>
  <si>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</si>
  <si>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</si>
  <si>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</si>
  <si>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</si>
  <si>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</si>
  <si>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</si>
  <si>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</si>
  <si>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</si>
  <si>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</si>
  <si>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</si>
  <si>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</si>
  <si>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</si>
  <si>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</si>
  <si>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</si>
  <si>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</si>
  <si>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</si>
  <si>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</si>
  <si>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</si>
  <si>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</si>
  <si>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</si>
  <si>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</si>
  <si>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</si>
  <si>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</si>
  <si>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</si>
  <si>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</si>
  <si>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</si>
  <si>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</si>
  <si>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</si>
  <si>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</si>
  <si>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</si>
  <si>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</si>
  <si>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</si>
  <si>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</si>
  <si>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</si>
  <si>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</si>
  <si>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</si>
  <si>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鳥取県境港市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</si>
  <si>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</si>
  <si>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</si>
  <si>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</si>
  <si>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</si>
  <si>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</si>
  <si>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</si>
  <si>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</si>
  <si>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</si>
  <si>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</si>
  <si>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</si>
  <si>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</si>
  <si>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</si>
  <si>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</si>
  <si>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</si>
  <si>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</si>
  <si>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</si>
  <si>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</si>
  <si>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</si>
  <si>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</si>
  <si>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</si>
  <si>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高齢者住宅整備資金貸付事業費特別会計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</si>
  <si>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</si>
  <si>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</si>
  <si>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</si>
  <si>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</si>
  <si>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</si>
  <si>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</si>
  <si>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</si>
  <si>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</si>
  <si>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</si>
  <si>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</si>
  <si>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</si>
  <si>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</si>
  <si>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</si>
  <si>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国民健康保険費特別会計</t>
    <phoneticPr fontId="5"/>
  </si>
  <si>
    <t>介護保険費特別会計</t>
    <phoneticPr fontId="5"/>
  </si>
  <si>
    <t>後期高齢者医療費特別会計</t>
    <phoneticPr fontId="5"/>
  </si>
  <si>
    <t>駐車場費特別会計</t>
    <phoneticPr fontId="5"/>
  </si>
  <si>
    <t>市場事業費特別会計</t>
    <phoneticPr fontId="5"/>
  </si>
  <si>
    <t>下水道事業費特別会計</t>
    <phoneticPr fontId="5"/>
  </si>
  <si>
    <t>土地区画整理費特別会計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</si>
  <si>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</si>
  <si>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</si>
  <si>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</si>
  <si>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</si>
  <si>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</si>
  <si>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</si>
  <si>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</si>
  <si>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</si>
  <si>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</si>
  <si>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</si>
  <si>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</si>
  <si>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</si>
  <si>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</si>
  <si>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</si>
  <si>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</si>
  <si>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</si>
  <si>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</si>
  <si>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</si>
  <si>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</si>
  <si>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</si>
  <si>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</si>
  <si>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</si>
  <si>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</si>
  <si>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</si>
  <si>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</si>
  <si>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</si>
  <si>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</si>
  <si>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</si>
  <si>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</si>
  <si>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</si>
  <si>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</si>
  <si>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</si>
  <si>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</si>
  <si>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</si>
  <si>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</si>
  <si>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</si>
  <si>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</si>
  <si>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</si>
  <si>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</si>
  <si>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</si>
  <si>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</si>
  <si>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</si>
  <si>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</si>
  <si>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</si>
  <si>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</si>
  <si>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</si>
  <si>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</si>
  <si>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</si>
  <si>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</si>
  <si>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</si>
  <si>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</si>
  <si>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</si>
  <si>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</si>
  <si>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</si>
  <si>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</si>
  <si>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</si>
  <si>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</si>
  <si>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</si>
  <si>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後期高齢者医療費特別会計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</si>
  <si>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</si>
  <si>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</si>
  <si>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</si>
  <si>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</si>
  <si>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</si>
  <si>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</si>
  <si>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</si>
  <si>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</si>
  <si>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</si>
  <si>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</si>
  <si>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</si>
  <si>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</si>
  <si>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</si>
  <si>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</si>
  <si>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</si>
  <si>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</si>
  <si>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</si>
  <si>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</si>
  <si>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</si>
  <si>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</si>
  <si>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</si>
  <si>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</si>
  <si>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</si>
  <si>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</si>
  <si>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</si>
  <si>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</si>
  <si>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</si>
  <si>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</si>
  <si>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</si>
  <si>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</si>
  <si>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</si>
  <si>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</si>
  <si>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</si>
  <si>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</si>
  <si>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</si>
  <si>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</si>
  <si>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</si>
  <si>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</si>
  <si>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</si>
  <si>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</si>
  <si>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</si>
  <si>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</si>
  <si>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</si>
  <si>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</si>
  <si>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</si>
  <si>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</si>
  <si>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</si>
  <si>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</si>
  <si>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</si>
  <si>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</si>
  <si>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</si>
  <si>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</si>
  <si>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</si>
  <si>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</si>
  <si>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</si>
  <si>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</si>
  <si>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</si>
  <si>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</si>
  <si>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</si>
  <si>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</si>
  <si>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</si>
  <si>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</si>
  <si>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</si>
  <si>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</si>
  <si>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</si>
  <si>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</si>
  <si>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</si>
  <si>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</si>
  <si>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</si>
  <si>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</si>
  <si>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</si>
  <si>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</si>
  <si>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</si>
  <si>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</si>
  <si>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</si>
  <si>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</si>
  <si>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</si>
  <si>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</si>
  <si>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</si>
  <si>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</si>
  <si>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</si>
  <si>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</si>
  <si>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</si>
  <si>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</si>
  <si>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0.96</t>
  </si>
  <si>
    <t>▲ 0.45</t>
  </si>
  <si>
    <t>駐車場費特別会計</t>
  </si>
  <si>
    <t>▲ 2.10</t>
  </si>
  <si>
    <t>▲ 1.85</t>
  </si>
  <si>
    <t>▲ 1.46</t>
  </si>
  <si>
    <t>▲ 1.07</t>
  </si>
  <si>
    <t>▲ 0.85</t>
  </si>
  <si>
    <t>一般会計</t>
  </si>
  <si>
    <t>介護保険費特別会計</t>
  </si>
  <si>
    <t>国民健康保険費特別会計</t>
  </si>
  <si>
    <t>土地区画整理費特別会計</t>
  </si>
  <si>
    <t>▲ 0.65</t>
  </si>
  <si>
    <t>▲ 0.33</t>
  </si>
  <si>
    <t>▲ 0.21</t>
  </si>
  <si>
    <t>市場事業費特別会計</t>
  </si>
  <si>
    <t>高齢者住宅整備資金貸付事業費特別会計</t>
  </si>
  <si>
    <t>後期高齢者医療費特別会計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</si>
  <si>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</si>
  <si>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</si>
  <si>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</si>
  <si>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</si>
  <si>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</si>
  <si>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</si>
  <si>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</si>
  <si>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</si>
  <si>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魚と鬼太郎のまち境港ふるさと基金</t>
    <rPh sb="0" eb="1">
      <t>サカナ</t>
    </rPh>
    <rPh sb="2" eb="5">
      <t>キタロウ</t>
    </rPh>
    <rPh sb="8" eb="10">
      <t>サカイミナト</t>
    </rPh>
    <rPh sb="14" eb="16">
      <t>キキン</t>
    </rPh>
    <phoneticPr fontId="2"/>
  </si>
  <si>
    <t>水木しげる基金</t>
    <rPh sb="0" eb="2">
      <t>ミズキ</t>
    </rPh>
    <rPh sb="5" eb="7">
      <t>キキン</t>
    </rPh>
    <phoneticPr fontId="2"/>
  </si>
  <si>
    <t>職員退職手当基金</t>
    <rPh sb="0" eb="2">
      <t>ショクイン</t>
    </rPh>
    <rPh sb="2" eb="4">
      <t>タイショク</t>
    </rPh>
    <rPh sb="4" eb="6">
      <t>テアテ</t>
    </rPh>
    <rPh sb="6" eb="8">
      <t>キキン</t>
    </rPh>
    <phoneticPr fontId="2"/>
  </si>
  <si>
    <t>原子力防災対策基金</t>
    <rPh sb="0" eb="3">
      <t>ゲンシリョク</t>
    </rPh>
    <rPh sb="3" eb="5">
      <t>ボウサイ</t>
    </rPh>
    <rPh sb="5" eb="7">
      <t>タイサク</t>
    </rPh>
    <rPh sb="7" eb="9">
      <t>キキン</t>
    </rPh>
    <phoneticPr fontId="2"/>
  </si>
  <si>
    <t>公共下水道事業推進基金</t>
  </si>
  <si>
    <t>法非適用企業</t>
  </si>
  <si>
    <t>玉井斎場管理組合</t>
  </si>
  <si>
    <t>-</t>
    <phoneticPr fontId="2"/>
  </si>
  <si>
    <t>鳥取県西部広域行政管理組合</t>
  </si>
  <si>
    <t>鳥取県後期高齢者医療広域連合</t>
  </si>
  <si>
    <t>一般会計</t>
    <rPh sb="0" eb="2">
      <t>イッパン</t>
    </rPh>
    <rPh sb="2" eb="4">
      <t>カイケイ</t>
    </rPh>
    <phoneticPr fontId="2"/>
  </si>
  <si>
    <t>後期高齢者医療特別会計</t>
    <rPh sb="0" eb="2">
      <t>コウキ</t>
    </rPh>
    <rPh sb="2" eb="5">
      <t>コウレイシャ</t>
    </rPh>
    <rPh sb="5" eb="7">
      <t>イリョウ</t>
    </rPh>
    <rPh sb="7" eb="9">
      <t>トクベツ</t>
    </rPh>
    <rPh sb="9" eb="11">
      <t>カイケイ</t>
    </rPh>
    <phoneticPr fontId="2"/>
  </si>
  <si>
    <t>境港市土地開発公社</t>
    <rPh sb="0" eb="3">
      <t>サカイミナトシ</t>
    </rPh>
    <rPh sb="3" eb="5">
      <t>トチ</t>
    </rPh>
    <rPh sb="5" eb="7">
      <t>カイハツ</t>
    </rPh>
    <rPh sb="7" eb="9">
      <t>コウシャ</t>
    </rPh>
    <phoneticPr fontId="2"/>
  </si>
  <si>
    <t>境港市文化振興財団</t>
    <rPh sb="0" eb="3">
      <t>サカイミナトシ</t>
    </rPh>
    <rPh sb="3" eb="5">
      <t>ブンカ</t>
    </rPh>
    <rPh sb="5" eb="7">
      <t>シンコウ</t>
    </rPh>
    <rPh sb="7" eb="9">
      <t>ザイダン</t>
    </rPh>
    <phoneticPr fontId="2"/>
  </si>
  <si>
    <t>境港市農業公社</t>
    <rPh sb="0" eb="3">
      <t>サカイミナトシ</t>
    </rPh>
    <rPh sb="3" eb="5">
      <t>ノウギョウ</t>
    </rPh>
    <rPh sb="5" eb="7">
      <t>コウシャ</t>
    </rPh>
    <phoneticPr fontId="2"/>
  </si>
  <si>
    <t>鳥取県信用保証協会</t>
    <rPh sb="0" eb="3">
      <t>トットリケン</t>
    </rPh>
    <rPh sb="3" eb="5">
      <t>シンヨウ</t>
    </rPh>
    <rPh sb="5" eb="7">
      <t>ホショウ</t>
    </rPh>
    <rPh sb="7" eb="9">
      <t>キョウカイ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</si>
  <si>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</si>
  <si>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</si>
  <si>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</si>
  <si>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</si>
  <si>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</si>
  <si>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</si>
  <si>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</si>
  <si>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</si>
  <si>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</si>
  <si>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</si>
  <si>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</si>
  <si>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各年度の固定資産台帳を整備中であり、早急に作成する予定である。</t>
    <rPh sb="0" eb="3">
      <t>カクネンド</t>
    </rPh>
    <rPh sb="4" eb="10">
      <t>コテイシサンダイチョウ</t>
    </rPh>
    <rPh sb="11" eb="13">
      <t>セイビ</t>
    </rPh>
    <rPh sb="13" eb="14">
      <t>チュウ</t>
    </rPh>
    <rPh sb="18" eb="20">
      <t>ソウキュウ</t>
    </rPh>
    <rPh sb="21" eb="23">
      <t>サクセイ</t>
    </rPh>
    <rPh sb="25" eb="27">
      <t>ヨテイ</t>
    </rPh>
    <phoneticPr fontId="5"/>
  </si>
  <si>
    <t>市民交流センター建設などの大型投資事業があるものの、適正な市債の発行管理に努め、将来負担比率の維持・低減に努めている。
投資的事業を厳選し、適正な市債発行に努めた結果、実質公債費比率は平成18年度決算時ピーク（20.1％）から年々減少している。
今後も老朽化した施設の改修など、大型投資事業が続く予定だが、比率が高水準で推移しないよう注視し、引き続き将来の市債発行や公債費を適正管理していくとともに、土地開発公社の経営健全化方針に基づき、公社債務の縮減を図るなど、未来につけを回さない行財政運営を行っていくことにより、さらなる比率の改善を図っていく。</t>
    <rPh sb="0" eb="4">
      <t>シミンコウリュウ</t>
    </rPh>
    <rPh sb="8" eb="10">
      <t>ケンセツ</t>
    </rPh>
    <rPh sb="13" eb="15">
      <t>オオガタ</t>
    </rPh>
    <rPh sb="15" eb="19">
      <t>トウシジギョウ</t>
    </rPh>
    <rPh sb="26" eb="28">
      <t>テキセイ</t>
    </rPh>
    <rPh sb="29" eb="31">
      <t>シサイ</t>
    </rPh>
    <rPh sb="32" eb="34">
      <t>ハッコウ</t>
    </rPh>
    <rPh sb="34" eb="36">
      <t>カンリ</t>
    </rPh>
    <rPh sb="37" eb="38">
      <t>ツト</t>
    </rPh>
    <rPh sb="40" eb="46">
      <t>ショウライフタンヒリツ</t>
    </rPh>
    <rPh sb="47" eb="49">
      <t>イジ</t>
    </rPh>
    <rPh sb="50" eb="52">
      <t>テイゲン</t>
    </rPh>
    <rPh sb="53" eb="54">
      <t>ツト</t>
    </rPh>
    <rPh sb="60" eb="65">
      <t>トウシテキジギョウ</t>
    </rPh>
    <rPh sb="66" eb="68">
      <t>ゲンセン</t>
    </rPh>
    <rPh sb="70" eb="72">
      <t>テキセイ</t>
    </rPh>
    <rPh sb="73" eb="75">
      <t>シサイ</t>
    </rPh>
    <rPh sb="75" eb="77">
      <t>ハッコウ</t>
    </rPh>
    <rPh sb="78" eb="79">
      <t>ツト</t>
    </rPh>
    <rPh sb="81" eb="83">
      <t>ケッカ</t>
    </rPh>
    <rPh sb="92" eb="94">
      <t>ヘイセイ</t>
    </rPh>
    <rPh sb="96" eb="98">
      <t>ネンド</t>
    </rPh>
    <rPh sb="98" eb="101">
      <t>ケッサンジ</t>
    </rPh>
    <rPh sb="113" eb="115">
      <t>ネンネン</t>
    </rPh>
    <rPh sb="115" eb="117">
      <t>ゲンショウ</t>
    </rPh>
    <rPh sb="123" eb="125">
      <t>コンゴ</t>
    </rPh>
    <rPh sb="126" eb="129">
      <t>ロウキュウカ</t>
    </rPh>
    <rPh sb="131" eb="133">
      <t>シセツ</t>
    </rPh>
    <rPh sb="134" eb="136">
      <t>カイシュウ</t>
    </rPh>
    <rPh sb="139" eb="145">
      <t>オオガタトウシジギョウ</t>
    </rPh>
    <rPh sb="146" eb="147">
      <t>ツヅ</t>
    </rPh>
    <rPh sb="148" eb="150">
      <t>ヨテイ</t>
    </rPh>
    <rPh sb="153" eb="155">
      <t>ヒリツ</t>
    </rPh>
    <rPh sb="156" eb="159">
      <t>コウスイジュン</t>
    </rPh>
    <rPh sb="160" eb="162">
      <t>スイイ</t>
    </rPh>
    <rPh sb="167" eb="169">
      <t>チュウシ</t>
    </rPh>
    <rPh sb="171" eb="172">
      <t>ヒ</t>
    </rPh>
    <rPh sb="173" eb="174">
      <t>ツヅ</t>
    </rPh>
    <rPh sb="175" eb="177">
      <t>ショウライ</t>
    </rPh>
    <rPh sb="178" eb="182">
      <t>シサイハッコウ</t>
    </rPh>
    <rPh sb="183" eb="186">
      <t>コウサイヒ</t>
    </rPh>
    <rPh sb="187" eb="191">
      <t>テキセイカンリ</t>
    </rPh>
    <rPh sb="200" eb="206">
      <t>トチカイハツコウシャ</t>
    </rPh>
    <rPh sb="207" eb="209">
      <t>ケイエイ</t>
    </rPh>
    <rPh sb="209" eb="214">
      <t>ケンゼンカホウシン</t>
    </rPh>
    <rPh sb="215" eb="216">
      <t>モト</t>
    </rPh>
    <rPh sb="219" eb="223">
      <t>コウシャサイム</t>
    </rPh>
    <rPh sb="224" eb="226">
      <t>シュクゲン</t>
    </rPh>
    <rPh sb="227" eb="228">
      <t>ハカ</t>
    </rPh>
    <rPh sb="232" eb="234">
      <t>ミライ</t>
    </rPh>
    <rPh sb="238" eb="239">
      <t>マワ</t>
    </rPh>
    <rPh sb="242" eb="245">
      <t>ギョウザイセイ</t>
    </rPh>
    <rPh sb="245" eb="247">
      <t>ウンエイ</t>
    </rPh>
    <rPh sb="248" eb="249">
      <t>オコナ</t>
    </rPh>
    <rPh sb="263" eb="265">
      <t>ヒリツ</t>
    </rPh>
    <rPh sb="266" eb="268">
      <t>カイゼン</t>
    </rPh>
    <rPh sb="269" eb="27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</si>
</sst>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B92A-4B59-B8C9-9DCC87BF0F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47186</c:v>
                </c:pt>
                <c:pt idx="1">
                  <c:v>57375</c:v>
                </c:pt>
                <c:pt idx="2">
                  <c:v>47474</c:v>
                </c:pt>
                <c:pt idx="3">
                  <c:v>65615</c:v>
                </c:pt>
                <c:pt idx="4">
                  <c:v>59920</c:v>
                </c:pt>
              </c:numCache>
            </c:numRef>
          </c:val>
          <c:smooth val="0"/>
          <c:extLst>
            <c:ext xmlns:c16="http://schemas.microsoft.com/office/drawing/2014/chart" uri="{C3380CC4-5D6E-409C-BE32-E72D297353CC}">
              <c16:uniqueId val="{00000001-B92A-4B59-B8C9-9DCC87BF0F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2.25</c:v>
                </c:pt>
                <c:pt idx="1">
                  <c:v>1.28</c:v>
                </c:pt>
                <c:pt idx="2">
                  <c:v>1.29</c:v>
                </c:pt>
                <c:pt idx="3">
                  <c:v>2.2400000000000002</c:v>
                </c:pt>
                <c:pt idx="4">
                  <c:v>1.73</c:v>
                </c:pt>
              </c:numCache>
            </c:numRef>
          </c:val>
          <c:extLst>
            <c:ext xmlns:c16="http://schemas.microsoft.com/office/drawing/2014/chart" uri="{C3380CC4-5D6E-409C-BE32-E72D297353CC}">
              <c16:uniqueId val="{00000000-1F55-4C4E-A041-15283E74FF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32.79</c:v>
                </c:pt>
                <c:pt idx="1">
                  <c:v>32.69</c:v>
                </c:pt>
                <c:pt idx="2">
                  <c:v>32.520000000000003</c:v>
                </c:pt>
                <c:pt idx="3">
                  <c:v>32.75</c:v>
                </c:pt>
                <c:pt idx="4">
                  <c:v>31.92</c:v>
                </c:pt>
              </c:numCache>
            </c:numRef>
          </c:val>
          <c:extLst>
            <c:ext xmlns:c16="http://schemas.microsoft.com/office/drawing/2014/chart" uri="{C3380CC4-5D6E-409C-BE32-E72D297353CC}">
              <c16:uniqueId val="{00000001-1F55-4C4E-A041-15283E74FF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-0.96</c:v>
                </c:pt>
                <c:pt idx="2">
                  <c:v>0.02</c:v>
                </c:pt>
                <c:pt idx="3">
                  <c:v>0.94</c:v>
                </c:pt>
                <c:pt idx="4">
                  <c:v>-0.45</c:v>
                </c:pt>
              </c:numCache>
            </c:numRef>
          </c:val>
          <c:smooth val="0"/>
          <c:extLst>
            <c:ext xmlns:c16="http://schemas.microsoft.com/office/drawing/2014/chart" uri="{C3380CC4-5D6E-409C-BE32-E72D297353CC}">
              <c16:uniqueId val="{00000002-1F55-4C4E-A041-15283E74FF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7B9-4D8C-BE4F-3EAA66A438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B9-4D8C-BE4F-3EAA66A4380D}"/>
            </c:ext>
          </c:extLst>
        </c:ser>
        <c:ser>
          <c:idx val="2"/>
          <c:order val="2"/>
          <c:tx>
            <c:strRef>
              <c:f>データシート!$A$29</c:f>
              <c:strCache>
                <c:ptCount val="1"/>
                <c:pt idx="0">
                  <c:v>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97B9-4D8C-BE4F-3EAA66A4380D}"/>
            </c:ext>
          </c:extLst>
        </c:ser>
        <c:ser>
          <c:idx val="3"/>
          <c:order val="3"/>
          <c:tx>
            <c:strRef>
              <c:f>データシート!$A$30</c:f>
              <c:strCache>
                <c:ptCount val="1"/>
                <c:pt idx="0">
                  <c:v>高齢者住宅整備資金貸付事業費特別会計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7B9-4D8C-BE4F-3EAA66A4380D}"/>
            </c:ext>
          </c:extLst>
        </c:ser>
        <c:ser>
          <c:idx val="4"/>
          <c:order val="4"/>
          <c:tx>
            <c:strRef>
              <c:f>データシート!$A$31</c:f>
              <c:strCache>
                <c:ptCount val="1"/>
                <c:pt idx="0">
                  <c:v>市場事業費特別会計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0.11</c:v>
                </c:pt>
                <c:pt idx="4">
                  <c:v>#N/A</c:v>
                </c:pt>
                <c:pt idx="5">
                  <c:v>0.03</c:v>
                </c:pt>
                <c:pt idx="6">
                  <c:v>#N/A</c:v>
                </c:pt>
                <c:pt idx="7">
                  <c:v>0.03</c:v>
                </c:pt>
                <c:pt idx="8">
                  <c:v>#N/A</c:v>
                </c:pt>
                <c:pt idx="9">
                  <c:v>0.09</c:v>
                </c:pt>
              </c:numCache>
            </c:numRef>
          </c:val>
          <c:extLst>
            <c:ext xmlns:c16="http://schemas.microsoft.com/office/drawing/2014/chart" uri="{C3380CC4-5D6E-409C-BE32-E72D297353CC}">
              <c16:uniqueId val="{00000004-97B9-4D8C-BE4F-3EAA66A4380D}"/>
            </c:ext>
          </c:extLst>
        </c:ser>
        <c:ser>
          <c:idx val="5"/>
          <c:order val="5"/>
          <c:tx>
            <c:strRef>
              <c:f>データシート!$A$32</c:f>
              <c:strCache>
                <c:ptCount val="1"/>
                <c:pt idx="0">
                  <c:v>土地区画整理費特別会計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0.65</c:v>
                </c:pt>
                <c:pt idx="1">
                  <c:v>#N/A</c:v>
                </c:pt>
                <c:pt idx="2">
                  <c:v>0.33</c:v>
                </c:pt>
                <c:pt idx="3">
                  <c:v>#N/A</c:v>
                </c:pt>
                <c:pt idx="4">
                  <c:v>0.21</c:v>
                </c:pt>
                <c:pt idx="5">
                  <c:v>#N/A</c:v>
                </c:pt>
                <c:pt idx="6">
                  <c:v>#N/A</c:v>
                </c:pt>
                <c:pt idx="7">
                  <c:v>0.17</c:v>
                </c:pt>
                <c:pt idx="8">
                  <c:v>#N/A</c:v>
                </c:pt>
                <c:pt idx="9">
                  <c:v>0.19</c:v>
                </c:pt>
              </c:numCache>
            </c:numRef>
          </c:val>
          <c:extLst>
            <c:ext xmlns:c16="http://schemas.microsoft.com/office/drawing/2014/chart" uri="{C3380CC4-5D6E-409C-BE32-E72D297353CC}">
              <c16:uniqueId val="{00000005-97B9-4D8C-BE4F-3EAA66A4380D}"/>
            </c:ext>
          </c:extLst>
        </c:ser>
        <c:ser>
          <c:idx val="6"/>
          <c:order val="6"/>
          <c:tx>
            <c:strRef>
              <c:f>データシート!$A$33</c:f>
              <c:strCache>
                <c:ptCount val="1"/>
                <c:pt idx="0">
                  <c:v>国民健康保険費特別会計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3.19</c:v>
                </c:pt>
                <c:pt idx="2">
                  <c:v>#N/A</c:v>
                </c:pt>
                <c:pt idx="3">
                  <c:v>2.68</c:v>
                </c:pt>
                <c:pt idx="4">
                  <c:v>#N/A</c:v>
                </c:pt>
                <c:pt idx="5">
                  <c:v>0.69</c:v>
                </c:pt>
                <c:pt idx="6">
                  <c:v>#N/A</c:v>
                </c:pt>
                <c:pt idx="7">
                  <c:v>0.28000000000000003</c:v>
                </c:pt>
                <c:pt idx="8">
                  <c:v>#N/A</c:v>
                </c:pt>
                <c:pt idx="9">
                  <c:v>0.2</c:v>
                </c:pt>
              </c:numCache>
            </c:numRef>
          </c:val>
          <c:extLst>
            <c:ext xmlns:c16="http://schemas.microsoft.com/office/drawing/2014/chart" uri="{C3380CC4-5D6E-409C-BE32-E72D297353CC}">
              <c16:uniqueId val="{00000006-97B9-4D8C-BE4F-3EAA66A4380D}"/>
            </c:ext>
          </c:extLst>
        </c:ser>
        <c:ser>
          <c:idx val="7"/>
          <c:order val="7"/>
          <c:tx>
            <c:strRef>
              <c:f>データシート!$A$34</c:f>
              <c:strCache>
                <c:ptCount val="1"/>
                <c:pt idx="0">
                  <c:v>介護保険費特別会計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0.89</c:v>
                </c:pt>
                <c:pt idx="4">
                  <c:v>#N/A</c:v>
                </c:pt>
                <c:pt idx="5">
                  <c:v>1.36</c:v>
                </c:pt>
                <c:pt idx="6">
                  <c:v>#N/A</c:v>
                </c:pt>
                <c:pt idx="7">
                  <c:v>0.47</c:v>
                </c:pt>
                <c:pt idx="8">
                  <c:v>#N/A</c:v>
                </c:pt>
                <c:pt idx="9">
                  <c:v>0.66</c:v>
                </c:pt>
              </c:numCache>
            </c:numRef>
          </c:val>
          <c:extLst>
            <c:ext xmlns:c16="http://schemas.microsoft.com/office/drawing/2014/chart" uri="{C3380CC4-5D6E-409C-BE32-E72D297353CC}">
              <c16:uniqueId val="{00000007-97B9-4D8C-BE4F-3EAA66A438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2.23</c:v>
                </c:pt>
                <c:pt idx="2">
                  <c:v>#N/A</c:v>
                </c:pt>
                <c:pt idx="3">
                  <c:v>1.27</c:v>
                </c:pt>
                <c:pt idx="4">
                  <c:v>#N/A</c:v>
                </c:pt>
                <c:pt idx="5">
                  <c:v>1.28</c:v>
                </c:pt>
                <c:pt idx="6">
                  <c:v>#N/A</c:v>
                </c:pt>
                <c:pt idx="7">
                  <c:v>2.2200000000000002</c:v>
                </c:pt>
                <c:pt idx="8">
                  <c:v>#N/A</c:v>
                </c:pt>
                <c:pt idx="9">
                  <c:v>1.72</c:v>
                </c:pt>
              </c:numCache>
            </c:numRef>
          </c:val>
          <c:extLst>
            <c:ext xmlns:c16="http://schemas.microsoft.com/office/drawing/2014/chart" uri="{C3380CC4-5D6E-409C-BE32-E72D297353CC}">
              <c16:uniqueId val="{00000008-97B9-4D8C-BE4F-3EAA66A4380D}"/>
            </c:ext>
          </c:extLst>
        </c:ser>
        <c:ser>
          <c:idx val="9"/>
          <c:order val="9"/>
          <c:tx>
            <c:strRef>
              <c:f>データシート!$A$36</c:f>
              <c:strCache>
                <c:ptCount val="1"/>
                <c:pt idx="0">
                  <c:v>駐車場費特別会計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2.1</c:v>
                </c:pt>
                <c:pt idx="1">
                  <c:v>#N/A</c:v>
                </c:pt>
                <c:pt idx="2">
                  <c:v>1.85</c:v>
                </c:pt>
                <c:pt idx="3">
                  <c:v>#N/A</c:v>
                </c:pt>
                <c:pt idx="4">
                  <c:v>1.46</c:v>
                </c:pt>
                <c:pt idx="5">
                  <c:v>#N/A</c:v>
                </c:pt>
                <c:pt idx="6">
                  <c:v>1.07</c:v>
                </c:pt>
                <c:pt idx="7">
                  <c:v>#N/A</c:v>
                </c:pt>
                <c:pt idx="8">
                  <c:v>0.85</c:v>
                </c:pt>
                <c:pt idx="9">
                  <c:v>#N/A</c:v>
                </c:pt>
              </c:numCache>
            </c:numRef>
          </c:val>
          <c:extLst>
            <c:ext xmlns:c16="http://schemas.microsoft.com/office/drawing/2014/chart" uri="{C3380CC4-5D6E-409C-BE32-E72D297353CC}">
              <c16:uniqueId val="{00000009-97B9-4D8C-BE4F-3EAA66A438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1288</c:v>
                </c:pt>
                <c:pt idx="5">
                  <c:v>1271</c:v>
                </c:pt>
                <c:pt idx="8">
                  <c:v>1202</c:v>
                </c:pt>
                <c:pt idx="11">
                  <c:v>1155</c:v>
                </c:pt>
                <c:pt idx="14">
                  <c:v>1102</c:v>
                </c:pt>
              </c:numCache>
            </c:numRef>
          </c:val>
          <c:extLst>
            <c:ext xmlns:c16="http://schemas.microsoft.com/office/drawing/2014/chart" uri="{C3380CC4-5D6E-409C-BE32-E72D297353CC}">
              <c16:uniqueId val="{00000000-7587-4A2D-964B-DDA316A0ED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7587-4A2D-964B-DDA316A0ED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4</c:v>
                </c:pt>
                <c:pt idx="6">
                  <c:v>3</c:v>
                </c:pt>
                <c:pt idx="9">
                  <c:v>0</c:v>
                </c:pt>
                <c:pt idx="12">
                  <c:v>0</c:v>
                </c:pt>
              </c:numCache>
            </c:numRef>
          </c:val>
          <c:extLst>
            <c:ext xmlns:c16="http://schemas.microsoft.com/office/drawing/2014/chart" uri="{C3380CC4-5D6E-409C-BE32-E72D297353CC}">
              <c16:uniqueId val="{00000002-7587-4A2D-964B-DDA316A0ED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98</c:v>
                </c:pt>
                <c:pt idx="6">
                  <c:v>83</c:v>
                </c:pt>
                <c:pt idx="9">
                  <c:v>65</c:v>
                </c:pt>
                <c:pt idx="12">
                  <c:v>64</c:v>
                </c:pt>
              </c:numCache>
            </c:numRef>
          </c:val>
          <c:extLst>
            <c:ext xmlns:c16="http://schemas.microsoft.com/office/drawing/2014/chart" uri="{C3380CC4-5D6E-409C-BE32-E72D297353CC}">
              <c16:uniqueId val="{00000003-7587-4A2D-964B-DDA316A0ED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674</c:v>
                </c:pt>
                <c:pt idx="3">
                  <c:v>635</c:v>
                </c:pt>
                <c:pt idx="6">
                  <c:v>561</c:v>
                </c:pt>
                <c:pt idx="9">
                  <c:v>564</c:v>
                </c:pt>
                <c:pt idx="12">
                  <c:v>501</c:v>
                </c:pt>
              </c:numCache>
            </c:numRef>
          </c:val>
          <c:extLst>
            <c:ext xmlns:c16="http://schemas.microsoft.com/office/drawing/2014/chart" uri="{C3380CC4-5D6E-409C-BE32-E72D297353CC}">
              <c16:uniqueId val="{00000004-7587-4A2D-964B-DDA316A0ED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87-4A2D-964B-DDA316A0ED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87-4A2D-964B-DDA316A0ED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1441</c:v>
                </c:pt>
                <c:pt idx="3">
                  <c:v>1449</c:v>
                </c:pt>
                <c:pt idx="6">
                  <c:v>1438</c:v>
                </c:pt>
                <c:pt idx="9">
                  <c:v>1356</c:v>
                </c:pt>
                <c:pt idx="12">
                  <c:v>1280</c:v>
                </c:pt>
              </c:numCache>
            </c:numRef>
          </c:val>
          <c:extLst>
            <c:ext xmlns:c16="http://schemas.microsoft.com/office/drawing/2014/chart" uri="{C3380CC4-5D6E-409C-BE32-E72D297353CC}">
              <c16:uniqueId val="{00000007-7587-4A2D-964B-DDA316A0ED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915</c:v>
                </c:pt>
                <c:pt idx="2">
                  <c:v>#N/A</c:v>
                </c:pt>
                <c:pt idx="3">
                  <c:v>#N/A</c:v>
                </c:pt>
                <c:pt idx="4">
                  <c:v>915</c:v>
                </c:pt>
                <c:pt idx="5">
                  <c:v>#N/A</c:v>
                </c:pt>
                <c:pt idx="6">
                  <c:v>#N/A</c:v>
                </c:pt>
                <c:pt idx="7">
                  <c:v>883</c:v>
                </c:pt>
                <c:pt idx="8">
                  <c:v>#N/A</c:v>
                </c:pt>
                <c:pt idx="9">
                  <c:v>#N/A</c:v>
                </c:pt>
                <c:pt idx="10">
                  <c:v>830</c:v>
                </c:pt>
                <c:pt idx="11">
                  <c:v>#N/A</c:v>
                </c:pt>
                <c:pt idx="12">
                  <c:v>#N/A</c:v>
                </c:pt>
                <c:pt idx="13">
                  <c:v>744</c:v>
                </c:pt>
                <c:pt idx="14">
                  <c:v>#N/A</c:v>
                </c:pt>
              </c:numCache>
            </c:numRef>
          </c:val>
          <c:smooth val="0"/>
          <c:extLst>
            <c:ext xmlns:c16="http://schemas.microsoft.com/office/drawing/2014/chart" uri="{C3380CC4-5D6E-409C-BE32-E72D297353CC}">
              <c16:uniqueId val="{00000008-7587-4A2D-964B-DDA316A0ED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13035</c:v>
                </c:pt>
                <c:pt idx="5">
                  <c:v>12793</c:v>
                </c:pt>
                <c:pt idx="8">
                  <c:v>12917</c:v>
                </c:pt>
                <c:pt idx="11">
                  <c:v>12701</c:v>
                </c:pt>
                <c:pt idx="14">
                  <c:v>12965</c:v>
                </c:pt>
              </c:numCache>
            </c:numRef>
          </c:val>
          <c:extLst>
            <c:ext xmlns:c16="http://schemas.microsoft.com/office/drawing/2014/chart" uri="{C3380CC4-5D6E-409C-BE32-E72D297353CC}">
              <c16:uniqueId val="{00000000-4351-434C-9845-74394CF94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560</c:v>
                </c:pt>
                <c:pt idx="5">
                  <c:v>459</c:v>
                </c:pt>
                <c:pt idx="8">
                  <c:v>378</c:v>
                </c:pt>
                <c:pt idx="11">
                  <c:v>307</c:v>
                </c:pt>
                <c:pt idx="14">
                  <c:v>239</c:v>
                </c:pt>
              </c:numCache>
            </c:numRef>
          </c:val>
          <c:extLst>
            <c:ext xmlns:c16="http://schemas.microsoft.com/office/drawing/2014/chart" uri="{C3380CC4-5D6E-409C-BE32-E72D297353CC}">
              <c16:uniqueId val="{00000001-4351-434C-9845-74394CF94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4376</c:v>
                </c:pt>
                <c:pt idx="5">
                  <c:v>1066</c:v>
                </c:pt>
                <c:pt idx="8">
                  <c:v>999</c:v>
                </c:pt>
                <c:pt idx="11">
                  <c:v>1189</c:v>
                </c:pt>
                <c:pt idx="14">
                  <c:v>1246</c:v>
                </c:pt>
              </c:numCache>
            </c:numRef>
          </c:val>
          <c:extLst>
            <c:ext xmlns:c16="http://schemas.microsoft.com/office/drawing/2014/chart" uri="{C3380CC4-5D6E-409C-BE32-E72D297353CC}">
              <c16:uniqueId val="{00000002-4351-434C-9845-74394CF94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351-434C-9845-74394CF94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51-434C-9845-74394CF94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1695</c:v>
                </c:pt>
                <c:pt idx="3">
                  <c:v>1666</c:v>
                </c:pt>
                <c:pt idx="6">
                  <c:v>1628</c:v>
                </c:pt>
                <c:pt idx="9">
                  <c:v>1591</c:v>
                </c:pt>
                <c:pt idx="12">
                  <c:v>1648</c:v>
                </c:pt>
              </c:numCache>
            </c:numRef>
          </c:val>
          <c:extLst>
            <c:ext xmlns:c16="http://schemas.microsoft.com/office/drawing/2014/chart" uri="{C3380CC4-5D6E-409C-BE32-E72D297353CC}">
              <c16:uniqueId val="{00000005-4351-434C-9845-74394CF94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1765</c:v>
                </c:pt>
                <c:pt idx="3">
                  <c:v>1724</c:v>
                </c:pt>
                <c:pt idx="6">
                  <c:v>1640</c:v>
                </c:pt>
                <c:pt idx="9">
                  <c:v>1721</c:v>
                </c:pt>
                <c:pt idx="12">
                  <c:v>1758</c:v>
                </c:pt>
              </c:numCache>
            </c:numRef>
          </c:val>
          <c:extLst>
            <c:ext xmlns:c16="http://schemas.microsoft.com/office/drawing/2014/chart" uri="{C3380CC4-5D6E-409C-BE32-E72D297353CC}">
              <c16:uniqueId val="{00000006-4351-434C-9845-74394CF94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492</c:v>
                </c:pt>
                <c:pt idx="3">
                  <c:v>405</c:v>
                </c:pt>
                <c:pt idx="6">
                  <c:v>330</c:v>
                </c:pt>
                <c:pt idx="9">
                  <c:v>275</c:v>
                </c:pt>
                <c:pt idx="12">
                  <c:v>229</c:v>
                </c:pt>
              </c:numCache>
            </c:numRef>
          </c:val>
          <c:extLst>
            <c:ext xmlns:c16="http://schemas.microsoft.com/office/drawing/2014/chart" uri="{C3380CC4-5D6E-409C-BE32-E72D297353CC}">
              <c16:uniqueId val="{00000007-4351-434C-9845-74394CF94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7462</c:v>
                </c:pt>
                <c:pt idx="3">
                  <c:v>7350</c:v>
                </c:pt>
                <c:pt idx="6">
                  <c:v>7123</c:v>
                </c:pt>
                <c:pt idx="9">
                  <c:v>7068</c:v>
                </c:pt>
                <c:pt idx="12">
                  <c:v>7195</c:v>
                </c:pt>
              </c:numCache>
            </c:numRef>
          </c:val>
          <c:extLst>
            <c:ext xmlns:c16="http://schemas.microsoft.com/office/drawing/2014/chart" uri="{C3380CC4-5D6E-409C-BE32-E72D297353CC}">
              <c16:uniqueId val="{00000008-4351-434C-9845-74394CF94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3</c:v>
                </c:pt>
                <c:pt idx="6">
                  <c:v>0</c:v>
                </c:pt>
                <c:pt idx="9">
                  <c:v>0</c:v>
                </c:pt>
                <c:pt idx="12">
                  <c:v>0</c:v>
                </c:pt>
              </c:numCache>
            </c:numRef>
          </c:val>
          <c:extLst>
            <c:ext xmlns:c16="http://schemas.microsoft.com/office/drawing/2014/chart" uri="{C3380CC4-5D6E-409C-BE32-E72D297353CC}">
              <c16:uniqueId val="{00000009-4351-434C-9845-74394CF94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12503</c:v>
                </c:pt>
                <c:pt idx="3">
                  <c:v>12402</c:v>
                </c:pt>
                <c:pt idx="6">
                  <c:v>12129</c:v>
                </c:pt>
                <c:pt idx="9">
                  <c:v>12177</c:v>
                </c:pt>
                <c:pt idx="12">
                  <c:v>12338</c:v>
                </c:pt>
              </c:numCache>
            </c:numRef>
          </c:val>
          <c:extLst>
            <c:ext xmlns:c16="http://schemas.microsoft.com/office/drawing/2014/chart" uri="{C3380CC4-5D6E-409C-BE32-E72D297353CC}">
              <c16:uniqueId val="{0000000A-4351-434C-9845-74394CF94F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5952</c:v>
                </c:pt>
                <c:pt idx="2">
                  <c:v>#N/A</c:v>
                </c:pt>
                <c:pt idx="3">
                  <c:v>#N/A</c:v>
                </c:pt>
                <c:pt idx="4">
                  <c:v>9232</c:v>
                </c:pt>
                <c:pt idx="5">
                  <c:v>#N/A</c:v>
                </c:pt>
                <c:pt idx="6">
                  <c:v>#N/A</c:v>
                </c:pt>
                <c:pt idx="7">
                  <c:v>8555</c:v>
                </c:pt>
                <c:pt idx="8">
                  <c:v>#N/A</c:v>
                </c:pt>
                <c:pt idx="9">
                  <c:v>#N/A</c:v>
                </c:pt>
                <c:pt idx="10">
                  <c:v>8634</c:v>
                </c:pt>
                <c:pt idx="11">
                  <c:v>#N/A</c:v>
                </c:pt>
                <c:pt idx="12">
                  <c:v>#N/A</c:v>
                </c:pt>
                <c:pt idx="13">
                  <c:v>8718</c:v>
                </c:pt>
                <c:pt idx="14">
                  <c:v>#N/A</c:v>
                </c:pt>
              </c:numCache>
            </c:numRef>
          </c:val>
          <c:smooth val="0"/>
          <c:extLst>
            <c:ext xmlns:c16="http://schemas.microsoft.com/office/drawing/2014/chart" uri="{C3380CC4-5D6E-409C-BE32-E72D297353CC}">
              <c16:uniqueId val="{0000000B-4351-434C-9845-74394CF94F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2582</c:v>
                </c:pt>
                <c:pt idx="1">
                  <c:v>2582</c:v>
                </c:pt>
                <c:pt idx="2">
                  <c:v>2582</c:v>
                </c:pt>
              </c:numCache>
            </c:numRef>
          </c:val>
          <c:extLst>
            <c:ext xmlns:c16="http://schemas.microsoft.com/office/drawing/2014/chart" uri="{C3380CC4-5D6E-409C-BE32-E72D297353CC}">
              <c16:uniqueId val="{00000000-925D-4A1F-9702-BD8984405C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374</c:v>
                </c:pt>
                <c:pt idx="1">
                  <c:v>374</c:v>
                </c:pt>
                <c:pt idx="2">
                  <c:v>374</c:v>
                </c:pt>
              </c:numCache>
            </c:numRef>
          </c:val>
          <c:extLst>
            <c:ext xmlns:c16="http://schemas.microsoft.com/office/drawing/2014/chart" uri="{C3380CC4-5D6E-409C-BE32-E72D297353CC}">
              <c16:uniqueId val="{00000001-925D-4A1F-9702-BD8984405C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816</c:v>
                </c:pt>
                <c:pt idx="1">
                  <c:v>921</c:v>
                </c:pt>
                <c:pt idx="2">
                  <c:v>962</c:v>
                </c:pt>
              </c:numCache>
            </c:numRef>
          </c:val>
          <c:extLst>
            <c:ext xmlns:c16="http://schemas.microsoft.com/office/drawing/2014/chart" uri="{C3380CC4-5D6E-409C-BE32-E72D297353CC}">
              <c16:uniqueId val="{00000002-925D-4A1F-9702-BD8984405C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{6E5C1071-0FEE-4D0C-A053-F21347792615}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D8D-458D-8F6B-0AC4C1C02E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{DB0FE56F-29E8-4190-8815-D74AB9FA3214}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8D-458D-8F6B-0AC4C1C02E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{C79B4507-BE77-49C4-AF27-E95804FA2E32}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8D-458D-8F6B-0AC4C1C02E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{672574EF-7913-42F6-80A3-F7FC1A3F6A14}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8D-458D-8F6B-0AC4C1C02E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{D2E16BD3-0397-4A3B-BCBC-784429A2EC04}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8D-458D-8F6B-0AC4C1C02E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{874AC8A2-00E0-42C5-A8C2-6AC81C601C0D}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D8D-458D-8F6B-0AC4C1C02E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{C47BA873-C84F-4561-90E7-D7853AE23381}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D8D-458D-8F6B-0AC4C1C02E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{E41B08D5-6D1E-4D62-A970-F8031038221F}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D8D-458D-8F6B-0AC4C1C02E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{2F833A0A-9F6E-4670-A1CD-31AF4BD4BF45}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D8D-458D-8F6B-0AC4C1C02E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65.099999999999994</c:v>
                </c:pt>
                <c:pt idx="24">
                  <c:v>67</c:v>
                </c:pt>
              </c:numCache>
            </c:numRef>
          </c:xVal>
          <c:yVal>
            <c:numRef>
              <c:f>公会計指標分析・財政指標組合せ分析表!$BP$51:$DC$51</c:f>
              <c:numCache>
                <c:formatCode>#,##0.0;"▲ "#,##0.0</c:formatCode>
                <c:ptCount val="40"/>
                <c:pt idx="8">
                  <c:v>137.19999999999999</c:v>
                </c:pt>
                <c:pt idx="24">
                  <c:v>126.6</c:v>
                </c:pt>
              </c:numCache>
            </c:numRef>
          </c:yVal>
          <c:smooth val="0"/>
          <c:extLst>
            <c:ext xmlns:c16="http://schemas.microsoft.com/office/drawing/2014/chart" uri="{C3380CC4-5D6E-409C-BE32-E72D297353CC}">
              <c16:uniqueId val="{00000009-ED8D-458D-8F6B-0AC4C1C02E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{6D1B9294-8163-4850-BBD8-FD1B53630E97}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D8D-458D-8F6B-0AC4C1C02E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{B099F07E-4F75-490C-9CDE-EA99AEF58BD9}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8D-458D-8F6B-0AC4C1C02E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{34B91D6E-8A2A-4547-9B2F-52F71B92AC9A}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8D-458D-8F6B-0AC4C1C02E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{9C95CD14-4A46-4EFA-B741-4601FFF1DC83}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8D-458D-8F6B-0AC4C1C02E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{A0F20369-03DE-4322-9011-91B4F6B59EB7}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8D-458D-8F6B-0AC4C1C02EC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{F6C654AB-3946-49C6-962C-BCA1D2183961}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D8D-458D-8F6B-0AC4C1C02EC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{2B0FE590-C06E-4E55-8344-F5EA06FB4091}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D8D-458D-8F6B-0AC4C1C02EC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{67992DE7-6976-4734-82F6-4DA00A38D7D0}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D8D-458D-8F6B-0AC4C1C02EC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{AAF98F7E-EAB1-47A2-8489-0C6FBB10422A}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D8D-458D-8F6B-0AC4C1C02E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24">
                  <c:v>61.3</c:v>
                </c:pt>
              </c:numCache>
            </c:numRef>
          </c:xVal>
          <c:yVal>
            <c:numRef>
              <c:f>公会計指標分析・財政指標組合せ分析表!$BP$55:$DC$55</c:f>
              <c:numCache>
                <c:formatCode>#,##0.0;"▲ "#,##0.0</c:formatCode>
                <c:ptCount val="40"/>
                <c:pt idx="8">
                  <c:v>37.700000000000003</c:v>
                </c:pt>
                <c:pt idx="24">
                  <c:v>38.700000000000003</c:v>
                </c:pt>
              </c:numCache>
            </c:numRef>
          </c:yVal>
          <c:smooth val="0"/>
          <c:extLst>
            <c:ext xmlns:c16="http://schemas.microsoft.com/office/drawing/2014/chart" uri="{C3380CC4-5D6E-409C-BE32-E72D297353CC}">
              <c16:uniqueId val="{00000013-ED8D-458D-8F6B-0AC4C1C02EC5}"/>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{BD4E9254-2DF2-4EEE-A76E-1A770013D298}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174-4F9A-9995-34B8E7D713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{71C001D7-F379-488E-AD76-5B46AAC09306}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74-4F9A-9995-34B8E7D713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{F633A0A4-4ED2-4D22-8F3C-7EF7BEE0182F}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74-4F9A-9995-34B8E7D713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{C2A2AAE8-AA78-4ED4-B86D-ADDB99A1DE11}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74-4F9A-9995-34B8E7D713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{8F3065A2-CE2C-45C7-894F-2D60D6C2874A}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74-4F9A-9995-34B8E7D7136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{EDF53999-8F6C-4FC5-8C7C-456C9E12D4A2}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174-4F9A-9995-34B8E7D7136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{0A8BEDF3-8E97-4F4B-B9C6-BE99270EC013}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174-4F9A-9995-34B8E7D7136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{1B2424B8-DE4A-408E-8BBF-C2423659679F}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174-4F9A-9995-34B8E7D7136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{5C33DAED-21E7-42FD-8C2B-99F11B7C36B8}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174-4F9A-9995-34B8E7D713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13.4</c:v>
                </c:pt>
                <c:pt idx="16">
                  <c:v>13.4</c:v>
                </c:pt>
                <c:pt idx="24">
                  <c:v>12.9</c:v>
                </c:pt>
                <c:pt idx="32">
                  <c:v>11.8</c:v>
                </c:pt>
              </c:numCache>
            </c:numRef>
          </c:xVal>
          <c:yVal>
            <c:numRef>
              <c:f>公会計指標分析・財政指標組合せ分析表!$BP$73:$DC$73</c:f>
              <c:numCache>
                <c:formatCode>#,##0.0;"▲ "#,##0.0</c:formatCode>
                <c:ptCount val="40"/>
                <c:pt idx="0">
                  <c:v>88.9</c:v>
                </c:pt>
                <c:pt idx="8">
                  <c:v>137.19999999999999</c:v>
                </c:pt>
                <c:pt idx="16">
                  <c:v>125.2</c:v>
                </c:pt>
                <c:pt idx="24">
                  <c:v>126.6</c:v>
                </c:pt>
                <c:pt idx="32">
                  <c:v>123.3</c:v>
                </c:pt>
              </c:numCache>
            </c:numRef>
          </c:yVal>
          <c:smooth val="0"/>
          <c:extLst>
            <c:ext xmlns:c16="http://schemas.microsoft.com/office/drawing/2014/chart" uri="{C3380CC4-5D6E-409C-BE32-E72D297353CC}">
              <c16:uniqueId val="{00000009-F174-4F9A-9995-34B8E7D713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{DBC3DF96-920C-488A-9FF2-CF68E9AF4025}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174-4F9A-9995-34B8E7D713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{6940FFC6-B73A-4DA3-868A-2F47F3043964}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74-4F9A-9995-34B8E7D713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{B3A56409-A2C0-4B46-973E-0C4B9BDDA2C3}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74-4F9A-9995-34B8E7D713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{FE4F01E5-9247-427B-B817-A6177F4FBB0C}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74-4F9A-9995-34B8E7D713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{2A3397AC-4EA8-4D17-B9C0-02E542C7C466}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74-4F9A-9995-34B8E7D71365}"/>
                </c:ext>
              </c:extLst>
            </c:dLbl>
            <c:dLbl>
              <c:idx val="8"/>
              <c:layout>
                <c:manualLayout>
                  <c:x val="-3.8033698733677027E-2"/>
                  <c:y val="-7.874011837740350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{62E71B85-0BC3-4582-9010-54B5A712D09A}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174-4F9A-9995-34B8E7D71365}"/>
                </c:ext>
              </c:extLst>
            </c:dLbl>
            <c:dLbl>
              <c:idx val="16"/>
              <c:layout>
                <c:manualLayout>
                  <c:x val="-2.2066674362932942E-2"/>
                  <c:y val="-5.75204447954561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{7AEA6F51-0F5B-4EFF-A4B2-E3329937C485}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174-4F9A-9995-34B8E7D71365}"/>
                </c:ext>
              </c:extLst>
            </c:dLbl>
            <c:dLbl>
              <c:idx val="24"/>
              <c:layout>
                <c:manualLayout>
                  <c:x val="-3.4865881073158182E-2"/>
                  <c:y val="-4.609317579818442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{FB7C09AE-D580-4803-B984-92B1DE03F2B1}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174-4F9A-9995-34B8E7D71365}"/>
                </c:ext>
              </c:extLst>
            </c:dLbl>
            <c:dLbl>
              <c:idx val="32"/>
              <c:layout>
                <c:manualLayout>
                  <c:x val="-3.1570342725075584E-2"/>
                  <c:y val="-6.731284938013175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{B341A0E7-E6A0-4CA6-AE9F-B3F9FB163A49}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174-4F9A-9995-34B8E7D713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F174-4F9A-9995-34B8E7D71365}"/>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元利償還金については、公債費の適正管理に努めており、平成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年度をピークに年々減少してきており、令和２年度の償還額は</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億円を切った。</a:t>
          </a:r>
        </a:p>
        <a:p>
          <a:r>
            <a:rPr kumimoji="1" lang="ja-JP" altLang="en-US" sz="1400">
              <a:latin typeface="ＭＳ ゴシック" pitchFamily="49" charset="-128"/>
              <a:ea typeface="ＭＳ ゴシック" pitchFamily="49" charset="-128"/>
            </a:rPr>
            <a:t>　公営企業債の元利償還金に対する繰入金も普通会計同様に公債費の適正管理に努め、改善傾向にある。</a:t>
          </a:r>
        </a:p>
        <a:p>
          <a:r>
            <a:rPr kumimoji="1" lang="ja-JP" altLang="en-US" sz="1400">
              <a:latin typeface="ＭＳ ゴシック" pitchFamily="49" charset="-128"/>
              <a:ea typeface="ＭＳ ゴシック" pitchFamily="49" charset="-128"/>
            </a:rPr>
            <a:t>　今後も引き続き、公債費の適正管理に努めることにより、実質公債費比率の構造（分子）は、徐々に改善していくものと見込んでいる。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引き続き市債発行の抑制や事業実施の適正化を図り、将来的に老朽化した施設を更新する場合等に備えた基金残高の維持に努める。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年度より本格的に行財政改革に取り組んだことにより、市債残高の大幅な縮減など、将来負担額は毎年減少している。</a:t>
          </a:r>
        </a:p>
        <a:p>
          <a:r>
            <a:rPr kumimoji="1" lang="ja-JP" altLang="en-US" sz="1400">
              <a:latin typeface="ＭＳ ゴシック" pitchFamily="49" charset="-128"/>
              <a:ea typeface="ＭＳ ゴシック" pitchFamily="49" charset="-128"/>
            </a:rPr>
            <a:t>　今後も老朽化した施設の改築・改修等を予定しているが、有利な財源の確保等により、将来負担額を抑制していく。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鳥取県境港市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水木しげる基金等のその他特定目的基金の増加により、基金全体で増となっている。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令和２年度は、財政調整基金及び減債基金の増減はなし。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魚と鬼太郎のまち境港ふるさと基金については特定目基金であるため、目的に応じて全額取り崩す予定。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引き続き市債発行の抑制や事業実施の適正化を図り、将来的に老朽化した施設を更新する場合等に備えた財政調整基金残高の維持に努める。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基金積み立ての財源となる寄附目的に沿った事業の財源に充当する。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魚と鬼太郎のまち境港ふるさと基金：ふるさと境港の発展とまちづくりを応援したいと思う個人又は団体から広く寄附金を募り、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これらを財源として事　業を実施することにより、ふるさと境港のまちづくりに資する。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水木しげる基金：水木しげる関連事業の促進及び振興を図る。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原子力防災対策基金：境港市における島根原子力発電所に係る原子力防災対策の円滑な実施を図る。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寄附金の増加に伴う水木しげる基金等の増。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目的に応じた事業の実施に合わせて取り崩す方針。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引き続き市債発行の抑制や事業実施の適正化を図り、将来的に老朽化した施設を更新する場合等に備えた基金残高の維持に努める。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類似団体内平均値に比べ、有形固定資産償却率が高くなっており、本市の有する有形固定資産が年数の経過したものが多く、全体として減価償却が進んでいることによるものである。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今後も計画的な改修、更新などにより、施設の長寿命化を図っていく。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なお、未整備となっている令和２年度の固定資産台帳について、早急に作成する予定である。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65" name="直線コネクタ 64"/>
        <xdr:cNvCxnSpPr/>
      </xdr:nvCxnSpPr>
      <xdr:spPr>
        <a:xfrm flipV="1">
          <a:off x="4760595" y="5528733"/>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66"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67" name="直線コネクタ 66"/>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72" name="フローチャート: 判断 71"/>
        <xdr:cNvSpPr/>
      </xdr:nvSpPr>
      <xdr:spPr>
        <a:xfrm>
          <a:off x="40005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3" name="フローチャート: 判断 72"/>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147108</xdr:rowOff>
    </xdr:from>
    <xdr:to>
      <xdr:col>19</xdr:col>
      <xdr:colOff>187325</xdr:colOff>
      <xdr:row>32</xdr:row>
      <xdr:rowOff>77258</xdr:rowOff>
    </xdr:to>
    <xdr:sp macro="" textlink="">
      <xdr:nvSpPr>
        <xdr:cNvPr id="81" name="楕円 80"/>
        <xdr:cNvSpPr/>
      </xdr:nvSpPr>
      <xdr:spPr>
        <a:xfrm>
          <a:off x="4000500" y="6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78740</xdr:rowOff>
    </xdr:from>
    <xdr:to>
      <xdr:col>11</xdr:col>
      <xdr:colOff>187325</xdr:colOff>
      <xdr:row>32</xdr:row>
      <xdr:rowOff>8890</xdr:rowOff>
    </xdr:to>
    <xdr:sp macro="" textlink="">
      <xdr:nvSpPr>
        <xdr:cNvPr id="82" name="楕円 81"/>
        <xdr:cNvSpPr/>
      </xdr:nvSpPr>
      <xdr:spPr>
        <a:xfrm>
          <a:off x="247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60130</xdr:rowOff>
    </xdr:from>
    <xdr:ext cx="405111" cy="259045"/>
    <xdr:sp macro="" textlink="">
      <xdr:nvSpPr>
        <xdr:cNvPr id="83" name="n_1aveValue有形固定資産減価償却率"/>
        <xdr:cNvSpPr txBox="1"/>
      </xdr:nvSpPr>
      <xdr:spPr>
        <a:xfrm>
          <a:off x="38360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4"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85" name="n_3ave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86"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68385</xdr:rowOff>
    </xdr:from>
    <xdr:ext cx="405111" cy="259045"/>
    <xdr:sp macro="" textlink="">
      <xdr:nvSpPr>
        <xdr:cNvPr id="87" name="n_1mainValue有形固定資産減価償却率"/>
        <xdr:cNvSpPr txBox="1"/>
      </xdr:nvSpPr>
      <xdr:spPr>
        <a:xfrm>
          <a:off x="3836044" y="632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xdr:rowOff>
    </xdr:from>
    <xdr:ext cx="405111" cy="259045"/>
    <xdr:sp macro="" textlink="">
      <xdr:nvSpPr>
        <xdr:cNvPr id="88" name="n_3mainValue有形固定資産減価償却率"/>
        <xdr:cNvSpPr txBox="1"/>
      </xdr:nvSpPr>
      <xdr:spPr>
        <a:xfrm>
          <a:off x="2324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債務償還比率は類似団体内平均を</a:t>
          </a:r>
          <a:r>
            <a:rPr kumimoji="1" lang="en-US" altLang="ja-JP" sz="1100">
              <a:latin typeface="ＭＳ Ｐゴシック" panose="020B0600070205080204" pitchFamily="50" charset="-128"/>
              <a:ea typeface="ＭＳ Ｐゴシック" panose="020B0600070205080204" pitchFamily="50" charset="-128"/>
            </a:rPr>
            <a:t>228.1</a:t>
          </a:r>
          <a:r>
            <a:rPr kumimoji="1" lang="ja-JP" altLang="en-US" sz="1100">
              <a:latin typeface="ＭＳ Ｐゴシック" panose="020B0600070205080204" pitchFamily="50" charset="-128"/>
              <a:ea typeface="ＭＳ Ｐゴシック" panose="020B0600070205080204" pitchFamily="50" charset="-128"/>
            </a:rPr>
            <a:t>％上回っている。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これは、市民交流センター建設に伴う市債借入などによる将来負担額の増加が主な要因となっている。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また、基金貸付を行うことで充当可能財源が低くなる要因となっている、土地開発公社の負債解消を行っていく。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市債発行と償還のバランスや基金残高の維持により、将来負担額の管理に努め、規律ある財政の健全性を維持する。</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6" name="テキスト ボックス 10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4" name="テキスト ボックス 113"/>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18" name="直線コネクタ 117"/>
        <xdr:cNvCxnSpPr/>
      </xdr:nvCxnSpPr>
      <xdr:spPr>
        <a:xfrm flipV="1">
          <a:off x="14793595" y="5309055"/>
          <a:ext cx="1269" cy="1265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19" name="債務償還比率最小値テキスト"/>
        <xdr:cNvSpPr txBox="1"/>
      </xdr:nvSpPr>
      <xdr:spPr>
        <a:xfrm>
          <a:off x="14846300" y="65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20" name="直線コネクタ 119"/>
        <xdr:cNvCxnSpPr/>
      </xdr:nvCxnSpPr>
      <xdr:spPr>
        <a:xfrm>
          <a:off x="14706600" y="657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21" name="債務償還比率最大値テキスト"/>
        <xdr:cNvSpPr txBox="1"/>
      </xdr:nvSpPr>
      <xdr:spPr>
        <a:xfrm>
          <a:off x="14846300" y="50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22" name="直線コネクタ 121"/>
        <xdr:cNvCxnSpPr/>
      </xdr:nvCxnSpPr>
      <xdr:spPr>
        <a:xfrm>
          <a:off x="14706600" y="530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26232</xdr:rowOff>
    </xdr:from>
    <xdr:ext cx="469744" cy="259045"/>
    <xdr:sp macro="" textlink="">
      <xdr:nvSpPr>
        <xdr:cNvPr id="123" name="債務償還比率平均値テキスト"/>
        <xdr:cNvSpPr txBox="1"/>
      </xdr:nvSpPr>
      <xdr:spPr>
        <a:xfrm>
          <a:off x="14846300" y="5941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24" name="フローチャート: 判断 123"/>
        <xdr:cNvSpPr/>
      </xdr:nvSpPr>
      <xdr:spPr>
        <a:xfrm>
          <a:off x="14744700" y="608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25" name="フローチャート: 判断 124"/>
        <xdr:cNvSpPr/>
      </xdr:nvSpPr>
      <xdr:spPr>
        <a:xfrm>
          <a:off x="14033500" y="618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26" name="フローチャート: 判断 125"/>
        <xdr:cNvSpPr/>
      </xdr:nvSpPr>
      <xdr:spPr>
        <a:xfrm>
          <a:off x="13271500" y="61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27" name="フローチャート: 判断 126"/>
        <xdr:cNvSpPr/>
      </xdr:nvSpPr>
      <xdr:spPr>
        <a:xfrm>
          <a:off x="12509500" y="60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28" name="フローチャート: 判断 127"/>
        <xdr:cNvSpPr/>
      </xdr:nvSpPr>
      <xdr:spPr>
        <a:xfrm>
          <a:off x="11747500" y="6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70845</xdr:rowOff>
    </xdr:from>
    <xdr:to>
      <xdr:col>76</xdr:col>
      <xdr:colOff>73025</xdr:colOff>
      <xdr:row>34</xdr:row>
      <xdr:rowOff>995</xdr:rowOff>
    </xdr:to>
    <xdr:sp macro="" textlink="">
      <xdr:nvSpPr>
        <xdr:cNvPr id="134" name="楕円 133"/>
        <xdr:cNvSpPr/>
      </xdr:nvSpPr>
      <xdr:spPr>
        <a:xfrm>
          <a:off x="14744700" y="65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157222</xdr:rowOff>
    </xdr:from>
    <xdr:ext cx="469744" cy="259045"/>
    <xdr:sp macro="" textlink="">
      <xdr:nvSpPr>
        <xdr:cNvPr id="135" name="債務償還比率該当値テキスト"/>
        <xdr:cNvSpPr txBox="1"/>
      </xdr:nvSpPr>
      <xdr:spPr>
        <a:xfrm>
          <a:off x="14846300" y="64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4276</xdr:rowOff>
    </xdr:from>
    <xdr:to>
      <xdr:col>72</xdr:col>
      <xdr:colOff>123825</xdr:colOff>
      <xdr:row>33</xdr:row>
      <xdr:rowOff>105876</xdr:rowOff>
    </xdr:to>
    <xdr:sp macro="" textlink="">
      <xdr:nvSpPr>
        <xdr:cNvPr id="136" name="楕円 135"/>
        <xdr:cNvSpPr/>
      </xdr:nvSpPr>
      <xdr:spPr>
        <a:xfrm>
          <a:off x="14033500" y="64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55076</xdr:rowOff>
    </xdr:from>
    <xdr:to>
      <xdr:col>76</xdr:col>
      <xdr:colOff>22225</xdr:colOff>
      <xdr:row>33</xdr:row>
      <xdr:rowOff>121645</xdr:rowOff>
    </xdr:to>
    <xdr:cxnSp macro="">
      <xdr:nvCxnSpPr>
        <xdr:cNvPr id="137" name="直線コネクタ 136"/>
        <xdr:cNvCxnSpPr/>
      </xdr:nvCxnSpPr>
      <xdr:spPr>
        <a:xfrm>
          <a:off x="14084300" y="6484451"/>
          <a:ext cx="711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12202</xdr:rowOff>
    </xdr:from>
    <xdr:to>
      <xdr:col>68</xdr:col>
      <xdr:colOff>123825</xdr:colOff>
      <xdr:row>34</xdr:row>
      <xdr:rowOff>113802</xdr:rowOff>
    </xdr:to>
    <xdr:sp macro="" textlink="">
      <xdr:nvSpPr>
        <xdr:cNvPr id="138" name="楕円 137"/>
        <xdr:cNvSpPr/>
      </xdr:nvSpPr>
      <xdr:spPr>
        <a:xfrm>
          <a:off x="13271500" y="66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55076</xdr:rowOff>
    </xdr:from>
    <xdr:to>
      <xdr:col>72</xdr:col>
      <xdr:colOff>73025</xdr:colOff>
      <xdr:row>34</xdr:row>
      <xdr:rowOff>63002</xdr:rowOff>
    </xdr:to>
    <xdr:cxnSp macro="">
      <xdr:nvCxnSpPr>
        <xdr:cNvPr id="139" name="直線コネクタ 138"/>
        <xdr:cNvCxnSpPr/>
      </xdr:nvCxnSpPr>
      <xdr:spPr>
        <a:xfrm flipV="1">
          <a:off x="13322300" y="6484451"/>
          <a:ext cx="762000" cy="1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24966</xdr:rowOff>
    </xdr:from>
    <xdr:to>
      <xdr:col>64</xdr:col>
      <xdr:colOff>123825</xdr:colOff>
      <xdr:row>33</xdr:row>
      <xdr:rowOff>126566</xdr:rowOff>
    </xdr:to>
    <xdr:sp macro="" textlink="">
      <xdr:nvSpPr>
        <xdr:cNvPr id="140" name="楕円 139"/>
        <xdr:cNvSpPr/>
      </xdr:nvSpPr>
      <xdr:spPr>
        <a:xfrm>
          <a:off x="12509500" y="645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75766</xdr:rowOff>
    </xdr:from>
    <xdr:to>
      <xdr:col>68</xdr:col>
      <xdr:colOff>73025</xdr:colOff>
      <xdr:row>34</xdr:row>
      <xdr:rowOff>63002</xdr:rowOff>
    </xdr:to>
    <xdr:cxnSp macro="">
      <xdr:nvCxnSpPr>
        <xdr:cNvPr id="141" name="直線コネクタ 140"/>
        <xdr:cNvCxnSpPr/>
      </xdr:nvCxnSpPr>
      <xdr:spPr>
        <a:xfrm>
          <a:off x="12560300" y="6505141"/>
          <a:ext cx="762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6784</xdr:rowOff>
    </xdr:from>
    <xdr:to>
      <xdr:col>60</xdr:col>
      <xdr:colOff>123825</xdr:colOff>
      <xdr:row>32</xdr:row>
      <xdr:rowOff>108384</xdr:rowOff>
    </xdr:to>
    <xdr:sp macro="" textlink="">
      <xdr:nvSpPr>
        <xdr:cNvPr id="142" name="楕円 141"/>
        <xdr:cNvSpPr/>
      </xdr:nvSpPr>
      <xdr:spPr>
        <a:xfrm>
          <a:off x="11747500" y="62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57584</xdr:rowOff>
    </xdr:from>
    <xdr:to>
      <xdr:col>64</xdr:col>
      <xdr:colOff>73025</xdr:colOff>
      <xdr:row>33</xdr:row>
      <xdr:rowOff>75766</xdr:rowOff>
    </xdr:to>
    <xdr:cxnSp macro="">
      <xdr:nvCxnSpPr>
        <xdr:cNvPr id="143" name="直線コネクタ 142"/>
        <xdr:cNvCxnSpPr/>
      </xdr:nvCxnSpPr>
      <xdr:spPr>
        <a:xfrm>
          <a:off x="11798300" y="6315509"/>
          <a:ext cx="762000" cy="18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41789</xdr:rowOff>
    </xdr:from>
    <xdr:ext cx="469744" cy="259045"/>
    <xdr:sp macro="" textlink="">
      <xdr:nvSpPr>
        <xdr:cNvPr id="144" name="n_1aveValue債務償還比率"/>
        <xdr:cNvSpPr txBox="1"/>
      </xdr:nvSpPr>
      <xdr:spPr>
        <a:xfrm>
          <a:off x="13836727" y="595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3467</xdr:rowOff>
    </xdr:from>
    <xdr:ext cx="469744" cy="259045"/>
    <xdr:sp macro="" textlink="">
      <xdr:nvSpPr>
        <xdr:cNvPr id="145" name="n_2aveValue債務償還比率"/>
        <xdr:cNvSpPr txBox="1"/>
      </xdr:nvSpPr>
      <xdr:spPr>
        <a:xfrm>
          <a:off x="13087427" y="591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131557</xdr:rowOff>
    </xdr:from>
    <xdr:ext cx="469744" cy="259045"/>
    <xdr:sp macro="" textlink="">
      <xdr:nvSpPr>
        <xdr:cNvPr id="146" name="n_3aveValue債務償還比率"/>
        <xdr:cNvSpPr txBox="1"/>
      </xdr:nvSpPr>
      <xdr:spPr>
        <a:xfrm>
          <a:off x="12325427" y="58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110327</xdr:rowOff>
    </xdr:from>
    <xdr:ext cx="469744" cy="259045"/>
    <xdr:sp macro="" textlink="">
      <xdr:nvSpPr>
        <xdr:cNvPr id="147" name="n_4aveValue債務償還比率"/>
        <xdr:cNvSpPr txBox="1"/>
      </xdr:nvSpPr>
      <xdr:spPr>
        <a:xfrm>
          <a:off x="11563427" y="58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97003</xdr:rowOff>
    </xdr:from>
    <xdr:ext cx="469744" cy="259045"/>
    <xdr:sp macro="" textlink="">
      <xdr:nvSpPr>
        <xdr:cNvPr id="148" name="n_1mainValue債務償還比率"/>
        <xdr:cNvSpPr txBox="1"/>
      </xdr:nvSpPr>
      <xdr:spPr>
        <a:xfrm>
          <a:off x="13836727" y="65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104929</xdr:rowOff>
    </xdr:from>
    <xdr:ext cx="469744" cy="259045"/>
    <xdr:sp macro="" textlink="">
      <xdr:nvSpPr>
        <xdr:cNvPr id="149" name="n_2mainValue債務償還比率"/>
        <xdr:cNvSpPr txBox="1"/>
      </xdr:nvSpPr>
      <xdr:spPr>
        <a:xfrm>
          <a:off x="13087427" y="670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117693</xdr:rowOff>
    </xdr:from>
    <xdr:ext cx="469744" cy="259045"/>
    <xdr:sp macro="" textlink="">
      <xdr:nvSpPr>
        <xdr:cNvPr id="150" name="n_3mainValue債務償還比率"/>
        <xdr:cNvSpPr txBox="1"/>
      </xdr:nvSpPr>
      <xdr:spPr>
        <a:xfrm>
          <a:off x="12325427" y="654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99511</xdr:rowOff>
    </xdr:from>
    <xdr:ext cx="469744" cy="259045"/>
    <xdr:sp macro="" textlink="">
      <xdr:nvSpPr>
        <xdr:cNvPr id="151" name="n_4mainValue債務償還比率"/>
        <xdr:cNvSpPr txBox="1"/>
      </xdr:nvSpPr>
      <xdr:spPr>
        <a:xfrm>
          <a:off x="11563427" y="635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xdr:cNvCxnSpPr/>
      </xdr:nvCxnSpPr>
      <xdr:spPr>
        <a:xfrm flipV="1">
          <a:off x="4634865" y="58959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xdr:cNvSpPr txBox="1"/>
      </xdr:nvSpPr>
      <xdr:spPr>
        <a:xfrm>
          <a:off x="4673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xdr:cNvCxnSpPr/>
      </xdr:nvCxnSpPr>
      <xdr:spPr>
        <a:xfrm>
          <a:off x="4546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xdr:cNvSpPr/>
      </xdr:nvSpPr>
      <xdr:spPr>
        <a:xfrm>
          <a:off x="3746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xdr:cNvSpPr/>
      </xdr:nvSpPr>
      <xdr:spPr>
        <a:xfrm>
          <a:off x="107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3" name="楕円 72"/>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74" name="楕円 73"/>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6367</xdr:rowOff>
    </xdr:from>
    <xdr:ext cx="405111" cy="259045"/>
    <xdr:sp macro="" textlink="">
      <xdr:nvSpPr>
        <xdr:cNvPr id="75" name="n_1aveValue【道路】&#10;有形固定資産減価償却率"/>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76" name="n_2aveValue【道路】&#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77"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78" name="n_4aveValue【道路】&#10;有形固定資産減価償却率"/>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79" name="n_1mainValue【道路】&#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0" name="n_3main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4" name="テキスト ボックス 9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6" name="テキスト ボックス 9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8" name="テキスト ボックス 9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02" name="直線コネクタ 101"/>
        <xdr:cNvCxnSpPr/>
      </xdr:nvCxnSpPr>
      <xdr:spPr>
        <a:xfrm flipV="1">
          <a:off x="10476865" y="5845881"/>
          <a:ext cx="0" cy="1172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03" name="【道路】&#10;一人当たり延長最小値テキスト"/>
        <xdr:cNvSpPr txBox="1"/>
      </xdr:nvSpPr>
      <xdr:spPr>
        <a:xfrm>
          <a:off x="10515600" y="702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04" name="直線コネクタ 103"/>
        <xdr:cNvCxnSpPr/>
      </xdr:nvCxnSpPr>
      <xdr:spPr>
        <a:xfrm>
          <a:off x="10388600" y="7018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05" name="【道路】&#10;一人当たり延長最大値テキスト"/>
        <xdr:cNvSpPr txBox="1"/>
      </xdr:nvSpPr>
      <xdr:spPr>
        <a:xfrm>
          <a:off x="10515600" y="56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06" name="直線コネクタ 105"/>
        <xdr:cNvCxnSpPr/>
      </xdr:nvCxnSpPr>
      <xdr:spPr>
        <a:xfrm>
          <a:off x="10388600" y="584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33134</xdr:rowOff>
    </xdr:from>
    <xdr:ext cx="534377" cy="259045"/>
    <xdr:sp macro="" textlink="">
      <xdr:nvSpPr>
        <xdr:cNvPr id="107" name="【道路】&#10;一人当たり延長平均値テキスト"/>
        <xdr:cNvSpPr txBox="1"/>
      </xdr:nvSpPr>
      <xdr:spPr>
        <a:xfrm>
          <a:off x="10515600" y="6719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08" name="フローチャート: 判断 107"/>
        <xdr:cNvSpPr/>
      </xdr:nvSpPr>
      <xdr:spPr>
        <a:xfrm>
          <a:off x="10426700" y="67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09" name="フローチャート: 判断 108"/>
        <xdr:cNvSpPr/>
      </xdr:nvSpPr>
      <xdr:spPr>
        <a:xfrm>
          <a:off x="9588500" y="67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10" name="フローチャート: 判断 109"/>
        <xdr:cNvSpPr/>
      </xdr:nvSpPr>
      <xdr:spPr>
        <a:xfrm>
          <a:off x="8699500" y="67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11" name="フローチャート: 判断 110"/>
        <xdr:cNvSpPr/>
      </xdr:nvSpPr>
      <xdr:spPr>
        <a:xfrm>
          <a:off x="7810500" y="67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12" name="フローチャート: 判断 111"/>
        <xdr:cNvSpPr/>
      </xdr:nvSpPr>
      <xdr:spPr>
        <a:xfrm>
          <a:off x="6921500" y="67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108907</xdr:rowOff>
    </xdr:from>
    <xdr:to>
      <xdr:col>50</xdr:col>
      <xdr:colOff>165100</xdr:colOff>
      <xdr:row>41</xdr:row>
      <xdr:rowOff>39057</xdr:rowOff>
    </xdr:to>
    <xdr:sp macro="" textlink="">
      <xdr:nvSpPr>
        <xdr:cNvPr id="118" name="楕円 117"/>
        <xdr:cNvSpPr/>
      </xdr:nvSpPr>
      <xdr:spPr>
        <a:xfrm>
          <a:off x="9588500" y="69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40191</xdr:rowOff>
    </xdr:from>
    <xdr:to>
      <xdr:col>41</xdr:col>
      <xdr:colOff>101600</xdr:colOff>
      <xdr:row>40</xdr:row>
      <xdr:rowOff>141791</xdr:rowOff>
    </xdr:to>
    <xdr:sp macro="" textlink="">
      <xdr:nvSpPr>
        <xdr:cNvPr id="119" name="楕円 118"/>
        <xdr:cNvSpPr/>
      </xdr:nvSpPr>
      <xdr:spPr>
        <a:xfrm>
          <a:off x="7810500" y="68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27284</xdr:rowOff>
    </xdr:from>
    <xdr:ext cx="534377" cy="259045"/>
    <xdr:sp macro="" textlink="">
      <xdr:nvSpPr>
        <xdr:cNvPr id="120" name="n_1aveValue【道路】&#10;一人当たり延長"/>
        <xdr:cNvSpPr txBox="1"/>
      </xdr:nvSpPr>
      <xdr:spPr>
        <a:xfrm>
          <a:off x="9359411" y="65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21" name="n_2aveValue【道路】&#10;一人当たり延長"/>
        <xdr:cNvSpPr txBox="1"/>
      </xdr:nvSpPr>
      <xdr:spPr>
        <a:xfrm>
          <a:off x="8483111" y="65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22" name="n_3aveValue【道路】&#10;一人当たり延長"/>
        <xdr:cNvSpPr txBox="1"/>
      </xdr:nvSpPr>
      <xdr:spPr>
        <a:xfrm>
          <a:off x="7594111" y="652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23" name="n_4aveValue【道路】&#10;一人当たり延長"/>
        <xdr:cNvSpPr txBox="1"/>
      </xdr:nvSpPr>
      <xdr:spPr>
        <a:xfrm>
          <a:off x="6705111" y="653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30184</xdr:rowOff>
    </xdr:from>
    <xdr:ext cx="469744" cy="259045"/>
    <xdr:sp macro="" textlink="">
      <xdr:nvSpPr>
        <xdr:cNvPr id="124" name="n_1mainValue【道路】&#10;一人当たり延長"/>
        <xdr:cNvSpPr txBox="1"/>
      </xdr:nvSpPr>
      <xdr:spPr>
        <a:xfrm>
          <a:off x="9391727" y="705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132918</xdr:rowOff>
    </xdr:from>
    <xdr:ext cx="469744" cy="259045"/>
    <xdr:sp macro="" textlink="">
      <xdr:nvSpPr>
        <xdr:cNvPr id="125" name="n_3mainValue【道路】&#10;一人当たり延長"/>
        <xdr:cNvSpPr txBox="1"/>
      </xdr:nvSpPr>
      <xdr:spPr>
        <a:xfrm>
          <a:off x="7626427" y="69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8" name="テキスト ボックス 13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8" name="テキスト ボックス 14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51" name="直線コネクタ 150"/>
        <xdr:cNvCxnSpPr/>
      </xdr:nvCxnSpPr>
      <xdr:spPr>
        <a:xfrm flipV="1">
          <a:off x="4634865" y="9498330"/>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3" name="直線コネクタ 15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5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5" name="直線コネクタ 15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56"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57" name="フローチャート: 判断 156"/>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58" name="フローチャート: 判断 157"/>
        <xdr:cNvSpPr/>
      </xdr:nvSpPr>
      <xdr:spPr>
        <a:xfrm>
          <a:off x="3746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59" name="フローチャート: 判断 158"/>
        <xdr:cNvSpPr/>
      </xdr:nvSpPr>
      <xdr:spPr>
        <a:xfrm>
          <a:off x="2857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60" name="フローチャート: 判断 159"/>
        <xdr:cNvSpPr/>
      </xdr:nvSpPr>
      <xdr:spPr>
        <a:xfrm>
          <a:off x="1968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61" name="フローチャート: 判断 16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67" name="楕円 166"/>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68" name="楕円 167"/>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52631</xdr:rowOff>
    </xdr:from>
    <xdr:ext cx="405111" cy="259045"/>
    <xdr:sp macro="" textlink="">
      <xdr:nvSpPr>
        <xdr:cNvPr id="169" name="n_1aveValue【橋りょう・トンネル】&#10;有形固定資産減価償却率"/>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70" name="n_2aveValue【橋りょう・トンネル】&#10;有形固定資産減価償却率"/>
        <xdr:cNvSpPr txBox="1"/>
      </xdr:nvSpPr>
      <xdr:spPr>
        <a:xfrm>
          <a:off x="2705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71" name="n_3aveValue【橋りょう・トンネル】&#10;有形固定資産減価償却率"/>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172"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73" name="n_1main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74" name="n_3main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198" name="直線コネクタ 197"/>
        <xdr:cNvCxnSpPr/>
      </xdr:nvCxnSpPr>
      <xdr:spPr>
        <a:xfrm flipV="1">
          <a:off x="10476865" y="9580380"/>
          <a:ext cx="0" cy="146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199" name="【橋りょう・トンネル】&#10;一人当たり有形固定資産（償却資産）額最小値テキスト"/>
        <xdr:cNvSpPr txBox="1"/>
      </xdr:nvSpPr>
      <xdr:spPr>
        <a:xfrm>
          <a:off x="10515600" y="110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00" name="直線コネクタ 199"/>
        <xdr:cNvCxnSpPr/>
      </xdr:nvCxnSpPr>
      <xdr:spPr>
        <a:xfrm>
          <a:off x="10388600" y="1104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01" name="【橋りょう・トンネル】&#10;一人当たり有形固定資産（償却資産）額最大値テキスト"/>
        <xdr:cNvSpPr txBox="1"/>
      </xdr:nvSpPr>
      <xdr:spPr>
        <a:xfrm>
          <a:off x="10515600" y="93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02" name="直線コネクタ 201"/>
        <xdr:cNvCxnSpPr/>
      </xdr:nvCxnSpPr>
      <xdr:spPr>
        <a:xfrm>
          <a:off x="10388600" y="95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165190</xdr:rowOff>
    </xdr:from>
    <xdr:ext cx="599010" cy="259045"/>
    <xdr:sp macro="" textlink="">
      <xdr:nvSpPr>
        <xdr:cNvPr id="203" name="【橋りょう・トンネル】&#10;一人当たり有形固定資産（償却資産）額平均値テキスト"/>
        <xdr:cNvSpPr txBox="1"/>
      </xdr:nvSpPr>
      <xdr:spPr>
        <a:xfrm>
          <a:off x="10515600" y="104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04" name="フローチャート: 判断 203"/>
        <xdr:cNvSpPr/>
      </xdr:nvSpPr>
      <xdr:spPr>
        <a:xfrm>
          <a:off x="10426700" y="104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05" name="フローチャート: 判断 204"/>
        <xdr:cNvSpPr/>
      </xdr:nvSpPr>
      <xdr:spPr>
        <a:xfrm>
          <a:off x="9588500" y="1047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06" name="フローチャート: 判断 205"/>
        <xdr:cNvSpPr/>
      </xdr:nvSpPr>
      <xdr:spPr>
        <a:xfrm>
          <a:off x="8699500" y="1047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07" name="フローチャート: 判断 206"/>
        <xdr:cNvSpPr/>
      </xdr:nvSpPr>
      <xdr:spPr>
        <a:xfrm>
          <a:off x="7810500" y="104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08" name="フローチャート: 判断 207"/>
        <xdr:cNvSpPr/>
      </xdr:nvSpPr>
      <xdr:spPr>
        <a:xfrm>
          <a:off x="6921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14444</xdr:rowOff>
    </xdr:from>
    <xdr:to>
      <xdr:col>50</xdr:col>
      <xdr:colOff>165100</xdr:colOff>
      <xdr:row>63</xdr:row>
      <xdr:rowOff>116044</xdr:rowOff>
    </xdr:to>
    <xdr:sp macro="" textlink="">
      <xdr:nvSpPr>
        <xdr:cNvPr id="214" name="楕円 213"/>
        <xdr:cNvSpPr/>
      </xdr:nvSpPr>
      <xdr:spPr>
        <a:xfrm>
          <a:off x="9588500" y="108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17304</xdr:rowOff>
    </xdr:from>
    <xdr:to>
      <xdr:col>41</xdr:col>
      <xdr:colOff>101600</xdr:colOff>
      <xdr:row>63</xdr:row>
      <xdr:rowOff>118904</xdr:rowOff>
    </xdr:to>
    <xdr:sp macro="" textlink="">
      <xdr:nvSpPr>
        <xdr:cNvPr id="215" name="楕円 214"/>
        <xdr:cNvSpPr/>
      </xdr:nvSpPr>
      <xdr:spPr>
        <a:xfrm>
          <a:off x="7810500" y="108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130783</xdr:rowOff>
    </xdr:from>
    <xdr:ext cx="599010" cy="259045"/>
    <xdr:sp macro="" textlink="">
      <xdr:nvSpPr>
        <xdr:cNvPr id="216" name="n_1aveValue【橋りょう・トンネル】&#10;一人当たり有形固定資産（償却資産）額"/>
        <xdr:cNvSpPr txBox="1"/>
      </xdr:nvSpPr>
      <xdr:spPr>
        <a:xfrm>
          <a:off x="9327095" y="1024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17" name="n_2aveValue【橋りょう・トンネル】&#10;一人当たり有形固定資産（償却資産）額"/>
        <xdr:cNvSpPr txBox="1"/>
      </xdr:nvSpPr>
      <xdr:spPr>
        <a:xfrm>
          <a:off x="8450795" y="1024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18" name="n_3aveValue【橋りょう・トンネル】&#10;一人当たり有形固定資産（償却資産）額"/>
        <xdr:cNvSpPr txBox="1"/>
      </xdr:nvSpPr>
      <xdr:spPr>
        <a:xfrm>
          <a:off x="7561795" y="1022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19" name="n_4aveValue【橋りょう・トンネル】&#10;一人当たり有形固定資産（償却資産）額"/>
        <xdr:cNvSpPr txBox="1"/>
      </xdr:nvSpPr>
      <xdr:spPr>
        <a:xfrm>
          <a:off x="66727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107171</xdr:rowOff>
    </xdr:from>
    <xdr:ext cx="534377" cy="259045"/>
    <xdr:sp macro="" textlink="">
      <xdr:nvSpPr>
        <xdr:cNvPr id="220" name="n_1mainValue【橋りょう・トンネル】&#10;一人当たり有形固定資産（償却資産）額"/>
        <xdr:cNvSpPr txBox="1"/>
      </xdr:nvSpPr>
      <xdr:spPr>
        <a:xfrm>
          <a:off x="9359411" y="109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110031</xdr:rowOff>
    </xdr:from>
    <xdr:ext cx="534377" cy="259045"/>
    <xdr:sp macro="" textlink="">
      <xdr:nvSpPr>
        <xdr:cNvPr id="221" name="n_3mainValue【橋りょう・トンネル】&#10;一人当たり有形固定資産（償却資産）額"/>
        <xdr:cNvSpPr txBox="1"/>
      </xdr:nvSpPr>
      <xdr:spPr>
        <a:xfrm>
          <a:off x="7594111" y="109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2" name="テキスト ボックス 23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4" name="テキスト ボックス 23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2" name="テキスト ボックス 2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4" name="テキスト ボックス 24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46" name="直線コネクタ 245"/>
        <xdr:cNvCxnSpPr/>
      </xdr:nvCxnSpPr>
      <xdr:spPr>
        <a:xfrm flipV="1">
          <a:off x="4634865" y="134283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47" name="【公営住宅】&#10;有形固定資産減価償却率最小値テキスト"/>
        <xdr:cNvSpPr txBox="1"/>
      </xdr:nvSpPr>
      <xdr:spPr>
        <a:xfrm>
          <a:off x="4673600"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48" name="直線コネクタ 247"/>
        <xdr:cNvCxnSpPr/>
      </xdr:nvCxnSpPr>
      <xdr:spPr>
        <a:xfrm>
          <a:off x="4546600" y="1478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49" name="【公営住宅】&#10;有形固定資産減価償却率最大値テキスト"/>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50" name="直線コネクタ 249"/>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51" name="【公営住宅】&#10;有形固定資産減価償却率平均値テキスト"/>
        <xdr:cNvSpPr txBox="1"/>
      </xdr:nvSpPr>
      <xdr:spPr>
        <a:xfrm>
          <a:off x="4673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52" name="フローチャート: 判断 251"/>
        <xdr:cNvSpPr/>
      </xdr:nvSpPr>
      <xdr:spPr>
        <a:xfrm>
          <a:off x="4584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53" name="フローチャート: 判断 252"/>
        <xdr:cNvSpPr/>
      </xdr:nvSpPr>
      <xdr:spPr>
        <a:xfrm>
          <a:off x="3746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54" name="フローチャート: 判断 253"/>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55" name="フローチャート: 判断 254"/>
        <xdr:cNvSpPr/>
      </xdr:nvSpPr>
      <xdr:spPr>
        <a:xfrm>
          <a:off x="1968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56" name="フローチャート: 判断 255"/>
        <xdr:cNvSpPr/>
      </xdr:nvSpPr>
      <xdr:spPr>
        <a:xfrm>
          <a:off x="1079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262" name="楕円 261"/>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3" name="楕円 262"/>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12082</xdr:rowOff>
    </xdr:from>
    <xdr:ext cx="405111" cy="259045"/>
    <xdr:sp macro="" textlink="">
      <xdr:nvSpPr>
        <xdr:cNvPr id="264" name="n_1aveValue【公営住宅】&#10;有形固定資産減価償却率"/>
        <xdr:cNvSpPr txBox="1"/>
      </xdr:nvSpPr>
      <xdr:spPr>
        <a:xfrm>
          <a:off x="35820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166388</xdr:rowOff>
    </xdr:from>
    <xdr:ext cx="405111" cy="259045"/>
    <xdr:sp macro="" textlink="">
      <xdr:nvSpPr>
        <xdr:cNvPr id="265" name="n_2aveValue【公営住宅】&#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266" name="n_3aveValue【公営住宅】&#10;有形固定資産減価償却率"/>
        <xdr:cNvSpPr txBox="1"/>
      </xdr:nvSpPr>
      <xdr:spPr>
        <a:xfrm>
          <a:off x="1816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107332</xdr:rowOff>
    </xdr:from>
    <xdr:ext cx="405111" cy="259045"/>
    <xdr:sp macro="" textlink="">
      <xdr:nvSpPr>
        <xdr:cNvPr id="267" name="n_4aveValue【公営住宅】&#10;有形固定資産減価償却率"/>
        <xdr:cNvSpPr txBox="1"/>
      </xdr:nvSpPr>
      <xdr:spPr>
        <a:xfrm>
          <a:off x="927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268" name="n_1mainValue【公営住宅】&#10;有形固定資産減価償却率"/>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69" name="n_3main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283" name="テキスト ボックス 282"/>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285" name="テキスト ボックス 284"/>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287" name="テキスト ボックス 286"/>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89" name="テキスト ボックス 288"/>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1" name="テキスト ボックス 29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295" name="直線コネクタ 294"/>
        <xdr:cNvCxnSpPr/>
      </xdr:nvCxnSpPr>
      <xdr:spPr>
        <a:xfrm flipV="1">
          <a:off x="10476865" y="13371064"/>
          <a:ext cx="0" cy="1533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296" name="【公営住宅】&#10;一人当たり面積最小値テキスト"/>
        <xdr:cNvSpPr txBox="1"/>
      </xdr:nvSpPr>
      <xdr:spPr>
        <a:xfrm>
          <a:off x="10515600" y="149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297" name="直線コネクタ 296"/>
        <xdr:cNvCxnSpPr/>
      </xdr:nvCxnSpPr>
      <xdr:spPr>
        <a:xfrm>
          <a:off x="10388600" y="1490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298" name="【公営住宅】&#10;一人当たり面積最大値テキスト"/>
        <xdr:cNvSpPr txBox="1"/>
      </xdr:nvSpPr>
      <xdr:spPr>
        <a:xfrm>
          <a:off x="10515600" y="131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299" name="直線コネクタ 298"/>
        <xdr:cNvCxnSpPr/>
      </xdr:nvCxnSpPr>
      <xdr:spPr>
        <a:xfrm>
          <a:off x="10388600" y="133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1258</xdr:rowOff>
    </xdr:from>
    <xdr:ext cx="469744" cy="259045"/>
    <xdr:sp macro="" textlink="">
      <xdr:nvSpPr>
        <xdr:cNvPr id="300" name="【公営住宅】&#10;一人当たり面積平均値テキスト"/>
        <xdr:cNvSpPr txBox="1"/>
      </xdr:nvSpPr>
      <xdr:spPr>
        <a:xfrm>
          <a:off x="10515600" y="1474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01" name="フローチャート: 判断 300"/>
        <xdr:cNvSpPr/>
      </xdr:nvSpPr>
      <xdr:spPr>
        <a:xfrm>
          <a:off x="10426700" y="147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02" name="フローチャート: 判断 301"/>
        <xdr:cNvSpPr/>
      </xdr:nvSpPr>
      <xdr:spPr>
        <a:xfrm>
          <a:off x="9588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03" name="フローチャート: 判断 302"/>
        <xdr:cNvSpPr/>
      </xdr:nvSpPr>
      <xdr:spPr>
        <a:xfrm>
          <a:off x="8699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04" name="フローチャート: 判断 303"/>
        <xdr:cNvSpPr/>
      </xdr:nvSpPr>
      <xdr:spPr>
        <a:xfrm>
          <a:off x="7810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05" name="フローチャート: 判断 304"/>
        <xdr:cNvSpPr/>
      </xdr:nvSpPr>
      <xdr:spPr>
        <a:xfrm>
          <a:off x="6921500" y="147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107249</xdr:rowOff>
    </xdr:from>
    <xdr:to>
      <xdr:col>50</xdr:col>
      <xdr:colOff>165100</xdr:colOff>
      <xdr:row>87</xdr:row>
      <xdr:rowOff>37399</xdr:rowOff>
    </xdr:to>
    <xdr:sp macro="" textlink="">
      <xdr:nvSpPr>
        <xdr:cNvPr id="311" name="楕円 310"/>
        <xdr:cNvSpPr/>
      </xdr:nvSpPr>
      <xdr:spPr>
        <a:xfrm>
          <a:off x="9588500" y="14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95656</xdr:rowOff>
    </xdr:from>
    <xdr:to>
      <xdr:col>41</xdr:col>
      <xdr:colOff>101600</xdr:colOff>
      <xdr:row>87</xdr:row>
      <xdr:rowOff>25806</xdr:rowOff>
    </xdr:to>
    <xdr:sp macro="" textlink="">
      <xdr:nvSpPr>
        <xdr:cNvPr id="312" name="楕円 311"/>
        <xdr:cNvSpPr/>
      </xdr:nvSpPr>
      <xdr:spPr>
        <a:xfrm>
          <a:off x="7810500" y="148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140338</xdr:rowOff>
    </xdr:from>
    <xdr:ext cx="469744" cy="259045"/>
    <xdr:sp macro="" textlink="">
      <xdr:nvSpPr>
        <xdr:cNvPr id="313" name="n_1aveValue【公営住宅】&#10;一人当たり面積"/>
        <xdr:cNvSpPr txBox="1"/>
      </xdr:nvSpPr>
      <xdr:spPr>
        <a:xfrm>
          <a:off x="93917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14" name="n_2aveValue【公営住宅】&#10;一人当たり面積"/>
        <xdr:cNvSpPr txBox="1"/>
      </xdr:nvSpPr>
      <xdr:spPr>
        <a:xfrm>
          <a:off x="8515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15" name="n_3aveValue【公営住宅】&#10;一人当たり面積"/>
        <xdr:cNvSpPr txBox="1"/>
      </xdr:nvSpPr>
      <xdr:spPr>
        <a:xfrm>
          <a:off x="7626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16" name="n_4aveValue【公営住宅】&#10;一人当たり面積"/>
        <xdr:cNvSpPr txBox="1"/>
      </xdr:nvSpPr>
      <xdr:spPr>
        <a:xfrm>
          <a:off x="6737427" y="1454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28526</xdr:rowOff>
    </xdr:from>
    <xdr:ext cx="469744" cy="259045"/>
    <xdr:sp macro="" textlink="">
      <xdr:nvSpPr>
        <xdr:cNvPr id="317" name="n_1mainValue【公営住宅】&#10;一人当たり面積"/>
        <xdr:cNvSpPr txBox="1"/>
      </xdr:nvSpPr>
      <xdr:spPr>
        <a:xfrm>
          <a:off x="9391727" y="149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16933</xdr:rowOff>
    </xdr:from>
    <xdr:ext cx="469744" cy="259045"/>
    <xdr:sp macro="" textlink="">
      <xdr:nvSpPr>
        <xdr:cNvPr id="318" name="n_3mainValue【公営住宅】&#10;一人当たり面積"/>
        <xdr:cNvSpPr txBox="1"/>
      </xdr:nvSpPr>
      <xdr:spPr>
        <a:xfrm>
          <a:off x="7626427" y="1493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9" name="テキスト ボックス 32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0" name="直線コネクタ 32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1" name="テキスト ボックス 33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2" name="直線コネクタ 33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3" name="テキスト ボックス 33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4" name="直線コネクタ 33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5" name="テキスト ボックス 33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6" name="直線コネクタ 33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7" name="テキスト ボックス 33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8" name="直線コネクタ 33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9" name="テキスト ボックス 33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0" name="直線コネクタ 33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1" name="テキスト ボックス 34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51707</xdr:rowOff>
    </xdr:to>
    <xdr:cxnSp macro="">
      <xdr:nvCxnSpPr>
        <xdr:cNvPr id="344" name="直線コネクタ 343"/>
        <xdr:cNvCxnSpPr/>
      </xdr:nvCxnSpPr>
      <xdr:spPr>
        <a:xfrm flipV="1">
          <a:off x="4634865"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55534</xdr:rowOff>
    </xdr:from>
    <xdr:ext cx="405111" cy="259045"/>
    <xdr:sp macro="" textlink="">
      <xdr:nvSpPr>
        <xdr:cNvPr id="345" name="【港湾・漁港】&#10;有形固定資産減価償却率最小値テキスト"/>
        <xdr:cNvSpPr txBox="1"/>
      </xdr:nvSpPr>
      <xdr:spPr>
        <a:xfrm>
          <a:off x="4673600" y="185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51707</xdr:rowOff>
    </xdr:from>
    <xdr:to>
      <xdr:col>24</xdr:col>
      <xdr:colOff>152400</xdr:colOff>
      <xdr:row>108</xdr:row>
      <xdr:rowOff>51707</xdr:rowOff>
    </xdr:to>
    <xdr:cxnSp macro="">
      <xdr:nvCxnSpPr>
        <xdr:cNvPr id="346" name="直線コネクタ 345"/>
        <xdr:cNvCxnSpPr/>
      </xdr:nvCxnSpPr>
      <xdr:spPr>
        <a:xfrm>
          <a:off x="4546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47"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8" name="直線コネクタ 34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90369</xdr:rowOff>
    </xdr:from>
    <xdr:ext cx="405111" cy="259045"/>
    <xdr:sp macro="" textlink="">
      <xdr:nvSpPr>
        <xdr:cNvPr id="349" name="【港湾・漁港】&#10;有形固定資産減価償却率平均値テキスト"/>
        <xdr:cNvSpPr txBox="1"/>
      </xdr:nvSpPr>
      <xdr:spPr>
        <a:xfrm>
          <a:off x="4673600" y="1809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50" name="フローチャート: 判断 349"/>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56424</xdr:rowOff>
    </xdr:from>
    <xdr:to>
      <xdr:col>20</xdr:col>
      <xdr:colOff>38100</xdr:colOff>
      <xdr:row>105</xdr:row>
      <xdr:rowOff>158024</xdr:rowOff>
    </xdr:to>
    <xdr:sp macro="" textlink="">
      <xdr:nvSpPr>
        <xdr:cNvPr id="351" name="フローチャート: 判断 350"/>
        <xdr:cNvSpPr/>
      </xdr:nvSpPr>
      <xdr:spPr>
        <a:xfrm>
          <a:off x="3746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28666</xdr:rowOff>
    </xdr:from>
    <xdr:to>
      <xdr:col>15</xdr:col>
      <xdr:colOff>101600</xdr:colOff>
      <xdr:row>105</xdr:row>
      <xdr:rowOff>130266</xdr:rowOff>
    </xdr:to>
    <xdr:sp macro="" textlink="">
      <xdr:nvSpPr>
        <xdr:cNvPr id="352" name="フローチャート: 判断 351"/>
        <xdr:cNvSpPr/>
      </xdr:nvSpPr>
      <xdr:spPr>
        <a:xfrm>
          <a:off x="2857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53" name="フローチャート: 判断 352"/>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10705</xdr:rowOff>
    </xdr:from>
    <xdr:to>
      <xdr:col>6</xdr:col>
      <xdr:colOff>38100</xdr:colOff>
      <xdr:row>105</xdr:row>
      <xdr:rowOff>112305</xdr:rowOff>
    </xdr:to>
    <xdr:sp macro="" textlink="">
      <xdr:nvSpPr>
        <xdr:cNvPr id="354" name="フローチャート: 判断 353"/>
        <xdr:cNvSpPr/>
      </xdr:nvSpPr>
      <xdr:spPr>
        <a:xfrm>
          <a:off x="1079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40095</xdr:rowOff>
    </xdr:from>
    <xdr:to>
      <xdr:col>20</xdr:col>
      <xdr:colOff>38100</xdr:colOff>
      <xdr:row>101</xdr:row>
      <xdr:rowOff>141695</xdr:rowOff>
    </xdr:to>
    <xdr:sp macro="" textlink="">
      <xdr:nvSpPr>
        <xdr:cNvPr id="360" name="楕円 359"/>
        <xdr:cNvSpPr/>
      </xdr:nvSpPr>
      <xdr:spPr>
        <a:xfrm>
          <a:off x="3746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151130</xdr:rowOff>
    </xdr:from>
    <xdr:to>
      <xdr:col>10</xdr:col>
      <xdr:colOff>165100</xdr:colOff>
      <xdr:row>100</xdr:row>
      <xdr:rowOff>81280</xdr:rowOff>
    </xdr:to>
    <xdr:sp macro="" textlink="">
      <xdr:nvSpPr>
        <xdr:cNvPr id="361" name="楕円 360"/>
        <xdr:cNvSpPr/>
      </xdr:nvSpPr>
      <xdr:spPr>
        <a:xfrm>
          <a:off x="196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149151</xdr:rowOff>
    </xdr:from>
    <xdr:ext cx="405111" cy="259045"/>
    <xdr:sp macro="" textlink="">
      <xdr:nvSpPr>
        <xdr:cNvPr id="362" name="n_1ave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146793</xdr:rowOff>
    </xdr:from>
    <xdr:ext cx="405111" cy="259045"/>
    <xdr:sp macro="" textlink="">
      <xdr:nvSpPr>
        <xdr:cNvPr id="363" name="n_2aveValue【港湾・漁港】&#10;有形固定資産減価償却率"/>
        <xdr:cNvSpPr txBox="1"/>
      </xdr:nvSpPr>
      <xdr:spPr>
        <a:xfrm>
          <a:off x="2705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126291</xdr:rowOff>
    </xdr:from>
    <xdr:ext cx="405111" cy="259045"/>
    <xdr:sp macro="" textlink="">
      <xdr:nvSpPr>
        <xdr:cNvPr id="364" name="n_3aveValue【港湾・漁港】&#10;有形固定資産減価償却率"/>
        <xdr:cNvSpPr txBox="1"/>
      </xdr:nvSpPr>
      <xdr:spPr>
        <a:xfrm>
          <a:off x="1816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128832</xdr:rowOff>
    </xdr:from>
    <xdr:ext cx="405111" cy="259045"/>
    <xdr:sp macro="" textlink="">
      <xdr:nvSpPr>
        <xdr:cNvPr id="365" name="n_4aveValue【港湾・漁港】&#10;有形固定資産減価償却率"/>
        <xdr:cNvSpPr txBox="1"/>
      </xdr:nvSpPr>
      <xdr:spPr>
        <a:xfrm>
          <a:off x="927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158222</xdr:rowOff>
    </xdr:from>
    <xdr:ext cx="405111" cy="259045"/>
    <xdr:sp macro="" textlink="">
      <xdr:nvSpPr>
        <xdr:cNvPr id="366" name="n_1mainValue【港湾・漁港】&#10;有形固定資産減価償却率"/>
        <xdr:cNvSpPr txBox="1"/>
      </xdr:nvSpPr>
      <xdr:spPr>
        <a:xfrm>
          <a:off x="3582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97807</xdr:rowOff>
    </xdr:from>
    <xdr:ext cx="340478" cy="259045"/>
    <xdr:sp macro="" textlink="">
      <xdr:nvSpPr>
        <xdr:cNvPr id="367" name="n_3mainValue【港湾・漁港】&#10;有形固定資産減価償却率"/>
        <xdr:cNvSpPr txBox="1"/>
      </xdr:nvSpPr>
      <xdr:spPr>
        <a:xfrm>
          <a:off x="1849061" y="1689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9" name="テキスト ボックス 37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1" name="テキスト ボックス 380"/>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3" name="テキスト ボックス 382"/>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5" name="テキスト ボックス 384"/>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7" name="テキスト ボックス 386"/>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120013</xdr:rowOff>
    </xdr:from>
    <xdr:to>
      <xdr:col>54</xdr:col>
      <xdr:colOff>189865</xdr:colOff>
      <xdr:row>108</xdr:row>
      <xdr:rowOff>75560</xdr:rowOff>
    </xdr:to>
    <xdr:cxnSp macro="">
      <xdr:nvCxnSpPr>
        <xdr:cNvPr id="389" name="直線コネクタ 388"/>
        <xdr:cNvCxnSpPr/>
      </xdr:nvCxnSpPr>
      <xdr:spPr>
        <a:xfrm flipV="1">
          <a:off x="10476865" y="17436463"/>
          <a:ext cx="0" cy="115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79387</xdr:rowOff>
    </xdr:from>
    <xdr:ext cx="378565" cy="259045"/>
    <xdr:sp macro="" textlink="">
      <xdr:nvSpPr>
        <xdr:cNvPr id="390" name="【港湾・漁港】&#10;一人当たり有形固定資産（償却資産）額最小値テキスト"/>
        <xdr:cNvSpPr txBox="1"/>
      </xdr:nvSpPr>
      <xdr:spPr>
        <a:xfrm>
          <a:off x="10515600" y="1859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75560</xdr:rowOff>
    </xdr:from>
    <xdr:to>
      <xdr:col>55</xdr:col>
      <xdr:colOff>88900</xdr:colOff>
      <xdr:row>108</xdr:row>
      <xdr:rowOff>75560</xdr:rowOff>
    </xdr:to>
    <xdr:cxnSp macro="">
      <xdr:nvCxnSpPr>
        <xdr:cNvPr id="391" name="直線コネクタ 390"/>
        <xdr:cNvCxnSpPr/>
      </xdr:nvCxnSpPr>
      <xdr:spPr>
        <a:xfrm>
          <a:off x="10388600" y="1859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66690</xdr:rowOff>
    </xdr:from>
    <xdr:ext cx="599010" cy="259045"/>
    <xdr:sp macro="" textlink="">
      <xdr:nvSpPr>
        <xdr:cNvPr id="392" name="【港湾・漁港】&#10;一人当たり有形固定資産（償却資産）額最大値テキスト"/>
        <xdr:cNvSpPr txBox="1"/>
      </xdr:nvSpPr>
      <xdr:spPr>
        <a:xfrm>
          <a:off x="10515600" y="1721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120013</xdr:rowOff>
    </xdr:from>
    <xdr:to>
      <xdr:col>55</xdr:col>
      <xdr:colOff>88900</xdr:colOff>
      <xdr:row>101</xdr:row>
      <xdr:rowOff>120013</xdr:rowOff>
    </xdr:to>
    <xdr:cxnSp macro="">
      <xdr:nvCxnSpPr>
        <xdr:cNvPr id="393" name="直線コネクタ 392"/>
        <xdr:cNvCxnSpPr/>
      </xdr:nvCxnSpPr>
      <xdr:spPr>
        <a:xfrm>
          <a:off x="10388600" y="174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17527</xdr:rowOff>
    </xdr:from>
    <xdr:ext cx="599010" cy="259045"/>
    <xdr:sp macro="" textlink="">
      <xdr:nvSpPr>
        <xdr:cNvPr id="394" name="【港湾・漁港】&#10;一人当たり有形固定資産（償却資産）額平均値テキスト"/>
        <xdr:cNvSpPr txBox="1"/>
      </xdr:nvSpPr>
      <xdr:spPr>
        <a:xfrm>
          <a:off x="10515600" y="181912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39100</xdr:rowOff>
    </xdr:from>
    <xdr:to>
      <xdr:col>55</xdr:col>
      <xdr:colOff>50800</xdr:colOff>
      <xdr:row>106</xdr:row>
      <xdr:rowOff>140700</xdr:rowOff>
    </xdr:to>
    <xdr:sp macro="" textlink="">
      <xdr:nvSpPr>
        <xdr:cNvPr id="395" name="フローチャート: 判断 394"/>
        <xdr:cNvSpPr/>
      </xdr:nvSpPr>
      <xdr:spPr>
        <a:xfrm>
          <a:off x="104267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92272</xdr:rowOff>
    </xdr:from>
    <xdr:to>
      <xdr:col>50</xdr:col>
      <xdr:colOff>165100</xdr:colOff>
      <xdr:row>107</xdr:row>
      <xdr:rowOff>22422</xdr:rowOff>
    </xdr:to>
    <xdr:sp macro="" textlink="">
      <xdr:nvSpPr>
        <xdr:cNvPr id="396" name="フローチャート: 判断 395"/>
        <xdr:cNvSpPr/>
      </xdr:nvSpPr>
      <xdr:spPr>
        <a:xfrm>
          <a:off x="9588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59962</xdr:rowOff>
    </xdr:from>
    <xdr:to>
      <xdr:col>46</xdr:col>
      <xdr:colOff>38100</xdr:colOff>
      <xdr:row>106</xdr:row>
      <xdr:rowOff>161562</xdr:rowOff>
    </xdr:to>
    <xdr:sp macro="" textlink="">
      <xdr:nvSpPr>
        <xdr:cNvPr id="397" name="フローチャート: 判断 396"/>
        <xdr:cNvSpPr/>
      </xdr:nvSpPr>
      <xdr:spPr>
        <a:xfrm>
          <a:off x="8699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75333</xdr:rowOff>
    </xdr:from>
    <xdr:to>
      <xdr:col>41</xdr:col>
      <xdr:colOff>101600</xdr:colOff>
      <xdr:row>107</xdr:row>
      <xdr:rowOff>5483</xdr:rowOff>
    </xdr:to>
    <xdr:sp macro="" textlink="">
      <xdr:nvSpPr>
        <xdr:cNvPr id="398" name="フローチャート: 判断 397"/>
        <xdr:cNvSpPr/>
      </xdr:nvSpPr>
      <xdr:spPr>
        <a:xfrm>
          <a:off x="7810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38041</xdr:rowOff>
    </xdr:from>
    <xdr:to>
      <xdr:col>36</xdr:col>
      <xdr:colOff>165100</xdr:colOff>
      <xdr:row>106</xdr:row>
      <xdr:rowOff>139641</xdr:rowOff>
    </xdr:to>
    <xdr:sp macro="" textlink="">
      <xdr:nvSpPr>
        <xdr:cNvPr id="399" name="フローチャート: 判断 398"/>
        <xdr:cNvSpPr/>
      </xdr:nvSpPr>
      <xdr:spPr>
        <a:xfrm>
          <a:off x="6921500" y="1821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24219</xdr:rowOff>
    </xdr:from>
    <xdr:to>
      <xdr:col>50</xdr:col>
      <xdr:colOff>165100</xdr:colOff>
      <xdr:row>108</xdr:row>
      <xdr:rowOff>125819</xdr:rowOff>
    </xdr:to>
    <xdr:sp macro="" textlink="">
      <xdr:nvSpPr>
        <xdr:cNvPr id="405" name="楕円 404"/>
        <xdr:cNvSpPr/>
      </xdr:nvSpPr>
      <xdr:spPr>
        <a:xfrm>
          <a:off x="9588500" y="18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24084</xdr:rowOff>
    </xdr:from>
    <xdr:to>
      <xdr:col>41</xdr:col>
      <xdr:colOff>101600</xdr:colOff>
      <xdr:row>108</xdr:row>
      <xdr:rowOff>125684</xdr:rowOff>
    </xdr:to>
    <xdr:sp macro="" textlink="">
      <xdr:nvSpPr>
        <xdr:cNvPr id="406" name="楕円 405"/>
        <xdr:cNvSpPr/>
      </xdr:nvSpPr>
      <xdr:spPr>
        <a:xfrm>
          <a:off x="7810500" y="18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38949</xdr:rowOff>
    </xdr:from>
    <xdr:ext cx="599010" cy="259045"/>
    <xdr:sp macro="" textlink="">
      <xdr:nvSpPr>
        <xdr:cNvPr id="407" name="n_1aveValue【港湾・漁港】&#10;一人当たり有形固定資産（償却資産）額"/>
        <xdr:cNvSpPr txBox="1"/>
      </xdr:nvSpPr>
      <xdr:spPr>
        <a:xfrm>
          <a:off x="93270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6639</xdr:rowOff>
    </xdr:from>
    <xdr:ext cx="599010" cy="259045"/>
    <xdr:sp macro="" textlink="">
      <xdr:nvSpPr>
        <xdr:cNvPr id="408" name="n_2aveValue【港湾・漁港】&#10;一人当たり有形固定資産（償却資産）額"/>
        <xdr:cNvSpPr txBox="1"/>
      </xdr:nvSpPr>
      <xdr:spPr>
        <a:xfrm>
          <a:off x="8450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22010</xdr:rowOff>
    </xdr:from>
    <xdr:ext cx="599010" cy="259045"/>
    <xdr:sp macro="" textlink="">
      <xdr:nvSpPr>
        <xdr:cNvPr id="409" name="n_3aveValue【港湾・漁港】&#10;一人当たり有形固定資産（償却資産）額"/>
        <xdr:cNvSpPr txBox="1"/>
      </xdr:nvSpPr>
      <xdr:spPr>
        <a:xfrm>
          <a:off x="7561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156168</xdr:rowOff>
    </xdr:from>
    <xdr:ext cx="599010" cy="259045"/>
    <xdr:sp macro="" textlink="">
      <xdr:nvSpPr>
        <xdr:cNvPr id="410" name="n_4aveValue【港湾・漁港】&#10;一人当たり有形固定資産（償却資産）額"/>
        <xdr:cNvSpPr txBox="1"/>
      </xdr:nvSpPr>
      <xdr:spPr>
        <a:xfrm>
          <a:off x="6672795" y="179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116946</xdr:rowOff>
    </xdr:from>
    <xdr:ext cx="378565" cy="259045"/>
    <xdr:sp macro="" textlink="">
      <xdr:nvSpPr>
        <xdr:cNvPr id="411" name="n_1mainValue【港湾・漁港】&#10;一人当たり有形固定資産（償却資産）額"/>
        <xdr:cNvSpPr txBox="1"/>
      </xdr:nvSpPr>
      <xdr:spPr>
        <a:xfrm>
          <a:off x="9437317" y="18633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116811</xdr:rowOff>
    </xdr:from>
    <xdr:ext cx="378565" cy="259045"/>
    <xdr:sp macro="" textlink="">
      <xdr:nvSpPr>
        <xdr:cNvPr id="412" name="n_3mainValue【港湾・漁港】&#10;一人当たり有形固定資産（償却資産）額"/>
        <xdr:cNvSpPr txBox="1"/>
      </xdr:nvSpPr>
      <xdr:spPr>
        <a:xfrm>
          <a:off x="7672017" y="1863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3" name="テキスト ボックス 42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5" name="テキスト ボックス 42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5" name="テキスト ボックス 43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38" name="直線コネクタ 437"/>
        <xdr:cNvCxnSpPr/>
      </xdr:nvCxnSpPr>
      <xdr:spPr>
        <a:xfrm flipV="1">
          <a:off x="16318864" y="573241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39" name="【認定こども園・幼稚園・保育所】&#10;有形固定資産減価償却率最小値テキスト"/>
        <xdr:cNvSpPr txBox="1"/>
      </xdr:nvSpPr>
      <xdr:spPr>
        <a:xfrm>
          <a:off x="16357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40" name="直線コネクタ 439"/>
        <xdr:cNvCxnSpPr/>
      </xdr:nvCxnSpPr>
      <xdr:spPr>
        <a:xfrm>
          <a:off x="16230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41" name="【認定こども園・幼稚園・保育所】&#10;有形固定資産減価償却率最大値テキスト"/>
        <xdr:cNvSpPr txBox="1"/>
      </xdr:nvSpPr>
      <xdr:spPr>
        <a:xfrm>
          <a:off x="16357600" y="550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42" name="直線コネクタ 44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119760</xdr:rowOff>
    </xdr:from>
    <xdr:ext cx="405111" cy="259045"/>
    <xdr:sp macro="" textlink="">
      <xdr:nvSpPr>
        <xdr:cNvPr id="443" name="【認定こども園・幼稚園・保育所】&#10;有形固定資産減価償却率平均値テキスト"/>
        <xdr:cNvSpPr txBox="1"/>
      </xdr:nvSpPr>
      <xdr:spPr>
        <a:xfrm>
          <a:off x="16357600" y="646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44" name="フローチャート: 判断 443"/>
        <xdr:cNvSpPr/>
      </xdr:nvSpPr>
      <xdr:spPr>
        <a:xfrm>
          <a:off x="162687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45" name="フローチャート: 判断 444"/>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46" name="フローチャート: 判断 445"/>
        <xdr:cNvSpPr/>
      </xdr:nvSpPr>
      <xdr:spPr>
        <a:xfrm>
          <a:off x="14541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47" name="フローチャート: 判断 446"/>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48" name="フローチャート: 判断 447"/>
        <xdr:cNvSpPr/>
      </xdr:nvSpPr>
      <xdr:spPr>
        <a:xfrm>
          <a:off x="12763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30299</xdr:rowOff>
    </xdr:from>
    <xdr:to>
      <xdr:col>81</xdr:col>
      <xdr:colOff>101600</xdr:colOff>
      <xdr:row>40</xdr:row>
      <xdr:rowOff>131899</xdr:rowOff>
    </xdr:to>
    <xdr:sp macro="" textlink="">
      <xdr:nvSpPr>
        <xdr:cNvPr id="454" name="楕円 453"/>
        <xdr:cNvSpPr/>
      </xdr:nvSpPr>
      <xdr:spPr>
        <a:xfrm>
          <a:off x="15430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61323</xdr:rowOff>
    </xdr:from>
    <xdr:to>
      <xdr:col>72</xdr:col>
      <xdr:colOff>38100</xdr:colOff>
      <xdr:row>40</xdr:row>
      <xdr:rowOff>162923</xdr:rowOff>
    </xdr:to>
    <xdr:sp macro="" textlink="">
      <xdr:nvSpPr>
        <xdr:cNvPr id="455" name="楕円 454"/>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94541</xdr:rowOff>
    </xdr:from>
    <xdr:ext cx="405111" cy="259045"/>
    <xdr:sp macro="" textlink="">
      <xdr:nvSpPr>
        <xdr:cNvPr id="456" name="n_1aveValue【認定こども園・幼稚園・保育所】&#10;有形固定資産減価償却率"/>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57" name="n_2ave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58"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59" name="n_4aveValue【認定こども園・幼稚園・保育所】&#10;有形固定資産減価償却率"/>
        <xdr:cNvSpPr txBox="1"/>
      </xdr:nvSpPr>
      <xdr:spPr>
        <a:xfrm>
          <a:off x="12611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123026</xdr:rowOff>
    </xdr:from>
    <xdr:ext cx="405111" cy="259045"/>
    <xdr:sp macro="" textlink="">
      <xdr:nvSpPr>
        <xdr:cNvPr id="460" name="n_1mainValue【認定こども園・幼稚園・保育所】&#10;有形固定資産減価償却率"/>
        <xdr:cNvSpPr txBox="1"/>
      </xdr:nvSpPr>
      <xdr:spPr>
        <a:xfrm>
          <a:off x="15266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461" name="n_3mainValue【認定こども園・幼稚園・保育所】&#10;有形固定資産減価償却率"/>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2" name="直線コネクタ 47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3" name="テキスト ボックス 47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4" name="直線コネクタ 47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5" name="テキスト ボックス 47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6" name="直線コネクタ 47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7" name="テキスト ボックス 47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8" name="直線コネクタ 47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9" name="テキスト ボックス 47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0" name="直線コネクタ 47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1" name="テキスト ボックス 48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2" name="直線コネクタ 48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3" name="テキスト ボックス 48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87" name="直線コネクタ 486"/>
        <xdr:cNvCxnSpPr/>
      </xdr:nvCxnSpPr>
      <xdr:spPr>
        <a:xfrm flipV="1">
          <a:off x="22160864" y="5719354"/>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8"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9" name="直線コネクタ 488"/>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90" name="【認定こども園・幼稚園・保育所】&#10;一人当たり面積最大値テキスト"/>
        <xdr:cNvSpPr txBox="1"/>
      </xdr:nvSpPr>
      <xdr:spPr>
        <a:xfrm>
          <a:off x="22199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91" name="直線コネクタ 490"/>
        <xdr:cNvCxnSpPr/>
      </xdr:nvCxnSpPr>
      <xdr:spPr>
        <a:xfrm>
          <a:off x="22072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92"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93" name="フローチャート: 判断 49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94" name="フローチャート: 判断 493"/>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95" name="フローチャート: 判断 494"/>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96" name="フローチャート: 判断 495"/>
        <xdr:cNvSpPr/>
      </xdr:nvSpPr>
      <xdr:spPr>
        <a:xfrm>
          <a:off x="19494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97" name="フローチャート: 判断 496"/>
        <xdr:cNvSpPr/>
      </xdr:nvSpPr>
      <xdr:spPr>
        <a:xfrm>
          <a:off x="18605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8" name="テキスト ボックス 4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9" name="テキスト ボックス 4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0" name="テキスト ボックス 4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1" name="テキスト ボックス 5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2" name="テキスト ボックス 5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159294</xdr:rowOff>
    </xdr:from>
    <xdr:to>
      <xdr:col>112</xdr:col>
      <xdr:colOff>38100</xdr:colOff>
      <xdr:row>41</xdr:row>
      <xdr:rowOff>89444</xdr:rowOff>
    </xdr:to>
    <xdr:sp macro="" textlink="">
      <xdr:nvSpPr>
        <xdr:cNvPr id="503" name="楕円 502"/>
        <xdr:cNvSpPr/>
      </xdr:nvSpPr>
      <xdr:spPr>
        <a:xfrm>
          <a:off x="21272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33565</xdr:rowOff>
    </xdr:from>
    <xdr:to>
      <xdr:col>102</xdr:col>
      <xdr:colOff>165100</xdr:colOff>
      <xdr:row>41</xdr:row>
      <xdr:rowOff>135165</xdr:rowOff>
    </xdr:to>
    <xdr:sp macro="" textlink="">
      <xdr:nvSpPr>
        <xdr:cNvPr id="504" name="楕円 503"/>
        <xdr:cNvSpPr/>
      </xdr:nvSpPr>
      <xdr:spPr>
        <a:xfrm>
          <a:off x="19494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25961</xdr:rowOff>
    </xdr:from>
    <xdr:ext cx="469744" cy="259045"/>
    <xdr:sp macro="" textlink="">
      <xdr:nvSpPr>
        <xdr:cNvPr id="506" name="n_2aveValue【認定こども園・幼稚園・保育所】&#10;一人当たり面積"/>
        <xdr:cNvSpPr txBox="1"/>
      </xdr:nvSpPr>
      <xdr:spPr>
        <a:xfrm>
          <a:off x="20199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161489</xdr:rowOff>
    </xdr:from>
    <xdr:ext cx="469744" cy="259045"/>
    <xdr:sp macro="" textlink="">
      <xdr:nvSpPr>
        <xdr:cNvPr id="507" name="n_3aveValue【認定こども園・幼稚園・保育所】&#10;一人当たり面積"/>
        <xdr:cNvSpPr txBox="1"/>
      </xdr:nvSpPr>
      <xdr:spPr>
        <a:xfrm>
          <a:off x="19310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16164</xdr:rowOff>
    </xdr:from>
    <xdr:ext cx="469744" cy="259045"/>
    <xdr:sp macro="" textlink="">
      <xdr:nvSpPr>
        <xdr:cNvPr id="508" name="n_4aveValue【認定こども園・幼稚園・保育所】&#10;一人当たり面積"/>
        <xdr:cNvSpPr txBox="1"/>
      </xdr:nvSpPr>
      <xdr:spPr>
        <a:xfrm>
          <a:off x="184214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80571</xdr:rowOff>
    </xdr:from>
    <xdr:ext cx="469744" cy="259045"/>
    <xdr:sp macro="" textlink="">
      <xdr:nvSpPr>
        <xdr:cNvPr id="509" name="n_1mainValue【認定こども園・幼稚園・保育所】&#10;一人当たり面積"/>
        <xdr:cNvSpPr txBox="1"/>
      </xdr:nvSpPr>
      <xdr:spPr>
        <a:xfrm>
          <a:off x="21075727" y="71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126292</xdr:rowOff>
    </xdr:from>
    <xdr:ext cx="469744" cy="259045"/>
    <xdr:sp macro="" textlink="">
      <xdr:nvSpPr>
        <xdr:cNvPr id="510" name="n_3mainValue【認定こども園・幼稚園・保育所】&#10;一人当たり面積"/>
        <xdr:cNvSpPr txBox="1"/>
      </xdr:nvSpPr>
      <xdr:spPr>
        <a:xfrm>
          <a:off x="19310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7" name="直線コネクタ 536"/>
        <xdr:cNvCxnSpPr/>
      </xdr:nvCxnSpPr>
      <xdr:spPr>
        <a:xfrm flipV="1">
          <a:off x="16318864" y="9503228"/>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38"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39" name="直線コネクタ 538"/>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0" name="【学校施設】&#10;有形固定資産減価償却率最大値テキスト"/>
        <xdr:cNvSpPr txBox="1"/>
      </xdr:nvSpPr>
      <xdr:spPr>
        <a:xfrm>
          <a:off x="16357600" y="927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1" name="直線コネクタ 540"/>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42"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3" name="フローチャート: 判断 542"/>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4" name="フローチャート: 判断 543"/>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5" name="フローチャート: 判断 544"/>
        <xdr:cNvSpPr/>
      </xdr:nvSpPr>
      <xdr:spPr>
        <a:xfrm>
          <a:off x="14541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6" name="フローチャート: 判断 545"/>
        <xdr:cNvSpPr/>
      </xdr:nvSpPr>
      <xdr:spPr>
        <a:xfrm>
          <a:off x="13652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7" name="フローチャート: 判断 546"/>
        <xdr:cNvSpPr/>
      </xdr:nvSpPr>
      <xdr:spPr>
        <a:xfrm>
          <a:off x="12763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553" name="楕円 552"/>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554" name="楕円 553"/>
        <xdr:cNvSpPr/>
      </xdr:nvSpPr>
      <xdr:spPr>
        <a:xfrm>
          <a:off x="13652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163665</xdr:rowOff>
    </xdr:from>
    <xdr:ext cx="405111" cy="259045"/>
    <xdr:sp macro="" textlink="">
      <xdr:nvSpPr>
        <xdr:cNvPr id="555" name="n_1ave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56" name="n_2ave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57" name="n_3ave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58" name="n_4aveValue【学校施設】&#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559"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126836</xdr:rowOff>
    </xdr:from>
    <xdr:ext cx="405111" cy="259045"/>
    <xdr:sp macro="" textlink="">
      <xdr:nvSpPr>
        <xdr:cNvPr id="560" name="n_3mainValue【学校施設】&#10;有形固定資産減価償却率"/>
        <xdr:cNvSpPr txBox="1"/>
      </xdr:nvSpPr>
      <xdr:spPr>
        <a:xfrm>
          <a:off x="13500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1" name="直線コネクタ 5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2" name="テキスト ボックス 5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3" name="直線コネクタ 5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4" name="テキスト ボックス 5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5" name="直線コネクタ 5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6" name="テキスト ボックス 5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7" name="直線コネクタ 5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8" name="テキスト ボックス 5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82" name="直線コネクタ 581"/>
        <xdr:cNvCxnSpPr/>
      </xdr:nvCxnSpPr>
      <xdr:spPr>
        <a:xfrm flipV="1">
          <a:off x="22160864" y="9662922"/>
          <a:ext cx="0" cy="1181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83" name="【学校施設】&#10;一人当たり面積最小値テキスト"/>
        <xdr:cNvSpPr txBox="1"/>
      </xdr:nvSpPr>
      <xdr:spPr>
        <a:xfrm>
          <a:off x="22199600" y="108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84" name="直線コネクタ 583"/>
        <xdr:cNvCxnSpPr/>
      </xdr:nvCxnSpPr>
      <xdr:spPr>
        <a:xfrm>
          <a:off x="22072600" y="1084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85" name="【学校施設】&#10;一人当たり面積最大値テキスト"/>
        <xdr:cNvSpPr txBox="1"/>
      </xdr:nvSpPr>
      <xdr:spPr>
        <a:xfrm>
          <a:off x="22199600" y="943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86" name="直線コネクタ 585"/>
        <xdr:cNvCxnSpPr/>
      </xdr:nvCxnSpPr>
      <xdr:spPr>
        <a:xfrm>
          <a:off x="22072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168114</xdr:rowOff>
    </xdr:from>
    <xdr:ext cx="469744" cy="259045"/>
    <xdr:sp macro="" textlink="">
      <xdr:nvSpPr>
        <xdr:cNvPr id="587" name="【学校施設】&#10;一人当たり面積平均値テキスト"/>
        <xdr:cNvSpPr txBox="1"/>
      </xdr:nvSpPr>
      <xdr:spPr>
        <a:xfrm>
          <a:off x="22199600" y="1045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588" name="フローチャート: 判断 587"/>
        <xdr:cNvSpPr/>
      </xdr:nvSpPr>
      <xdr:spPr>
        <a:xfrm>
          <a:off x="22110700" y="104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589" name="フローチャート: 判断 588"/>
        <xdr:cNvSpPr/>
      </xdr:nvSpPr>
      <xdr:spPr>
        <a:xfrm>
          <a:off x="21272500" y="1048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590" name="フローチャート: 判断 589"/>
        <xdr:cNvSpPr/>
      </xdr:nvSpPr>
      <xdr:spPr>
        <a:xfrm>
          <a:off x="20383500" y="1048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591" name="フローチャート: 判断 590"/>
        <xdr:cNvSpPr/>
      </xdr:nvSpPr>
      <xdr:spPr>
        <a:xfrm>
          <a:off x="19494500" y="1048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592" name="フローチャート: 判断 591"/>
        <xdr:cNvSpPr/>
      </xdr:nvSpPr>
      <xdr:spPr>
        <a:xfrm>
          <a:off x="18605500" y="1048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122021</xdr:rowOff>
    </xdr:from>
    <xdr:to>
      <xdr:col>112</xdr:col>
      <xdr:colOff>38100</xdr:colOff>
      <xdr:row>62</xdr:row>
      <xdr:rowOff>52171</xdr:rowOff>
    </xdr:to>
    <xdr:sp macro="" textlink="">
      <xdr:nvSpPr>
        <xdr:cNvPr id="598" name="楕円 597"/>
        <xdr:cNvSpPr/>
      </xdr:nvSpPr>
      <xdr:spPr>
        <a:xfrm>
          <a:off x="21272500" y="10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90246</xdr:rowOff>
    </xdr:from>
    <xdr:to>
      <xdr:col>102</xdr:col>
      <xdr:colOff>165100</xdr:colOff>
      <xdr:row>62</xdr:row>
      <xdr:rowOff>20396</xdr:rowOff>
    </xdr:to>
    <xdr:sp macro="" textlink="">
      <xdr:nvSpPr>
        <xdr:cNvPr id="599" name="楕円 598"/>
        <xdr:cNvSpPr/>
      </xdr:nvSpPr>
      <xdr:spPr>
        <a:xfrm>
          <a:off x="19494500" y="1054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147108</xdr:rowOff>
    </xdr:from>
    <xdr:ext cx="469744" cy="259045"/>
    <xdr:sp macro="" textlink="">
      <xdr:nvSpPr>
        <xdr:cNvPr id="600" name="n_1aveValue【学校施設】&#10;一人当たり面積"/>
        <xdr:cNvSpPr txBox="1"/>
      </xdr:nvSpPr>
      <xdr:spPr>
        <a:xfrm>
          <a:off x="21075727" y="102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01" name="n_2aveValue【学校施設】&#10;一人当たり面積"/>
        <xdr:cNvSpPr txBox="1"/>
      </xdr:nvSpPr>
      <xdr:spPr>
        <a:xfrm>
          <a:off x="20199427" y="102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02" name="n_3aveValue【学校施設】&#10;一人当たり面積"/>
        <xdr:cNvSpPr txBox="1"/>
      </xdr:nvSpPr>
      <xdr:spPr>
        <a:xfrm>
          <a:off x="19310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03" name="n_4aveValue【学校施設】&#10;一人当たり面積"/>
        <xdr:cNvSpPr txBox="1"/>
      </xdr:nvSpPr>
      <xdr:spPr>
        <a:xfrm>
          <a:off x="18421427" y="102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43298</xdr:rowOff>
    </xdr:from>
    <xdr:ext cx="469744" cy="259045"/>
    <xdr:sp macro="" textlink="">
      <xdr:nvSpPr>
        <xdr:cNvPr id="604" name="n_1mainValue【学校施設】&#10;一人当たり面積"/>
        <xdr:cNvSpPr txBox="1"/>
      </xdr:nvSpPr>
      <xdr:spPr>
        <a:xfrm>
          <a:off x="21075727" y="10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11523</xdr:rowOff>
    </xdr:from>
    <xdr:ext cx="469744" cy="259045"/>
    <xdr:sp macro="" textlink="">
      <xdr:nvSpPr>
        <xdr:cNvPr id="605" name="n_3mainValue【学校施設】&#10;一人当たり面積"/>
        <xdr:cNvSpPr txBox="1"/>
      </xdr:nvSpPr>
      <xdr:spPr>
        <a:xfrm>
          <a:off x="19310427" y="1064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3" name="直線コネクタ 6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4" name="テキスト ボックス 63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5" name="直線コネクタ 6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6" name="テキスト ボックス 6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7" name="直線コネクタ 6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8" name="テキスト ボックス 6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9" name="直線コネクタ 6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0" name="テキスト ボックス 63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2" name="テキスト ボックス 64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644" name="直線コネクタ 643"/>
        <xdr:cNvCxnSpPr/>
      </xdr:nvCxnSpPr>
      <xdr:spPr>
        <a:xfrm flipV="1">
          <a:off x="16318864" y="17234915"/>
          <a:ext cx="0" cy="130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645" name="【公民館】&#10;有形固定資産減価償却率最小値テキスト"/>
        <xdr:cNvSpPr txBox="1"/>
      </xdr:nvSpPr>
      <xdr:spPr>
        <a:xfrm>
          <a:off x="16357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646" name="直線コネクタ 645"/>
        <xdr:cNvCxnSpPr/>
      </xdr:nvCxnSpPr>
      <xdr:spPr>
        <a:xfrm>
          <a:off x="16230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647" name="【公民館】&#10;有形固定資産減価償却率最大値テキスト"/>
        <xdr:cNvSpPr txBox="1"/>
      </xdr:nvSpPr>
      <xdr:spPr>
        <a:xfrm>
          <a:off x="16357600" y="1701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648" name="直線コネクタ 647"/>
        <xdr:cNvCxnSpPr/>
      </xdr:nvCxnSpPr>
      <xdr:spPr>
        <a:xfrm>
          <a:off x="16230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649" name="【公民館】&#10;有形固定資産減価償却率平均値テキスト"/>
        <xdr:cNvSpPr txBox="1"/>
      </xdr:nvSpPr>
      <xdr:spPr>
        <a:xfrm>
          <a:off x="16357600" y="1781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650" name="フローチャート: 判断 649"/>
        <xdr:cNvSpPr/>
      </xdr:nvSpPr>
      <xdr:spPr>
        <a:xfrm>
          <a:off x="162687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51" name="フローチャート: 判断 65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652" name="フローチャート: 判断 651"/>
        <xdr:cNvSpPr/>
      </xdr:nvSpPr>
      <xdr:spPr>
        <a:xfrm>
          <a:off x="14541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53" name="フローチャート: 判断 652"/>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654" name="フローチャート: 判断 653"/>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68835</xdr:rowOff>
    </xdr:from>
    <xdr:to>
      <xdr:col>81</xdr:col>
      <xdr:colOff>101600</xdr:colOff>
      <xdr:row>103</xdr:row>
      <xdr:rowOff>170435</xdr:rowOff>
    </xdr:to>
    <xdr:sp macro="" textlink="">
      <xdr:nvSpPr>
        <xdr:cNvPr id="660" name="楕円 659"/>
        <xdr:cNvSpPr/>
      </xdr:nvSpPr>
      <xdr:spPr>
        <a:xfrm>
          <a:off x="15430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18542</xdr:rowOff>
    </xdr:from>
    <xdr:to>
      <xdr:col>72</xdr:col>
      <xdr:colOff>38100</xdr:colOff>
      <xdr:row>103</xdr:row>
      <xdr:rowOff>120142</xdr:rowOff>
    </xdr:to>
    <xdr:sp macro="" textlink="">
      <xdr:nvSpPr>
        <xdr:cNvPr id="661" name="楕円 660"/>
        <xdr:cNvSpPr/>
      </xdr:nvSpPr>
      <xdr:spPr>
        <a:xfrm>
          <a:off x="13652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60977</xdr:rowOff>
    </xdr:from>
    <xdr:ext cx="405111" cy="259045"/>
    <xdr:sp macro="" textlink="">
      <xdr:nvSpPr>
        <xdr:cNvPr id="662"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58945</xdr:rowOff>
    </xdr:from>
    <xdr:ext cx="405111" cy="259045"/>
    <xdr:sp macro="" textlink="">
      <xdr:nvSpPr>
        <xdr:cNvPr id="663" name="n_2aveValue【公民館】&#10;有形固定資産減価償却率"/>
        <xdr:cNvSpPr txBox="1"/>
      </xdr:nvSpPr>
      <xdr:spPr>
        <a:xfrm>
          <a:off x="14389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64" name="n_3aveValue【公民館】&#10;有形固定資産減価償却率"/>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665" name="n_4aveValue【公民館】&#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15512</xdr:rowOff>
    </xdr:from>
    <xdr:ext cx="405111" cy="259045"/>
    <xdr:sp macro="" textlink="">
      <xdr:nvSpPr>
        <xdr:cNvPr id="666" name="n_1mainValue【公民館】&#10;有形固定資産減価償却率"/>
        <xdr:cNvSpPr txBox="1"/>
      </xdr:nvSpPr>
      <xdr:spPr>
        <a:xfrm>
          <a:off x="15266044"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136669</xdr:rowOff>
    </xdr:from>
    <xdr:ext cx="405111" cy="259045"/>
    <xdr:sp macro="" textlink="">
      <xdr:nvSpPr>
        <xdr:cNvPr id="667" name="n_3mainValue【公民館】&#10;有形固定資産減価償却率"/>
        <xdr:cNvSpPr txBox="1"/>
      </xdr:nvSpPr>
      <xdr:spPr>
        <a:xfrm>
          <a:off x="13500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693" name="直線コネクタ 692"/>
        <xdr:cNvCxnSpPr/>
      </xdr:nvCxnSpPr>
      <xdr:spPr>
        <a:xfrm flipV="1">
          <a:off x="22160864" y="17002398"/>
          <a:ext cx="0" cy="1596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694" name="【公民館】&#10;一人当たり面積最小値テキスト"/>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695" name="直線コネクタ 694"/>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696" name="【公民館】&#10;一人当たり面積最大値テキスト"/>
        <xdr:cNvSpPr txBox="1"/>
      </xdr:nvSpPr>
      <xdr:spPr>
        <a:xfrm>
          <a:off x="22199600" y="1677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697" name="直線コネクタ 696"/>
        <xdr:cNvCxnSpPr/>
      </xdr:nvCxnSpPr>
      <xdr:spPr>
        <a:xfrm>
          <a:off x="22072600" y="1700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98"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9" name="フローチャート: 判断 698"/>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700" name="フローチャート: 判断 699"/>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701" name="フローチャート: 判断 700"/>
        <xdr:cNvSpPr/>
      </xdr:nvSpPr>
      <xdr:spPr>
        <a:xfrm>
          <a:off x="2038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702" name="フローチャート: 判断 701"/>
        <xdr:cNvSpPr/>
      </xdr:nvSpPr>
      <xdr:spPr>
        <a:xfrm>
          <a:off x="19494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703" name="フローチャート: 判断 702"/>
        <xdr:cNvSpPr/>
      </xdr:nvSpPr>
      <xdr:spPr>
        <a:xfrm>
          <a:off x="18605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67855</xdr:rowOff>
    </xdr:from>
    <xdr:to>
      <xdr:col>112</xdr:col>
      <xdr:colOff>38100</xdr:colOff>
      <xdr:row>106</xdr:row>
      <xdr:rowOff>169455</xdr:rowOff>
    </xdr:to>
    <xdr:sp macro="" textlink="">
      <xdr:nvSpPr>
        <xdr:cNvPr id="709" name="楕円 708"/>
        <xdr:cNvSpPr/>
      </xdr:nvSpPr>
      <xdr:spPr>
        <a:xfrm>
          <a:off x="21272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710" name="楕円 709"/>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19429</xdr:rowOff>
    </xdr:from>
    <xdr:ext cx="469744" cy="259045"/>
    <xdr:sp macro="" textlink="">
      <xdr:nvSpPr>
        <xdr:cNvPr id="711" name="n_1aveValue【公民館】&#10;一人当たり面積"/>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712" name="n_2aveValue【公民館】&#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713" name="n_3aveValue【公民館】&#10;一人当たり面積"/>
        <xdr:cNvSpPr txBox="1"/>
      </xdr:nvSpPr>
      <xdr:spPr>
        <a:xfrm>
          <a:off x="19310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714" name="n_4aveValue【公民館】&#10;一人当たり面積"/>
        <xdr:cNvSpPr txBox="1"/>
      </xdr:nvSpPr>
      <xdr:spPr>
        <a:xfrm>
          <a:off x="18421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160582</xdr:rowOff>
    </xdr:from>
    <xdr:ext cx="469744" cy="259045"/>
    <xdr:sp macro="" textlink="">
      <xdr:nvSpPr>
        <xdr:cNvPr id="715" name="n_1mainValue【公民館】&#10;一人当たり面積"/>
        <xdr:cNvSpPr txBox="1"/>
      </xdr:nvSpPr>
      <xdr:spPr>
        <a:xfrm>
          <a:off x="210757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29953</xdr:rowOff>
    </xdr:from>
    <xdr:ext cx="469744" cy="259045"/>
    <xdr:sp macro="" textlink="">
      <xdr:nvSpPr>
        <xdr:cNvPr id="716" name="n_3mainValue【公民館】&#10;一人当たり面積"/>
        <xdr:cNvSpPr txBox="1"/>
      </xdr:nvSpPr>
      <xdr:spPr>
        <a:xfrm>
          <a:off x="19310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保育園、学校施設、公営住宅の老朽化が進んでいる。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各施設の大規模改修など、計画的な修繕、更新による施設の長寿命化や施設の統廃合などを含めた適正管理を行っていく。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xdr:cNvCxnSpPr/>
      </xdr:nvCxnSpPr>
      <xdr:spPr>
        <a:xfrm flipV="1">
          <a:off x="4634865" y="581634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0" name="【図書館】&#10;有形固定資産減価償却率平均値テキスト"/>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xdr:cNvSpPr/>
      </xdr:nvSpPr>
      <xdr:spPr>
        <a:xfrm>
          <a:off x="37465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xdr:cNvSpPr/>
      </xdr:nvSpPr>
      <xdr:spPr>
        <a:xfrm>
          <a:off x="2857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xdr:cNvSpPr/>
      </xdr:nvSpPr>
      <xdr:spPr>
        <a:xfrm>
          <a:off x="1968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167132</xdr:rowOff>
    </xdr:from>
    <xdr:to>
      <xdr:col>20</xdr:col>
      <xdr:colOff>38100</xdr:colOff>
      <xdr:row>37</xdr:row>
      <xdr:rowOff>97282</xdr:rowOff>
    </xdr:to>
    <xdr:sp macro="" textlink="">
      <xdr:nvSpPr>
        <xdr:cNvPr id="71" name="楕円 70"/>
        <xdr:cNvSpPr/>
      </xdr:nvSpPr>
      <xdr:spPr>
        <a:xfrm>
          <a:off x="3746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72" name="楕円 71"/>
        <xdr:cNvSpPr/>
      </xdr:nvSpPr>
      <xdr:spPr>
        <a:xfrm>
          <a:off x="1968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120413</xdr:rowOff>
    </xdr:from>
    <xdr:ext cx="405111" cy="259045"/>
    <xdr:sp macro="" textlink="">
      <xdr:nvSpPr>
        <xdr:cNvPr id="73" name="n_1aveValue【図書館】&#10;有形固定資産減価償却率"/>
        <xdr:cNvSpPr txBox="1"/>
      </xdr:nvSpPr>
      <xdr:spPr>
        <a:xfrm>
          <a:off x="35820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74" name="n_2aveValue【図書館】&#10;有形固定資産減価償却率"/>
        <xdr:cNvSpPr txBox="1"/>
      </xdr:nvSpPr>
      <xdr:spPr>
        <a:xfrm>
          <a:off x="27057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75" name="n_3aveValue【図書館】&#10;有形固定資産減価償却率"/>
        <xdr:cNvSpPr txBox="1"/>
      </xdr:nvSpPr>
      <xdr:spPr>
        <a:xfrm>
          <a:off x="1816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76" name="n_4aveValue【図書館】&#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113809</xdr:rowOff>
    </xdr:from>
    <xdr:ext cx="405111" cy="259045"/>
    <xdr:sp macro="" textlink="">
      <xdr:nvSpPr>
        <xdr:cNvPr id="77" name="n_1mainValue【図書館】&#10;有形固定資産減価償却率"/>
        <xdr:cNvSpPr txBox="1"/>
      </xdr:nvSpPr>
      <xdr:spPr>
        <a:xfrm>
          <a:off x="3582044" y="611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8" name="n_3main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02" name="直線コネクタ 101"/>
        <xdr:cNvCxnSpPr/>
      </xdr:nvCxnSpPr>
      <xdr:spPr>
        <a:xfrm flipV="1">
          <a:off x="10476865" y="5702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3"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4" name="直線コネクタ 103"/>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5"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6" name="直線コネクタ 105"/>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07"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08" name="フローチャート: 判断 107"/>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09" name="フローチャート: 判断 108"/>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0" name="フローチャート: 判断 10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11" name="フローチャート: 判断 110"/>
        <xdr:cNvSpPr/>
      </xdr:nvSpPr>
      <xdr:spPr>
        <a:xfrm>
          <a:off x="7810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12" name="フローチャート: 判断 111"/>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127000</xdr:rowOff>
    </xdr:from>
    <xdr:to>
      <xdr:col>50</xdr:col>
      <xdr:colOff>165100</xdr:colOff>
      <xdr:row>41</xdr:row>
      <xdr:rowOff>57150</xdr:rowOff>
    </xdr:to>
    <xdr:sp macro="" textlink="">
      <xdr:nvSpPr>
        <xdr:cNvPr id="118" name="楕円 117"/>
        <xdr:cNvSpPr/>
      </xdr:nvSpPr>
      <xdr:spPr>
        <a:xfrm>
          <a:off x="9588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9" name="楕円 118"/>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35577</xdr:rowOff>
    </xdr:from>
    <xdr:ext cx="469744" cy="259045"/>
    <xdr:sp macro="" textlink="">
      <xdr:nvSpPr>
        <xdr:cNvPr id="120" name="n_1aveValue【図書館】&#10;一人当たり面積"/>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21"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22" name="n_3aveValue【図書館】&#10;一人当たり面積"/>
        <xdr:cNvSpPr txBox="1"/>
      </xdr:nvSpPr>
      <xdr:spPr>
        <a:xfrm>
          <a:off x="7626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23"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48277</xdr:rowOff>
    </xdr:from>
    <xdr:ext cx="469744" cy="259045"/>
    <xdr:sp macro="" textlink="">
      <xdr:nvSpPr>
        <xdr:cNvPr id="124" name="n_1mainValue【図書館】&#10;一人当たり面積"/>
        <xdr:cNvSpPr txBox="1"/>
      </xdr:nvSpPr>
      <xdr:spPr>
        <a:xfrm>
          <a:off x="93917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25"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38" name="テキスト ボックス 13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6" name="テキスト ボックス 14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48" name="直線コネクタ 147"/>
        <xdr:cNvCxnSpPr/>
      </xdr:nvCxnSpPr>
      <xdr:spPr>
        <a:xfrm flipV="1">
          <a:off x="4634865" y="9484614"/>
          <a:ext cx="0" cy="148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49"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51" name="【体育館・プール】&#10;有形固定資産減価償却率最大値テキスト"/>
        <xdr:cNvSpPr txBox="1"/>
      </xdr:nvSpPr>
      <xdr:spPr>
        <a:xfrm>
          <a:off x="4673600" y="925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52" name="直線コネクタ 151"/>
        <xdr:cNvCxnSpPr/>
      </xdr:nvCxnSpPr>
      <xdr:spPr>
        <a:xfrm>
          <a:off x="4546600" y="948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7637</xdr:rowOff>
    </xdr:from>
    <xdr:ext cx="405111" cy="259045"/>
    <xdr:sp macro="" textlink="">
      <xdr:nvSpPr>
        <xdr:cNvPr id="153" name="【体育館・プール】&#10;有形固定資産減価償却率平均値テキスト"/>
        <xdr:cNvSpPr txBox="1"/>
      </xdr:nvSpPr>
      <xdr:spPr>
        <a:xfrm>
          <a:off x="4673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54" name="フローチャート: 判断 15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55" name="フローチャート: 判断 154"/>
        <xdr:cNvSpPr/>
      </xdr:nvSpPr>
      <xdr:spPr>
        <a:xfrm>
          <a:off x="3746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56" name="フローチャート: 判断 155"/>
        <xdr:cNvSpPr/>
      </xdr:nvSpPr>
      <xdr:spPr>
        <a:xfrm>
          <a:off x="28575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57" name="フローチャート: 判断 156"/>
        <xdr:cNvSpPr/>
      </xdr:nvSpPr>
      <xdr:spPr>
        <a:xfrm>
          <a:off x="1968500" y="100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58" name="フローチャート: 判断 157"/>
        <xdr:cNvSpPr/>
      </xdr:nvSpPr>
      <xdr:spPr>
        <a:xfrm>
          <a:off x="1079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136652</xdr:rowOff>
    </xdr:from>
    <xdr:to>
      <xdr:col>20</xdr:col>
      <xdr:colOff>38100</xdr:colOff>
      <xdr:row>59</xdr:row>
      <xdr:rowOff>66802</xdr:rowOff>
    </xdr:to>
    <xdr:sp macro="" textlink="">
      <xdr:nvSpPr>
        <xdr:cNvPr id="164" name="楕円 163"/>
        <xdr:cNvSpPr/>
      </xdr:nvSpPr>
      <xdr:spPr>
        <a:xfrm>
          <a:off x="3746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61214</xdr:rowOff>
    </xdr:from>
    <xdr:to>
      <xdr:col>10</xdr:col>
      <xdr:colOff>165100</xdr:colOff>
      <xdr:row>58</xdr:row>
      <xdr:rowOff>162814</xdr:rowOff>
    </xdr:to>
    <xdr:sp macro="" textlink="">
      <xdr:nvSpPr>
        <xdr:cNvPr id="165" name="楕円 164"/>
        <xdr:cNvSpPr/>
      </xdr:nvSpPr>
      <xdr:spPr>
        <a:xfrm>
          <a:off x="1968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85361</xdr:rowOff>
    </xdr:from>
    <xdr:ext cx="405111" cy="259045"/>
    <xdr:sp macro="" textlink="">
      <xdr:nvSpPr>
        <xdr:cNvPr id="166" name="n_1aveValue【体育館・プール】&#10;有形固定資産減価償却率"/>
        <xdr:cNvSpPr txBox="1"/>
      </xdr:nvSpPr>
      <xdr:spPr>
        <a:xfrm>
          <a:off x="3582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62755</xdr:rowOff>
    </xdr:from>
    <xdr:ext cx="405111" cy="259045"/>
    <xdr:sp macro="" textlink="">
      <xdr:nvSpPr>
        <xdr:cNvPr id="167" name="n_2aveValue【体育館・プール】&#10;有形固定資産減価償却率"/>
        <xdr:cNvSpPr txBox="1"/>
      </xdr:nvSpPr>
      <xdr:spPr>
        <a:xfrm>
          <a:off x="2705744" y="983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68" name="n_3aveValue【体育館・プール】&#10;有形固定資産減価償却率"/>
        <xdr:cNvSpPr txBox="1"/>
      </xdr:nvSpPr>
      <xdr:spPr>
        <a:xfrm>
          <a:off x="1816744" y="1011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17035</xdr:rowOff>
    </xdr:from>
    <xdr:ext cx="405111" cy="259045"/>
    <xdr:sp macro="" textlink="">
      <xdr:nvSpPr>
        <xdr:cNvPr id="169" name="n_4aveValue【体育館・プール】&#10;有形固定資産減価償却率"/>
        <xdr:cNvSpPr txBox="1"/>
      </xdr:nvSpPr>
      <xdr:spPr>
        <a:xfrm>
          <a:off x="927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83329</xdr:rowOff>
    </xdr:from>
    <xdr:ext cx="405111" cy="259045"/>
    <xdr:sp macro="" textlink="">
      <xdr:nvSpPr>
        <xdr:cNvPr id="170" name="n_1mainValue【体育館・プール】&#10;有形固定資産減価償却率"/>
        <xdr:cNvSpPr txBox="1"/>
      </xdr:nvSpPr>
      <xdr:spPr>
        <a:xfrm>
          <a:off x="3582044" y="985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7891</xdr:rowOff>
    </xdr:from>
    <xdr:ext cx="405111" cy="259045"/>
    <xdr:sp macro="" textlink="">
      <xdr:nvSpPr>
        <xdr:cNvPr id="171" name="n_3mainValue【体育館・プール】&#10;有形固定資産減価償却率"/>
        <xdr:cNvSpPr txBox="1"/>
      </xdr:nvSpPr>
      <xdr:spPr>
        <a:xfrm>
          <a:off x="18167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82" name="直線コネクタ 18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83" name="テキスト ボックス 18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84" name="直線コネクタ 18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5" name="テキスト ボックス 18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86" name="直線コネクタ 18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87" name="テキスト ボックス 18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90" name="直線コネクタ 18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91" name="テキスト ボックス 19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2" name="直線コネクタ 19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3" name="テキスト ボックス 19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94" name="直線コネクタ 19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95" name="テキスト ボックス 19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199" name="直線コネクタ 198"/>
        <xdr:cNvCxnSpPr/>
      </xdr:nvCxnSpPr>
      <xdr:spPr>
        <a:xfrm flipV="1">
          <a:off x="10476865" y="9628346"/>
          <a:ext cx="0" cy="1421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00" name="【体育館・プール】&#10;一人当たり面積最小値テキスト"/>
        <xdr:cNvSpPr txBox="1"/>
      </xdr:nvSpPr>
      <xdr:spPr>
        <a:xfrm>
          <a:off x="10515600" y="110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01" name="直線コネクタ 200"/>
        <xdr:cNvCxnSpPr/>
      </xdr:nvCxnSpPr>
      <xdr:spPr>
        <a:xfrm>
          <a:off x="10388600" y="1104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02" name="【体育館・プール】&#10;一人当たり面積最大値テキスト"/>
        <xdr:cNvSpPr txBox="1"/>
      </xdr:nvSpPr>
      <xdr:spPr>
        <a:xfrm>
          <a:off x="10515600" y="940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03" name="直線コネクタ 202"/>
        <xdr:cNvCxnSpPr/>
      </xdr:nvCxnSpPr>
      <xdr:spPr>
        <a:xfrm>
          <a:off x="10388600" y="962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11923</xdr:rowOff>
    </xdr:from>
    <xdr:ext cx="469744" cy="259045"/>
    <xdr:sp macro="" textlink="">
      <xdr:nvSpPr>
        <xdr:cNvPr id="204" name="【体育館・プール】&#10;一人当たり面積平均値テキスト"/>
        <xdr:cNvSpPr txBox="1"/>
      </xdr:nvSpPr>
      <xdr:spPr>
        <a:xfrm>
          <a:off x="10515600" y="10641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05" name="フローチャート: 判断 204"/>
        <xdr:cNvSpPr/>
      </xdr:nvSpPr>
      <xdr:spPr>
        <a:xfrm>
          <a:off x="10426700" y="1066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06" name="フローチャート: 判断 205"/>
        <xdr:cNvSpPr/>
      </xdr:nvSpPr>
      <xdr:spPr>
        <a:xfrm>
          <a:off x="9588500" y="106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07" name="フローチャート: 判断 206"/>
        <xdr:cNvSpPr/>
      </xdr:nvSpPr>
      <xdr:spPr>
        <a:xfrm>
          <a:off x="8699500" y="1067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08" name="フローチャート: 判断 207"/>
        <xdr:cNvSpPr/>
      </xdr:nvSpPr>
      <xdr:spPr>
        <a:xfrm>
          <a:off x="7810500" y="106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09" name="フローチャート: 判断 208"/>
        <xdr:cNvSpPr/>
      </xdr:nvSpPr>
      <xdr:spPr>
        <a:xfrm>
          <a:off x="6921500" y="1067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99219</xdr:rowOff>
    </xdr:from>
    <xdr:to>
      <xdr:col>50</xdr:col>
      <xdr:colOff>165100</xdr:colOff>
      <xdr:row>63</xdr:row>
      <xdr:rowOff>29369</xdr:rowOff>
    </xdr:to>
    <xdr:sp macro="" textlink="">
      <xdr:nvSpPr>
        <xdr:cNvPr id="215" name="楕円 214"/>
        <xdr:cNvSpPr/>
      </xdr:nvSpPr>
      <xdr:spPr>
        <a:xfrm>
          <a:off x="95885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104934</xdr:rowOff>
    </xdr:from>
    <xdr:to>
      <xdr:col>41</xdr:col>
      <xdr:colOff>101600</xdr:colOff>
      <xdr:row>63</xdr:row>
      <xdr:rowOff>35084</xdr:rowOff>
    </xdr:to>
    <xdr:sp macro="" textlink="">
      <xdr:nvSpPr>
        <xdr:cNvPr id="216" name="楕円 215"/>
        <xdr:cNvSpPr/>
      </xdr:nvSpPr>
      <xdr:spPr>
        <a:xfrm>
          <a:off x="7810500" y="107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157339</xdr:rowOff>
    </xdr:from>
    <xdr:ext cx="469744" cy="259045"/>
    <xdr:sp macro="" textlink="">
      <xdr:nvSpPr>
        <xdr:cNvPr id="217" name="n_1aveValue【体育館・プール】&#10;一人当たり面積"/>
        <xdr:cNvSpPr txBox="1"/>
      </xdr:nvSpPr>
      <xdr:spPr>
        <a:xfrm>
          <a:off x="9391727" y="104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18" name="n_2aveValue【体育館・プール】&#10;一人当たり面積"/>
        <xdr:cNvSpPr txBox="1"/>
      </xdr:nvSpPr>
      <xdr:spPr>
        <a:xfrm>
          <a:off x="8515427" y="104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19" name="n_3aveValue【体育館・プール】&#10;一人当たり面積"/>
        <xdr:cNvSpPr txBox="1"/>
      </xdr:nvSpPr>
      <xdr:spPr>
        <a:xfrm>
          <a:off x="7626427" y="1046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20" name="n_4aveValue【体育館・プール】&#10;一人当たり面積"/>
        <xdr:cNvSpPr txBox="1"/>
      </xdr:nvSpPr>
      <xdr:spPr>
        <a:xfrm>
          <a:off x="6737427" y="1044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20496</xdr:rowOff>
    </xdr:from>
    <xdr:ext cx="469744" cy="259045"/>
    <xdr:sp macro="" textlink="">
      <xdr:nvSpPr>
        <xdr:cNvPr id="221" name="n_1mainValue【体育館・プール】&#10;一人当たり面積"/>
        <xdr:cNvSpPr txBox="1"/>
      </xdr:nvSpPr>
      <xdr:spPr>
        <a:xfrm>
          <a:off x="9391727" y="1082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26211</xdr:rowOff>
    </xdr:from>
    <xdr:ext cx="469744" cy="259045"/>
    <xdr:sp macro="" textlink="">
      <xdr:nvSpPr>
        <xdr:cNvPr id="222" name="n_3mainValue【体育館・プール】&#10;一人当たり面積"/>
        <xdr:cNvSpPr txBox="1"/>
      </xdr:nvSpPr>
      <xdr:spPr>
        <a:xfrm>
          <a:off x="7626427" y="1082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3" name="テキスト ボックス 23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5" name="テキスト ボックス 23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5" name="テキスト ボックス 24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47" name="直線コネクタ 246"/>
        <xdr:cNvCxnSpPr/>
      </xdr:nvCxnSpPr>
      <xdr:spPr>
        <a:xfrm flipV="1">
          <a:off x="4634865" y="13384530"/>
          <a:ext cx="0" cy="1403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48" name="【福祉施設】&#10;有形固定資産減価償却率最小値テキスト"/>
        <xdr:cNvSpPr txBox="1"/>
      </xdr:nvSpPr>
      <xdr:spPr>
        <a:xfrm>
          <a:off x="4673600"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49" name="直線コネクタ 248"/>
        <xdr:cNvCxnSpPr/>
      </xdr:nvCxnSpPr>
      <xdr:spPr>
        <a:xfrm>
          <a:off x="4546600" y="1478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50"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51" name="直線コネクタ 25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2" name="【福祉施設】&#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3" name="フローチャート: 判断 252"/>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54" name="フローチャート: 判断 25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55" name="フローチャート: 判断 254"/>
        <xdr:cNvSpPr/>
      </xdr:nvSpPr>
      <xdr:spPr>
        <a:xfrm>
          <a:off x="2857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56" name="フローチャート: 判断 255"/>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57" name="フローチャート: 判断 25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162561</xdr:rowOff>
    </xdr:from>
    <xdr:to>
      <xdr:col>20</xdr:col>
      <xdr:colOff>38100</xdr:colOff>
      <xdr:row>85</xdr:row>
      <xdr:rowOff>92711</xdr:rowOff>
    </xdr:to>
    <xdr:sp macro="" textlink="">
      <xdr:nvSpPr>
        <xdr:cNvPr id="263" name="楕円 262"/>
        <xdr:cNvSpPr/>
      </xdr:nvSpPr>
      <xdr:spPr>
        <a:xfrm>
          <a:off x="3746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36830</xdr:rowOff>
    </xdr:from>
    <xdr:to>
      <xdr:col>10</xdr:col>
      <xdr:colOff>165100</xdr:colOff>
      <xdr:row>84</xdr:row>
      <xdr:rowOff>138430</xdr:rowOff>
    </xdr:to>
    <xdr:sp macro="" textlink="">
      <xdr:nvSpPr>
        <xdr:cNvPr id="264" name="楕円 263"/>
        <xdr:cNvSpPr/>
      </xdr:nvSpPr>
      <xdr:spPr>
        <a:xfrm>
          <a:off x="1968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6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66" name="n_2aveValue【福祉施設】&#10;有形固定資産減価償却率"/>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67" name="n_3aveValue【福祉施設】&#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68" name="n_4aveValue【福祉施設】&#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83838</xdr:rowOff>
    </xdr:from>
    <xdr:ext cx="405111" cy="259045"/>
    <xdr:sp macro="" textlink="">
      <xdr:nvSpPr>
        <xdr:cNvPr id="269" name="n_1mainValue【福祉施設】&#10;有形固定資産減価償却率"/>
        <xdr:cNvSpPr txBox="1"/>
      </xdr:nvSpPr>
      <xdr:spPr>
        <a:xfrm>
          <a:off x="3582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129557</xdr:rowOff>
    </xdr:from>
    <xdr:ext cx="405111" cy="259045"/>
    <xdr:sp macro="" textlink="">
      <xdr:nvSpPr>
        <xdr:cNvPr id="270" name="n_3mainValue【福祉施設】&#10;有形固定資産減価償却率"/>
        <xdr:cNvSpPr txBox="1"/>
      </xdr:nvSpPr>
      <xdr:spPr>
        <a:xfrm>
          <a:off x="1816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294" name="直線コネクタ 293"/>
        <xdr:cNvCxnSpPr/>
      </xdr:nvCxnSpPr>
      <xdr:spPr>
        <a:xfrm flipV="1">
          <a:off x="10476865" y="13237211"/>
          <a:ext cx="0" cy="159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295" name="【福祉施設】&#10;一人当たり面積最小値テキスト"/>
        <xdr:cNvSpPr txBox="1"/>
      </xdr:nvSpPr>
      <xdr:spPr>
        <a:xfrm>
          <a:off x="10515600" y="1483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296" name="直線コネクタ 295"/>
        <xdr:cNvCxnSpPr/>
      </xdr:nvCxnSpPr>
      <xdr:spPr>
        <a:xfrm>
          <a:off x="10388600" y="14834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297" name="【福祉施設】&#10;一人当たり面積最大値テキスト"/>
        <xdr:cNvSpPr txBox="1"/>
      </xdr:nvSpPr>
      <xdr:spPr>
        <a:xfrm>
          <a:off x="10515600"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298" name="直線コネクタ 297"/>
        <xdr:cNvCxnSpPr/>
      </xdr:nvCxnSpPr>
      <xdr:spPr>
        <a:xfrm>
          <a:off x="10388600" y="1323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69866</xdr:rowOff>
    </xdr:from>
    <xdr:ext cx="469744" cy="259045"/>
    <xdr:sp macro="" textlink="">
      <xdr:nvSpPr>
        <xdr:cNvPr id="299" name="【福祉施設】&#10;一人当たり面積平均値テキスト"/>
        <xdr:cNvSpPr txBox="1"/>
      </xdr:nvSpPr>
      <xdr:spPr>
        <a:xfrm>
          <a:off x="10515600" y="1464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00" name="フローチャート: 判断 299"/>
        <xdr:cNvSpPr/>
      </xdr:nvSpPr>
      <xdr:spPr>
        <a:xfrm>
          <a:off x="10426700" y="1466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01" name="フローチャート: 判断 300"/>
        <xdr:cNvSpPr/>
      </xdr:nvSpPr>
      <xdr:spPr>
        <a:xfrm>
          <a:off x="95885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02" name="フローチャート: 判断 301"/>
        <xdr:cNvSpPr/>
      </xdr:nvSpPr>
      <xdr:spPr>
        <a:xfrm>
          <a:off x="8699500" y="1467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03" name="フローチャート: 判断 302"/>
        <xdr:cNvSpPr/>
      </xdr:nvSpPr>
      <xdr:spPr>
        <a:xfrm>
          <a:off x="7810500" y="1466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04" name="フローチャート: 判断 303"/>
        <xdr:cNvSpPr/>
      </xdr:nvSpPr>
      <xdr:spPr>
        <a:xfrm>
          <a:off x="6921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21589</xdr:rowOff>
    </xdr:from>
    <xdr:to>
      <xdr:col>50</xdr:col>
      <xdr:colOff>165100</xdr:colOff>
      <xdr:row>86</xdr:row>
      <xdr:rowOff>123189</xdr:rowOff>
    </xdr:to>
    <xdr:sp macro="" textlink="">
      <xdr:nvSpPr>
        <xdr:cNvPr id="310" name="楕円 309"/>
        <xdr:cNvSpPr/>
      </xdr:nvSpPr>
      <xdr:spPr>
        <a:xfrm>
          <a:off x="9588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26670</xdr:rowOff>
    </xdr:from>
    <xdr:to>
      <xdr:col>41</xdr:col>
      <xdr:colOff>101600</xdr:colOff>
      <xdr:row>86</xdr:row>
      <xdr:rowOff>128270</xdr:rowOff>
    </xdr:to>
    <xdr:sp macro="" textlink="">
      <xdr:nvSpPr>
        <xdr:cNvPr id="311" name="楕円 310"/>
        <xdr:cNvSpPr/>
      </xdr:nvSpPr>
      <xdr:spPr>
        <a:xfrm>
          <a:off x="78105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57166</xdr:rowOff>
    </xdr:from>
    <xdr:ext cx="469744" cy="259045"/>
    <xdr:sp macro="" textlink="">
      <xdr:nvSpPr>
        <xdr:cNvPr id="312" name="n_1aveValue【福祉施設】&#10;一人当たり面積"/>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13" name="n_2aveValue【福祉施設】&#10;一人当たり面積"/>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14" name="n_3aveValue【福祉施設】&#10;一人当たり面積"/>
        <xdr:cNvSpPr txBox="1"/>
      </xdr:nvSpPr>
      <xdr:spPr>
        <a:xfrm>
          <a:off x="7626427" y="1443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15" name="n_4aveValue【福祉施設】&#10;一人当たり面積"/>
        <xdr:cNvSpPr txBox="1"/>
      </xdr:nvSpPr>
      <xdr:spPr>
        <a:xfrm>
          <a:off x="6737427"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114316</xdr:rowOff>
    </xdr:from>
    <xdr:ext cx="469744" cy="259045"/>
    <xdr:sp macro="" textlink="">
      <xdr:nvSpPr>
        <xdr:cNvPr id="316" name="n_1mainValue【福祉施設】&#10;一人当たり面積"/>
        <xdr:cNvSpPr txBox="1"/>
      </xdr:nvSpPr>
      <xdr:spPr>
        <a:xfrm>
          <a:off x="9391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119397</xdr:rowOff>
    </xdr:from>
    <xdr:ext cx="469744" cy="259045"/>
    <xdr:sp macro="" textlink="">
      <xdr:nvSpPr>
        <xdr:cNvPr id="317" name="n_3mainValue【福祉施設】&#10;一人当たり面積"/>
        <xdr:cNvSpPr txBox="1"/>
      </xdr:nvSpPr>
      <xdr:spPr>
        <a:xfrm>
          <a:off x="7626427" y="148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8" name="テキスト ボックス 32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9" name="直線コネクタ 32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0" name="テキスト ボックス 32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1" name="直線コネクタ 33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2" name="テキスト ボックス 33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3" name="直線コネクタ 33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4" name="テキスト ボックス 33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5" name="直線コネクタ 33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6" name="テキスト ボックス 33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7" name="直線コネクタ 33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8" name="テキスト ボックス 33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0" name="テキスト ボックス 33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342" name="直線コネクタ 341"/>
        <xdr:cNvCxnSpPr/>
      </xdr:nvCxnSpPr>
      <xdr:spPr>
        <a:xfrm flipV="1">
          <a:off x="4634865" y="17169764"/>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4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4" name="直線コネクタ 34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345" name="【市民会館】&#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346" name="直線コネクタ 345"/>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152416</xdr:rowOff>
    </xdr:from>
    <xdr:ext cx="405111" cy="259045"/>
    <xdr:sp macro="" textlink="">
      <xdr:nvSpPr>
        <xdr:cNvPr id="347" name="【市民会館】&#10;有形固定資産減価償却率平均値テキスト"/>
        <xdr:cNvSpPr txBox="1"/>
      </xdr:nvSpPr>
      <xdr:spPr>
        <a:xfrm>
          <a:off x="4673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348" name="フローチャート: 判断 347"/>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9" name="フローチャート: 判断 348"/>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350" name="フローチャート: 判断 349"/>
        <xdr:cNvSpPr/>
      </xdr:nvSpPr>
      <xdr:spPr>
        <a:xfrm>
          <a:off x="2857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351" name="フローチャート: 判断 350"/>
        <xdr:cNvSpPr/>
      </xdr:nvSpPr>
      <xdr:spPr>
        <a:xfrm>
          <a:off x="1968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352" name="フローチャート: 判断 351"/>
        <xdr:cNvSpPr/>
      </xdr:nvSpPr>
      <xdr:spPr>
        <a:xfrm>
          <a:off x="1079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63500</xdr:rowOff>
    </xdr:from>
    <xdr:to>
      <xdr:col>10</xdr:col>
      <xdr:colOff>165100</xdr:colOff>
      <xdr:row>107</xdr:row>
      <xdr:rowOff>165100</xdr:rowOff>
    </xdr:to>
    <xdr:sp macro="" textlink="">
      <xdr:nvSpPr>
        <xdr:cNvPr id="358" name="楕円 357"/>
        <xdr:cNvSpPr/>
      </xdr:nvSpPr>
      <xdr:spPr>
        <a:xfrm>
          <a:off x="1968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360" name="n_2aveValue【市民会館】&#10;有形固定資産減価償却率"/>
        <xdr:cNvSpPr txBox="1"/>
      </xdr:nvSpPr>
      <xdr:spPr>
        <a:xfrm>
          <a:off x="2705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361" name="n_3aveValue【市民会館】&#10;有形固定資産減価償却率"/>
        <xdr:cNvSpPr txBox="1"/>
      </xdr:nvSpPr>
      <xdr:spPr>
        <a:xfrm>
          <a:off x="1816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362" name="n_4aveValue【市民会館】&#10;有形固定資産減価償却率"/>
        <xdr:cNvSpPr txBox="1"/>
      </xdr:nvSpPr>
      <xdr:spPr>
        <a:xfrm>
          <a:off x="927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156227</xdr:rowOff>
    </xdr:from>
    <xdr:ext cx="405111" cy="259045"/>
    <xdr:sp macro="" textlink="">
      <xdr:nvSpPr>
        <xdr:cNvPr id="363" name="n_3mainValue【市民会館】&#10;有形固定資産減価償却率"/>
        <xdr:cNvSpPr txBox="1"/>
      </xdr:nvSpPr>
      <xdr:spPr>
        <a:xfrm>
          <a:off x="1816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389" name="直線コネクタ 388"/>
        <xdr:cNvCxnSpPr/>
      </xdr:nvCxnSpPr>
      <xdr:spPr>
        <a:xfrm flipV="1">
          <a:off x="10476865" y="17102001"/>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390" name="【市民会館】&#10;一人当たり面積最小値テキスト"/>
        <xdr:cNvSpPr txBox="1"/>
      </xdr:nvSpPr>
      <xdr:spPr>
        <a:xfrm>
          <a:off x="10515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391" name="直線コネクタ 390"/>
        <xdr:cNvCxnSpPr/>
      </xdr:nvCxnSpPr>
      <xdr:spPr>
        <a:xfrm>
          <a:off x="10388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392" name="【市民会館】&#10;一人当たり面積最大値テキスト"/>
        <xdr:cNvSpPr txBox="1"/>
      </xdr:nvSpPr>
      <xdr:spPr>
        <a:xfrm>
          <a:off x="10515600" y="168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393" name="直線コネクタ 392"/>
        <xdr:cNvCxnSpPr/>
      </xdr:nvCxnSpPr>
      <xdr:spPr>
        <a:xfrm>
          <a:off x="10388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145885</xdr:rowOff>
    </xdr:from>
    <xdr:ext cx="469744" cy="259045"/>
    <xdr:sp macro="" textlink="">
      <xdr:nvSpPr>
        <xdr:cNvPr id="394" name="【市民会館】&#10;一人当たり面積平均値テキスト"/>
        <xdr:cNvSpPr txBox="1"/>
      </xdr:nvSpPr>
      <xdr:spPr>
        <a:xfrm>
          <a:off x="10515600" y="1831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395" name="フローチャート: 判断 394"/>
        <xdr:cNvSpPr/>
      </xdr:nvSpPr>
      <xdr:spPr>
        <a:xfrm>
          <a:off x="10426700" y="1834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396" name="フローチャート: 判断 395"/>
        <xdr:cNvSpPr/>
      </xdr:nvSpPr>
      <xdr:spPr>
        <a:xfrm>
          <a:off x="9588500" y="183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397" name="フローチャート: 判断 396"/>
        <xdr:cNvSpPr/>
      </xdr:nvSpPr>
      <xdr:spPr>
        <a:xfrm>
          <a:off x="8699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398" name="フローチャート: 判断 397"/>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399" name="フローチャート: 判断 398"/>
        <xdr:cNvSpPr/>
      </xdr:nvSpPr>
      <xdr:spPr>
        <a:xfrm>
          <a:off x="6921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41729</xdr:rowOff>
    </xdr:from>
    <xdr:to>
      <xdr:col>41</xdr:col>
      <xdr:colOff>101600</xdr:colOff>
      <xdr:row>108</xdr:row>
      <xdr:rowOff>143329</xdr:rowOff>
    </xdr:to>
    <xdr:sp macro="" textlink="">
      <xdr:nvSpPr>
        <xdr:cNvPr id="405" name="楕円 404"/>
        <xdr:cNvSpPr/>
      </xdr:nvSpPr>
      <xdr:spPr>
        <a:xfrm>
          <a:off x="7810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156590</xdr:rowOff>
    </xdr:from>
    <xdr:ext cx="469744" cy="259045"/>
    <xdr:sp macro="" textlink="">
      <xdr:nvSpPr>
        <xdr:cNvPr id="406" name="n_1aveValue【市民会館】&#10;一人当たり面積"/>
        <xdr:cNvSpPr txBox="1"/>
      </xdr:nvSpPr>
      <xdr:spPr>
        <a:xfrm>
          <a:off x="9391727" y="181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07" name="n_2aveValue【市民会館】&#10;一人当たり面積"/>
        <xdr:cNvSpPr txBox="1"/>
      </xdr:nvSpPr>
      <xdr:spPr>
        <a:xfrm>
          <a:off x="8515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08"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09" name="n_4aveValue【市民会館】&#10;一人当たり面積"/>
        <xdr:cNvSpPr txBox="1"/>
      </xdr:nvSpPr>
      <xdr:spPr>
        <a:xfrm>
          <a:off x="6737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134456</xdr:rowOff>
    </xdr:from>
    <xdr:ext cx="469744" cy="259045"/>
    <xdr:sp macro="" textlink="">
      <xdr:nvSpPr>
        <xdr:cNvPr id="410" name="n_3mainValue【市民会館】&#10;一人当たり面積"/>
        <xdr:cNvSpPr txBox="1"/>
      </xdr:nvSpPr>
      <xdr:spPr>
        <a:xfrm>
          <a:off x="7626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1" name="テキスト ボックス 42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2" name="直線コネクタ 4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23" name="テキスト ボックス 422"/>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4" name="直線コネクタ 4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5" name="テキスト ボックス 4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6" name="直線コネクタ 4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7" name="テキスト ボックス 4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8" name="直線コネクタ 4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9" name="テキスト ボックス 4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1" name="テキスト ボックス 43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433" name="直線コネクタ 432"/>
        <xdr:cNvCxnSpPr/>
      </xdr:nvCxnSpPr>
      <xdr:spPr>
        <a:xfrm flipV="1">
          <a:off x="16318864" y="57111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434" name="【一般廃棄物処理施設】&#10;有形固定資産減価償却率最小値テキスト"/>
        <xdr:cNvSpPr txBox="1"/>
      </xdr:nvSpPr>
      <xdr:spPr>
        <a:xfrm>
          <a:off x="16357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5" name="直線コネクタ 43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436" name="【一般廃棄物処理施設】&#10;有形固定資産減価償却率最大値テキスト"/>
        <xdr:cNvSpPr txBox="1"/>
      </xdr:nvSpPr>
      <xdr:spPr>
        <a:xfrm>
          <a:off x="163576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37" name="直線コネクタ 436"/>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438" name="【一般廃棄物処理施設】&#10;有形固定資産減価償却率平均値テキスト"/>
        <xdr:cNvSpPr txBox="1"/>
      </xdr:nvSpPr>
      <xdr:spPr>
        <a:xfrm>
          <a:off x="16357600" y="634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439" name="フローチャート: 判断 438"/>
        <xdr:cNvSpPr/>
      </xdr:nvSpPr>
      <xdr:spPr>
        <a:xfrm>
          <a:off x="16268700" y="636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440" name="フローチャート: 判断 439"/>
        <xdr:cNvSpPr/>
      </xdr:nvSpPr>
      <xdr:spPr>
        <a:xfrm>
          <a:off x="15430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41" name="フローチャート: 判断 440"/>
        <xdr:cNvSpPr/>
      </xdr:nvSpPr>
      <xdr:spPr>
        <a:xfrm>
          <a:off x="145415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442" name="フローチャート: 判断 441"/>
        <xdr:cNvSpPr/>
      </xdr:nvSpPr>
      <xdr:spPr>
        <a:xfrm>
          <a:off x="13652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443" name="フローチャート: 判断 442"/>
        <xdr:cNvSpPr/>
      </xdr:nvSpPr>
      <xdr:spPr>
        <a:xfrm>
          <a:off x="12763500" y="60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75692</xdr:rowOff>
    </xdr:from>
    <xdr:to>
      <xdr:col>81</xdr:col>
      <xdr:colOff>101600</xdr:colOff>
      <xdr:row>40</xdr:row>
      <xdr:rowOff>5842</xdr:rowOff>
    </xdr:to>
    <xdr:sp macro="" textlink="">
      <xdr:nvSpPr>
        <xdr:cNvPr id="449" name="楕円 448"/>
        <xdr:cNvSpPr/>
      </xdr:nvSpPr>
      <xdr:spPr>
        <a:xfrm>
          <a:off x="15430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73406</xdr:rowOff>
    </xdr:from>
    <xdr:to>
      <xdr:col>72</xdr:col>
      <xdr:colOff>38100</xdr:colOff>
      <xdr:row>40</xdr:row>
      <xdr:rowOff>3556</xdr:rowOff>
    </xdr:to>
    <xdr:sp macro="" textlink="">
      <xdr:nvSpPr>
        <xdr:cNvPr id="450" name="楕円 449"/>
        <xdr:cNvSpPr/>
      </xdr:nvSpPr>
      <xdr:spPr>
        <a:xfrm>
          <a:off x="1365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77233</xdr:rowOff>
    </xdr:from>
    <xdr:ext cx="405111" cy="259045"/>
    <xdr:sp macro="" textlink="">
      <xdr:nvSpPr>
        <xdr:cNvPr id="451" name="n_1aveValue【一般廃棄物処理施設】&#10;有形固定資産減価償却率"/>
        <xdr:cNvSpPr txBox="1"/>
      </xdr:nvSpPr>
      <xdr:spPr>
        <a:xfrm>
          <a:off x="15266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52" name="n_2ave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81805</xdr:rowOff>
    </xdr:from>
    <xdr:ext cx="405111" cy="259045"/>
    <xdr:sp macro="" textlink="">
      <xdr:nvSpPr>
        <xdr:cNvPr id="453" name="n_3aveValue【一般廃棄物処理施設】&#10;有形固定資産減価償却率"/>
        <xdr:cNvSpPr txBox="1"/>
      </xdr:nvSpPr>
      <xdr:spPr>
        <a:xfrm>
          <a:off x="13500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33799</xdr:rowOff>
    </xdr:from>
    <xdr:ext cx="405111" cy="259045"/>
    <xdr:sp macro="" textlink="">
      <xdr:nvSpPr>
        <xdr:cNvPr id="454" name="n_4aveValue【一般廃棄物処理施設】&#10;有形固定資産減価償却率"/>
        <xdr:cNvSpPr txBox="1"/>
      </xdr:nvSpPr>
      <xdr:spPr>
        <a:xfrm>
          <a:off x="12611744" y="586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168419</xdr:rowOff>
    </xdr:from>
    <xdr:ext cx="405111" cy="259045"/>
    <xdr:sp macro="" textlink="">
      <xdr:nvSpPr>
        <xdr:cNvPr id="455" name="n_1mainValue【一般廃棄物処理施設】&#10;有形固定資産減価償却率"/>
        <xdr:cNvSpPr txBox="1"/>
      </xdr:nvSpPr>
      <xdr:spPr>
        <a:xfrm>
          <a:off x="152660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166133</xdr:rowOff>
    </xdr:from>
    <xdr:ext cx="405111" cy="259045"/>
    <xdr:sp macro="" textlink="">
      <xdr:nvSpPr>
        <xdr:cNvPr id="456" name="n_3mainValue【一般廃棄物処理施設】&#10;有形固定資産減価償却率"/>
        <xdr:cNvSpPr txBox="1"/>
      </xdr:nvSpPr>
      <xdr:spPr>
        <a:xfrm>
          <a:off x="13500744" y="685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478" name="直線コネクタ 477"/>
        <xdr:cNvCxnSpPr/>
      </xdr:nvCxnSpPr>
      <xdr:spPr>
        <a:xfrm flipV="1">
          <a:off x="22160864" y="5935721"/>
          <a:ext cx="0" cy="121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479" name="【一般廃棄物処理施設】&#10;一人当たり有形固定資産（償却資産）額最小値テキスト"/>
        <xdr:cNvSpPr txBox="1"/>
      </xdr:nvSpPr>
      <xdr:spPr>
        <a:xfrm>
          <a:off x="22199600" y="71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480" name="直線コネクタ 479"/>
        <xdr:cNvCxnSpPr/>
      </xdr:nvCxnSpPr>
      <xdr:spPr>
        <a:xfrm>
          <a:off x="22072600" y="715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481" name="【一般廃棄物処理施設】&#10;一人当たり有形固定資産（償却資産）額最大値テキスト"/>
        <xdr:cNvSpPr txBox="1"/>
      </xdr:nvSpPr>
      <xdr:spPr>
        <a:xfrm>
          <a:off x="22199600" y="57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482" name="直線コネクタ 481"/>
        <xdr:cNvCxnSpPr/>
      </xdr:nvCxnSpPr>
      <xdr:spPr>
        <a:xfrm>
          <a:off x="22072600" y="59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60996</xdr:rowOff>
    </xdr:from>
    <xdr:ext cx="599010" cy="259045"/>
    <xdr:sp macro="" textlink="">
      <xdr:nvSpPr>
        <xdr:cNvPr id="483" name="【一般廃棄物処理施設】&#10;一人当たり有形固定資産（償却資産）額平均値テキスト"/>
        <xdr:cNvSpPr txBox="1"/>
      </xdr:nvSpPr>
      <xdr:spPr>
        <a:xfrm>
          <a:off x="22199600" y="657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484" name="フローチャート: 判断 483"/>
        <xdr:cNvSpPr/>
      </xdr:nvSpPr>
      <xdr:spPr>
        <a:xfrm>
          <a:off x="22110700" y="65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485" name="フローチャート: 判断 484"/>
        <xdr:cNvSpPr/>
      </xdr:nvSpPr>
      <xdr:spPr>
        <a:xfrm>
          <a:off x="21272500" y="66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486" name="フローチャート: 判断 485"/>
        <xdr:cNvSpPr/>
      </xdr:nvSpPr>
      <xdr:spPr>
        <a:xfrm>
          <a:off x="20383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487" name="フローチャート: 判断 486"/>
        <xdr:cNvSpPr/>
      </xdr:nvSpPr>
      <xdr:spPr>
        <a:xfrm>
          <a:off x="19494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488" name="フローチャート: 判断 487"/>
        <xdr:cNvSpPr/>
      </xdr:nvSpPr>
      <xdr:spPr>
        <a:xfrm>
          <a:off x="18605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82116</xdr:rowOff>
    </xdr:from>
    <xdr:to>
      <xdr:col>112</xdr:col>
      <xdr:colOff>38100</xdr:colOff>
      <xdr:row>42</xdr:row>
      <xdr:rowOff>12266</xdr:rowOff>
    </xdr:to>
    <xdr:sp macro="" textlink="">
      <xdr:nvSpPr>
        <xdr:cNvPr id="494" name="楕円 493"/>
        <xdr:cNvSpPr/>
      </xdr:nvSpPr>
      <xdr:spPr>
        <a:xfrm>
          <a:off x="21272500" y="71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158066</xdr:rowOff>
    </xdr:from>
    <xdr:to>
      <xdr:col>102</xdr:col>
      <xdr:colOff>165100</xdr:colOff>
      <xdr:row>41</xdr:row>
      <xdr:rowOff>88216</xdr:rowOff>
    </xdr:to>
    <xdr:sp macro="" textlink="">
      <xdr:nvSpPr>
        <xdr:cNvPr id="495" name="楕円 494"/>
        <xdr:cNvSpPr/>
      </xdr:nvSpPr>
      <xdr:spPr>
        <a:xfrm>
          <a:off x="19494500" y="7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91072</xdr:rowOff>
    </xdr:from>
    <xdr:ext cx="534377" cy="259045"/>
    <xdr:sp macro="" textlink="">
      <xdr:nvSpPr>
        <xdr:cNvPr id="496" name="n_1aveValue【一般廃棄物処理施設】&#10;一人当たり有形固定資産（償却資産）額"/>
        <xdr:cNvSpPr txBox="1"/>
      </xdr:nvSpPr>
      <xdr:spPr>
        <a:xfrm>
          <a:off x="21043411" y="64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497" name="n_2aveValue【一般廃棄物処理施設】&#10;一人当たり有形固定資産（償却資産）額"/>
        <xdr:cNvSpPr txBox="1"/>
      </xdr:nvSpPr>
      <xdr:spPr>
        <a:xfrm>
          <a:off x="20167111" y="64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498" name="n_3aveValue【一般廃棄物処理施設】&#10;一人当たり有形固定資産（償却資産）額"/>
        <xdr:cNvSpPr txBox="1"/>
      </xdr:nvSpPr>
      <xdr:spPr>
        <a:xfrm>
          <a:off x="192781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499" name="n_4aveValue【一般廃棄物処理施設】&#10;一人当たり有形固定資産（償却資産）額"/>
        <xdr:cNvSpPr txBox="1"/>
      </xdr:nvSpPr>
      <xdr:spPr>
        <a:xfrm>
          <a:off x="18389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111</xdr:col>
      <xdr:colOff>8133</xdr:colOff>
      <xdr:row>42</xdr:row>
      <xdr:rowOff>3393</xdr:rowOff>
    </xdr:from>
    <xdr:ext cx="313932" cy="259045"/>
    <xdr:sp macro="" textlink="">
      <xdr:nvSpPr>
        <xdr:cNvPr id="500" name="n_1mainValue【一般廃棄物処理施設】&#10;一人当たり有形固定資産（償却資産）額"/>
        <xdr:cNvSpPr txBox="1"/>
      </xdr:nvSpPr>
      <xdr:spPr>
        <a:xfrm>
          <a:off x="21153633" y="720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79343</xdr:rowOff>
    </xdr:from>
    <xdr:ext cx="534377" cy="259045"/>
    <xdr:sp macro="" textlink="">
      <xdr:nvSpPr>
        <xdr:cNvPr id="501" name="n_3mainValue【一般廃棄物処理施設】&#10;一人当たり有形固定資産（償却資産）額"/>
        <xdr:cNvSpPr txBox="1"/>
      </xdr:nvSpPr>
      <xdr:spPr>
        <a:xfrm>
          <a:off x="19278111" y="7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4" name="テキスト ボックス 51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64</xdr:row>
      <xdr:rowOff>0</xdr:rowOff>
    </xdr:to>
    <xdr:cxnSp macro="">
      <xdr:nvCxnSpPr>
        <xdr:cNvPr id="524" name="直線コネクタ 523"/>
        <xdr:cNvCxnSpPr/>
      </xdr:nvCxnSpPr>
      <xdr:spPr>
        <a:xfrm flipV="1">
          <a:off x="16318864" y="954176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525" name="【保健センター・保健所】&#10;有形固定資産減価償却率最小値テキスト"/>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6" name="直線コネクタ 52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27" name="【保健センター・保健所】&#10;有形固定資産減価償却率最大値テキスト"/>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28" name="直線コネクタ 527"/>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5351</xdr:rowOff>
    </xdr:from>
    <xdr:ext cx="405111" cy="259045"/>
    <xdr:sp macro="" textlink="">
      <xdr:nvSpPr>
        <xdr:cNvPr id="529" name="【保健センター・保健所】&#10;有形固定資産減価償却率平均値テキスト"/>
        <xdr:cNvSpPr txBox="1"/>
      </xdr:nvSpPr>
      <xdr:spPr>
        <a:xfrm>
          <a:off x="16357600" y="9778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26924</xdr:rowOff>
    </xdr:from>
    <xdr:to>
      <xdr:col>85</xdr:col>
      <xdr:colOff>177800</xdr:colOff>
      <xdr:row>57</xdr:row>
      <xdr:rowOff>128524</xdr:rowOff>
    </xdr:to>
    <xdr:sp macro="" textlink="">
      <xdr:nvSpPr>
        <xdr:cNvPr id="530" name="フローチャート: 判断 529"/>
        <xdr:cNvSpPr/>
      </xdr:nvSpPr>
      <xdr:spPr>
        <a:xfrm>
          <a:off x="162687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132080</xdr:rowOff>
    </xdr:from>
    <xdr:to>
      <xdr:col>81</xdr:col>
      <xdr:colOff>101600</xdr:colOff>
      <xdr:row>57</xdr:row>
      <xdr:rowOff>62230</xdr:rowOff>
    </xdr:to>
    <xdr:sp macro="" textlink="">
      <xdr:nvSpPr>
        <xdr:cNvPr id="531" name="フローチャート: 判断 530"/>
        <xdr:cNvSpPr/>
      </xdr:nvSpPr>
      <xdr:spPr>
        <a:xfrm>
          <a:off x="15430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532" name="フローチャート: 判断 531"/>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70358</xdr:rowOff>
    </xdr:from>
    <xdr:to>
      <xdr:col>72</xdr:col>
      <xdr:colOff>38100</xdr:colOff>
      <xdr:row>57</xdr:row>
      <xdr:rowOff>508</xdr:rowOff>
    </xdr:to>
    <xdr:sp macro="" textlink="">
      <xdr:nvSpPr>
        <xdr:cNvPr id="533" name="フローチャート: 判断 532"/>
        <xdr:cNvSpPr/>
      </xdr:nvSpPr>
      <xdr:spPr>
        <a:xfrm>
          <a:off x="13652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29210</xdr:rowOff>
    </xdr:from>
    <xdr:to>
      <xdr:col>67</xdr:col>
      <xdr:colOff>101600</xdr:colOff>
      <xdr:row>56</xdr:row>
      <xdr:rowOff>130810</xdr:rowOff>
    </xdr:to>
    <xdr:sp macro="" textlink="">
      <xdr:nvSpPr>
        <xdr:cNvPr id="534" name="フローチャート: 判断 533"/>
        <xdr:cNvSpPr/>
      </xdr:nvSpPr>
      <xdr:spPr>
        <a:xfrm>
          <a:off x="12763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56642</xdr:rowOff>
    </xdr:from>
    <xdr:to>
      <xdr:col>81</xdr:col>
      <xdr:colOff>101600</xdr:colOff>
      <xdr:row>57</xdr:row>
      <xdr:rowOff>158242</xdr:rowOff>
    </xdr:to>
    <xdr:sp macro="" textlink="">
      <xdr:nvSpPr>
        <xdr:cNvPr id="540" name="楕円 539"/>
        <xdr:cNvSpPr/>
      </xdr:nvSpPr>
      <xdr:spPr>
        <a:xfrm>
          <a:off x="15430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136652</xdr:rowOff>
    </xdr:from>
    <xdr:to>
      <xdr:col>72</xdr:col>
      <xdr:colOff>38100</xdr:colOff>
      <xdr:row>57</xdr:row>
      <xdr:rowOff>66802</xdr:rowOff>
    </xdr:to>
    <xdr:sp macro="" textlink="">
      <xdr:nvSpPr>
        <xdr:cNvPr id="541" name="楕円 540"/>
        <xdr:cNvSpPr/>
      </xdr:nvSpPr>
      <xdr:spPr>
        <a:xfrm>
          <a:off x="13652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78757</xdr:rowOff>
    </xdr:from>
    <xdr:ext cx="405111" cy="259045"/>
    <xdr:sp macro="" textlink="">
      <xdr:nvSpPr>
        <xdr:cNvPr id="542" name="n_1aveValue【保健センター・保健所】&#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51325</xdr:rowOff>
    </xdr:from>
    <xdr:ext cx="405111" cy="259045"/>
    <xdr:sp macro="" textlink="">
      <xdr:nvSpPr>
        <xdr:cNvPr id="543" name="n_2aveValue【保健センター・保健所】&#10;有形固定資産減価償却率"/>
        <xdr:cNvSpPr txBox="1"/>
      </xdr:nvSpPr>
      <xdr:spPr>
        <a:xfrm>
          <a:off x="143897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17035</xdr:rowOff>
    </xdr:from>
    <xdr:ext cx="405111" cy="259045"/>
    <xdr:sp macro="" textlink="">
      <xdr:nvSpPr>
        <xdr:cNvPr id="544" name="n_3aveValue【保健センター・保健所】&#10;有形固定資産減価償却率"/>
        <xdr:cNvSpPr txBox="1"/>
      </xdr:nvSpPr>
      <xdr:spPr>
        <a:xfrm>
          <a:off x="13500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147337</xdr:rowOff>
    </xdr:from>
    <xdr:ext cx="405111" cy="259045"/>
    <xdr:sp macro="" textlink="">
      <xdr:nvSpPr>
        <xdr:cNvPr id="545" name="n_4aveValue【保健センター・保健所】&#10;有形固定資産減価償却率"/>
        <xdr:cNvSpPr txBox="1"/>
      </xdr:nvSpPr>
      <xdr:spPr>
        <a:xfrm>
          <a:off x="12611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149369</xdr:rowOff>
    </xdr:from>
    <xdr:ext cx="405111" cy="259045"/>
    <xdr:sp macro="" textlink="">
      <xdr:nvSpPr>
        <xdr:cNvPr id="546" name="n_1mainValue【保健センター・保健所】&#10;有形固定資産減価償却率"/>
        <xdr:cNvSpPr txBox="1"/>
      </xdr:nvSpPr>
      <xdr:spPr>
        <a:xfrm>
          <a:off x="15266044" y="992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57929</xdr:rowOff>
    </xdr:from>
    <xdr:ext cx="405111" cy="259045"/>
    <xdr:sp macro="" textlink="">
      <xdr:nvSpPr>
        <xdr:cNvPr id="547" name="n_3mainValue【保健センター・保健所】&#10;有形固定資産減価償却率"/>
        <xdr:cNvSpPr txBox="1"/>
      </xdr:nvSpPr>
      <xdr:spPr>
        <a:xfrm>
          <a:off x="135007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8" name="直線コネクタ 5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125730</xdr:rowOff>
    </xdr:to>
    <xdr:cxnSp macro="">
      <xdr:nvCxnSpPr>
        <xdr:cNvPr id="569" name="直線コネクタ 568"/>
        <xdr:cNvCxnSpPr/>
      </xdr:nvCxnSpPr>
      <xdr:spPr>
        <a:xfrm flipV="1">
          <a:off x="22160864" y="95829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1" name="直線コネクタ 57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72"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73" name="直線コネクタ 572"/>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85361</xdr:rowOff>
    </xdr:from>
    <xdr:ext cx="469744" cy="259045"/>
    <xdr:sp macro="" textlink="">
      <xdr:nvSpPr>
        <xdr:cNvPr id="574" name="【保健センター・保健所】&#10;一人当たり面積平均値テキスト"/>
        <xdr:cNvSpPr txBox="1"/>
      </xdr:nvSpPr>
      <xdr:spPr>
        <a:xfrm>
          <a:off x="221996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575" name="フローチャート: 判断 574"/>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76" name="フローチャート: 判断 57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577" name="フローチャート: 判断 576"/>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138938</xdr:rowOff>
    </xdr:from>
    <xdr:to>
      <xdr:col>102</xdr:col>
      <xdr:colOff>165100</xdr:colOff>
      <xdr:row>62</xdr:row>
      <xdr:rowOff>69088</xdr:rowOff>
    </xdr:to>
    <xdr:sp macro="" textlink="">
      <xdr:nvSpPr>
        <xdr:cNvPr id="578" name="フローチャート: 判断 577"/>
        <xdr:cNvSpPr/>
      </xdr:nvSpPr>
      <xdr:spPr>
        <a:xfrm>
          <a:off x="19494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579" name="フローチャート: 判断 578"/>
        <xdr:cNvSpPr/>
      </xdr:nvSpPr>
      <xdr:spPr>
        <a:xfrm>
          <a:off x="18605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585" name="楕円 584"/>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86" name="楕円 585"/>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67327</xdr:rowOff>
    </xdr:from>
    <xdr:ext cx="469744" cy="259045"/>
    <xdr:sp macro="" textlink="">
      <xdr:nvSpPr>
        <xdr:cNvPr id="587"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88"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85615</xdr:rowOff>
    </xdr:from>
    <xdr:ext cx="469744" cy="259045"/>
    <xdr:sp macro="" textlink="">
      <xdr:nvSpPr>
        <xdr:cNvPr id="589" name="n_3aveValue【保健センター・保健所】&#10;一人当たり面積"/>
        <xdr:cNvSpPr txBox="1"/>
      </xdr:nvSpPr>
      <xdr:spPr>
        <a:xfrm>
          <a:off x="19310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99331</xdr:rowOff>
    </xdr:from>
    <xdr:ext cx="469744" cy="259045"/>
    <xdr:sp macro="" textlink="">
      <xdr:nvSpPr>
        <xdr:cNvPr id="590" name="n_4aveValue【保健センター・保健所】&#10;一人当たり面積"/>
        <xdr:cNvSpPr txBox="1"/>
      </xdr:nvSpPr>
      <xdr:spPr>
        <a:xfrm>
          <a:off x="18421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39641</xdr:rowOff>
    </xdr:from>
    <xdr:ext cx="469744" cy="259045"/>
    <xdr:sp macro="" textlink="">
      <xdr:nvSpPr>
        <xdr:cNvPr id="591"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92"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18" name="直線コネクタ 617"/>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21"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22" name="直線コネクタ 62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623" name="【消防施設】&#10;有形固定資産減価償却率平均値テキスト"/>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624" name="フローチャート: 判断 623"/>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625" name="フローチャート: 判断 624"/>
        <xdr:cNvSpPr/>
      </xdr:nvSpPr>
      <xdr:spPr>
        <a:xfrm>
          <a:off x="15430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626" name="フローチャート: 判断 625"/>
        <xdr:cNvSpPr/>
      </xdr:nvSpPr>
      <xdr:spPr>
        <a:xfrm>
          <a:off x="14541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27" name="フローチャート: 判断 626"/>
        <xdr:cNvSpPr/>
      </xdr:nvSpPr>
      <xdr:spPr>
        <a:xfrm>
          <a:off x="13652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28" name="フローチャート: 判断 627"/>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634" name="楕円 633"/>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155484</xdr:rowOff>
    </xdr:from>
    <xdr:to>
      <xdr:col>72</xdr:col>
      <xdr:colOff>38100</xdr:colOff>
      <xdr:row>82</xdr:row>
      <xdr:rowOff>85634</xdr:rowOff>
    </xdr:to>
    <xdr:sp macro="" textlink="">
      <xdr:nvSpPr>
        <xdr:cNvPr id="635" name="楕円 634"/>
        <xdr:cNvSpPr/>
      </xdr:nvSpPr>
      <xdr:spPr>
        <a:xfrm>
          <a:off x="13652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50635</xdr:rowOff>
    </xdr:from>
    <xdr:ext cx="405111" cy="259045"/>
    <xdr:sp macro="" textlink="">
      <xdr:nvSpPr>
        <xdr:cNvPr id="636" name="n_1aveValue【消防施設】&#10;有形固定資産減価償却率"/>
        <xdr:cNvSpPr txBox="1"/>
      </xdr:nvSpPr>
      <xdr:spPr>
        <a:xfrm>
          <a:off x="15266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637" name="n_2aveValue【消防施設】&#10;有形固定資産減価償却率"/>
        <xdr:cNvSpPr txBox="1"/>
      </xdr:nvSpPr>
      <xdr:spPr>
        <a:xfrm>
          <a:off x="14389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125747</xdr:rowOff>
    </xdr:from>
    <xdr:ext cx="405111" cy="259045"/>
    <xdr:sp macro="" textlink="">
      <xdr:nvSpPr>
        <xdr:cNvPr id="638" name="n_3aveValue【消防施設】&#10;有形固定資産減価償却率"/>
        <xdr:cNvSpPr txBox="1"/>
      </xdr:nvSpPr>
      <xdr:spPr>
        <a:xfrm>
          <a:off x="13500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39"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160945</xdr:rowOff>
    </xdr:from>
    <xdr:ext cx="405111" cy="259045"/>
    <xdr:sp macro="" textlink="">
      <xdr:nvSpPr>
        <xdr:cNvPr id="640" name="n_1mainValue【消防施設】&#10;有形固定資産減価償却率"/>
        <xdr:cNvSpPr txBox="1"/>
      </xdr:nvSpPr>
      <xdr:spPr>
        <a:xfrm>
          <a:off x="15266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641" name="n_3mainValue【消防施設】&#10;有形固定資産減価償却率"/>
        <xdr:cNvSpPr txBox="1"/>
      </xdr:nvSpPr>
      <xdr:spPr>
        <a:xfrm>
          <a:off x="13500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663" name="直線コネクタ 662"/>
        <xdr:cNvCxnSpPr/>
      </xdr:nvCxnSpPr>
      <xdr:spPr>
        <a:xfrm flipV="1">
          <a:off x="22160864" y="13386054"/>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64"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65" name="直線コネクタ 664"/>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666" name="【消防施設】&#10;一人当たり面積最大値テキスト"/>
        <xdr:cNvSpPr txBox="1"/>
      </xdr:nvSpPr>
      <xdr:spPr>
        <a:xfrm>
          <a:off x="22199600" y="1316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667" name="直線コネクタ 666"/>
        <xdr:cNvCxnSpPr/>
      </xdr:nvCxnSpPr>
      <xdr:spPr>
        <a:xfrm>
          <a:off x="22072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668" name="【消防施設】&#10;一人当たり面積平均値テキスト"/>
        <xdr:cNvSpPr txBox="1"/>
      </xdr:nvSpPr>
      <xdr:spPr>
        <a:xfrm>
          <a:off x="22199600" y="14465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669" name="フローチャート: 判断 668"/>
        <xdr:cNvSpPr/>
      </xdr:nvSpPr>
      <xdr:spPr>
        <a:xfrm>
          <a:off x="22110700" y="1448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670" name="フローチャート: 判断 669"/>
        <xdr:cNvSpPr/>
      </xdr:nvSpPr>
      <xdr:spPr>
        <a:xfrm>
          <a:off x="21272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671" name="フローチャート: 判断 670"/>
        <xdr:cNvSpPr/>
      </xdr:nvSpPr>
      <xdr:spPr>
        <a:xfrm>
          <a:off x="20383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72" name="フローチャート: 判断 671"/>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73" name="フローチャート: 判断 672"/>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79" name="楕円 678"/>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23876</xdr:rowOff>
    </xdr:from>
    <xdr:to>
      <xdr:col>102</xdr:col>
      <xdr:colOff>165100</xdr:colOff>
      <xdr:row>85</xdr:row>
      <xdr:rowOff>125476</xdr:rowOff>
    </xdr:to>
    <xdr:sp macro="" textlink="">
      <xdr:nvSpPr>
        <xdr:cNvPr id="680" name="楕円 679"/>
        <xdr:cNvSpPr/>
      </xdr:nvSpPr>
      <xdr:spPr>
        <a:xfrm>
          <a:off x="19494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66564</xdr:rowOff>
    </xdr:from>
    <xdr:ext cx="469744" cy="259045"/>
    <xdr:sp macro="" textlink="">
      <xdr:nvSpPr>
        <xdr:cNvPr id="681" name="n_1aveValue【消防施設】&#10;一人当たり面積"/>
        <xdr:cNvSpPr txBox="1"/>
      </xdr:nvSpPr>
      <xdr:spPr>
        <a:xfrm>
          <a:off x="210757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682" name="n_2aveValue【消防施設】&#10;一人当たり面積"/>
        <xdr:cNvSpPr txBox="1"/>
      </xdr:nvSpPr>
      <xdr:spPr>
        <a:xfrm>
          <a:off x="20199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83"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684" name="n_4aveValue【消防施設】&#10;一人当たり面積"/>
        <xdr:cNvSpPr txBox="1"/>
      </xdr:nvSpPr>
      <xdr:spPr>
        <a:xfrm>
          <a:off x="18421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85"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116603</xdr:rowOff>
    </xdr:from>
    <xdr:ext cx="469744" cy="259045"/>
    <xdr:sp macro="" textlink="">
      <xdr:nvSpPr>
        <xdr:cNvPr id="686" name="n_3mainValue【消防施設】&#10;一人当たり面積"/>
        <xdr:cNvSpPr txBox="1"/>
      </xdr:nvSpPr>
      <xdr:spPr>
        <a:xfrm>
          <a:off x="19310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7" name="テキスト ボックス 6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8" name="直線コネクタ 6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9" name="テキスト ボックス 69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0" name="直線コネクタ 6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1" name="テキスト ボックス 7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2" name="直線コネクタ 7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3" name="テキスト ボックス 7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4" name="直線コネクタ 7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5" name="テキスト ボックス 7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6" name="直線コネクタ 7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7" name="テキスト ボックス 7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8" name="直線コネクタ 7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9" name="テキスト ボックス 70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712" name="直線コネクタ 711"/>
        <xdr:cNvCxnSpPr/>
      </xdr:nvCxnSpPr>
      <xdr:spPr>
        <a:xfrm flipV="1">
          <a:off x="16318864" y="17234263"/>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713" name="【庁舎】&#10;有形固定資産減価償却率最小値テキスト"/>
        <xdr:cNvSpPr txBox="1"/>
      </xdr:nvSpPr>
      <xdr:spPr>
        <a:xfrm>
          <a:off x="16357600" y="18701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714" name="直線コネクタ 713"/>
        <xdr:cNvCxnSpPr/>
      </xdr:nvCxnSpPr>
      <xdr:spPr>
        <a:xfrm>
          <a:off x="16230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15" name="【庁舎】&#10;有形固定資産減価償却率最大値テキスト"/>
        <xdr:cNvSpPr txBox="1"/>
      </xdr:nvSpPr>
      <xdr:spPr>
        <a:xfrm>
          <a:off x="16357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16" name="直線コネクタ 715"/>
        <xdr:cNvCxnSpPr/>
      </xdr:nvCxnSpPr>
      <xdr:spPr>
        <a:xfrm>
          <a:off x="16230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17"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18" name="フローチャート: 判断 717"/>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19" name="フローチャート: 判断 718"/>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20" name="フローチャート: 判断 719"/>
        <xdr:cNvSpPr/>
      </xdr:nvSpPr>
      <xdr:spPr>
        <a:xfrm>
          <a:off x="14541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21" name="フローチャート: 判断 720"/>
        <xdr:cNvSpPr/>
      </xdr:nvSpPr>
      <xdr:spPr>
        <a:xfrm>
          <a:off x="13652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22" name="フローチャート: 判断 721"/>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728" name="楕円 727"/>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729" name="楕円 728"/>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159856</xdr:rowOff>
    </xdr:from>
    <xdr:ext cx="405111" cy="259045"/>
    <xdr:sp macro="" textlink="">
      <xdr:nvSpPr>
        <xdr:cNvPr id="730" name="n_1aveValue【庁舎】&#10;有形固定資産減価償却率"/>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31" name="n_2aveValue【庁舎】&#10;有形固定資産減価償却率"/>
        <xdr:cNvSpPr txBox="1"/>
      </xdr:nvSpPr>
      <xdr:spPr>
        <a:xfrm>
          <a:off x="14389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732" name="n_3aveValue【庁舎】&#10;有形固定資産減価償却率"/>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33" name="n_4aveValue【庁舎】&#10;有形固定資産減価償却率"/>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734" name="n_1mainValue【庁舎】&#10;有形固定資産減価償却率"/>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735" name="n_3mainValue【庁舎】&#10;有形固定資産減価償却率"/>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6" name="直線コネクタ 7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7" name="テキスト ボックス 7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8" name="直線コネクタ 7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9" name="テキスト ボックス 7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0" name="直線コネクタ 7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1" name="テキスト ボックス 7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2" name="直線コネクタ 7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3" name="テキスト ボックス 7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4" name="直線コネクタ 7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5" name="テキスト ボックス 7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6" name="直線コネクタ 7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7" name="テキスト ボックス 7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761" name="直線コネクタ 760"/>
        <xdr:cNvCxnSpPr/>
      </xdr:nvCxnSpPr>
      <xdr:spPr>
        <a:xfrm flipV="1">
          <a:off x="22160864" y="17193442"/>
          <a:ext cx="0" cy="140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62"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63" name="直線コネクタ 762"/>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764" name="【庁舎】&#10;一人当たり面積最大値テキスト"/>
        <xdr:cNvSpPr txBox="1"/>
      </xdr:nvSpPr>
      <xdr:spPr>
        <a:xfrm>
          <a:off x="22199600" y="1696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765" name="直線コネクタ 764"/>
        <xdr:cNvCxnSpPr/>
      </xdr:nvCxnSpPr>
      <xdr:spPr>
        <a:xfrm>
          <a:off x="22072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66"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67" name="フローチャート: 判断 766"/>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8" name="フローチャート: 判断 767"/>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69" name="フローチャート: 判断 768"/>
        <xdr:cNvSpPr/>
      </xdr:nvSpPr>
      <xdr:spPr>
        <a:xfrm>
          <a:off x="20383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70" name="フローチャート: 判断 769"/>
        <xdr:cNvSpPr/>
      </xdr:nvSpPr>
      <xdr:spPr>
        <a:xfrm>
          <a:off x="19494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771" name="フローチャート: 判断 770"/>
        <xdr:cNvSpPr/>
      </xdr:nvSpPr>
      <xdr:spPr>
        <a:xfrm>
          <a:off x="18605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777" name="楕円 776"/>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54792</xdr:rowOff>
    </xdr:from>
    <xdr:to>
      <xdr:col>102</xdr:col>
      <xdr:colOff>165100</xdr:colOff>
      <xdr:row>107</xdr:row>
      <xdr:rowOff>156392</xdr:rowOff>
    </xdr:to>
    <xdr:sp macro="" textlink="">
      <xdr:nvSpPr>
        <xdr:cNvPr id="778" name="楕円 777"/>
        <xdr:cNvSpPr/>
      </xdr:nvSpPr>
      <xdr:spPr>
        <a:xfrm>
          <a:off x="19494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779"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80" name="n_2aveValue【庁舎】&#10;一人当たり面積"/>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81" name="n_3aveValue【庁舎】&#10;一人当たり面積"/>
        <xdr:cNvSpPr txBox="1"/>
      </xdr:nvSpPr>
      <xdr:spPr>
        <a:xfrm>
          <a:off x="19310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782" name="n_4aveValue【庁舎】&#10;一人当たり面積"/>
        <xdr:cNvSpPr txBox="1"/>
      </xdr:nvSpPr>
      <xdr:spPr>
        <a:xfrm>
          <a:off x="18421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783" name="n_1mainValue【庁舎】&#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147519</xdr:rowOff>
    </xdr:from>
    <xdr:ext cx="469744" cy="259045"/>
    <xdr:sp macro="" textlink="">
      <xdr:nvSpPr>
        <xdr:cNvPr id="784" name="n_3mainValue【庁舎】&#10;一人当たり面積"/>
        <xdr:cNvSpPr txBox="1"/>
      </xdr:nvSpPr>
      <xdr:spPr>
        <a:xfrm>
          <a:off x="193104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市民交流センター建設工事に伴う市民会館及び図書館旧館の解体により、減価償却率において図書館は減少、市民会館は皆減となっている。</a:t>
          </a:r>
        </a:p>
        <a:p>
          <a:r>
            <a:rPr kumimoji="1" lang="ja-JP" altLang="en-US" sz="1300">
              <a:latin typeface="ＭＳ Ｐゴシック" panose="020B0600070205080204" pitchFamily="50" charset="-128"/>
              <a:ea typeface="ＭＳ Ｐゴシック" panose="020B0600070205080204" pitchFamily="50" charset="-128"/>
            </a:rPr>
            <a:t>図書館については市民交流センター内に新しい図書館を開設することから、完成後はさらに減価償却率は減少する予定である。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また、一般廃棄物処理施設についても令和３年度以降に清掃センター工場棟を解体予定であることから、減価償却率が減少する予定である。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その他の施設については、計画的な修繕、更新による施設の長寿命化や施設の統廃合などを含めた適正管理を行っていく。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人口減やコロナ禍により厳しい経済情勢ではあるが、改善傾向にあり類似団体平均より</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引き続き地方創生の取り組みなどにより市民税等の歳入の確保に努め、財政基盤の強化を図っていく。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0" name="直線コネクタ 69"/>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23585</xdr:rowOff>
    </xdr:to>
    <xdr:cxnSp macro="">
      <xdr:nvCxnSpPr>
        <xdr:cNvPr id="73" name="直線コネクタ 72"/>
        <xdr:cNvCxnSpPr/>
      </xdr:nvCxnSpPr>
      <xdr:spPr>
        <a:xfrm>
          <a:off x="3225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40822</xdr:rowOff>
    </xdr:to>
    <xdr:cxnSp macro="">
      <xdr:nvCxnSpPr>
        <xdr:cNvPr id="76" name="直線コネクタ 75"/>
        <xdr:cNvCxnSpPr/>
      </xdr:nvCxnSpPr>
      <xdr:spPr>
        <a:xfrm flipV="1">
          <a:off x="2336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79" name="直線コネクタ 78"/>
        <xdr:cNvCxnSpPr/>
      </xdr:nvCxnSpPr>
      <xdr:spPr>
        <a:xfrm flipV="1">
          <a:off x="1447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9" name="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1" name="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3" name="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5" name="楕円 94"/>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6" name="テキスト ボックス 95"/>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歳入では、地方税の固定資産税や地方消費税交付金が増となり、経常的一般財源の総額は前年度比</a:t>
          </a:r>
          <a:r>
            <a:rPr kumimoji="1" lang="en-US" altLang="ja-JP" sz="1300">
              <a:latin typeface="ＭＳ Ｐゴシック" panose="020B0600070205080204" pitchFamily="50" charset="-128"/>
              <a:ea typeface="ＭＳ Ｐゴシック" panose="020B0600070205080204" pitchFamily="50" charset="-128"/>
            </a:rPr>
            <a:t>5,997</a:t>
          </a:r>
          <a:r>
            <a:rPr kumimoji="1" lang="ja-JP" altLang="en-US" sz="1300">
              <a:latin typeface="ＭＳ Ｐゴシック" panose="020B0600070205080204" pitchFamily="50" charset="-128"/>
              <a:ea typeface="ＭＳ Ｐゴシック" panose="020B0600070205080204" pitchFamily="50" charset="-128"/>
            </a:rPr>
            <a:t>千円の増となっている。歳出では、人件費は増となっているものの、扶助費及び公債費の減により経常経費充当一般財源等の総額が前年度比</a:t>
          </a:r>
          <a:r>
            <a:rPr kumimoji="1" lang="en-US" altLang="ja-JP" sz="1300">
              <a:latin typeface="ＭＳ Ｐゴシック" panose="020B0600070205080204" pitchFamily="50" charset="-128"/>
              <a:ea typeface="ＭＳ Ｐゴシック" panose="020B0600070205080204" pitchFamily="50" charset="-128"/>
            </a:rPr>
            <a:t>53,381</a:t>
          </a:r>
          <a:r>
            <a:rPr kumimoji="1" lang="ja-JP" altLang="en-US" sz="1300">
              <a:latin typeface="ＭＳ Ｐゴシック" panose="020B0600070205080204" pitchFamily="50" charset="-128"/>
              <a:ea typeface="ＭＳ Ｐゴシック" panose="020B0600070205080204" pitchFamily="50" charset="-128"/>
            </a:rPr>
            <a:t>千円の減となっている。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以上により、経常収支比率は昨年度より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今後は、過去の大型投資事業の起債償還が終了し公債費はゆるやかに減少するものと考えるが、社会保障関係費の増大は続くと考えている。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95250</xdr:rowOff>
    </xdr:to>
    <xdr:cxnSp macro="">
      <xdr:nvCxnSpPr>
        <xdr:cNvPr id="133" name="直線コネクタ 132"/>
        <xdr:cNvCxnSpPr/>
      </xdr:nvCxnSpPr>
      <xdr:spPr>
        <a:xfrm flipV="1">
          <a:off x="4114800" y="104973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63</xdr:row>
      <xdr:rowOff>57996</xdr:rowOff>
    </xdr:to>
    <xdr:cxnSp macro="">
      <xdr:nvCxnSpPr>
        <xdr:cNvPr id="136" name="直線コネクタ 135"/>
        <xdr:cNvCxnSpPr/>
      </xdr:nvCxnSpPr>
      <xdr:spPr>
        <a:xfrm flipV="1">
          <a:off x="3225800" y="1055370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57996</xdr:rowOff>
    </xdr:to>
    <xdr:cxnSp macro="">
      <xdr:nvCxnSpPr>
        <xdr:cNvPr id="139" name="直線コネクタ 138"/>
        <xdr:cNvCxnSpPr/>
      </xdr:nvCxnSpPr>
      <xdr:spPr>
        <a:xfrm>
          <a:off x="2336800" y="106582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44450</xdr:rowOff>
    </xdr:to>
    <xdr:cxnSp macro="">
      <xdr:nvCxnSpPr>
        <xdr:cNvPr id="142" name="直線コネクタ 141"/>
        <xdr:cNvCxnSpPr/>
      </xdr:nvCxnSpPr>
      <xdr:spPr>
        <a:xfrm flipV="1">
          <a:off x="1447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24994</xdr:rowOff>
    </xdr:from>
    <xdr:ext cx="762000" cy="259045"/>
    <xdr:sp macro="" textlink="">
      <xdr:nvSpPr>
        <xdr:cNvPr id="146" name="テキスト ボックス 145"/>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2" name="楕円 151"/>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3" name="財政構造の弾力性該当値テキスト"/>
        <xdr:cNvSpPr txBox="1"/>
      </xdr:nvSpPr>
      <xdr:spPr>
        <a:xfrm>
          <a:off x="5041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4" name="楕円 153"/>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5" name="テキスト ボックス 154"/>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6" name="楕円 155"/>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57" name="テキスト ボックス 156"/>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8" name="楕円 157"/>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59" name="テキスト ボックス 158"/>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1" name="テキスト ボックス 160"/>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以前として類似団体を下回っている状況ではあるが、昨年よりは人件費及び物件費の増により増加となっている。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これまで物件費に計上していた会計年度任用職員が人件費に計上されたこと等により増となった。物件費については、逆に会計年度任用職員が人件費に計上されたため減となったが、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スクール環境整備事業や基幹業務システム運営事業の増などにより、全体では増加している。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今後も、行政サービスを維持しつつ、経費の抑制に努めていく。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18600</xdr:rowOff>
    </xdr:from>
    <xdr:to>
      <xdr:col>23</xdr:col>
      <xdr:colOff>133350</xdr:colOff>
      <xdr:row>81</xdr:row>
      <xdr:rowOff>68655</xdr:rowOff>
    </xdr:to>
    <xdr:cxnSp macro="">
      <xdr:nvCxnSpPr>
        <xdr:cNvPr id="196" name="直線コネクタ 195"/>
        <xdr:cNvCxnSpPr/>
      </xdr:nvCxnSpPr>
      <xdr:spPr>
        <a:xfrm>
          <a:off x="4114800" y="13906050"/>
          <a:ext cx="838200" cy="5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9165</xdr:rowOff>
    </xdr:from>
    <xdr:to>
      <xdr:col>19</xdr:col>
      <xdr:colOff>133350</xdr:colOff>
      <xdr:row>81</xdr:row>
      <xdr:rowOff>18600</xdr:rowOff>
    </xdr:to>
    <xdr:cxnSp macro="">
      <xdr:nvCxnSpPr>
        <xdr:cNvPr id="199" name="直線コネクタ 198"/>
        <xdr:cNvCxnSpPr/>
      </xdr:nvCxnSpPr>
      <xdr:spPr>
        <a:xfrm>
          <a:off x="3225800" y="13896615"/>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9165</xdr:rowOff>
    </xdr:from>
    <xdr:to>
      <xdr:col>15</xdr:col>
      <xdr:colOff>82550</xdr:colOff>
      <xdr:row>81</xdr:row>
      <xdr:rowOff>33003</xdr:rowOff>
    </xdr:to>
    <xdr:cxnSp macro="">
      <xdr:nvCxnSpPr>
        <xdr:cNvPr id="202" name="直線コネクタ 201"/>
        <xdr:cNvCxnSpPr/>
      </xdr:nvCxnSpPr>
      <xdr:spPr>
        <a:xfrm flipV="1">
          <a:off x="2336800" y="13896615"/>
          <a:ext cx="8890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5338</xdr:rowOff>
    </xdr:from>
    <xdr:to>
      <xdr:col>11</xdr:col>
      <xdr:colOff>31750</xdr:colOff>
      <xdr:row>81</xdr:row>
      <xdr:rowOff>33003</xdr:rowOff>
    </xdr:to>
    <xdr:cxnSp macro="">
      <xdr:nvCxnSpPr>
        <xdr:cNvPr id="205" name="直線コネクタ 204"/>
        <xdr:cNvCxnSpPr/>
      </xdr:nvCxnSpPr>
      <xdr:spPr>
        <a:xfrm>
          <a:off x="1447800" y="13892788"/>
          <a:ext cx="889000" cy="2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17855</xdr:rowOff>
    </xdr:from>
    <xdr:to>
      <xdr:col>23</xdr:col>
      <xdr:colOff>184150</xdr:colOff>
      <xdr:row>81</xdr:row>
      <xdr:rowOff>119455</xdr:rowOff>
    </xdr:to>
    <xdr:sp macro="" textlink="">
      <xdr:nvSpPr>
        <xdr:cNvPr id="215" name="楕円 214"/>
        <xdr:cNvSpPr/>
      </xdr:nvSpPr>
      <xdr:spPr>
        <a:xfrm>
          <a:off x="4902200" y="139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110582</xdr:rowOff>
    </xdr:from>
    <xdr:ext cx="762000" cy="259045"/>
    <xdr:sp macro="" textlink="">
      <xdr:nvSpPr>
        <xdr:cNvPr id="216" name="人件費・物件費等の状況該当値テキスト"/>
        <xdr:cNvSpPr txBox="1"/>
      </xdr:nvSpPr>
      <xdr:spPr>
        <a:xfrm>
          <a:off x="5041900" y="138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139250</xdr:rowOff>
    </xdr:from>
    <xdr:to>
      <xdr:col>19</xdr:col>
      <xdr:colOff>184150</xdr:colOff>
      <xdr:row>81</xdr:row>
      <xdr:rowOff>69400</xdr:rowOff>
    </xdr:to>
    <xdr:sp macro="" textlink="">
      <xdr:nvSpPr>
        <xdr:cNvPr id="217" name="楕円 216"/>
        <xdr:cNvSpPr/>
      </xdr:nvSpPr>
      <xdr:spPr>
        <a:xfrm>
          <a:off x="4064000" y="138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79577</xdr:rowOff>
    </xdr:from>
    <xdr:ext cx="736600" cy="259045"/>
    <xdr:sp macro="" textlink="">
      <xdr:nvSpPr>
        <xdr:cNvPr id="218" name="テキスト ボックス 217"/>
        <xdr:cNvSpPr txBox="1"/>
      </xdr:nvSpPr>
      <xdr:spPr>
        <a:xfrm>
          <a:off x="3733800" y="13624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129815</xdr:rowOff>
    </xdr:from>
    <xdr:to>
      <xdr:col>15</xdr:col>
      <xdr:colOff>133350</xdr:colOff>
      <xdr:row>81</xdr:row>
      <xdr:rowOff>59965</xdr:rowOff>
    </xdr:to>
    <xdr:sp macro="" textlink="">
      <xdr:nvSpPr>
        <xdr:cNvPr id="219" name="楕円 218"/>
        <xdr:cNvSpPr/>
      </xdr:nvSpPr>
      <xdr:spPr>
        <a:xfrm>
          <a:off x="3175000" y="13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70142</xdr:rowOff>
    </xdr:from>
    <xdr:ext cx="762000" cy="259045"/>
    <xdr:sp macro="" textlink="">
      <xdr:nvSpPr>
        <xdr:cNvPr id="220" name="テキスト ボックス 219"/>
        <xdr:cNvSpPr txBox="1"/>
      </xdr:nvSpPr>
      <xdr:spPr>
        <a:xfrm>
          <a:off x="2844800" y="1361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153653</xdr:rowOff>
    </xdr:from>
    <xdr:to>
      <xdr:col>11</xdr:col>
      <xdr:colOff>82550</xdr:colOff>
      <xdr:row>81</xdr:row>
      <xdr:rowOff>83803</xdr:rowOff>
    </xdr:to>
    <xdr:sp macro="" textlink="">
      <xdr:nvSpPr>
        <xdr:cNvPr id="221" name="楕円 220"/>
        <xdr:cNvSpPr/>
      </xdr:nvSpPr>
      <xdr:spPr>
        <a:xfrm>
          <a:off x="2286000" y="138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93980</xdr:rowOff>
    </xdr:from>
    <xdr:ext cx="762000" cy="259045"/>
    <xdr:sp macro="" textlink="">
      <xdr:nvSpPr>
        <xdr:cNvPr id="222" name="テキスト ボックス 221"/>
        <xdr:cNvSpPr txBox="1"/>
      </xdr:nvSpPr>
      <xdr:spPr>
        <a:xfrm>
          <a:off x="1955800" y="1363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125988</xdr:rowOff>
    </xdr:from>
    <xdr:to>
      <xdr:col>7</xdr:col>
      <xdr:colOff>31750</xdr:colOff>
      <xdr:row>81</xdr:row>
      <xdr:rowOff>56138</xdr:rowOff>
    </xdr:to>
    <xdr:sp macro="" textlink="">
      <xdr:nvSpPr>
        <xdr:cNvPr id="223" name="楕円 222"/>
        <xdr:cNvSpPr/>
      </xdr:nvSpPr>
      <xdr:spPr>
        <a:xfrm>
          <a:off x="1397000" y="138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66315</xdr:rowOff>
    </xdr:from>
    <xdr:ext cx="762000" cy="259045"/>
    <xdr:sp macro="" textlink="">
      <xdr:nvSpPr>
        <xdr:cNvPr id="224" name="テキスト ボックス 223"/>
        <xdr:cNvSpPr txBox="1"/>
      </xdr:nvSpPr>
      <xdr:spPr>
        <a:xfrm>
          <a:off x="1066800" y="1361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人事異動等による増減があったものの前年より減少しており、類似団体平均を下回っている。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今後も引き続き給与水準の適正化に努め、人件費の縮減を図る。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46264</xdr:rowOff>
    </xdr:to>
    <xdr:cxnSp macro="">
      <xdr:nvCxnSpPr>
        <xdr:cNvPr id="260" name="直線コネクタ 259"/>
        <xdr:cNvCxnSpPr/>
      </xdr:nvCxnSpPr>
      <xdr:spPr>
        <a:xfrm>
          <a:off x="16179800" y="140362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2920</xdr:rowOff>
    </xdr:from>
    <xdr:ext cx="762000" cy="259045"/>
    <xdr:sp macro="" textlink="">
      <xdr:nvSpPr>
        <xdr:cNvPr id="261" name="給与水準   （国との比較）平均値テキスト"/>
        <xdr:cNvSpPr txBox="1"/>
      </xdr:nvSpPr>
      <xdr:spPr>
        <a:xfrm>
          <a:off x="17106900" y="1423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80736</xdr:rowOff>
    </xdr:to>
    <xdr:cxnSp macro="">
      <xdr:nvCxnSpPr>
        <xdr:cNvPr id="263" name="直線コネクタ 262"/>
        <xdr:cNvCxnSpPr/>
      </xdr:nvCxnSpPr>
      <xdr:spPr>
        <a:xfrm flipV="1">
          <a:off x="15290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134456</xdr:rowOff>
    </xdr:from>
    <xdr:ext cx="736600" cy="259045"/>
    <xdr:sp macro="" textlink="">
      <xdr:nvSpPr>
        <xdr:cNvPr id="265" name="テキスト ボックス 264"/>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80736</xdr:rowOff>
    </xdr:to>
    <xdr:cxnSp macro="">
      <xdr:nvCxnSpPr>
        <xdr:cNvPr id="266" name="直線コネクタ 265"/>
        <xdr:cNvCxnSpPr/>
      </xdr:nvCxnSpPr>
      <xdr:spPr>
        <a:xfrm>
          <a:off x="14401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151691</xdr:rowOff>
    </xdr:from>
    <xdr:ext cx="762000" cy="259045"/>
    <xdr:sp macro="" textlink="">
      <xdr:nvSpPr>
        <xdr:cNvPr id="268" name="テキスト ボックス 267"/>
        <xdr:cNvSpPr txBox="1"/>
      </xdr:nvSpPr>
      <xdr:spPr>
        <a:xfrm>
          <a:off x="14909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80736</xdr:rowOff>
    </xdr:to>
    <xdr:cxnSp macro="">
      <xdr:nvCxnSpPr>
        <xdr:cNvPr id="269" name="直線コネクタ 268"/>
        <xdr:cNvCxnSpPr/>
      </xdr:nvCxnSpPr>
      <xdr:spPr>
        <a:xfrm flipV="1">
          <a:off x="13512800" y="141224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1" name="テキスト ボックス 270"/>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99984</xdr:rowOff>
    </xdr:from>
    <xdr:ext cx="762000" cy="259045"/>
    <xdr:sp macro="" textlink="">
      <xdr:nvSpPr>
        <xdr:cNvPr id="273" name="テキスト ボックス 27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9" name="楕円 278"/>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0"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81" name="楕円 280"/>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82" name="テキスト ボックス 281"/>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3" name="楕円 282"/>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4" name="テキスト ボックス 283"/>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5" name="楕円 284"/>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6" name="テキスト ボックス 285"/>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7" name="楕円 286"/>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8" name="テキスト ボックス 287"/>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今後も、中期職員採用計画に沿って退職者数と同程度の補充を行っていくことから数値はほぼ横ばいで推移していくものと見込んでいる。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141351</xdr:rowOff>
    </xdr:to>
    <xdr:cxnSp macro="">
      <xdr:nvCxnSpPr>
        <xdr:cNvPr id="322" name="直線コネクタ 321"/>
        <xdr:cNvCxnSpPr/>
      </xdr:nvCxnSpPr>
      <xdr:spPr>
        <a:xfrm>
          <a:off x="16179800" y="10256096"/>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11426</xdr:rowOff>
    </xdr:from>
    <xdr:ext cx="762000" cy="259045"/>
    <xdr:sp macro="" textlink="">
      <xdr:nvSpPr>
        <xdr:cNvPr id="323" name="定員管理の状況平均値テキスト"/>
        <xdr:cNvSpPr txBox="1"/>
      </xdr:nvSpPr>
      <xdr:spPr>
        <a:xfrm>
          <a:off x="17106900" y="1029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136123</xdr:rowOff>
    </xdr:from>
    <xdr:to>
      <xdr:col>77</xdr:col>
      <xdr:colOff>44450</xdr:colOff>
      <xdr:row>59</xdr:row>
      <xdr:rowOff>140546</xdr:rowOff>
    </xdr:to>
    <xdr:cxnSp macro="">
      <xdr:nvCxnSpPr>
        <xdr:cNvPr id="325" name="直線コネクタ 324"/>
        <xdr:cNvCxnSpPr/>
      </xdr:nvCxnSpPr>
      <xdr:spPr>
        <a:xfrm>
          <a:off x="15290800" y="10251673"/>
          <a:ext cx="8890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136123</xdr:rowOff>
    </xdr:from>
    <xdr:to>
      <xdr:col>72</xdr:col>
      <xdr:colOff>203200</xdr:colOff>
      <xdr:row>59</xdr:row>
      <xdr:rowOff>138536</xdr:rowOff>
    </xdr:to>
    <xdr:cxnSp macro="">
      <xdr:nvCxnSpPr>
        <xdr:cNvPr id="328" name="直線コネクタ 327"/>
        <xdr:cNvCxnSpPr/>
      </xdr:nvCxnSpPr>
      <xdr:spPr>
        <a:xfrm flipV="1">
          <a:off x="14401800" y="1025167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132906</xdr:rowOff>
    </xdr:from>
    <xdr:to>
      <xdr:col>68</xdr:col>
      <xdr:colOff>152400</xdr:colOff>
      <xdr:row>59</xdr:row>
      <xdr:rowOff>138536</xdr:rowOff>
    </xdr:to>
    <xdr:cxnSp macro="">
      <xdr:nvCxnSpPr>
        <xdr:cNvPr id="331" name="直線コネクタ 330"/>
        <xdr:cNvCxnSpPr/>
      </xdr:nvCxnSpPr>
      <xdr:spPr>
        <a:xfrm>
          <a:off x="13512800" y="1024845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90551</xdr:rowOff>
    </xdr:from>
    <xdr:to>
      <xdr:col>81</xdr:col>
      <xdr:colOff>95250</xdr:colOff>
      <xdr:row>60</xdr:row>
      <xdr:rowOff>20701</xdr:rowOff>
    </xdr:to>
    <xdr:sp macro="" textlink="">
      <xdr:nvSpPr>
        <xdr:cNvPr id="341" name="楕円 340"/>
        <xdr:cNvSpPr/>
      </xdr:nvSpPr>
      <xdr:spPr>
        <a:xfrm>
          <a:off x="169672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11828</xdr:rowOff>
    </xdr:from>
    <xdr:ext cx="762000" cy="259045"/>
    <xdr:sp macro="" textlink="">
      <xdr:nvSpPr>
        <xdr:cNvPr id="342" name="定員管理の状況該当値テキスト"/>
        <xdr:cNvSpPr txBox="1"/>
      </xdr:nvSpPr>
      <xdr:spPr>
        <a:xfrm>
          <a:off x="17106900" y="101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89746</xdr:rowOff>
    </xdr:from>
    <xdr:to>
      <xdr:col>77</xdr:col>
      <xdr:colOff>95250</xdr:colOff>
      <xdr:row>60</xdr:row>
      <xdr:rowOff>19896</xdr:rowOff>
    </xdr:to>
    <xdr:sp macro="" textlink="">
      <xdr:nvSpPr>
        <xdr:cNvPr id="343" name="楕円 342"/>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30073</xdr:rowOff>
    </xdr:from>
    <xdr:ext cx="736600" cy="259045"/>
    <xdr:sp macro="" textlink="">
      <xdr:nvSpPr>
        <xdr:cNvPr id="344" name="テキスト ボックス 343"/>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85323</xdr:rowOff>
    </xdr:from>
    <xdr:to>
      <xdr:col>73</xdr:col>
      <xdr:colOff>44450</xdr:colOff>
      <xdr:row>60</xdr:row>
      <xdr:rowOff>15473</xdr:rowOff>
    </xdr:to>
    <xdr:sp macro="" textlink="">
      <xdr:nvSpPr>
        <xdr:cNvPr id="345" name="楕円 344"/>
        <xdr:cNvSpPr/>
      </xdr:nvSpPr>
      <xdr:spPr>
        <a:xfrm>
          <a:off x="15240000" y="102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25650</xdr:rowOff>
    </xdr:from>
    <xdr:ext cx="762000" cy="259045"/>
    <xdr:sp macro="" textlink="">
      <xdr:nvSpPr>
        <xdr:cNvPr id="346" name="テキスト ボックス 345"/>
        <xdr:cNvSpPr txBox="1"/>
      </xdr:nvSpPr>
      <xdr:spPr>
        <a:xfrm>
          <a:off x="14909800" y="996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87736</xdr:rowOff>
    </xdr:from>
    <xdr:to>
      <xdr:col>68</xdr:col>
      <xdr:colOff>203200</xdr:colOff>
      <xdr:row>60</xdr:row>
      <xdr:rowOff>17886</xdr:rowOff>
    </xdr:to>
    <xdr:sp macro="" textlink="">
      <xdr:nvSpPr>
        <xdr:cNvPr id="347" name="楕円 346"/>
        <xdr:cNvSpPr/>
      </xdr:nvSpPr>
      <xdr:spPr>
        <a:xfrm>
          <a:off x="14351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28063</xdr:rowOff>
    </xdr:from>
    <xdr:ext cx="762000" cy="259045"/>
    <xdr:sp macro="" textlink="">
      <xdr:nvSpPr>
        <xdr:cNvPr id="348" name="テキスト ボックス 347"/>
        <xdr:cNvSpPr txBox="1"/>
      </xdr:nvSpPr>
      <xdr:spPr>
        <a:xfrm>
          <a:off x="14020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82106</xdr:rowOff>
    </xdr:from>
    <xdr:to>
      <xdr:col>64</xdr:col>
      <xdr:colOff>152400</xdr:colOff>
      <xdr:row>60</xdr:row>
      <xdr:rowOff>12256</xdr:rowOff>
    </xdr:to>
    <xdr:sp macro="" textlink="">
      <xdr:nvSpPr>
        <xdr:cNvPr id="349" name="楕円 348"/>
        <xdr:cNvSpPr/>
      </xdr:nvSpPr>
      <xdr:spPr>
        <a:xfrm>
          <a:off x="13462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22433</xdr:rowOff>
    </xdr:from>
    <xdr:ext cx="762000" cy="259045"/>
    <xdr:sp macro="" textlink="">
      <xdr:nvSpPr>
        <xdr:cNvPr id="350" name="テキスト ボックス 349"/>
        <xdr:cNvSpPr txBox="1"/>
      </xdr:nvSpPr>
      <xdr:spPr>
        <a:xfrm>
          <a:off x="13131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本格的な行財政改革を開始した平成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年度決算時のピーク（</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％）から年々減少し、令和２年度には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まで減少した。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24342</xdr:rowOff>
    </xdr:from>
    <xdr:to>
      <xdr:col>81</xdr:col>
      <xdr:colOff>44450</xdr:colOff>
      <xdr:row>44</xdr:row>
      <xdr:rowOff>134938</xdr:rowOff>
    </xdr:to>
    <xdr:cxnSp macro="">
      <xdr:nvCxnSpPr>
        <xdr:cNvPr id="387" name="直線コネクタ 386"/>
        <xdr:cNvCxnSpPr/>
      </xdr:nvCxnSpPr>
      <xdr:spPr>
        <a:xfrm flipV="1">
          <a:off x="16179800" y="7568142"/>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21290</xdr:rowOff>
    </xdr:from>
    <xdr:ext cx="762000" cy="259045"/>
    <xdr:sp macro="" textlink="">
      <xdr:nvSpPr>
        <xdr:cNvPr id="388" name="公債費負担の状況平均値テキスト"/>
        <xdr:cNvSpPr txBox="1"/>
      </xdr:nvSpPr>
      <xdr:spPr>
        <a:xfrm>
          <a:off x="17106900" y="7050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134938</xdr:rowOff>
    </xdr:from>
    <xdr:to>
      <xdr:col>77</xdr:col>
      <xdr:colOff>44450</xdr:colOff>
      <xdr:row>45</xdr:row>
      <xdr:rowOff>13758</xdr:rowOff>
    </xdr:to>
    <xdr:cxnSp macro="">
      <xdr:nvCxnSpPr>
        <xdr:cNvPr id="390" name="直線コネクタ 389"/>
        <xdr:cNvCxnSpPr/>
      </xdr:nvCxnSpPr>
      <xdr:spPr>
        <a:xfrm flipV="1">
          <a:off x="15290800" y="76787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92" name="テキスト ボックス 391"/>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13758</xdr:rowOff>
    </xdr:from>
    <xdr:to>
      <xdr:col>72</xdr:col>
      <xdr:colOff>203200</xdr:colOff>
      <xdr:row>45</xdr:row>
      <xdr:rowOff>13758</xdr:rowOff>
    </xdr:to>
    <xdr:cxnSp macro="">
      <xdr:nvCxnSpPr>
        <xdr:cNvPr id="393" name="直線コネクタ 392"/>
        <xdr:cNvCxnSpPr/>
      </xdr:nvCxnSpPr>
      <xdr:spPr>
        <a:xfrm>
          <a:off x="14401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116540</xdr:rowOff>
    </xdr:from>
    <xdr:ext cx="762000" cy="259045"/>
    <xdr:sp macro="" textlink="">
      <xdr:nvSpPr>
        <xdr:cNvPr id="395" name="テキスト ボックス 394"/>
        <xdr:cNvSpPr txBox="1"/>
      </xdr:nvSpPr>
      <xdr:spPr>
        <a:xfrm>
          <a:off x="14909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13758</xdr:rowOff>
    </xdr:from>
    <xdr:to>
      <xdr:col>68</xdr:col>
      <xdr:colOff>152400</xdr:colOff>
      <xdr:row>45</xdr:row>
      <xdr:rowOff>23813</xdr:rowOff>
    </xdr:to>
    <xdr:cxnSp macro="">
      <xdr:nvCxnSpPr>
        <xdr:cNvPr id="396" name="直線コネクタ 395"/>
        <xdr:cNvCxnSpPr/>
      </xdr:nvCxnSpPr>
      <xdr:spPr>
        <a:xfrm flipV="1">
          <a:off x="13512800" y="77290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136648</xdr:rowOff>
    </xdr:from>
    <xdr:ext cx="762000" cy="259045"/>
    <xdr:sp macro="" textlink="">
      <xdr:nvSpPr>
        <xdr:cNvPr id="398" name="テキスト ボックス 397"/>
        <xdr:cNvSpPr txBox="1"/>
      </xdr:nvSpPr>
      <xdr:spPr>
        <a:xfrm>
          <a:off x="14020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0" name="テキスト ボックス 399"/>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144992</xdr:rowOff>
    </xdr:from>
    <xdr:to>
      <xdr:col>81</xdr:col>
      <xdr:colOff>95250</xdr:colOff>
      <xdr:row>44</xdr:row>
      <xdr:rowOff>75142</xdr:rowOff>
    </xdr:to>
    <xdr:sp macro="" textlink="">
      <xdr:nvSpPr>
        <xdr:cNvPr id="406" name="楕円 405"/>
        <xdr:cNvSpPr/>
      </xdr:nvSpPr>
      <xdr:spPr>
        <a:xfrm>
          <a:off x="16967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117069</xdr:rowOff>
    </xdr:from>
    <xdr:ext cx="762000" cy="259045"/>
    <xdr:sp macro="" textlink="">
      <xdr:nvSpPr>
        <xdr:cNvPr id="407" name="公債費負担の状況該当値テキスト"/>
        <xdr:cNvSpPr txBox="1"/>
      </xdr:nvSpPr>
      <xdr:spPr>
        <a:xfrm>
          <a:off x="17106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84138</xdr:rowOff>
    </xdr:from>
    <xdr:to>
      <xdr:col>77</xdr:col>
      <xdr:colOff>95250</xdr:colOff>
      <xdr:row>45</xdr:row>
      <xdr:rowOff>14288</xdr:rowOff>
    </xdr:to>
    <xdr:sp macro="" textlink="">
      <xdr:nvSpPr>
        <xdr:cNvPr id="408" name="楕円 407"/>
        <xdr:cNvSpPr/>
      </xdr:nvSpPr>
      <xdr:spPr>
        <a:xfrm>
          <a:off x="16129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170515</xdr:rowOff>
    </xdr:from>
    <xdr:ext cx="736600" cy="259045"/>
    <xdr:sp macro="" textlink="">
      <xdr:nvSpPr>
        <xdr:cNvPr id="409" name="テキスト ボックス 408"/>
        <xdr:cNvSpPr txBox="1"/>
      </xdr:nvSpPr>
      <xdr:spPr>
        <a:xfrm>
          <a:off x="15798800" y="771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134408</xdr:rowOff>
    </xdr:from>
    <xdr:to>
      <xdr:col>73</xdr:col>
      <xdr:colOff>44450</xdr:colOff>
      <xdr:row>45</xdr:row>
      <xdr:rowOff>64558</xdr:rowOff>
    </xdr:to>
    <xdr:sp macro="" textlink="">
      <xdr:nvSpPr>
        <xdr:cNvPr id="410" name="楕円 409"/>
        <xdr:cNvSpPr/>
      </xdr:nvSpPr>
      <xdr:spPr>
        <a:xfrm>
          <a:off x="15240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49335</xdr:rowOff>
    </xdr:from>
    <xdr:ext cx="762000" cy="259045"/>
    <xdr:sp macro="" textlink="">
      <xdr:nvSpPr>
        <xdr:cNvPr id="411" name="テキスト ボックス 410"/>
        <xdr:cNvSpPr txBox="1"/>
      </xdr:nvSpPr>
      <xdr:spPr>
        <a:xfrm>
          <a:off x="14909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134408</xdr:rowOff>
    </xdr:from>
    <xdr:to>
      <xdr:col>68</xdr:col>
      <xdr:colOff>203200</xdr:colOff>
      <xdr:row>45</xdr:row>
      <xdr:rowOff>64558</xdr:rowOff>
    </xdr:to>
    <xdr:sp macro="" textlink="">
      <xdr:nvSpPr>
        <xdr:cNvPr id="412" name="楕円 411"/>
        <xdr:cNvSpPr/>
      </xdr:nvSpPr>
      <xdr:spPr>
        <a:xfrm>
          <a:off x="14351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49335</xdr:rowOff>
    </xdr:from>
    <xdr:ext cx="762000" cy="259045"/>
    <xdr:sp macro="" textlink="">
      <xdr:nvSpPr>
        <xdr:cNvPr id="413" name="テキスト ボックス 412"/>
        <xdr:cNvSpPr txBox="1"/>
      </xdr:nvSpPr>
      <xdr:spPr>
        <a:xfrm>
          <a:off x="14020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144463</xdr:rowOff>
    </xdr:from>
    <xdr:to>
      <xdr:col>64</xdr:col>
      <xdr:colOff>152400</xdr:colOff>
      <xdr:row>45</xdr:row>
      <xdr:rowOff>74613</xdr:rowOff>
    </xdr:to>
    <xdr:sp macro="" textlink="">
      <xdr:nvSpPr>
        <xdr:cNvPr id="414" name="楕円 413"/>
        <xdr:cNvSpPr/>
      </xdr:nvSpPr>
      <xdr:spPr>
        <a:xfrm>
          <a:off x="13462000" y="76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59390</xdr:rowOff>
    </xdr:from>
    <xdr:ext cx="762000" cy="259045"/>
    <xdr:sp macro="" textlink="">
      <xdr:nvSpPr>
        <xdr:cNvPr id="415" name="テキスト ボックス 414"/>
        <xdr:cNvSpPr txBox="1"/>
      </xdr:nvSpPr>
      <xdr:spPr>
        <a:xfrm>
          <a:off x="13131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公債費残高の減少に伴い将来負担比率は改善傾向にある。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境港市民交流センターの建設に伴う市債借入が一時的に増加することにより、将来負担比率が一時的に増加することが見込まれるが、次世代への負担を少しでも軽減できるよう、引き続き市債発行の抑制や基金残高の維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129540</xdr:rowOff>
    </xdr:to>
    <xdr:cxnSp macro="">
      <xdr:nvCxnSpPr>
        <xdr:cNvPr id="446" name="直線コネクタ 445"/>
        <xdr:cNvCxnSpPr/>
      </xdr:nvCxnSpPr>
      <xdr:spPr>
        <a:xfrm flipV="1">
          <a:off x="17018000" y="231321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7"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8" name="直線コネクタ 447"/>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129540</xdr:rowOff>
    </xdr:from>
    <xdr:to>
      <xdr:col>81</xdr:col>
      <xdr:colOff>44450</xdr:colOff>
      <xdr:row>21</xdr:row>
      <xdr:rowOff>167458</xdr:rowOff>
    </xdr:to>
    <xdr:cxnSp macro="">
      <xdr:nvCxnSpPr>
        <xdr:cNvPr id="451" name="直線コネクタ 450"/>
        <xdr:cNvCxnSpPr/>
      </xdr:nvCxnSpPr>
      <xdr:spPr>
        <a:xfrm flipV="1">
          <a:off x="16179800" y="372999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80632</xdr:rowOff>
    </xdr:from>
    <xdr:ext cx="762000" cy="259045"/>
    <xdr:sp macro="" textlink="">
      <xdr:nvSpPr>
        <xdr:cNvPr id="452" name="将来負担の状況平均値テキスト"/>
        <xdr:cNvSpPr txBox="1"/>
      </xdr:nvSpPr>
      <xdr:spPr>
        <a:xfrm>
          <a:off x="17106900" y="2480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64105</xdr:rowOff>
    </xdr:from>
    <xdr:to>
      <xdr:col>81</xdr:col>
      <xdr:colOff>95250</xdr:colOff>
      <xdr:row>15</xdr:row>
      <xdr:rowOff>165705</xdr:rowOff>
    </xdr:to>
    <xdr:sp macro="" textlink="">
      <xdr:nvSpPr>
        <xdr:cNvPr id="453" name="フローチャート: 判断 452"/>
        <xdr:cNvSpPr/>
      </xdr:nvSpPr>
      <xdr:spPr>
        <a:xfrm>
          <a:off x="169672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151372</xdr:rowOff>
    </xdr:from>
    <xdr:to>
      <xdr:col>77</xdr:col>
      <xdr:colOff>44450</xdr:colOff>
      <xdr:row>21</xdr:row>
      <xdr:rowOff>167458</xdr:rowOff>
    </xdr:to>
    <xdr:cxnSp macro="">
      <xdr:nvCxnSpPr>
        <xdr:cNvPr id="454" name="直線コネクタ 453"/>
        <xdr:cNvCxnSpPr/>
      </xdr:nvCxnSpPr>
      <xdr:spPr>
        <a:xfrm>
          <a:off x="15290800" y="375182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135346</xdr:rowOff>
    </xdr:from>
    <xdr:to>
      <xdr:col>77</xdr:col>
      <xdr:colOff>95250</xdr:colOff>
      <xdr:row>16</xdr:row>
      <xdr:rowOff>65496</xdr:rowOff>
    </xdr:to>
    <xdr:sp macro="" textlink="">
      <xdr:nvSpPr>
        <xdr:cNvPr id="455" name="フローチャート: 判断 454"/>
        <xdr:cNvSpPr/>
      </xdr:nvSpPr>
      <xdr:spPr>
        <a:xfrm>
          <a:off x="161290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75673</xdr:rowOff>
    </xdr:from>
    <xdr:ext cx="736600" cy="259045"/>
    <xdr:sp macro="" textlink="">
      <xdr:nvSpPr>
        <xdr:cNvPr id="456" name="テキスト ボックス 455"/>
        <xdr:cNvSpPr txBox="1"/>
      </xdr:nvSpPr>
      <xdr:spPr>
        <a:xfrm>
          <a:off x="15798800" y="247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151372</xdr:rowOff>
    </xdr:from>
    <xdr:to>
      <xdr:col>72</xdr:col>
      <xdr:colOff>203200</xdr:colOff>
      <xdr:row>22</xdr:row>
      <xdr:rowOff>117808</xdr:rowOff>
    </xdr:to>
    <xdr:cxnSp macro="">
      <xdr:nvCxnSpPr>
        <xdr:cNvPr id="457" name="直線コネクタ 456"/>
        <xdr:cNvCxnSpPr/>
      </xdr:nvCxnSpPr>
      <xdr:spPr>
        <a:xfrm flipV="1">
          <a:off x="14401800" y="375182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126153</xdr:rowOff>
    </xdr:from>
    <xdr:to>
      <xdr:col>73</xdr:col>
      <xdr:colOff>44450</xdr:colOff>
      <xdr:row>16</xdr:row>
      <xdr:rowOff>56303</xdr:rowOff>
    </xdr:to>
    <xdr:sp macro="" textlink="">
      <xdr:nvSpPr>
        <xdr:cNvPr id="458" name="フローチャート: 判断 45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66480</xdr:rowOff>
    </xdr:from>
    <xdr:ext cx="762000" cy="259045"/>
    <xdr:sp macro="" textlink="">
      <xdr:nvSpPr>
        <xdr:cNvPr id="459" name="テキスト ボックス 458"/>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77168</xdr:rowOff>
    </xdr:from>
    <xdr:to>
      <xdr:col>68</xdr:col>
      <xdr:colOff>152400</xdr:colOff>
      <xdr:row>22</xdr:row>
      <xdr:rowOff>117808</xdr:rowOff>
    </xdr:to>
    <xdr:cxnSp macro="">
      <xdr:nvCxnSpPr>
        <xdr:cNvPr id="460" name="直線コネクタ 459"/>
        <xdr:cNvCxnSpPr/>
      </xdr:nvCxnSpPr>
      <xdr:spPr>
        <a:xfrm>
          <a:off x="13512800" y="3334718"/>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123855</xdr:rowOff>
    </xdr:from>
    <xdr:to>
      <xdr:col>68</xdr:col>
      <xdr:colOff>203200</xdr:colOff>
      <xdr:row>16</xdr:row>
      <xdr:rowOff>54005</xdr:rowOff>
    </xdr:to>
    <xdr:sp macro="" textlink="">
      <xdr:nvSpPr>
        <xdr:cNvPr id="461" name="フローチャート: 判断 460"/>
        <xdr:cNvSpPr/>
      </xdr:nvSpPr>
      <xdr:spPr>
        <a:xfrm>
          <a:off x="14351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64182</xdr:rowOff>
    </xdr:from>
    <xdr:ext cx="762000" cy="259045"/>
    <xdr:sp macro="" textlink="">
      <xdr:nvSpPr>
        <xdr:cNvPr id="462" name="テキスト ボックス 461"/>
        <xdr:cNvSpPr txBox="1"/>
      </xdr:nvSpPr>
      <xdr:spPr>
        <a:xfrm>
          <a:off x="14020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111216</xdr:rowOff>
    </xdr:from>
    <xdr:to>
      <xdr:col>64</xdr:col>
      <xdr:colOff>152400</xdr:colOff>
      <xdr:row>16</xdr:row>
      <xdr:rowOff>41366</xdr:rowOff>
    </xdr:to>
    <xdr:sp macro="" textlink="">
      <xdr:nvSpPr>
        <xdr:cNvPr id="463" name="フローチャート: 判断 462"/>
        <xdr:cNvSpPr/>
      </xdr:nvSpPr>
      <xdr:spPr>
        <a:xfrm>
          <a:off x="13462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51543</xdr:rowOff>
    </xdr:from>
    <xdr:ext cx="762000" cy="259045"/>
    <xdr:sp macro="" textlink="">
      <xdr:nvSpPr>
        <xdr:cNvPr id="464" name="テキスト ボックス 463"/>
        <xdr:cNvSpPr txBox="1"/>
      </xdr:nvSpPr>
      <xdr:spPr>
        <a:xfrm>
          <a:off x="13131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78740</xdr:rowOff>
    </xdr:from>
    <xdr:to>
      <xdr:col>81</xdr:col>
      <xdr:colOff>95250</xdr:colOff>
      <xdr:row>22</xdr:row>
      <xdr:rowOff>8890</xdr:rowOff>
    </xdr:to>
    <xdr:sp macro="" textlink="">
      <xdr:nvSpPr>
        <xdr:cNvPr id="470" name="楕円 469"/>
        <xdr:cNvSpPr/>
      </xdr:nvSpPr>
      <xdr:spPr>
        <a:xfrm>
          <a:off x="169672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146067</xdr:rowOff>
    </xdr:from>
    <xdr:ext cx="762000" cy="259045"/>
    <xdr:sp macro="" textlink="">
      <xdr:nvSpPr>
        <xdr:cNvPr id="471" name="将来負担の状況該当値テキスト"/>
        <xdr:cNvSpPr txBox="1"/>
      </xdr:nvSpPr>
      <xdr:spPr>
        <a:xfrm>
          <a:off x="17106900" y="357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116658</xdr:rowOff>
    </xdr:from>
    <xdr:to>
      <xdr:col>77</xdr:col>
      <xdr:colOff>95250</xdr:colOff>
      <xdr:row>22</xdr:row>
      <xdr:rowOff>46808</xdr:rowOff>
    </xdr:to>
    <xdr:sp macro="" textlink="">
      <xdr:nvSpPr>
        <xdr:cNvPr id="472" name="楕円 471"/>
        <xdr:cNvSpPr/>
      </xdr:nvSpPr>
      <xdr:spPr>
        <a:xfrm>
          <a:off x="16129000" y="3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31585</xdr:rowOff>
    </xdr:from>
    <xdr:ext cx="736600" cy="259045"/>
    <xdr:sp macro="" textlink="">
      <xdr:nvSpPr>
        <xdr:cNvPr id="473" name="テキスト ボックス 472"/>
        <xdr:cNvSpPr txBox="1"/>
      </xdr:nvSpPr>
      <xdr:spPr>
        <a:xfrm>
          <a:off x="15798800" y="380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100572</xdr:rowOff>
    </xdr:from>
    <xdr:to>
      <xdr:col>73</xdr:col>
      <xdr:colOff>44450</xdr:colOff>
      <xdr:row>22</xdr:row>
      <xdr:rowOff>30722</xdr:rowOff>
    </xdr:to>
    <xdr:sp macro="" textlink="">
      <xdr:nvSpPr>
        <xdr:cNvPr id="474" name="楕円 473"/>
        <xdr:cNvSpPr/>
      </xdr:nvSpPr>
      <xdr:spPr>
        <a:xfrm>
          <a:off x="152400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15499</xdr:rowOff>
    </xdr:from>
    <xdr:ext cx="762000" cy="259045"/>
    <xdr:sp macro="" textlink="">
      <xdr:nvSpPr>
        <xdr:cNvPr id="475" name="テキスト ボックス 474"/>
        <xdr:cNvSpPr txBox="1"/>
      </xdr:nvSpPr>
      <xdr:spPr>
        <a:xfrm>
          <a:off x="14909800" y="378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67008</xdr:rowOff>
    </xdr:from>
    <xdr:to>
      <xdr:col>68</xdr:col>
      <xdr:colOff>203200</xdr:colOff>
      <xdr:row>22</xdr:row>
      <xdr:rowOff>168608</xdr:rowOff>
    </xdr:to>
    <xdr:sp macro="" textlink="">
      <xdr:nvSpPr>
        <xdr:cNvPr id="476" name="楕円 475"/>
        <xdr:cNvSpPr/>
      </xdr:nvSpPr>
      <xdr:spPr>
        <a:xfrm>
          <a:off x="14351000" y="38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153385</xdr:rowOff>
    </xdr:from>
    <xdr:ext cx="762000" cy="259045"/>
    <xdr:sp macro="" textlink="">
      <xdr:nvSpPr>
        <xdr:cNvPr id="477" name="テキスト ボックス 476"/>
        <xdr:cNvSpPr txBox="1"/>
      </xdr:nvSpPr>
      <xdr:spPr>
        <a:xfrm>
          <a:off x="14020800" y="39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26368</xdr:rowOff>
    </xdr:from>
    <xdr:to>
      <xdr:col>64</xdr:col>
      <xdr:colOff>152400</xdr:colOff>
      <xdr:row>19</xdr:row>
      <xdr:rowOff>127968</xdr:rowOff>
    </xdr:to>
    <xdr:sp macro="" textlink="">
      <xdr:nvSpPr>
        <xdr:cNvPr id="478" name="楕円 477"/>
        <xdr:cNvSpPr/>
      </xdr:nvSpPr>
      <xdr:spPr>
        <a:xfrm>
          <a:off x="13462000" y="328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112745</xdr:rowOff>
    </xdr:from>
    <xdr:ext cx="762000" cy="259045"/>
    <xdr:sp macro="" textlink="">
      <xdr:nvSpPr>
        <xdr:cNvPr id="479" name="テキスト ボックス 478"/>
        <xdr:cNvSpPr txBox="1"/>
      </xdr:nvSpPr>
      <xdr:spPr>
        <a:xfrm>
          <a:off x="13131800" y="337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退職者分の職員数を給与号給の高くない新規採用職員で補充していることなどにより、類似団体平均を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これまで物件費に計上されていた会計年度任用職員が人件費に計上されたことなどから、前年度に比べて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ポイントの増となっている。今後も、中期職員採用計画に沿った職員採用を計画しており、更なる人件費の抑制に努める。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149860</xdr:rowOff>
    </xdr:to>
    <xdr:cxnSp macro="">
      <xdr:nvCxnSpPr>
        <xdr:cNvPr id="66" name="直線コネクタ 65"/>
        <xdr:cNvCxnSpPr/>
      </xdr:nvCxnSpPr>
      <xdr:spPr>
        <a:xfrm>
          <a:off x="3987800" y="58496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7" name="人件費平均値テキスト"/>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35</xdr:row>
      <xdr:rowOff>24130</xdr:rowOff>
    </xdr:to>
    <xdr:cxnSp macro="">
      <xdr:nvCxnSpPr>
        <xdr:cNvPr id="69" name="直線コネクタ 68"/>
        <xdr:cNvCxnSpPr/>
      </xdr:nvCxnSpPr>
      <xdr:spPr>
        <a:xfrm flipV="1">
          <a:off x="3098800" y="58496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21607</xdr:rowOff>
    </xdr:from>
    <xdr:ext cx="736600" cy="259045"/>
    <xdr:sp macro="" textlink="">
      <xdr:nvSpPr>
        <xdr:cNvPr id="71" name="テキスト ボックス 70"/>
        <xdr:cNvSpPr txBox="1"/>
      </xdr:nvSpPr>
      <xdr:spPr>
        <a:xfrm>
          <a:off x="3606800" y="60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35</xdr:row>
      <xdr:rowOff>24130</xdr:rowOff>
    </xdr:to>
    <xdr:cxnSp macro="">
      <xdr:nvCxnSpPr>
        <xdr:cNvPr id="72" name="直線コネクタ 71"/>
        <xdr:cNvCxnSpPr/>
      </xdr:nvCxnSpPr>
      <xdr:spPr>
        <a:xfrm>
          <a:off x="2209800" y="591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xdr:rowOff>
    </xdr:from>
    <xdr:to>
      <xdr:col>11</xdr:col>
      <xdr:colOff>9525</xdr:colOff>
      <xdr:row>34</xdr:row>
      <xdr:rowOff>81280</xdr:rowOff>
    </xdr:to>
    <xdr:cxnSp macro="">
      <xdr:nvCxnSpPr>
        <xdr:cNvPr id="75" name="直線コネクタ 74"/>
        <xdr:cNvCxnSpPr/>
      </xdr:nvCxnSpPr>
      <xdr:spPr>
        <a:xfrm>
          <a:off x="1320800" y="583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13987</xdr:rowOff>
    </xdr:from>
    <xdr:ext cx="762000" cy="259045"/>
    <xdr:sp macro="" textlink="">
      <xdr:nvSpPr>
        <xdr:cNvPr id="77" name="テキスト ボックス 76"/>
        <xdr:cNvSpPr txBox="1"/>
      </xdr:nvSpPr>
      <xdr:spPr>
        <a:xfrm>
          <a:off x="1828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59707</xdr:rowOff>
    </xdr:from>
    <xdr:ext cx="762000" cy="259045"/>
    <xdr:sp macro="" textlink="">
      <xdr:nvSpPr>
        <xdr:cNvPr id="90" name="テキスト ボックス 89"/>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125730</xdr:rowOff>
    </xdr:from>
    <xdr:to>
      <xdr:col>6</xdr:col>
      <xdr:colOff>171450</xdr:colOff>
      <xdr:row>34</xdr:row>
      <xdr:rowOff>55880</xdr:rowOff>
    </xdr:to>
    <xdr:sp macro="" textlink="">
      <xdr:nvSpPr>
        <xdr:cNvPr id="93" name="楕円 92"/>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66057</xdr:rowOff>
    </xdr:from>
    <xdr:ext cx="762000" cy="259045"/>
    <xdr:sp macro="" textlink="">
      <xdr:nvSpPr>
        <xdr:cNvPr id="94" name="テキスト ボックス 93"/>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行財政改革における経常的経費抑制の取り組みにより類似団体平均を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35560</xdr:rowOff>
    </xdr:to>
    <xdr:cxnSp macro="">
      <xdr:nvCxnSpPr>
        <xdr:cNvPr id="127" name="直線コネクタ 126"/>
        <xdr:cNvCxnSpPr/>
      </xdr:nvCxnSpPr>
      <xdr:spPr>
        <a:xfrm flipV="1">
          <a:off x="15671800" y="2755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66040</xdr:rowOff>
    </xdr:to>
    <xdr:cxnSp macro="">
      <xdr:nvCxnSpPr>
        <xdr:cNvPr id="130" name="直線コネクタ 129"/>
        <xdr:cNvCxnSpPr/>
      </xdr:nvCxnSpPr>
      <xdr:spPr>
        <a:xfrm flipV="1">
          <a:off x="14782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66040</xdr:rowOff>
    </xdr:to>
    <xdr:cxnSp macro="">
      <xdr:nvCxnSpPr>
        <xdr:cNvPr id="133" name="直線コネクタ 132"/>
        <xdr:cNvCxnSpPr/>
      </xdr:nvCxnSpPr>
      <xdr:spPr>
        <a:xfrm>
          <a:off x="13893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20320</xdr:rowOff>
    </xdr:to>
    <xdr:cxnSp macro="">
      <xdr:nvCxnSpPr>
        <xdr:cNvPr id="136" name="直線コネクタ 135"/>
        <xdr:cNvCxnSpPr/>
      </xdr:nvCxnSpPr>
      <xdr:spPr>
        <a:xfrm>
          <a:off x="13004800" y="2710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0" name="楕円 149"/>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51" name="テキスト ボックス 150"/>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2" name="楕円 151"/>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3" name="テキスト ボックス 152"/>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生活保護扶助費は前年度よりも減少しているが、障がい者関連費及び保育所関連費などの増加により依然として類似団体平均よりも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今後、少子高齢化や医療の高度化により扶助費の増加が見込まれるため、公債費の適正管理や事業の見直し等による経費削減に努め、扶助費の増加に備えた財政運営に努める。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107950</xdr:rowOff>
    </xdr:to>
    <xdr:cxnSp macro="">
      <xdr:nvCxnSpPr>
        <xdr:cNvPr id="192" name="直線コネクタ 191"/>
        <xdr:cNvCxnSpPr/>
      </xdr:nvCxnSpPr>
      <xdr:spPr>
        <a:xfrm flipV="1">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107950</xdr:rowOff>
    </xdr:to>
    <xdr:cxnSp macro="">
      <xdr:nvCxnSpPr>
        <xdr:cNvPr id="195" name="直線コネクタ 194"/>
        <xdr:cNvCxnSpPr/>
      </xdr:nvCxnSpPr>
      <xdr:spPr>
        <a:xfrm>
          <a:off x="3098800" y="9785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7" name="テキスト ボックス 19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57</xdr:row>
      <xdr:rowOff>12700</xdr:rowOff>
    </xdr:to>
    <xdr:cxnSp macro="">
      <xdr:nvCxnSpPr>
        <xdr:cNvPr id="198" name="直線コネクタ 197"/>
        <xdr:cNvCxnSpPr/>
      </xdr:nvCxnSpPr>
      <xdr:spPr>
        <a:xfrm>
          <a:off x="2209800" y="9756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136525</xdr:rowOff>
    </xdr:from>
    <xdr:to>
      <xdr:col>11</xdr:col>
      <xdr:colOff>9525</xdr:colOff>
      <xdr:row>56</xdr:row>
      <xdr:rowOff>155575</xdr:rowOff>
    </xdr:to>
    <xdr:cxnSp macro="">
      <xdr:nvCxnSpPr>
        <xdr:cNvPr id="201" name="直線コネクタ 200"/>
        <xdr:cNvCxnSpPr/>
      </xdr:nvCxnSpPr>
      <xdr:spPr>
        <a:xfrm>
          <a:off x="1320800" y="9737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11" name="楕円 210"/>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12"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3" name="楕円 212"/>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4" name="テキスト ボックス 213"/>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5" name="楕円 214"/>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6" name="テキスト ボックス 21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7" name="楕円 216"/>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19702</xdr:rowOff>
    </xdr:from>
    <xdr:ext cx="762000" cy="259045"/>
    <xdr:sp macro="" textlink="">
      <xdr:nvSpPr>
        <xdr:cNvPr id="218" name="テキスト ボックス 217"/>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85725</xdr:rowOff>
    </xdr:from>
    <xdr:to>
      <xdr:col>6</xdr:col>
      <xdr:colOff>171450</xdr:colOff>
      <xdr:row>57</xdr:row>
      <xdr:rowOff>15875</xdr:rowOff>
    </xdr:to>
    <xdr:sp macro="" textlink="">
      <xdr:nvSpPr>
        <xdr:cNvPr id="219" name="楕円 218"/>
        <xdr:cNvSpPr/>
      </xdr:nvSpPr>
      <xdr:spPr>
        <a:xfrm>
          <a:off x="1270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652</xdr:rowOff>
    </xdr:from>
    <xdr:ext cx="762000" cy="259045"/>
    <xdr:sp macro="" textlink="">
      <xdr:nvSpPr>
        <xdr:cNvPr id="220" name="テキスト ボックス 219"/>
        <xdr:cNvSpPr txBox="1"/>
      </xdr:nvSpPr>
      <xdr:spPr>
        <a:xfrm>
          <a:off x="939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介護保険事業への繰出金について、介護サービス等の利用増に伴い増加が続いている。</a:t>
          </a:r>
        </a:p>
        <a:p>
          <a:r>
            <a:rPr kumimoji="1" lang="ja-JP" altLang="en-US" sz="1300">
              <a:latin typeface="ＭＳ Ｐゴシック" panose="020B0600070205080204" pitchFamily="50" charset="-128"/>
              <a:ea typeface="ＭＳ Ｐゴシック" panose="020B0600070205080204" pitchFamily="50" charset="-128"/>
            </a:rPr>
            <a:t>　国民健康保険・後期高齢者医療とあわせて健康寿命の増進に努め、下水道事業については一般会計同様に公債費の適正管理等に努めることで、繰出金の抑制を図る。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19050</xdr:rowOff>
    </xdr:to>
    <xdr:cxnSp macro="">
      <xdr:nvCxnSpPr>
        <xdr:cNvPr id="253" name="直線コネクタ 252"/>
        <xdr:cNvCxnSpPr/>
      </xdr:nvCxnSpPr>
      <xdr:spPr>
        <a:xfrm flipV="1">
          <a:off x="15671800" y="10452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19050</xdr:rowOff>
    </xdr:from>
    <xdr:to>
      <xdr:col>78</xdr:col>
      <xdr:colOff>69850</xdr:colOff>
      <xdr:row>61</xdr:row>
      <xdr:rowOff>57150</xdr:rowOff>
    </xdr:to>
    <xdr:cxnSp macro="">
      <xdr:nvCxnSpPr>
        <xdr:cNvPr id="256" name="直線コネクタ 255"/>
        <xdr:cNvCxnSpPr/>
      </xdr:nvCxnSpPr>
      <xdr:spPr>
        <a:xfrm flipV="1">
          <a:off x="147828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57150</xdr:rowOff>
    </xdr:to>
    <xdr:cxnSp macro="">
      <xdr:nvCxnSpPr>
        <xdr:cNvPr id="259" name="直線コネクタ 258"/>
        <xdr:cNvCxnSpPr/>
      </xdr:nvCxnSpPr>
      <xdr:spPr>
        <a:xfrm>
          <a:off x="138938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57150</xdr:rowOff>
    </xdr:from>
    <xdr:to>
      <xdr:col>69</xdr:col>
      <xdr:colOff>92075</xdr:colOff>
      <xdr:row>61</xdr:row>
      <xdr:rowOff>158750</xdr:rowOff>
    </xdr:to>
    <xdr:cxnSp macro="">
      <xdr:nvCxnSpPr>
        <xdr:cNvPr id="262" name="直線コネクタ 261"/>
        <xdr:cNvCxnSpPr/>
      </xdr:nvCxnSpPr>
      <xdr:spPr>
        <a:xfrm flipV="1">
          <a:off x="13004800" y="1051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72" name="楕円 271"/>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86377</xdr:rowOff>
    </xdr:from>
    <xdr:ext cx="762000" cy="259045"/>
    <xdr:sp macro="" textlink="">
      <xdr:nvSpPr>
        <xdr:cNvPr id="273" name="その他該当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139700</xdr:rowOff>
    </xdr:from>
    <xdr:to>
      <xdr:col>78</xdr:col>
      <xdr:colOff>120650</xdr:colOff>
      <xdr:row>61</xdr:row>
      <xdr:rowOff>69850</xdr:rowOff>
    </xdr:to>
    <xdr:sp macro="" textlink="">
      <xdr:nvSpPr>
        <xdr:cNvPr id="274" name="楕円 273"/>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54627</xdr:rowOff>
    </xdr:from>
    <xdr:ext cx="736600" cy="259045"/>
    <xdr:sp macro="" textlink="">
      <xdr:nvSpPr>
        <xdr:cNvPr id="275" name="テキスト ボックス 274"/>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6350</xdr:rowOff>
    </xdr:from>
    <xdr:to>
      <xdr:col>74</xdr:col>
      <xdr:colOff>31750</xdr:colOff>
      <xdr:row>61</xdr:row>
      <xdr:rowOff>107950</xdr:rowOff>
    </xdr:to>
    <xdr:sp macro="" textlink="">
      <xdr:nvSpPr>
        <xdr:cNvPr id="276" name="楕円 275"/>
        <xdr:cNvSpPr/>
      </xdr:nvSpPr>
      <xdr:spPr>
        <a:xfrm>
          <a:off x="14732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92727</xdr:rowOff>
    </xdr:from>
    <xdr:ext cx="762000" cy="259045"/>
    <xdr:sp macro="" textlink="">
      <xdr:nvSpPr>
        <xdr:cNvPr id="277" name="テキスト ボックス 276"/>
        <xdr:cNvSpPr txBox="1"/>
      </xdr:nvSpPr>
      <xdr:spPr>
        <a:xfrm>
          <a:off x="14401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8" name="楕円 277"/>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9" name="テキスト ボックス 278"/>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107950</xdr:rowOff>
    </xdr:from>
    <xdr:to>
      <xdr:col>65</xdr:col>
      <xdr:colOff>53975</xdr:colOff>
      <xdr:row>62</xdr:row>
      <xdr:rowOff>38100</xdr:rowOff>
    </xdr:to>
    <xdr:sp macro="" textlink="">
      <xdr:nvSpPr>
        <xdr:cNvPr id="280" name="楕円 279"/>
        <xdr:cNvSpPr/>
      </xdr:nvSpPr>
      <xdr:spPr>
        <a:xfrm>
          <a:off x="12954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22877</xdr:rowOff>
    </xdr:from>
    <xdr:ext cx="762000" cy="259045"/>
    <xdr:sp macro="" textlink="">
      <xdr:nvSpPr>
        <xdr:cNvPr id="281" name="テキスト ボックス 280"/>
        <xdr:cNvSpPr txBox="1"/>
      </xdr:nvSpPr>
      <xdr:spPr>
        <a:xfrm>
          <a:off x="126238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今後も引き続き事業の見直し等による経常経費の削減に努めていく。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165862</xdr:rowOff>
    </xdr:to>
    <xdr:cxnSp macro="">
      <xdr:nvCxnSpPr>
        <xdr:cNvPr id="311" name="直線コネクタ 310"/>
        <xdr:cNvCxnSpPr/>
      </xdr:nvCxnSpPr>
      <xdr:spPr>
        <a:xfrm flipV="1">
          <a:off x="15671800" y="6143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17272</xdr:rowOff>
    </xdr:to>
    <xdr:cxnSp macro="">
      <xdr:nvCxnSpPr>
        <xdr:cNvPr id="314" name="直線コネクタ 313"/>
        <xdr:cNvCxnSpPr/>
      </xdr:nvCxnSpPr>
      <xdr:spPr>
        <a:xfrm flipV="1">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21844</xdr:rowOff>
    </xdr:to>
    <xdr:cxnSp macro="">
      <xdr:nvCxnSpPr>
        <xdr:cNvPr id="317" name="直線コネクタ 316"/>
        <xdr:cNvCxnSpPr/>
      </xdr:nvCxnSpPr>
      <xdr:spPr>
        <a:xfrm flipV="1">
          <a:off x="13893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94996</xdr:rowOff>
    </xdr:to>
    <xdr:cxnSp macro="">
      <xdr:nvCxnSpPr>
        <xdr:cNvPr id="320" name="直線コネクタ 319"/>
        <xdr:cNvCxnSpPr/>
      </xdr:nvCxnSpPr>
      <xdr:spPr>
        <a:xfrm flipV="1">
          <a:off x="13004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4" name="楕円 333"/>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5" name="テキスト ボックス 33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6" name="楕円 335"/>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7" name="テキスト ボックス 336"/>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8" name="楕円 337"/>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9" name="テキスト ボックス 338"/>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行財政改革を本格的に開始した平成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年度以降、投資的事業を厳選し、市債の発行を抑制する等、公債費の適正管理に努めており、その結果として、市債残高は平成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年度をピークに減少し、公債費についても平成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年度をピークに年々減少してきている。</a:t>
          </a:r>
        </a:p>
        <a:p>
          <a:r>
            <a:rPr kumimoji="1" lang="ja-JP" altLang="en-US" sz="1300">
              <a:latin typeface="ＭＳ Ｐゴシック" panose="020B0600070205080204" pitchFamily="50" charset="-128"/>
              <a:ea typeface="ＭＳ Ｐゴシック" panose="020B0600070205080204" pitchFamily="50" charset="-128"/>
            </a:rPr>
            <a:t>　今後も市債発行や公債費の適正管理に努め、減少を図っていく。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75</xdr:row>
      <xdr:rowOff>39370</xdr:rowOff>
    </xdr:to>
    <xdr:cxnSp macro="">
      <xdr:nvCxnSpPr>
        <xdr:cNvPr id="372" name="直線コネクタ 371"/>
        <xdr:cNvCxnSpPr/>
      </xdr:nvCxnSpPr>
      <xdr:spPr>
        <a:xfrm flipV="1">
          <a:off x="3987800" y="12837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138430</xdr:rowOff>
    </xdr:to>
    <xdr:cxnSp macro="">
      <xdr:nvCxnSpPr>
        <xdr:cNvPr id="375" name="直線コネクタ 374"/>
        <xdr:cNvCxnSpPr/>
      </xdr:nvCxnSpPr>
      <xdr:spPr>
        <a:xfrm flipV="1">
          <a:off x="3098800" y="12898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138430</xdr:rowOff>
    </xdr:to>
    <xdr:cxnSp macro="">
      <xdr:nvCxnSpPr>
        <xdr:cNvPr id="378" name="直線コネクタ 377"/>
        <xdr:cNvCxnSpPr/>
      </xdr:nvCxnSpPr>
      <xdr:spPr>
        <a:xfrm>
          <a:off x="2209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123190</xdr:rowOff>
    </xdr:to>
    <xdr:cxnSp macro="">
      <xdr:nvCxnSpPr>
        <xdr:cNvPr id="381" name="直線コネクタ 380"/>
        <xdr:cNvCxnSpPr/>
      </xdr:nvCxnSpPr>
      <xdr:spPr>
        <a:xfrm>
          <a:off x="1320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91" name="楕円 390"/>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115587</xdr:rowOff>
    </xdr:from>
    <xdr:ext cx="762000" cy="259045"/>
    <xdr:sp macro="" textlink="">
      <xdr:nvSpPr>
        <xdr:cNvPr id="392"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3" name="楕円 392"/>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4" name="テキスト ボックス 393"/>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5" name="楕円 394"/>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6" name="テキスト ボックス 395"/>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7" name="楕円 396"/>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398" name="テキスト ボックス 397"/>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99" name="楕円 398"/>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400" name="テキスト ボックス 399"/>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行財政改革による人件費・物件費等の抑制の効果も見られるが、少子高齢化の急速な進展等に伴い、社会保障関係経費の増加傾向が続いていることから全体として高い値となっている。</a:t>
          </a:r>
        </a:p>
        <a:p>
          <a:r>
            <a:rPr kumimoji="1" lang="ja-JP" altLang="en-US" sz="1300">
              <a:latin typeface="ＭＳ Ｐゴシック" panose="020B0600070205080204" pitchFamily="50" charset="-128"/>
              <a:ea typeface="ＭＳ Ｐゴシック" panose="020B0600070205080204" pitchFamily="50" charset="-128"/>
            </a:rPr>
            <a:t>　今後も、事業の適正化を図り経費の縮減に努めていく。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77</xdr:row>
      <xdr:rowOff>161289</xdr:rowOff>
    </xdr:to>
    <xdr:cxnSp macro="">
      <xdr:nvCxnSpPr>
        <xdr:cNvPr id="431" name="直線コネクタ 430"/>
        <xdr:cNvCxnSpPr/>
      </xdr:nvCxnSpPr>
      <xdr:spPr>
        <a:xfrm>
          <a:off x="15671800" y="133583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99568</xdr:rowOff>
    </xdr:to>
    <xdr:cxnSp macro="">
      <xdr:nvCxnSpPr>
        <xdr:cNvPr id="434" name="直線コネクタ 433"/>
        <xdr:cNvCxnSpPr/>
      </xdr:nvCxnSpPr>
      <xdr:spPr>
        <a:xfrm flipV="1">
          <a:off x="14782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99568</xdr:rowOff>
    </xdr:to>
    <xdr:cxnSp macro="">
      <xdr:nvCxnSpPr>
        <xdr:cNvPr id="437" name="直線コネクタ 436"/>
        <xdr:cNvCxnSpPr/>
      </xdr:nvCxnSpPr>
      <xdr:spPr>
        <a:xfrm>
          <a:off x="13893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17272</xdr:rowOff>
    </xdr:to>
    <xdr:cxnSp macro="">
      <xdr:nvCxnSpPr>
        <xdr:cNvPr id="440" name="直線コネクタ 439"/>
        <xdr:cNvCxnSpPr/>
      </xdr:nvCxnSpPr>
      <xdr:spPr>
        <a:xfrm flipV="1">
          <a:off x="13004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0" name="楕円 449"/>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1"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105918</xdr:rowOff>
    </xdr:from>
    <xdr:to>
      <xdr:col>78</xdr:col>
      <xdr:colOff>120650</xdr:colOff>
      <xdr:row>78</xdr:row>
      <xdr:rowOff>36068</xdr:rowOff>
    </xdr:to>
    <xdr:sp macro="" textlink="">
      <xdr:nvSpPr>
        <xdr:cNvPr id="452" name="楕円 451"/>
        <xdr:cNvSpPr/>
      </xdr:nvSpPr>
      <xdr:spPr>
        <a:xfrm>
          <a:off x="15621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53" name="テキスト ボックス 452"/>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4" name="楕円 453"/>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5" name="テキスト ボックス 454"/>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6" name="楕円 455"/>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7" name="テキスト ボックス 456"/>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8" name="楕円 457"/>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9" name="テキスト ボックス 458"/>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150887</xdr:rowOff>
    </xdr:from>
    <xdr:to>
      <xdr:col>29</xdr:col>
      <xdr:colOff>127000</xdr:colOff>
      <xdr:row>17</xdr:row>
      <xdr:rowOff>162089</xdr:rowOff>
    </xdr:to>
    <xdr:cxnSp macro="">
      <xdr:nvCxnSpPr>
        <xdr:cNvPr id="47" name="直線コネクタ 46"/>
        <xdr:cNvCxnSpPr/>
      </xdr:nvCxnSpPr>
      <xdr:spPr bwMode="auto">
        <a:xfrm flipV="1">
          <a:off x="5003800" y="3113162"/>
          <a:ext cx="6477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150343</xdr:rowOff>
    </xdr:from>
    <xdr:to>
      <xdr:col>26</xdr:col>
      <xdr:colOff>50800</xdr:colOff>
      <xdr:row>17</xdr:row>
      <xdr:rowOff>162089</xdr:rowOff>
    </xdr:to>
    <xdr:cxnSp macro="">
      <xdr:nvCxnSpPr>
        <xdr:cNvPr id="50" name="直線コネクタ 49"/>
        <xdr:cNvCxnSpPr/>
      </xdr:nvCxnSpPr>
      <xdr:spPr bwMode="auto">
        <a:xfrm>
          <a:off x="4305300" y="3112618"/>
          <a:ext cx="698500" cy="11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150343</xdr:rowOff>
    </xdr:from>
    <xdr:to>
      <xdr:col>22</xdr:col>
      <xdr:colOff>114300</xdr:colOff>
      <xdr:row>17</xdr:row>
      <xdr:rowOff>155692</xdr:rowOff>
    </xdr:to>
    <xdr:cxnSp macro="">
      <xdr:nvCxnSpPr>
        <xdr:cNvPr id="53" name="直線コネクタ 52"/>
        <xdr:cNvCxnSpPr/>
      </xdr:nvCxnSpPr>
      <xdr:spPr bwMode="auto">
        <a:xfrm flipV="1">
          <a:off x="3606800" y="3112618"/>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155692</xdr:rowOff>
    </xdr:from>
    <xdr:to>
      <xdr:col>18</xdr:col>
      <xdr:colOff>177800</xdr:colOff>
      <xdr:row>17</xdr:row>
      <xdr:rowOff>163776</xdr:rowOff>
    </xdr:to>
    <xdr:cxnSp macro="">
      <xdr:nvCxnSpPr>
        <xdr:cNvPr id="56" name="直線コネクタ 55"/>
        <xdr:cNvCxnSpPr/>
      </xdr:nvCxnSpPr>
      <xdr:spPr bwMode="auto">
        <a:xfrm flipV="1">
          <a:off x="2908300" y="3117967"/>
          <a:ext cx="698500" cy="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100087</xdr:rowOff>
    </xdr:from>
    <xdr:to>
      <xdr:col>29</xdr:col>
      <xdr:colOff>177800</xdr:colOff>
      <xdr:row>18</xdr:row>
      <xdr:rowOff>30237</xdr:rowOff>
    </xdr:to>
    <xdr:sp macro="" textlink="">
      <xdr:nvSpPr>
        <xdr:cNvPr id="66" name="楕円 65"/>
        <xdr:cNvSpPr/>
      </xdr:nvSpPr>
      <xdr:spPr bwMode="auto">
        <a:xfrm>
          <a:off x="5600700" y="306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8664</xdr:rowOff>
    </xdr:from>
    <xdr:ext cx="762000" cy="259045"/>
    <xdr:sp macro="" textlink="">
      <xdr:nvSpPr>
        <xdr:cNvPr id="67" name="人口1人当たり決算額の推移該当値テキスト130"/>
        <xdr:cNvSpPr txBox="1"/>
      </xdr:nvSpPr>
      <xdr:spPr>
        <a:xfrm>
          <a:off x="5740400" y="297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111289</xdr:rowOff>
    </xdr:from>
    <xdr:to>
      <xdr:col>26</xdr:col>
      <xdr:colOff>101600</xdr:colOff>
      <xdr:row>18</xdr:row>
      <xdr:rowOff>41439</xdr:rowOff>
    </xdr:to>
    <xdr:sp macro="" textlink="">
      <xdr:nvSpPr>
        <xdr:cNvPr id="68" name="楕円 67"/>
        <xdr:cNvSpPr/>
      </xdr:nvSpPr>
      <xdr:spPr bwMode="auto">
        <a:xfrm>
          <a:off x="4953000" y="307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26216</xdr:rowOff>
    </xdr:from>
    <xdr:ext cx="736600" cy="259045"/>
    <xdr:sp macro="" textlink="">
      <xdr:nvSpPr>
        <xdr:cNvPr id="69" name="テキスト ボックス 68"/>
        <xdr:cNvSpPr txBox="1"/>
      </xdr:nvSpPr>
      <xdr:spPr>
        <a:xfrm>
          <a:off x="4622800" y="315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99543</xdr:rowOff>
    </xdr:from>
    <xdr:to>
      <xdr:col>22</xdr:col>
      <xdr:colOff>165100</xdr:colOff>
      <xdr:row>18</xdr:row>
      <xdr:rowOff>29693</xdr:rowOff>
    </xdr:to>
    <xdr:sp macro="" textlink="">
      <xdr:nvSpPr>
        <xdr:cNvPr id="70" name="楕円 69"/>
        <xdr:cNvSpPr/>
      </xdr:nvSpPr>
      <xdr:spPr bwMode="auto">
        <a:xfrm>
          <a:off x="4254500" y="306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14470</xdr:rowOff>
    </xdr:from>
    <xdr:ext cx="762000" cy="259045"/>
    <xdr:sp macro="" textlink="">
      <xdr:nvSpPr>
        <xdr:cNvPr id="71" name="テキスト ボックス 70"/>
        <xdr:cNvSpPr txBox="1"/>
      </xdr:nvSpPr>
      <xdr:spPr>
        <a:xfrm>
          <a:off x="3924300" y="314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104892</xdr:rowOff>
    </xdr:from>
    <xdr:to>
      <xdr:col>19</xdr:col>
      <xdr:colOff>38100</xdr:colOff>
      <xdr:row>18</xdr:row>
      <xdr:rowOff>35042</xdr:rowOff>
    </xdr:to>
    <xdr:sp macro="" textlink="">
      <xdr:nvSpPr>
        <xdr:cNvPr id="72" name="楕円 71"/>
        <xdr:cNvSpPr/>
      </xdr:nvSpPr>
      <xdr:spPr bwMode="auto">
        <a:xfrm>
          <a:off x="3556000" y="306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19819</xdr:rowOff>
    </xdr:from>
    <xdr:ext cx="762000" cy="259045"/>
    <xdr:sp macro="" textlink="">
      <xdr:nvSpPr>
        <xdr:cNvPr id="73" name="テキスト ボックス 72"/>
        <xdr:cNvSpPr txBox="1"/>
      </xdr:nvSpPr>
      <xdr:spPr>
        <a:xfrm>
          <a:off x="3225800" y="315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112976</xdr:rowOff>
    </xdr:from>
    <xdr:to>
      <xdr:col>15</xdr:col>
      <xdr:colOff>101600</xdr:colOff>
      <xdr:row>18</xdr:row>
      <xdr:rowOff>43126</xdr:rowOff>
    </xdr:to>
    <xdr:sp macro="" textlink="">
      <xdr:nvSpPr>
        <xdr:cNvPr id="74" name="楕円 73"/>
        <xdr:cNvSpPr/>
      </xdr:nvSpPr>
      <xdr:spPr bwMode="auto">
        <a:xfrm>
          <a:off x="2857500" y="307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27903</xdr:rowOff>
    </xdr:from>
    <xdr:ext cx="762000" cy="259045"/>
    <xdr:sp macro="" textlink="">
      <xdr:nvSpPr>
        <xdr:cNvPr id="75" name="テキスト ボックス 74"/>
        <xdr:cNvSpPr txBox="1"/>
      </xdr:nvSpPr>
      <xdr:spPr>
        <a:xfrm>
          <a:off x="2527300" y="316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311594</xdr:rowOff>
    </xdr:from>
    <xdr:to>
      <xdr:col>29</xdr:col>
      <xdr:colOff>127000</xdr:colOff>
      <xdr:row>36</xdr:row>
      <xdr:rowOff>21570</xdr:rowOff>
    </xdr:to>
    <xdr:cxnSp macro="">
      <xdr:nvCxnSpPr>
        <xdr:cNvPr id="107" name="直線コネクタ 106"/>
        <xdr:cNvCxnSpPr/>
      </xdr:nvCxnSpPr>
      <xdr:spPr bwMode="auto">
        <a:xfrm>
          <a:off x="5003800" y="6921944"/>
          <a:ext cx="647700" cy="5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279933</xdr:rowOff>
    </xdr:from>
    <xdr:to>
      <xdr:col>26</xdr:col>
      <xdr:colOff>50800</xdr:colOff>
      <xdr:row>35</xdr:row>
      <xdr:rowOff>311594</xdr:rowOff>
    </xdr:to>
    <xdr:cxnSp macro="">
      <xdr:nvCxnSpPr>
        <xdr:cNvPr id="110" name="直線コネクタ 109"/>
        <xdr:cNvCxnSpPr/>
      </xdr:nvCxnSpPr>
      <xdr:spPr bwMode="auto">
        <a:xfrm>
          <a:off x="4305300" y="6890283"/>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55546</xdr:rowOff>
    </xdr:from>
    <xdr:ext cx="736600" cy="259045"/>
    <xdr:sp macro="" textlink="">
      <xdr:nvSpPr>
        <xdr:cNvPr id="112" name="テキスト ボックス 111"/>
        <xdr:cNvSpPr txBox="1"/>
      </xdr:nvSpPr>
      <xdr:spPr>
        <a:xfrm>
          <a:off x="4622800" y="700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262811</xdr:rowOff>
    </xdr:from>
    <xdr:to>
      <xdr:col>22</xdr:col>
      <xdr:colOff>114300</xdr:colOff>
      <xdr:row>35</xdr:row>
      <xdr:rowOff>279933</xdr:rowOff>
    </xdr:to>
    <xdr:cxnSp macro="">
      <xdr:nvCxnSpPr>
        <xdr:cNvPr id="113" name="直線コネクタ 112"/>
        <xdr:cNvCxnSpPr/>
      </xdr:nvCxnSpPr>
      <xdr:spPr bwMode="auto">
        <a:xfrm>
          <a:off x="3606800" y="6873161"/>
          <a:ext cx="698500" cy="1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65262</xdr:rowOff>
    </xdr:from>
    <xdr:ext cx="762000" cy="259045"/>
    <xdr:sp macro="" textlink="">
      <xdr:nvSpPr>
        <xdr:cNvPr id="115" name="テキスト ボックス 114"/>
        <xdr:cNvSpPr txBox="1"/>
      </xdr:nvSpPr>
      <xdr:spPr>
        <a:xfrm>
          <a:off x="3924300" y="70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262811</xdr:rowOff>
    </xdr:from>
    <xdr:to>
      <xdr:col>18</xdr:col>
      <xdr:colOff>177800</xdr:colOff>
      <xdr:row>35</xdr:row>
      <xdr:rowOff>269646</xdr:rowOff>
    </xdr:to>
    <xdr:cxnSp macro="">
      <xdr:nvCxnSpPr>
        <xdr:cNvPr id="116" name="直線コネクタ 115"/>
        <xdr:cNvCxnSpPr/>
      </xdr:nvCxnSpPr>
      <xdr:spPr bwMode="auto">
        <a:xfrm flipV="1">
          <a:off x="2908300" y="6873161"/>
          <a:ext cx="698500" cy="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49877</xdr:rowOff>
    </xdr:from>
    <xdr:ext cx="762000" cy="259045"/>
    <xdr:sp macro="" textlink="">
      <xdr:nvSpPr>
        <xdr:cNvPr id="118" name="テキスト ボックス 117"/>
        <xdr:cNvSpPr txBox="1"/>
      </xdr:nvSpPr>
      <xdr:spPr>
        <a:xfrm>
          <a:off x="3225800" y="700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43614</xdr:rowOff>
    </xdr:from>
    <xdr:ext cx="762000" cy="259045"/>
    <xdr:sp macro="" textlink="">
      <xdr:nvSpPr>
        <xdr:cNvPr id="120" name="テキスト ボックス 119"/>
        <xdr:cNvSpPr txBox="1"/>
      </xdr:nvSpPr>
      <xdr:spPr>
        <a:xfrm>
          <a:off x="2527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313670</xdr:rowOff>
    </xdr:from>
    <xdr:to>
      <xdr:col>29</xdr:col>
      <xdr:colOff>177800</xdr:colOff>
      <xdr:row>36</xdr:row>
      <xdr:rowOff>72370</xdr:rowOff>
    </xdr:to>
    <xdr:sp macro="" textlink="">
      <xdr:nvSpPr>
        <xdr:cNvPr id="126" name="楕円 125"/>
        <xdr:cNvSpPr/>
      </xdr:nvSpPr>
      <xdr:spPr bwMode="auto">
        <a:xfrm>
          <a:off x="5600700" y="692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285747</xdr:rowOff>
    </xdr:from>
    <xdr:ext cx="762000" cy="259045"/>
    <xdr:sp macro="" textlink="">
      <xdr:nvSpPr>
        <xdr:cNvPr id="127" name="人口1人当たり決算額の推移該当値テキスト445"/>
        <xdr:cNvSpPr txBox="1"/>
      </xdr:nvSpPr>
      <xdr:spPr>
        <a:xfrm>
          <a:off x="5740400" y="689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260794</xdr:rowOff>
    </xdr:from>
    <xdr:to>
      <xdr:col>26</xdr:col>
      <xdr:colOff>101600</xdr:colOff>
      <xdr:row>36</xdr:row>
      <xdr:rowOff>19494</xdr:rowOff>
    </xdr:to>
    <xdr:sp macro="" textlink="">
      <xdr:nvSpPr>
        <xdr:cNvPr id="128" name="楕円 127"/>
        <xdr:cNvSpPr/>
      </xdr:nvSpPr>
      <xdr:spPr bwMode="auto">
        <a:xfrm>
          <a:off x="4953000" y="687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29671</xdr:rowOff>
    </xdr:from>
    <xdr:ext cx="736600" cy="259045"/>
    <xdr:sp macro="" textlink="">
      <xdr:nvSpPr>
        <xdr:cNvPr id="129" name="テキスト ボックス 128"/>
        <xdr:cNvSpPr txBox="1"/>
      </xdr:nvSpPr>
      <xdr:spPr>
        <a:xfrm>
          <a:off x="4622800" y="664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229133</xdr:rowOff>
    </xdr:from>
    <xdr:to>
      <xdr:col>22</xdr:col>
      <xdr:colOff>165100</xdr:colOff>
      <xdr:row>35</xdr:row>
      <xdr:rowOff>330733</xdr:rowOff>
    </xdr:to>
    <xdr:sp macro="" textlink="">
      <xdr:nvSpPr>
        <xdr:cNvPr id="130" name="楕円 129"/>
        <xdr:cNvSpPr/>
      </xdr:nvSpPr>
      <xdr:spPr bwMode="auto">
        <a:xfrm>
          <a:off x="4254500" y="683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340910</xdr:rowOff>
    </xdr:from>
    <xdr:ext cx="762000" cy="259045"/>
    <xdr:sp macro="" textlink="">
      <xdr:nvSpPr>
        <xdr:cNvPr id="131" name="テキスト ボックス 130"/>
        <xdr:cNvSpPr txBox="1"/>
      </xdr:nvSpPr>
      <xdr:spPr>
        <a:xfrm>
          <a:off x="3924300" y="660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212011</xdr:rowOff>
    </xdr:from>
    <xdr:to>
      <xdr:col>19</xdr:col>
      <xdr:colOff>38100</xdr:colOff>
      <xdr:row>35</xdr:row>
      <xdr:rowOff>313611</xdr:rowOff>
    </xdr:to>
    <xdr:sp macro="" textlink="">
      <xdr:nvSpPr>
        <xdr:cNvPr id="132" name="楕円 131"/>
        <xdr:cNvSpPr/>
      </xdr:nvSpPr>
      <xdr:spPr bwMode="auto">
        <a:xfrm>
          <a:off x="3556000" y="682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323788</xdr:rowOff>
    </xdr:from>
    <xdr:ext cx="762000" cy="259045"/>
    <xdr:sp macro="" textlink="">
      <xdr:nvSpPr>
        <xdr:cNvPr id="133" name="テキスト ボックス 132"/>
        <xdr:cNvSpPr txBox="1"/>
      </xdr:nvSpPr>
      <xdr:spPr>
        <a:xfrm>
          <a:off x="3225800" y="659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218846</xdr:rowOff>
    </xdr:from>
    <xdr:to>
      <xdr:col>15</xdr:col>
      <xdr:colOff>101600</xdr:colOff>
      <xdr:row>35</xdr:row>
      <xdr:rowOff>320446</xdr:rowOff>
    </xdr:to>
    <xdr:sp macro="" textlink="">
      <xdr:nvSpPr>
        <xdr:cNvPr id="134" name="楕円 133"/>
        <xdr:cNvSpPr/>
      </xdr:nvSpPr>
      <xdr:spPr bwMode="auto">
        <a:xfrm>
          <a:off x="2857500" y="682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330623</xdr:rowOff>
    </xdr:from>
    <xdr:ext cx="762000" cy="259045"/>
    <xdr:sp macro="" textlink="">
      <xdr:nvSpPr>
        <xdr:cNvPr id="135" name="テキスト ボックス 134"/>
        <xdr:cNvSpPr txBox="1"/>
      </xdr:nvSpPr>
      <xdr:spPr>
        <a:xfrm>
          <a:off x="2527300" y="65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164325</xdr:rowOff>
    </xdr:from>
    <xdr:to>
      <xdr:col>24</xdr:col>
      <xdr:colOff>63500</xdr:colOff>
      <xdr:row>37</xdr:row>
      <xdr:rowOff>23096</xdr:rowOff>
    </xdr:to>
    <xdr:cxnSp macro="">
      <xdr:nvCxnSpPr>
        <xdr:cNvPr id="58" name="直線コネクタ 57"/>
        <xdr:cNvCxnSpPr/>
      </xdr:nvCxnSpPr>
      <xdr:spPr>
        <a:xfrm flipV="1">
          <a:off x="3797300" y="6336525"/>
          <a:ext cx="8382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27414</xdr:rowOff>
    </xdr:from>
    <xdr:ext cx="534377" cy="259045"/>
    <xdr:sp macro="" textlink="">
      <xdr:nvSpPr>
        <xdr:cNvPr id="59" name="人件費平均値テキスト"/>
        <xdr:cNvSpPr txBox="1"/>
      </xdr:nvSpPr>
      <xdr:spPr>
        <a:xfrm>
          <a:off x="4686300" y="602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168737</xdr:rowOff>
    </xdr:from>
    <xdr:to>
      <xdr:col>19</xdr:col>
      <xdr:colOff>177800</xdr:colOff>
      <xdr:row>37</xdr:row>
      <xdr:rowOff>23096</xdr:rowOff>
    </xdr:to>
    <xdr:cxnSp macro="">
      <xdr:nvCxnSpPr>
        <xdr:cNvPr id="61" name="直線コネクタ 60"/>
        <xdr:cNvCxnSpPr/>
      </xdr:nvCxnSpPr>
      <xdr:spPr>
        <a:xfrm>
          <a:off x="2908300" y="6340937"/>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160498</xdr:rowOff>
    </xdr:from>
    <xdr:ext cx="534377" cy="259045"/>
    <xdr:sp macro="" textlink="">
      <xdr:nvSpPr>
        <xdr:cNvPr id="63" name="テキスト ボックス 62"/>
        <xdr:cNvSpPr txBox="1"/>
      </xdr:nvSpPr>
      <xdr:spPr>
        <a:xfrm>
          <a:off x="3530111" y="59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166817</xdr:rowOff>
    </xdr:from>
    <xdr:to>
      <xdr:col>15</xdr:col>
      <xdr:colOff>50800</xdr:colOff>
      <xdr:row>36</xdr:row>
      <xdr:rowOff>168737</xdr:rowOff>
    </xdr:to>
    <xdr:cxnSp macro="">
      <xdr:nvCxnSpPr>
        <xdr:cNvPr id="64" name="直線コネクタ 63"/>
        <xdr:cNvCxnSpPr/>
      </xdr:nvCxnSpPr>
      <xdr:spPr>
        <a:xfrm>
          <a:off x="2019300" y="6339017"/>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162775</xdr:rowOff>
    </xdr:from>
    <xdr:ext cx="534377" cy="259045"/>
    <xdr:sp macro="" textlink="">
      <xdr:nvSpPr>
        <xdr:cNvPr id="66" name="テキスト ボックス 65"/>
        <xdr:cNvSpPr txBox="1"/>
      </xdr:nvSpPr>
      <xdr:spPr>
        <a:xfrm>
          <a:off x="2641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166817</xdr:rowOff>
    </xdr:from>
    <xdr:to>
      <xdr:col>10</xdr:col>
      <xdr:colOff>114300</xdr:colOff>
      <xdr:row>37</xdr:row>
      <xdr:rowOff>24454</xdr:rowOff>
    </xdr:to>
    <xdr:cxnSp macro="">
      <xdr:nvCxnSpPr>
        <xdr:cNvPr id="67" name="直線コネクタ 66"/>
        <xdr:cNvCxnSpPr/>
      </xdr:nvCxnSpPr>
      <xdr:spPr>
        <a:xfrm flipV="1">
          <a:off x="1130300" y="6339017"/>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163323</xdr:rowOff>
    </xdr:from>
    <xdr:ext cx="534377" cy="259045"/>
    <xdr:sp macro="" textlink="">
      <xdr:nvSpPr>
        <xdr:cNvPr id="69" name="テキスト ボックス 68"/>
        <xdr:cNvSpPr txBox="1"/>
      </xdr:nvSpPr>
      <xdr:spPr>
        <a:xfrm>
          <a:off x="1752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171434</xdr:rowOff>
    </xdr:from>
    <xdr:ext cx="534377" cy="259045"/>
    <xdr:sp macro="" textlink="">
      <xdr:nvSpPr>
        <xdr:cNvPr id="71" name="テキスト ボックス 70"/>
        <xdr:cNvSpPr txBox="1"/>
      </xdr:nvSpPr>
      <xdr:spPr>
        <a:xfrm>
          <a:off x="863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113525</xdr:rowOff>
    </xdr:from>
    <xdr:to>
      <xdr:col>24</xdr:col>
      <xdr:colOff>114300</xdr:colOff>
      <xdr:row>37</xdr:row>
      <xdr:rowOff>43675</xdr:rowOff>
    </xdr:to>
    <xdr:sp macro="" textlink="">
      <xdr:nvSpPr>
        <xdr:cNvPr id="77" name="楕円 76"/>
        <xdr:cNvSpPr/>
      </xdr:nvSpPr>
      <xdr:spPr>
        <a:xfrm>
          <a:off x="4584700" y="62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28452</xdr:rowOff>
    </xdr:from>
    <xdr:ext cx="534377" cy="259045"/>
    <xdr:sp macro="" textlink="">
      <xdr:nvSpPr>
        <xdr:cNvPr id="78" name="人件費該当値テキスト"/>
        <xdr:cNvSpPr txBox="1"/>
      </xdr:nvSpPr>
      <xdr:spPr>
        <a:xfrm>
          <a:off x="4686300" y="62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143746</xdr:rowOff>
    </xdr:from>
    <xdr:to>
      <xdr:col>20</xdr:col>
      <xdr:colOff>38100</xdr:colOff>
      <xdr:row>37</xdr:row>
      <xdr:rowOff>73896</xdr:rowOff>
    </xdr:to>
    <xdr:sp macro="" textlink="">
      <xdr:nvSpPr>
        <xdr:cNvPr id="79" name="楕円 78"/>
        <xdr:cNvSpPr/>
      </xdr:nvSpPr>
      <xdr:spPr>
        <a:xfrm>
          <a:off x="3746500" y="63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65023</xdr:rowOff>
    </xdr:from>
    <xdr:ext cx="534377" cy="259045"/>
    <xdr:sp macro="" textlink="">
      <xdr:nvSpPr>
        <xdr:cNvPr id="80" name="テキスト ボックス 79"/>
        <xdr:cNvSpPr txBox="1"/>
      </xdr:nvSpPr>
      <xdr:spPr>
        <a:xfrm>
          <a:off x="3530111" y="64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117937</xdr:rowOff>
    </xdr:from>
    <xdr:to>
      <xdr:col>15</xdr:col>
      <xdr:colOff>101600</xdr:colOff>
      <xdr:row>37</xdr:row>
      <xdr:rowOff>48087</xdr:rowOff>
    </xdr:to>
    <xdr:sp macro="" textlink="">
      <xdr:nvSpPr>
        <xdr:cNvPr id="81" name="楕円 80"/>
        <xdr:cNvSpPr/>
      </xdr:nvSpPr>
      <xdr:spPr>
        <a:xfrm>
          <a:off x="2857500" y="62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39214</xdr:rowOff>
    </xdr:from>
    <xdr:ext cx="534377" cy="259045"/>
    <xdr:sp macro="" textlink="">
      <xdr:nvSpPr>
        <xdr:cNvPr id="82" name="テキスト ボックス 81"/>
        <xdr:cNvSpPr txBox="1"/>
      </xdr:nvSpPr>
      <xdr:spPr>
        <a:xfrm>
          <a:off x="2641111" y="63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116017</xdr:rowOff>
    </xdr:from>
    <xdr:to>
      <xdr:col>10</xdr:col>
      <xdr:colOff>165100</xdr:colOff>
      <xdr:row>37</xdr:row>
      <xdr:rowOff>46167</xdr:rowOff>
    </xdr:to>
    <xdr:sp macro="" textlink="">
      <xdr:nvSpPr>
        <xdr:cNvPr id="83" name="楕円 82"/>
        <xdr:cNvSpPr/>
      </xdr:nvSpPr>
      <xdr:spPr>
        <a:xfrm>
          <a:off x="1968500" y="628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37294</xdr:rowOff>
    </xdr:from>
    <xdr:ext cx="534377" cy="259045"/>
    <xdr:sp macro="" textlink="">
      <xdr:nvSpPr>
        <xdr:cNvPr id="84" name="テキスト ボックス 83"/>
        <xdr:cNvSpPr txBox="1"/>
      </xdr:nvSpPr>
      <xdr:spPr>
        <a:xfrm>
          <a:off x="1752111" y="63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145104</xdr:rowOff>
    </xdr:from>
    <xdr:to>
      <xdr:col>6</xdr:col>
      <xdr:colOff>38100</xdr:colOff>
      <xdr:row>37</xdr:row>
      <xdr:rowOff>75254</xdr:rowOff>
    </xdr:to>
    <xdr:sp macro="" textlink="">
      <xdr:nvSpPr>
        <xdr:cNvPr id="85" name="楕円 84"/>
        <xdr:cNvSpPr/>
      </xdr:nvSpPr>
      <xdr:spPr>
        <a:xfrm>
          <a:off x="1079500" y="63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66381</xdr:rowOff>
    </xdr:from>
    <xdr:ext cx="534377" cy="259045"/>
    <xdr:sp macro="" textlink="">
      <xdr:nvSpPr>
        <xdr:cNvPr id="86" name="テキスト ボックス 85"/>
        <xdr:cNvSpPr txBox="1"/>
      </xdr:nvSpPr>
      <xdr:spPr>
        <a:xfrm>
          <a:off x="863111" y="64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162167</xdr:rowOff>
    </xdr:from>
    <xdr:to>
      <xdr:col>24</xdr:col>
      <xdr:colOff>63500</xdr:colOff>
      <xdr:row>58</xdr:row>
      <xdr:rowOff>29232</xdr:rowOff>
    </xdr:to>
    <xdr:cxnSp macro="">
      <xdr:nvCxnSpPr>
        <xdr:cNvPr id="114" name="直線コネクタ 113"/>
        <xdr:cNvCxnSpPr/>
      </xdr:nvCxnSpPr>
      <xdr:spPr>
        <a:xfrm flipV="1">
          <a:off x="3797300" y="9934817"/>
          <a:ext cx="838200" cy="3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29232</xdr:rowOff>
    </xdr:from>
    <xdr:to>
      <xdr:col>19</xdr:col>
      <xdr:colOff>177800</xdr:colOff>
      <xdr:row>58</xdr:row>
      <xdr:rowOff>67453</xdr:rowOff>
    </xdr:to>
    <xdr:cxnSp macro="">
      <xdr:nvCxnSpPr>
        <xdr:cNvPr id="117" name="直線コネクタ 116"/>
        <xdr:cNvCxnSpPr/>
      </xdr:nvCxnSpPr>
      <xdr:spPr>
        <a:xfrm flipV="1">
          <a:off x="2908300" y="9973332"/>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16448</xdr:rowOff>
    </xdr:from>
    <xdr:to>
      <xdr:col>15</xdr:col>
      <xdr:colOff>50800</xdr:colOff>
      <xdr:row>58</xdr:row>
      <xdr:rowOff>67453</xdr:rowOff>
    </xdr:to>
    <xdr:cxnSp macro="">
      <xdr:nvCxnSpPr>
        <xdr:cNvPr id="120" name="直線コネクタ 119"/>
        <xdr:cNvCxnSpPr/>
      </xdr:nvCxnSpPr>
      <xdr:spPr>
        <a:xfrm>
          <a:off x="2019300" y="9960548"/>
          <a:ext cx="889000" cy="5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16448</xdr:rowOff>
    </xdr:from>
    <xdr:to>
      <xdr:col>10</xdr:col>
      <xdr:colOff>114300</xdr:colOff>
      <xdr:row>58</xdr:row>
      <xdr:rowOff>53911</xdr:rowOff>
    </xdr:to>
    <xdr:cxnSp macro="">
      <xdr:nvCxnSpPr>
        <xdr:cNvPr id="123" name="直線コネクタ 122"/>
        <xdr:cNvCxnSpPr/>
      </xdr:nvCxnSpPr>
      <xdr:spPr>
        <a:xfrm flipV="1">
          <a:off x="1130300" y="9960548"/>
          <a:ext cx="889000" cy="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111367</xdr:rowOff>
    </xdr:from>
    <xdr:to>
      <xdr:col>24</xdr:col>
      <xdr:colOff>114300</xdr:colOff>
      <xdr:row>58</xdr:row>
      <xdr:rowOff>41517</xdr:rowOff>
    </xdr:to>
    <xdr:sp macro="" textlink="">
      <xdr:nvSpPr>
        <xdr:cNvPr id="133" name="楕円 132"/>
        <xdr:cNvSpPr/>
      </xdr:nvSpPr>
      <xdr:spPr>
        <a:xfrm>
          <a:off x="4584700" y="98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26294</xdr:rowOff>
    </xdr:from>
    <xdr:ext cx="534377" cy="259045"/>
    <xdr:sp macro="" textlink="">
      <xdr:nvSpPr>
        <xdr:cNvPr id="134" name="物件費該当値テキスト"/>
        <xdr:cNvSpPr txBox="1"/>
      </xdr:nvSpPr>
      <xdr:spPr>
        <a:xfrm>
          <a:off x="4686300" y="97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149882</xdr:rowOff>
    </xdr:from>
    <xdr:to>
      <xdr:col>20</xdr:col>
      <xdr:colOff>38100</xdr:colOff>
      <xdr:row>58</xdr:row>
      <xdr:rowOff>80032</xdr:rowOff>
    </xdr:to>
    <xdr:sp macro="" textlink="">
      <xdr:nvSpPr>
        <xdr:cNvPr id="135" name="楕円 134"/>
        <xdr:cNvSpPr/>
      </xdr:nvSpPr>
      <xdr:spPr>
        <a:xfrm>
          <a:off x="3746500" y="99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71159</xdr:rowOff>
    </xdr:from>
    <xdr:ext cx="534377" cy="259045"/>
    <xdr:sp macro="" textlink="">
      <xdr:nvSpPr>
        <xdr:cNvPr id="136" name="テキスト ボックス 135"/>
        <xdr:cNvSpPr txBox="1"/>
      </xdr:nvSpPr>
      <xdr:spPr>
        <a:xfrm>
          <a:off x="3530111"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16653</xdr:rowOff>
    </xdr:from>
    <xdr:to>
      <xdr:col>15</xdr:col>
      <xdr:colOff>101600</xdr:colOff>
      <xdr:row>58</xdr:row>
      <xdr:rowOff>118253</xdr:rowOff>
    </xdr:to>
    <xdr:sp macro="" textlink="">
      <xdr:nvSpPr>
        <xdr:cNvPr id="137" name="楕円 136"/>
        <xdr:cNvSpPr/>
      </xdr:nvSpPr>
      <xdr:spPr>
        <a:xfrm>
          <a:off x="2857500" y="99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109380</xdr:rowOff>
    </xdr:from>
    <xdr:ext cx="534377" cy="259045"/>
    <xdr:sp macro="" textlink="">
      <xdr:nvSpPr>
        <xdr:cNvPr id="138" name="テキスト ボックス 137"/>
        <xdr:cNvSpPr txBox="1"/>
      </xdr:nvSpPr>
      <xdr:spPr>
        <a:xfrm>
          <a:off x="2641111" y="100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137098</xdr:rowOff>
    </xdr:from>
    <xdr:to>
      <xdr:col>10</xdr:col>
      <xdr:colOff>165100</xdr:colOff>
      <xdr:row>58</xdr:row>
      <xdr:rowOff>67248</xdr:rowOff>
    </xdr:to>
    <xdr:sp macro="" textlink="">
      <xdr:nvSpPr>
        <xdr:cNvPr id="139" name="楕円 138"/>
        <xdr:cNvSpPr/>
      </xdr:nvSpPr>
      <xdr:spPr>
        <a:xfrm>
          <a:off x="1968500" y="99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58375</xdr:rowOff>
    </xdr:from>
    <xdr:ext cx="534377" cy="259045"/>
    <xdr:sp macro="" textlink="">
      <xdr:nvSpPr>
        <xdr:cNvPr id="140" name="テキスト ボックス 139"/>
        <xdr:cNvSpPr txBox="1"/>
      </xdr:nvSpPr>
      <xdr:spPr>
        <a:xfrm>
          <a:off x="1752111" y="1000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3111</xdr:rowOff>
    </xdr:from>
    <xdr:to>
      <xdr:col>6</xdr:col>
      <xdr:colOff>38100</xdr:colOff>
      <xdr:row>58</xdr:row>
      <xdr:rowOff>104711</xdr:rowOff>
    </xdr:to>
    <xdr:sp macro="" textlink="">
      <xdr:nvSpPr>
        <xdr:cNvPr id="141" name="楕円 140"/>
        <xdr:cNvSpPr/>
      </xdr:nvSpPr>
      <xdr:spPr>
        <a:xfrm>
          <a:off x="1079500" y="99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95838</xdr:rowOff>
    </xdr:from>
    <xdr:ext cx="534377" cy="259045"/>
    <xdr:sp macro="" textlink="">
      <xdr:nvSpPr>
        <xdr:cNvPr id="142" name="テキスト ボックス 141"/>
        <xdr:cNvSpPr txBox="1"/>
      </xdr:nvSpPr>
      <xdr:spPr>
        <a:xfrm>
          <a:off x="863111" y="100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147129</xdr:rowOff>
    </xdr:from>
    <xdr:to>
      <xdr:col>24</xdr:col>
      <xdr:colOff>63500</xdr:colOff>
      <xdr:row>78</xdr:row>
      <xdr:rowOff>169932</xdr:rowOff>
    </xdr:to>
    <xdr:cxnSp macro="">
      <xdr:nvCxnSpPr>
        <xdr:cNvPr id="171" name="直線コネクタ 170"/>
        <xdr:cNvCxnSpPr/>
      </xdr:nvCxnSpPr>
      <xdr:spPr>
        <a:xfrm flipV="1">
          <a:off x="3797300" y="13520229"/>
          <a:ext cx="8382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165018</xdr:rowOff>
    </xdr:from>
    <xdr:to>
      <xdr:col>19</xdr:col>
      <xdr:colOff>177800</xdr:colOff>
      <xdr:row>78</xdr:row>
      <xdr:rowOff>169932</xdr:rowOff>
    </xdr:to>
    <xdr:cxnSp macro="">
      <xdr:nvCxnSpPr>
        <xdr:cNvPr id="174" name="直線コネクタ 173"/>
        <xdr:cNvCxnSpPr/>
      </xdr:nvCxnSpPr>
      <xdr:spPr>
        <a:xfrm>
          <a:off x="2908300" y="13538118"/>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149758</xdr:rowOff>
    </xdr:from>
    <xdr:to>
      <xdr:col>15</xdr:col>
      <xdr:colOff>50800</xdr:colOff>
      <xdr:row>78</xdr:row>
      <xdr:rowOff>165018</xdr:rowOff>
    </xdr:to>
    <xdr:cxnSp macro="">
      <xdr:nvCxnSpPr>
        <xdr:cNvPr id="177" name="直線コネクタ 176"/>
        <xdr:cNvCxnSpPr/>
      </xdr:nvCxnSpPr>
      <xdr:spPr>
        <a:xfrm>
          <a:off x="2019300" y="13522858"/>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149758</xdr:rowOff>
    </xdr:from>
    <xdr:to>
      <xdr:col>10</xdr:col>
      <xdr:colOff>114300</xdr:colOff>
      <xdr:row>78</xdr:row>
      <xdr:rowOff>162274</xdr:rowOff>
    </xdr:to>
    <xdr:cxnSp macro="">
      <xdr:nvCxnSpPr>
        <xdr:cNvPr id="180" name="直線コネクタ 179"/>
        <xdr:cNvCxnSpPr/>
      </xdr:nvCxnSpPr>
      <xdr:spPr>
        <a:xfrm flipV="1">
          <a:off x="1130300" y="13522858"/>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96329</xdr:rowOff>
    </xdr:from>
    <xdr:to>
      <xdr:col>24</xdr:col>
      <xdr:colOff>114300</xdr:colOff>
      <xdr:row>79</xdr:row>
      <xdr:rowOff>26479</xdr:rowOff>
    </xdr:to>
    <xdr:sp macro="" textlink="">
      <xdr:nvSpPr>
        <xdr:cNvPr id="190" name="楕円 189"/>
        <xdr:cNvSpPr/>
      </xdr:nvSpPr>
      <xdr:spPr>
        <a:xfrm>
          <a:off x="4584700" y="134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11256</xdr:rowOff>
    </xdr:from>
    <xdr:ext cx="469744" cy="259045"/>
    <xdr:sp macro="" textlink="">
      <xdr:nvSpPr>
        <xdr:cNvPr id="191" name="維持補修費該当値テキスト"/>
        <xdr:cNvSpPr txBox="1"/>
      </xdr:nvSpPr>
      <xdr:spPr>
        <a:xfrm>
          <a:off x="4686300" y="13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119132</xdr:rowOff>
    </xdr:from>
    <xdr:to>
      <xdr:col>20</xdr:col>
      <xdr:colOff>38100</xdr:colOff>
      <xdr:row>79</xdr:row>
      <xdr:rowOff>49282</xdr:rowOff>
    </xdr:to>
    <xdr:sp macro="" textlink="">
      <xdr:nvSpPr>
        <xdr:cNvPr id="192" name="楕円 191"/>
        <xdr:cNvSpPr/>
      </xdr:nvSpPr>
      <xdr:spPr>
        <a:xfrm>
          <a:off x="3746500" y="13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40409</xdr:rowOff>
    </xdr:from>
    <xdr:ext cx="469744" cy="259045"/>
    <xdr:sp macro="" textlink="">
      <xdr:nvSpPr>
        <xdr:cNvPr id="193" name="テキスト ボックス 192"/>
        <xdr:cNvSpPr txBox="1"/>
      </xdr:nvSpPr>
      <xdr:spPr>
        <a:xfrm>
          <a:off x="3562428" y="13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114218</xdr:rowOff>
    </xdr:from>
    <xdr:to>
      <xdr:col>15</xdr:col>
      <xdr:colOff>101600</xdr:colOff>
      <xdr:row>79</xdr:row>
      <xdr:rowOff>44368</xdr:rowOff>
    </xdr:to>
    <xdr:sp macro="" textlink="">
      <xdr:nvSpPr>
        <xdr:cNvPr id="194" name="楕円 193"/>
        <xdr:cNvSpPr/>
      </xdr:nvSpPr>
      <xdr:spPr>
        <a:xfrm>
          <a:off x="2857500" y="134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35495</xdr:rowOff>
    </xdr:from>
    <xdr:ext cx="469744" cy="259045"/>
    <xdr:sp macro="" textlink="">
      <xdr:nvSpPr>
        <xdr:cNvPr id="195" name="テキスト ボックス 194"/>
        <xdr:cNvSpPr txBox="1"/>
      </xdr:nvSpPr>
      <xdr:spPr>
        <a:xfrm>
          <a:off x="2673428" y="135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98958</xdr:rowOff>
    </xdr:from>
    <xdr:to>
      <xdr:col>10</xdr:col>
      <xdr:colOff>165100</xdr:colOff>
      <xdr:row>79</xdr:row>
      <xdr:rowOff>29108</xdr:rowOff>
    </xdr:to>
    <xdr:sp macro="" textlink="">
      <xdr:nvSpPr>
        <xdr:cNvPr id="196" name="楕円 195"/>
        <xdr:cNvSpPr/>
      </xdr:nvSpPr>
      <xdr:spPr>
        <a:xfrm>
          <a:off x="1968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20235</xdr:rowOff>
    </xdr:from>
    <xdr:ext cx="469744" cy="259045"/>
    <xdr:sp macro="" textlink="">
      <xdr:nvSpPr>
        <xdr:cNvPr id="197" name="テキスト ボックス 196"/>
        <xdr:cNvSpPr txBox="1"/>
      </xdr:nvSpPr>
      <xdr:spPr>
        <a:xfrm>
          <a:off x="1784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111474</xdr:rowOff>
    </xdr:from>
    <xdr:to>
      <xdr:col>6</xdr:col>
      <xdr:colOff>38100</xdr:colOff>
      <xdr:row>79</xdr:row>
      <xdr:rowOff>41624</xdr:rowOff>
    </xdr:to>
    <xdr:sp macro="" textlink="">
      <xdr:nvSpPr>
        <xdr:cNvPr id="198" name="楕円 197"/>
        <xdr:cNvSpPr/>
      </xdr:nvSpPr>
      <xdr:spPr>
        <a:xfrm>
          <a:off x="1079500" y="134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32751</xdr:rowOff>
    </xdr:from>
    <xdr:ext cx="469744" cy="259045"/>
    <xdr:sp macro="" textlink="">
      <xdr:nvSpPr>
        <xdr:cNvPr id="199" name="テキスト ボックス 198"/>
        <xdr:cNvSpPr txBox="1"/>
      </xdr:nvSpPr>
      <xdr:spPr>
        <a:xfrm>
          <a:off x="895428" y="135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119979</xdr:rowOff>
    </xdr:from>
    <xdr:to>
      <xdr:col>24</xdr:col>
      <xdr:colOff>63500</xdr:colOff>
      <xdr:row>96</xdr:row>
      <xdr:rowOff>151572</xdr:rowOff>
    </xdr:to>
    <xdr:cxnSp macro="">
      <xdr:nvCxnSpPr>
        <xdr:cNvPr id="229" name="直線コネクタ 228"/>
        <xdr:cNvCxnSpPr/>
      </xdr:nvCxnSpPr>
      <xdr:spPr>
        <a:xfrm flipV="1">
          <a:off x="3797300" y="16579179"/>
          <a:ext cx="8382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151572</xdr:rowOff>
    </xdr:from>
    <xdr:to>
      <xdr:col>19</xdr:col>
      <xdr:colOff>177800</xdr:colOff>
      <xdr:row>97</xdr:row>
      <xdr:rowOff>1656</xdr:rowOff>
    </xdr:to>
    <xdr:cxnSp macro="">
      <xdr:nvCxnSpPr>
        <xdr:cNvPr id="232" name="直線コネクタ 231"/>
        <xdr:cNvCxnSpPr/>
      </xdr:nvCxnSpPr>
      <xdr:spPr>
        <a:xfrm flipV="1">
          <a:off x="2908300" y="16610772"/>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1656</xdr:rowOff>
    </xdr:from>
    <xdr:to>
      <xdr:col>15</xdr:col>
      <xdr:colOff>50800</xdr:colOff>
      <xdr:row>97</xdr:row>
      <xdr:rowOff>16583</xdr:rowOff>
    </xdr:to>
    <xdr:cxnSp macro="">
      <xdr:nvCxnSpPr>
        <xdr:cNvPr id="235" name="直線コネクタ 234"/>
        <xdr:cNvCxnSpPr/>
      </xdr:nvCxnSpPr>
      <xdr:spPr>
        <a:xfrm flipV="1">
          <a:off x="2019300" y="16632306"/>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166850</xdr:rowOff>
    </xdr:from>
    <xdr:to>
      <xdr:col>10</xdr:col>
      <xdr:colOff>114300</xdr:colOff>
      <xdr:row>97</xdr:row>
      <xdr:rowOff>16583</xdr:rowOff>
    </xdr:to>
    <xdr:cxnSp macro="">
      <xdr:nvCxnSpPr>
        <xdr:cNvPr id="238" name="直線コネクタ 237"/>
        <xdr:cNvCxnSpPr/>
      </xdr:nvCxnSpPr>
      <xdr:spPr>
        <a:xfrm>
          <a:off x="1130300" y="1662605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69179</xdr:rowOff>
    </xdr:from>
    <xdr:to>
      <xdr:col>24</xdr:col>
      <xdr:colOff>114300</xdr:colOff>
      <xdr:row>96</xdr:row>
      <xdr:rowOff>170779</xdr:rowOff>
    </xdr:to>
    <xdr:sp macro="" textlink="">
      <xdr:nvSpPr>
        <xdr:cNvPr id="248" name="楕円 247"/>
        <xdr:cNvSpPr/>
      </xdr:nvSpPr>
      <xdr:spPr>
        <a:xfrm>
          <a:off x="4584700" y="165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47606</xdr:rowOff>
    </xdr:from>
    <xdr:ext cx="599010" cy="259045"/>
    <xdr:sp macro="" textlink="">
      <xdr:nvSpPr>
        <xdr:cNvPr id="249" name="扶助費該当値テキスト"/>
        <xdr:cNvSpPr txBox="1"/>
      </xdr:nvSpPr>
      <xdr:spPr>
        <a:xfrm>
          <a:off x="4686300" y="1650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100772</xdr:rowOff>
    </xdr:from>
    <xdr:to>
      <xdr:col>20</xdr:col>
      <xdr:colOff>38100</xdr:colOff>
      <xdr:row>97</xdr:row>
      <xdr:rowOff>30922</xdr:rowOff>
    </xdr:to>
    <xdr:sp macro="" textlink="">
      <xdr:nvSpPr>
        <xdr:cNvPr id="250" name="楕円 249"/>
        <xdr:cNvSpPr/>
      </xdr:nvSpPr>
      <xdr:spPr>
        <a:xfrm>
          <a:off x="3746500" y="165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22049</xdr:rowOff>
    </xdr:from>
    <xdr:ext cx="599010" cy="259045"/>
    <xdr:sp macro="" textlink="">
      <xdr:nvSpPr>
        <xdr:cNvPr id="251" name="テキスト ボックス 250"/>
        <xdr:cNvSpPr txBox="1"/>
      </xdr:nvSpPr>
      <xdr:spPr>
        <a:xfrm>
          <a:off x="3497795" y="1665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122306</xdr:rowOff>
    </xdr:from>
    <xdr:to>
      <xdr:col>15</xdr:col>
      <xdr:colOff>101600</xdr:colOff>
      <xdr:row>97</xdr:row>
      <xdr:rowOff>52456</xdr:rowOff>
    </xdr:to>
    <xdr:sp macro="" textlink="">
      <xdr:nvSpPr>
        <xdr:cNvPr id="252" name="楕円 251"/>
        <xdr:cNvSpPr/>
      </xdr:nvSpPr>
      <xdr:spPr>
        <a:xfrm>
          <a:off x="2857500" y="1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43583</xdr:rowOff>
    </xdr:from>
    <xdr:ext cx="599010" cy="259045"/>
    <xdr:sp macro="" textlink="">
      <xdr:nvSpPr>
        <xdr:cNvPr id="253" name="テキスト ボックス 252"/>
        <xdr:cNvSpPr txBox="1"/>
      </xdr:nvSpPr>
      <xdr:spPr>
        <a:xfrm>
          <a:off x="2608795" y="1667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137233</xdr:rowOff>
    </xdr:from>
    <xdr:to>
      <xdr:col>10</xdr:col>
      <xdr:colOff>165100</xdr:colOff>
      <xdr:row>97</xdr:row>
      <xdr:rowOff>67383</xdr:rowOff>
    </xdr:to>
    <xdr:sp macro="" textlink="">
      <xdr:nvSpPr>
        <xdr:cNvPr id="254" name="楕円 253"/>
        <xdr:cNvSpPr/>
      </xdr:nvSpPr>
      <xdr:spPr>
        <a:xfrm>
          <a:off x="1968500" y="165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58510</xdr:rowOff>
    </xdr:from>
    <xdr:ext cx="534377" cy="259045"/>
    <xdr:sp macro="" textlink="">
      <xdr:nvSpPr>
        <xdr:cNvPr id="255" name="テキスト ボックス 254"/>
        <xdr:cNvSpPr txBox="1"/>
      </xdr:nvSpPr>
      <xdr:spPr>
        <a:xfrm>
          <a:off x="1752111" y="166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116050</xdr:rowOff>
    </xdr:from>
    <xdr:to>
      <xdr:col>6</xdr:col>
      <xdr:colOff>38100</xdr:colOff>
      <xdr:row>97</xdr:row>
      <xdr:rowOff>46200</xdr:rowOff>
    </xdr:to>
    <xdr:sp macro="" textlink="">
      <xdr:nvSpPr>
        <xdr:cNvPr id="256" name="楕円 255"/>
        <xdr:cNvSpPr/>
      </xdr:nvSpPr>
      <xdr:spPr>
        <a:xfrm>
          <a:off x="1079500" y="165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37327</xdr:rowOff>
    </xdr:from>
    <xdr:ext cx="599010" cy="259045"/>
    <xdr:sp macro="" textlink="">
      <xdr:nvSpPr>
        <xdr:cNvPr id="257" name="テキスト ボックス 256"/>
        <xdr:cNvSpPr txBox="1"/>
      </xdr:nvSpPr>
      <xdr:spPr>
        <a:xfrm>
          <a:off x="830795" y="1666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168004</xdr:rowOff>
    </xdr:from>
    <xdr:to>
      <xdr:col>55</xdr:col>
      <xdr:colOff>0</xdr:colOff>
      <xdr:row>38</xdr:row>
      <xdr:rowOff>50561</xdr:rowOff>
    </xdr:to>
    <xdr:cxnSp macro="">
      <xdr:nvCxnSpPr>
        <xdr:cNvPr id="286" name="直線コネクタ 285"/>
        <xdr:cNvCxnSpPr/>
      </xdr:nvCxnSpPr>
      <xdr:spPr>
        <a:xfrm flipV="1">
          <a:off x="9639300" y="6168754"/>
          <a:ext cx="838200" cy="3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49773</xdr:rowOff>
    </xdr:from>
    <xdr:to>
      <xdr:col>50</xdr:col>
      <xdr:colOff>114300</xdr:colOff>
      <xdr:row>38</xdr:row>
      <xdr:rowOff>50561</xdr:rowOff>
    </xdr:to>
    <xdr:cxnSp macro="">
      <xdr:nvCxnSpPr>
        <xdr:cNvPr id="289" name="直線コネクタ 288"/>
        <xdr:cNvCxnSpPr/>
      </xdr:nvCxnSpPr>
      <xdr:spPr>
        <a:xfrm>
          <a:off x="8750300" y="6564873"/>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49773</xdr:rowOff>
    </xdr:from>
    <xdr:to>
      <xdr:col>45</xdr:col>
      <xdr:colOff>177800</xdr:colOff>
      <xdr:row>38</xdr:row>
      <xdr:rowOff>50092</xdr:rowOff>
    </xdr:to>
    <xdr:cxnSp macro="">
      <xdr:nvCxnSpPr>
        <xdr:cNvPr id="292" name="直線コネクタ 291"/>
        <xdr:cNvCxnSpPr/>
      </xdr:nvCxnSpPr>
      <xdr:spPr>
        <a:xfrm flipV="1">
          <a:off x="7861300" y="6564873"/>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50092</xdr:rowOff>
    </xdr:from>
    <xdr:to>
      <xdr:col>41</xdr:col>
      <xdr:colOff>50800</xdr:colOff>
      <xdr:row>38</xdr:row>
      <xdr:rowOff>54642</xdr:rowOff>
    </xdr:to>
    <xdr:cxnSp macro="">
      <xdr:nvCxnSpPr>
        <xdr:cNvPr id="295" name="直線コネクタ 294"/>
        <xdr:cNvCxnSpPr/>
      </xdr:nvCxnSpPr>
      <xdr:spPr>
        <a:xfrm flipV="1">
          <a:off x="6972300" y="6565192"/>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117204</xdr:rowOff>
    </xdr:from>
    <xdr:to>
      <xdr:col>55</xdr:col>
      <xdr:colOff>50800</xdr:colOff>
      <xdr:row>36</xdr:row>
      <xdr:rowOff>47354</xdr:rowOff>
    </xdr:to>
    <xdr:sp macro="" textlink="">
      <xdr:nvSpPr>
        <xdr:cNvPr id="305" name="楕円 304"/>
        <xdr:cNvSpPr/>
      </xdr:nvSpPr>
      <xdr:spPr>
        <a:xfrm>
          <a:off x="10426700" y="61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32131</xdr:rowOff>
    </xdr:from>
    <xdr:ext cx="599010" cy="259045"/>
    <xdr:sp macro="" textlink="">
      <xdr:nvSpPr>
        <xdr:cNvPr id="306" name="補助費等該当値テキスト"/>
        <xdr:cNvSpPr txBox="1"/>
      </xdr:nvSpPr>
      <xdr:spPr>
        <a:xfrm>
          <a:off x="10528300" y="603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171211</xdr:rowOff>
    </xdr:from>
    <xdr:to>
      <xdr:col>50</xdr:col>
      <xdr:colOff>165100</xdr:colOff>
      <xdr:row>38</xdr:row>
      <xdr:rowOff>101361</xdr:rowOff>
    </xdr:to>
    <xdr:sp macro="" textlink="">
      <xdr:nvSpPr>
        <xdr:cNvPr id="307" name="楕円 306"/>
        <xdr:cNvSpPr/>
      </xdr:nvSpPr>
      <xdr:spPr>
        <a:xfrm>
          <a:off x="9588500" y="65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92488</xdr:rowOff>
    </xdr:from>
    <xdr:ext cx="534377" cy="259045"/>
    <xdr:sp macro="" textlink="">
      <xdr:nvSpPr>
        <xdr:cNvPr id="308" name="テキスト ボックス 307"/>
        <xdr:cNvSpPr txBox="1"/>
      </xdr:nvSpPr>
      <xdr:spPr>
        <a:xfrm>
          <a:off x="9372111" y="660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170423</xdr:rowOff>
    </xdr:from>
    <xdr:to>
      <xdr:col>46</xdr:col>
      <xdr:colOff>38100</xdr:colOff>
      <xdr:row>38</xdr:row>
      <xdr:rowOff>100573</xdr:rowOff>
    </xdr:to>
    <xdr:sp macro="" textlink="">
      <xdr:nvSpPr>
        <xdr:cNvPr id="309" name="楕円 308"/>
        <xdr:cNvSpPr/>
      </xdr:nvSpPr>
      <xdr:spPr>
        <a:xfrm>
          <a:off x="8699500" y="65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91700</xdr:rowOff>
    </xdr:from>
    <xdr:ext cx="534377" cy="259045"/>
    <xdr:sp macro="" textlink="">
      <xdr:nvSpPr>
        <xdr:cNvPr id="310" name="テキスト ボックス 309"/>
        <xdr:cNvSpPr txBox="1"/>
      </xdr:nvSpPr>
      <xdr:spPr>
        <a:xfrm>
          <a:off x="8483111" y="66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170742</xdr:rowOff>
    </xdr:from>
    <xdr:to>
      <xdr:col>41</xdr:col>
      <xdr:colOff>101600</xdr:colOff>
      <xdr:row>38</xdr:row>
      <xdr:rowOff>100892</xdr:rowOff>
    </xdr:to>
    <xdr:sp macro="" textlink="">
      <xdr:nvSpPr>
        <xdr:cNvPr id="311" name="楕円 310"/>
        <xdr:cNvSpPr/>
      </xdr:nvSpPr>
      <xdr:spPr>
        <a:xfrm>
          <a:off x="7810500" y="65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92019</xdr:rowOff>
    </xdr:from>
    <xdr:ext cx="534377" cy="259045"/>
    <xdr:sp macro="" textlink="">
      <xdr:nvSpPr>
        <xdr:cNvPr id="312" name="テキスト ボックス 311"/>
        <xdr:cNvSpPr txBox="1"/>
      </xdr:nvSpPr>
      <xdr:spPr>
        <a:xfrm>
          <a:off x="7594111" y="66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3842</xdr:rowOff>
    </xdr:from>
    <xdr:to>
      <xdr:col>36</xdr:col>
      <xdr:colOff>165100</xdr:colOff>
      <xdr:row>38</xdr:row>
      <xdr:rowOff>105442</xdr:rowOff>
    </xdr:to>
    <xdr:sp macro="" textlink="">
      <xdr:nvSpPr>
        <xdr:cNvPr id="313" name="楕円 312"/>
        <xdr:cNvSpPr/>
      </xdr:nvSpPr>
      <xdr:spPr>
        <a:xfrm>
          <a:off x="6921500" y="65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96569</xdr:rowOff>
    </xdr:from>
    <xdr:ext cx="534377" cy="259045"/>
    <xdr:sp macro="" textlink="">
      <xdr:nvSpPr>
        <xdr:cNvPr id="314" name="テキスト ボックス 313"/>
        <xdr:cNvSpPr txBox="1"/>
      </xdr:nvSpPr>
      <xdr:spPr>
        <a:xfrm>
          <a:off x="6705111" y="66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11158</xdr:rowOff>
    </xdr:from>
    <xdr:to>
      <xdr:col>55</xdr:col>
      <xdr:colOff>0</xdr:colOff>
      <xdr:row>57</xdr:row>
      <xdr:rowOff>37195</xdr:rowOff>
    </xdr:to>
    <xdr:cxnSp macro="">
      <xdr:nvCxnSpPr>
        <xdr:cNvPr id="341" name="直線コネクタ 340"/>
        <xdr:cNvCxnSpPr/>
      </xdr:nvCxnSpPr>
      <xdr:spPr>
        <a:xfrm>
          <a:off x="9639300" y="9783808"/>
          <a:ext cx="8382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11158</xdr:rowOff>
    </xdr:from>
    <xdr:to>
      <xdr:col>50</xdr:col>
      <xdr:colOff>114300</xdr:colOff>
      <xdr:row>57</xdr:row>
      <xdr:rowOff>94099</xdr:rowOff>
    </xdr:to>
    <xdr:cxnSp macro="">
      <xdr:nvCxnSpPr>
        <xdr:cNvPr id="344" name="直線コネクタ 343"/>
        <xdr:cNvCxnSpPr/>
      </xdr:nvCxnSpPr>
      <xdr:spPr>
        <a:xfrm flipV="1">
          <a:off x="8750300" y="9783808"/>
          <a:ext cx="889000" cy="8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48831</xdr:rowOff>
    </xdr:from>
    <xdr:to>
      <xdr:col>45</xdr:col>
      <xdr:colOff>177800</xdr:colOff>
      <xdr:row>57</xdr:row>
      <xdr:rowOff>94099</xdr:rowOff>
    </xdr:to>
    <xdr:cxnSp macro="">
      <xdr:nvCxnSpPr>
        <xdr:cNvPr id="347" name="直線コネクタ 346"/>
        <xdr:cNvCxnSpPr/>
      </xdr:nvCxnSpPr>
      <xdr:spPr>
        <a:xfrm>
          <a:off x="7861300" y="9821481"/>
          <a:ext cx="889000" cy="4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48831</xdr:rowOff>
    </xdr:from>
    <xdr:to>
      <xdr:col>41</xdr:col>
      <xdr:colOff>50800</xdr:colOff>
      <xdr:row>57</xdr:row>
      <xdr:rowOff>95416</xdr:rowOff>
    </xdr:to>
    <xdr:cxnSp macro="">
      <xdr:nvCxnSpPr>
        <xdr:cNvPr id="350" name="直線コネクタ 349"/>
        <xdr:cNvCxnSpPr/>
      </xdr:nvCxnSpPr>
      <xdr:spPr>
        <a:xfrm flipV="1">
          <a:off x="6972300" y="9821481"/>
          <a:ext cx="889000" cy="4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157845</xdr:rowOff>
    </xdr:from>
    <xdr:to>
      <xdr:col>55</xdr:col>
      <xdr:colOff>50800</xdr:colOff>
      <xdr:row>57</xdr:row>
      <xdr:rowOff>87995</xdr:rowOff>
    </xdr:to>
    <xdr:sp macro="" textlink="">
      <xdr:nvSpPr>
        <xdr:cNvPr id="360" name="楕円 359"/>
        <xdr:cNvSpPr/>
      </xdr:nvSpPr>
      <xdr:spPr>
        <a:xfrm>
          <a:off x="10426700" y="9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136272</xdr:rowOff>
    </xdr:from>
    <xdr:ext cx="534377" cy="259045"/>
    <xdr:sp macro="" textlink="">
      <xdr:nvSpPr>
        <xdr:cNvPr id="361" name="普通建設事業費該当値テキスト"/>
        <xdr:cNvSpPr txBox="1"/>
      </xdr:nvSpPr>
      <xdr:spPr>
        <a:xfrm>
          <a:off x="10528300" y="97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131808</xdr:rowOff>
    </xdr:from>
    <xdr:to>
      <xdr:col>50</xdr:col>
      <xdr:colOff>165100</xdr:colOff>
      <xdr:row>57</xdr:row>
      <xdr:rowOff>61958</xdr:rowOff>
    </xdr:to>
    <xdr:sp macro="" textlink="">
      <xdr:nvSpPr>
        <xdr:cNvPr id="362" name="楕円 361"/>
        <xdr:cNvSpPr/>
      </xdr:nvSpPr>
      <xdr:spPr>
        <a:xfrm>
          <a:off x="95885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53085</xdr:rowOff>
    </xdr:from>
    <xdr:ext cx="534377" cy="259045"/>
    <xdr:sp macro="" textlink="">
      <xdr:nvSpPr>
        <xdr:cNvPr id="363" name="テキスト ボックス 362"/>
        <xdr:cNvSpPr txBox="1"/>
      </xdr:nvSpPr>
      <xdr:spPr>
        <a:xfrm>
          <a:off x="9372111" y="98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43299</xdr:rowOff>
    </xdr:from>
    <xdr:to>
      <xdr:col>46</xdr:col>
      <xdr:colOff>38100</xdr:colOff>
      <xdr:row>57</xdr:row>
      <xdr:rowOff>144899</xdr:rowOff>
    </xdr:to>
    <xdr:sp macro="" textlink="">
      <xdr:nvSpPr>
        <xdr:cNvPr id="364" name="楕円 363"/>
        <xdr:cNvSpPr/>
      </xdr:nvSpPr>
      <xdr:spPr>
        <a:xfrm>
          <a:off x="8699500" y="98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136026</xdr:rowOff>
    </xdr:from>
    <xdr:ext cx="534377" cy="259045"/>
    <xdr:sp macro="" textlink="">
      <xdr:nvSpPr>
        <xdr:cNvPr id="365" name="テキスト ボックス 364"/>
        <xdr:cNvSpPr txBox="1"/>
      </xdr:nvSpPr>
      <xdr:spPr>
        <a:xfrm>
          <a:off x="8483111" y="990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169481</xdr:rowOff>
    </xdr:from>
    <xdr:to>
      <xdr:col>41</xdr:col>
      <xdr:colOff>101600</xdr:colOff>
      <xdr:row>57</xdr:row>
      <xdr:rowOff>99631</xdr:rowOff>
    </xdr:to>
    <xdr:sp macro="" textlink="">
      <xdr:nvSpPr>
        <xdr:cNvPr id="366" name="楕円 365"/>
        <xdr:cNvSpPr/>
      </xdr:nvSpPr>
      <xdr:spPr>
        <a:xfrm>
          <a:off x="7810500" y="97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90758</xdr:rowOff>
    </xdr:from>
    <xdr:ext cx="534377" cy="259045"/>
    <xdr:sp macro="" textlink="">
      <xdr:nvSpPr>
        <xdr:cNvPr id="367" name="テキスト ボックス 366"/>
        <xdr:cNvSpPr txBox="1"/>
      </xdr:nvSpPr>
      <xdr:spPr>
        <a:xfrm>
          <a:off x="7594111" y="98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44616</xdr:rowOff>
    </xdr:from>
    <xdr:to>
      <xdr:col>36</xdr:col>
      <xdr:colOff>165100</xdr:colOff>
      <xdr:row>57</xdr:row>
      <xdr:rowOff>146216</xdr:rowOff>
    </xdr:to>
    <xdr:sp macro="" textlink="">
      <xdr:nvSpPr>
        <xdr:cNvPr id="368" name="楕円 367"/>
        <xdr:cNvSpPr/>
      </xdr:nvSpPr>
      <xdr:spPr>
        <a:xfrm>
          <a:off x="6921500" y="98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137343</xdr:rowOff>
    </xdr:from>
    <xdr:ext cx="534377" cy="259045"/>
    <xdr:sp macro="" textlink="">
      <xdr:nvSpPr>
        <xdr:cNvPr id="369" name="テキスト ボックス 368"/>
        <xdr:cNvSpPr txBox="1"/>
      </xdr:nvSpPr>
      <xdr:spPr>
        <a:xfrm>
          <a:off x="6705111" y="990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91134</xdr:rowOff>
    </xdr:from>
    <xdr:to>
      <xdr:col>55</xdr:col>
      <xdr:colOff>0</xdr:colOff>
      <xdr:row>77</xdr:row>
      <xdr:rowOff>107068</xdr:rowOff>
    </xdr:to>
    <xdr:cxnSp macro="">
      <xdr:nvCxnSpPr>
        <xdr:cNvPr id="394" name="直線コネクタ 393"/>
        <xdr:cNvCxnSpPr/>
      </xdr:nvCxnSpPr>
      <xdr:spPr>
        <a:xfrm>
          <a:off x="9639300" y="13121334"/>
          <a:ext cx="838200" cy="1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91134</xdr:rowOff>
    </xdr:from>
    <xdr:to>
      <xdr:col>50</xdr:col>
      <xdr:colOff>114300</xdr:colOff>
      <xdr:row>77</xdr:row>
      <xdr:rowOff>99375</xdr:rowOff>
    </xdr:to>
    <xdr:cxnSp macro="">
      <xdr:nvCxnSpPr>
        <xdr:cNvPr id="397" name="直線コネクタ 396"/>
        <xdr:cNvCxnSpPr/>
      </xdr:nvCxnSpPr>
      <xdr:spPr>
        <a:xfrm flipV="1">
          <a:off x="8750300" y="13121334"/>
          <a:ext cx="889000" cy="1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20690</xdr:rowOff>
    </xdr:from>
    <xdr:to>
      <xdr:col>45</xdr:col>
      <xdr:colOff>177800</xdr:colOff>
      <xdr:row>77</xdr:row>
      <xdr:rowOff>99375</xdr:rowOff>
    </xdr:to>
    <xdr:cxnSp macro="">
      <xdr:nvCxnSpPr>
        <xdr:cNvPr id="400" name="直線コネクタ 399"/>
        <xdr:cNvCxnSpPr/>
      </xdr:nvCxnSpPr>
      <xdr:spPr>
        <a:xfrm>
          <a:off x="7861300" y="13222340"/>
          <a:ext cx="889000" cy="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158258</xdr:rowOff>
    </xdr:from>
    <xdr:ext cx="534377" cy="259045"/>
    <xdr:sp macro="" textlink="">
      <xdr:nvSpPr>
        <xdr:cNvPr id="402" name="テキスト ボックス 401"/>
        <xdr:cNvSpPr txBox="1"/>
      </xdr:nvSpPr>
      <xdr:spPr>
        <a:xfrm>
          <a:off x="8483111" y="1335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20690</xdr:rowOff>
    </xdr:from>
    <xdr:to>
      <xdr:col>41</xdr:col>
      <xdr:colOff>50800</xdr:colOff>
      <xdr:row>77</xdr:row>
      <xdr:rowOff>125310</xdr:rowOff>
    </xdr:to>
    <xdr:cxnSp macro="">
      <xdr:nvCxnSpPr>
        <xdr:cNvPr id="403" name="直線コネクタ 402"/>
        <xdr:cNvCxnSpPr/>
      </xdr:nvCxnSpPr>
      <xdr:spPr>
        <a:xfrm flipV="1">
          <a:off x="6972300" y="13222340"/>
          <a:ext cx="889000" cy="10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142743</xdr:rowOff>
    </xdr:from>
    <xdr:ext cx="534377" cy="259045"/>
    <xdr:sp macro="" textlink="">
      <xdr:nvSpPr>
        <xdr:cNvPr id="405" name="テキスト ボックス 404"/>
        <xdr:cNvSpPr txBox="1"/>
      </xdr:nvSpPr>
      <xdr:spPr>
        <a:xfrm>
          <a:off x="7594111" y="1334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56268</xdr:rowOff>
    </xdr:from>
    <xdr:to>
      <xdr:col>55</xdr:col>
      <xdr:colOff>50800</xdr:colOff>
      <xdr:row>77</xdr:row>
      <xdr:rowOff>157868</xdr:rowOff>
    </xdr:to>
    <xdr:sp macro="" textlink="">
      <xdr:nvSpPr>
        <xdr:cNvPr id="413" name="楕円 412"/>
        <xdr:cNvSpPr/>
      </xdr:nvSpPr>
      <xdr:spPr>
        <a:xfrm>
          <a:off x="10426700" y="132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19116</xdr:rowOff>
    </xdr:from>
    <xdr:ext cx="534377" cy="259045"/>
    <xdr:sp macro="" textlink="">
      <xdr:nvSpPr>
        <xdr:cNvPr id="414" name="普通建設事業費 （ うち新規整備　）該当値テキスト"/>
        <xdr:cNvSpPr txBox="1"/>
      </xdr:nvSpPr>
      <xdr:spPr>
        <a:xfrm>
          <a:off x="10528300"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40334</xdr:rowOff>
    </xdr:from>
    <xdr:to>
      <xdr:col>50</xdr:col>
      <xdr:colOff>165100</xdr:colOff>
      <xdr:row>76</xdr:row>
      <xdr:rowOff>141934</xdr:rowOff>
    </xdr:to>
    <xdr:sp macro="" textlink="">
      <xdr:nvSpPr>
        <xdr:cNvPr id="415" name="楕円 414"/>
        <xdr:cNvSpPr/>
      </xdr:nvSpPr>
      <xdr:spPr>
        <a:xfrm>
          <a:off x="9588500" y="130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158461</xdr:rowOff>
    </xdr:from>
    <xdr:ext cx="534377" cy="259045"/>
    <xdr:sp macro="" textlink="">
      <xdr:nvSpPr>
        <xdr:cNvPr id="416" name="テキスト ボックス 415"/>
        <xdr:cNvSpPr txBox="1"/>
      </xdr:nvSpPr>
      <xdr:spPr>
        <a:xfrm>
          <a:off x="9372111" y="128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48575</xdr:rowOff>
    </xdr:from>
    <xdr:to>
      <xdr:col>46</xdr:col>
      <xdr:colOff>38100</xdr:colOff>
      <xdr:row>77</xdr:row>
      <xdr:rowOff>150175</xdr:rowOff>
    </xdr:to>
    <xdr:sp macro="" textlink="">
      <xdr:nvSpPr>
        <xdr:cNvPr id="417" name="楕円 416"/>
        <xdr:cNvSpPr/>
      </xdr:nvSpPr>
      <xdr:spPr>
        <a:xfrm>
          <a:off x="8699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166702</xdr:rowOff>
    </xdr:from>
    <xdr:ext cx="534377" cy="259045"/>
    <xdr:sp macro="" textlink="">
      <xdr:nvSpPr>
        <xdr:cNvPr id="418" name="テキスト ボックス 417"/>
        <xdr:cNvSpPr txBox="1"/>
      </xdr:nvSpPr>
      <xdr:spPr>
        <a:xfrm>
          <a:off x="8483111" y="1302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141340</xdr:rowOff>
    </xdr:from>
    <xdr:to>
      <xdr:col>41</xdr:col>
      <xdr:colOff>101600</xdr:colOff>
      <xdr:row>77</xdr:row>
      <xdr:rowOff>71490</xdr:rowOff>
    </xdr:to>
    <xdr:sp macro="" textlink="">
      <xdr:nvSpPr>
        <xdr:cNvPr id="419" name="楕円 418"/>
        <xdr:cNvSpPr/>
      </xdr:nvSpPr>
      <xdr:spPr>
        <a:xfrm>
          <a:off x="7810500" y="131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88018</xdr:rowOff>
    </xdr:from>
    <xdr:ext cx="534377" cy="259045"/>
    <xdr:sp macro="" textlink="">
      <xdr:nvSpPr>
        <xdr:cNvPr id="420" name="テキスト ボックス 419"/>
        <xdr:cNvSpPr txBox="1"/>
      </xdr:nvSpPr>
      <xdr:spPr>
        <a:xfrm>
          <a:off x="7594111" y="129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74510</xdr:rowOff>
    </xdr:from>
    <xdr:to>
      <xdr:col>36</xdr:col>
      <xdr:colOff>165100</xdr:colOff>
      <xdr:row>78</xdr:row>
      <xdr:rowOff>4660</xdr:rowOff>
    </xdr:to>
    <xdr:sp macro="" textlink="">
      <xdr:nvSpPr>
        <xdr:cNvPr id="421" name="楕円 420"/>
        <xdr:cNvSpPr/>
      </xdr:nvSpPr>
      <xdr:spPr>
        <a:xfrm>
          <a:off x="6921500" y="132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167237</xdr:rowOff>
    </xdr:from>
    <xdr:ext cx="534377" cy="259045"/>
    <xdr:sp macro="" textlink="">
      <xdr:nvSpPr>
        <xdr:cNvPr id="422" name="テキスト ボックス 421"/>
        <xdr:cNvSpPr txBox="1"/>
      </xdr:nvSpPr>
      <xdr:spPr>
        <a:xfrm>
          <a:off x="6705111" y="133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29505</xdr:rowOff>
    </xdr:from>
    <xdr:to>
      <xdr:col>54</xdr:col>
      <xdr:colOff>189865</xdr:colOff>
      <xdr:row>98</xdr:row>
      <xdr:rowOff>21989</xdr:rowOff>
    </xdr:to>
    <xdr:cxnSp macro="">
      <xdr:nvCxnSpPr>
        <xdr:cNvPr id="444" name="直線コネクタ 443"/>
        <xdr:cNvCxnSpPr/>
      </xdr:nvCxnSpPr>
      <xdr:spPr>
        <a:xfrm flipV="1">
          <a:off x="10475595" y="15460005"/>
          <a:ext cx="1270" cy="1364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25816</xdr:rowOff>
    </xdr:from>
    <xdr:ext cx="534377" cy="259045"/>
    <xdr:sp macro="" textlink="">
      <xdr:nvSpPr>
        <xdr:cNvPr id="445" name="普通建設事業費 （ うち更新整備　）最小値テキスト"/>
        <xdr:cNvSpPr txBox="1"/>
      </xdr:nvSpPr>
      <xdr:spPr>
        <a:xfrm>
          <a:off x="10528300" y="168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21989</xdr:rowOff>
    </xdr:from>
    <xdr:to>
      <xdr:col>55</xdr:col>
      <xdr:colOff>88900</xdr:colOff>
      <xdr:row>98</xdr:row>
      <xdr:rowOff>21989</xdr:rowOff>
    </xdr:to>
    <xdr:cxnSp macro="">
      <xdr:nvCxnSpPr>
        <xdr:cNvPr id="446" name="直線コネクタ 445"/>
        <xdr:cNvCxnSpPr/>
      </xdr:nvCxnSpPr>
      <xdr:spPr>
        <a:xfrm>
          <a:off x="10388600" y="1682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147632</xdr:rowOff>
    </xdr:from>
    <xdr:ext cx="599010" cy="259045"/>
    <xdr:sp macro="" textlink="">
      <xdr:nvSpPr>
        <xdr:cNvPr id="447" name="普通建設事業費 （ うち更新整備　）最大値テキスト"/>
        <xdr:cNvSpPr txBox="1"/>
      </xdr:nvSpPr>
      <xdr:spPr>
        <a:xfrm>
          <a:off x="10528300" y="15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29505</xdr:rowOff>
    </xdr:from>
    <xdr:to>
      <xdr:col>55</xdr:col>
      <xdr:colOff>88900</xdr:colOff>
      <xdr:row>90</xdr:row>
      <xdr:rowOff>29505</xdr:rowOff>
    </xdr:to>
    <xdr:cxnSp macro="">
      <xdr:nvCxnSpPr>
        <xdr:cNvPr id="448" name="直線コネクタ 447"/>
        <xdr:cNvCxnSpPr/>
      </xdr:nvCxnSpPr>
      <xdr:spPr>
        <a:xfrm>
          <a:off x="10388600" y="15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155592</xdr:rowOff>
    </xdr:from>
    <xdr:to>
      <xdr:col>55</xdr:col>
      <xdr:colOff>0</xdr:colOff>
      <xdr:row>98</xdr:row>
      <xdr:rowOff>30978</xdr:rowOff>
    </xdr:to>
    <xdr:cxnSp macro="">
      <xdr:nvCxnSpPr>
        <xdr:cNvPr id="449" name="直線コネクタ 448"/>
        <xdr:cNvCxnSpPr/>
      </xdr:nvCxnSpPr>
      <xdr:spPr>
        <a:xfrm flipV="1">
          <a:off x="9639300" y="16614792"/>
          <a:ext cx="838200" cy="21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107287</xdr:rowOff>
    </xdr:from>
    <xdr:ext cx="534377" cy="259045"/>
    <xdr:sp macro="" textlink="">
      <xdr:nvSpPr>
        <xdr:cNvPr id="450" name="普通建設事業費 （ うち更新整備　）平均値テキスト"/>
        <xdr:cNvSpPr txBox="1"/>
      </xdr:nvSpPr>
      <xdr:spPr>
        <a:xfrm>
          <a:off x="10528300" y="1622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84410</xdr:rowOff>
    </xdr:from>
    <xdr:to>
      <xdr:col>55</xdr:col>
      <xdr:colOff>50800</xdr:colOff>
      <xdr:row>96</xdr:row>
      <xdr:rowOff>14560</xdr:rowOff>
    </xdr:to>
    <xdr:sp macro="" textlink="">
      <xdr:nvSpPr>
        <xdr:cNvPr id="451" name="フローチャート: 判断 450"/>
        <xdr:cNvSpPr/>
      </xdr:nvSpPr>
      <xdr:spPr>
        <a:xfrm>
          <a:off x="10426700" y="163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95580</xdr:rowOff>
    </xdr:from>
    <xdr:to>
      <xdr:col>50</xdr:col>
      <xdr:colOff>114300</xdr:colOff>
      <xdr:row>98</xdr:row>
      <xdr:rowOff>30978</xdr:rowOff>
    </xdr:to>
    <xdr:cxnSp macro="">
      <xdr:nvCxnSpPr>
        <xdr:cNvPr id="452" name="直線コネクタ 451"/>
        <xdr:cNvCxnSpPr/>
      </xdr:nvCxnSpPr>
      <xdr:spPr>
        <a:xfrm>
          <a:off x="8750300" y="16726230"/>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150019</xdr:rowOff>
    </xdr:from>
    <xdr:to>
      <xdr:col>50</xdr:col>
      <xdr:colOff>165100</xdr:colOff>
      <xdr:row>96</xdr:row>
      <xdr:rowOff>80169</xdr:rowOff>
    </xdr:to>
    <xdr:sp macro="" textlink="">
      <xdr:nvSpPr>
        <xdr:cNvPr id="453" name="フローチャート: 判断 452"/>
        <xdr:cNvSpPr/>
      </xdr:nvSpPr>
      <xdr:spPr>
        <a:xfrm>
          <a:off x="9588500" y="164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96696</xdr:rowOff>
    </xdr:from>
    <xdr:ext cx="534377" cy="259045"/>
    <xdr:sp macro="" textlink="">
      <xdr:nvSpPr>
        <xdr:cNvPr id="454" name="テキスト ボックス 453"/>
        <xdr:cNvSpPr txBox="1"/>
      </xdr:nvSpPr>
      <xdr:spPr>
        <a:xfrm>
          <a:off x="9372111" y="162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95580</xdr:rowOff>
    </xdr:from>
    <xdr:to>
      <xdr:col>45</xdr:col>
      <xdr:colOff>177800</xdr:colOff>
      <xdr:row>97</xdr:row>
      <xdr:rowOff>152620</xdr:rowOff>
    </xdr:to>
    <xdr:cxnSp macro="">
      <xdr:nvCxnSpPr>
        <xdr:cNvPr id="455" name="直線コネクタ 454"/>
        <xdr:cNvCxnSpPr/>
      </xdr:nvCxnSpPr>
      <xdr:spPr>
        <a:xfrm flipV="1">
          <a:off x="7861300" y="16726230"/>
          <a:ext cx="8890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43500</xdr:rowOff>
    </xdr:from>
    <xdr:to>
      <xdr:col>46</xdr:col>
      <xdr:colOff>38100</xdr:colOff>
      <xdr:row>96</xdr:row>
      <xdr:rowOff>145100</xdr:rowOff>
    </xdr:to>
    <xdr:sp macro="" textlink="">
      <xdr:nvSpPr>
        <xdr:cNvPr id="456" name="フローチャート: 判断 455"/>
        <xdr:cNvSpPr/>
      </xdr:nvSpPr>
      <xdr:spPr>
        <a:xfrm>
          <a:off x="8699500" y="1650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161627</xdr:rowOff>
    </xdr:from>
    <xdr:ext cx="534377" cy="259045"/>
    <xdr:sp macro="" textlink="">
      <xdr:nvSpPr>
        <xdr:cNvPr id="457" name="テキスト ボックス 456"/>
        <xdr:cNvSpPr txBox="1"/>
      </xdr:nvSpPr>
      <xdr:spPr>
        <a:xfrm>
          <a:off x="8483111" y="162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56626</xdr:rowOff>
    </xdr:from>
    <xdr:to>
      <xdr:col>41</xdr:col>
      <xdr:colOff>50800</xdr:colOff>
      <xdr:row>97</xdr:row>
      <xdr:rowOff>152620</xdr:rowOff>
    </xdr:to>
    <xdr:cxnSp macro="">
      <xdr:nvCxnSpPr>
        <xdr:cNvPr id="458" name="直線コネクタ 457"/>
        <xdr:cNvCxnSpPr/>
      </xdr:nvCxnSpPr>
      <xdr:spPr>
        <a:xfrm>
          <a:off x="6972300" y="16687276"/>
          <a:ext cx="889000" cy="9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14212</xdr:rowOff>
    </xdr:from>
    <xdr:to>
      <xdr:col>41</xdr:col>
      <xdr:colOff>101600</xdr:colOff>
      <xdr:row>96</xdr:row>
      <xdr:rowOff>115812</xdr:rowOff>
    </xdr:to>
    <xdr:sp macro="" textlink="">
      <xdr:nvSpPr>
        <xdr:cNvPr id="459" name="フローチャート: 判断 458"/>
        <xdr:cNvSpPr/>
      </xdr:nvSpPr>
      <xdr:spPr>
        <a:xfrm>
          <a:off x="7810500" y="164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132339</xdr:rowOff>
    </xdr:from>
    <xdr:ext cx="534377" cy="259045"/>
    <xdr:sp macro="" textlink="">
      <xdr:nvSpPr>
        <xdr:cNvPr id="460" name="テキスト ボックス 459"/>
        <xdr:cNvSpPr txBox="1"/>
      </xdr:nvSpPr>
      <xdr:spPr>
        <a:xfrm>
          <a:off x="7594111" y="162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20329</xdr:rowOff>
    </xdr:from>
    <xdr:to>
      <xdr:col>36</xdr:col>
      <xdr:colOff>165100</xdr:colOff>
      <xdr:row>96</xdr:row>
      <xdr:rowOff>121929</xdr:rowOff>
    </xdr:to>
    <xdr:sp macro="" textlink="">
      <xdr:nvSpPr>
        <xdr:cNvPr id="461" name="フローチャート: 判断 460"/>
        <xdr:cNvSpPr/>
      </xdr:nvSpPr>
      <xdr:spPr>
        <a:xfrm>
          <a:off x="6921500" y="1647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138456</xdr:rowOff>
    </xdr:from>
    <xdr:ext cx="534377" cy="259045"/>
    <xdr:sp macro="" textlink="">
      <xdr:nvSpPr>
        <xdr:cNvPr id="462" name="テキスト ボックス 461"/>
        <xdr:cNvSpPr txBox="1"/>
      </xdr:nvSpPr>
      <xdr:spPr>
        <a:xfrm>
          <a:off x="6705111" y="1625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104792</xdr:rowOff>
    </xdr:from>
    <xdr:to>
      <xdr:col>55</xdr:col>
      <xdr:colOff>50800</xdr:colOff>
      <xdr:row>97</xdr:row>
      <xdr:rowOff>34942</xdr:rowOff>
    </xdr:to>
    <xdr:sp macro="" textlink="">
      <xdr:nvSpPr>
        <xdr:cNvPr id="468" name="楕円 467"/>
        <xdr:cNvSpPr/>
      </xdr:nvSpPr>
      <xdr:spPr>
        <a:xfrm>
          <a:off x="10426700" y="165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83219</xdr:rowOff>
    </xdr:from>
    <xdr:ext cx="534377" cy="259045"/>
    <xdr:sp macro="" textlink="">
      <xdr:nvSpPr>
        <xdr:cNvPr id="469" name="普通建設事業費 （ うち更新整備　）該当値テキスト"/>
        <xdr:cNvSpPr txBox="1"/>
      </xdr:nvSpPr>
      <xdr:spPr>
        <a:xfrm>
          <a:off x="10528300" y="165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151628</xdr:rowOff>
    </xdr:from>
    <xdr:to>
      <xdr:col>50</xdr:col>
      <xdr:colOff>165100</xdr:colOff>
      <xdr:row>98</xdr:row>
      <xdr:rowOff>81778</xdr:rowOff>
    </xdr:to>
    <xdr:sp macro="" textlink="">
      <xdr:nvSpPr>
        <xdr:cNvPr id="470" name="楕円 469"/>
        <xdr:cNvSpPr/>
      </xdr:nvSpPr>
      <xdr:spPr>
        <a:xfrm>
          <a:off x="9588500" y="167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72905</xdr:rowOff>
    </xdr:from>
    <xdr:ext cx="534377" cy="259045"/>
    <xdr:sp macro="" textlink="">
      <xdr:nvSpPr>
        <xdr:cNvPr id="471" name="テキスト ボックス 470"/>
        <xdr:cNvSpPr txBox="1"/>
      </xdr:nvSpPr>
      <xdr:spPr>
        <a:xfrm>
          <a:off x="9372111" y="168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44780</xdr:rowOff>
    </xdr:from>
    <xdr:to>
      <xdr:col>46</xdr:col>
      <xdr:colOff>38100</xdr:colOff>
      <xdr:row>97</xdr:row>
      <xdr:rowOff>146380</xdr:rowOff>
    </xdr:to>
    <xdr:sp macro="" textlink="">
      <xdr:nvSpPr>
        <xdr:cNvPr id="472" name="楕円 471"/>
        <xdr:cNvSpPr/>
      </xdr:nvSpPr>
      <xdr:spPr>
        <a:xfrm>
          <a:off x="8699500" y="166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137507</xdr:rowOff>
    </xdr:from>
    <xdr:ext cx="534377" cy="259045"/>
    <xdr:sp macro="" textlink="">
      <xdr:nvSpPr>
        <xdr:cNvPr id="473" name="テキスト ボックス 472"/>
        <xdr:cNvSpPr txBox="1"/>
      </xdr:nvSpPr>
      <xdr:spPr>
        <a:xfrm>
          <a:off x="8483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101820</xdr:rowOff>
    </xdr:from>
    <xdr:to>
      <xdr:col>41</xdr:col>
      <xdr:colOff>101600</xdr:colOff>
      <xdr:row>98</xdr:row>
      <xdr:rowOff>31970</xdr:rowOff>
    </xdr:to>
    <xdr:sp macro="" textlink="">
      <xdr:nvSpPr>
        <xdr:cNvPr id="474" name="楕円 473"/>
        <xdr:cNvSpPr/>
      </xdr:nvSpPr>
      <xdr:spPr>
        <a:xfrm>
          <a:off x="7810500" y="167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23097</xdr:rowOff>
    </xdr:from>
    <xdr:ext cx="534377" cy="259045"/>
    <xdr:sp macro="" textlink="">
      <xdr:nvSpPr>
        <xdr:cNvPr id="475" name="テキスト ボックス 474"/>
        <xdr:cNvSpPr txBox="1"/>
      </xdr:nvSpPr>
      <xdr:spPr>
        <a:xfrm>
          <a:off x="7594111" y="168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5826</xdr:rowOff>
    </xdr:from>
    <xdr:to>
      <xdr:col>36</xdr:col>
      <xdr:colOff>165100</xdr:colOff>
      <xdr:row>97</xdr:row>
      <xdr:rowOff>107426</xdr:rowOff>
    </xdr:to>
    <xdr:sp macro="" textlink="">
      <xdr:nvSpPr>
        <xdr:cNvPr id="476" name="楕円 475"/>
        <xdr:cNvSpPr/>
      </xdr:nvSpPr>
      <xdr:spPr>
        <a:xfrm>
          <a:off x="6921500" y="166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98553</xdr:rowOff>
    </xdr:from>
    <xdr:ext cx="534377" cy="259045"/>
    <xdr:sp macro="" textlink="">
      <xdr:nvSpPr>
        <xdr:cNvPr id="477" name="テキスト ボックス 476"/>
        <xdr:cNvSpPr txBox="1"/>
      </xdr:nvSpPr>
      <xdr:spPr>
        <a:xfrm>
          <a:off x="6705111" y="167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1" name="直線コネクタ 500"/>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04" name="災害復旧事業費最大値テキスト"/>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05" name="直線コネクタ 504"/>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07" name="災害復旧事業費平均値テキスト"/>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08" name="フローチャート: 判断 507"/>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0" name="フローチャート: 判断 509"/>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1" name="テキスト ボックス 510"/>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3" name="フローチャート: 判断 512"/>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14" name="テキスト ボックス 513"/>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16" name="フローチャート: 判断 515"/>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17" name="テキスト ボックス 516"/>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18" name="フローチャート: 判断 517"/>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19" name="テキスト ボックス 518"/>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4" name="テキスト ボックス 59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6" name="テキスト ボックス 59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2" name="テキスト ボックス 60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4" name="テキスト ボックス 60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6" name="テキスト ボックス 60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0" name="直線コネクタ 609"/>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1" name="公債費最小値テキスト"/>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2" name="直線コネクタ 611"/>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3" name="公債費最大値テキスト"/>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14" name="直線コネクタ 613"/>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162179</xdr:rowOff>
    </xdr:from>
    <xdr:to>
      <xdr:col>85</xdr:col>
      <xdr:colOff>127000</xdr:colOff>
      <xdr:row>79</xdr:row>
      <xdr:rowOff>10454</xdr:rowOff>
    </xdr:to>
    <xdr:cxnSp macro="">
      <xdr:nvCxnSpPr>
        <xdr:cNvPr id="615" name="直線コネクタ 614"/>
        <xdr:cNvCxnSpPr/>
      </xdr:nvCxnSpPr>
      <xdr:spPr>
        <a:xfrm>
          <a:off x="15481300" y="13535279"/>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16" name="公債費平均値テキスト"/>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17" name="フローチャート: 判断 616"/>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139188</xdr:rowOff>
    </xdr:from>
    <xdr:to>
      <xdr:col>81</xdr:col>
      <xdr:colOff>50800</xdr:colOff>
      <xdr:row>78</xdr:row>
      <xdr:rowOff>162179</xdr:rowOff>
    </xdr:to>
    <xdr:cxnSp macro="">
      <xdr:nvCxnSpPr>
        <xdr:cNvPr id="618" name="直線コネクタ 617"/>
        <xdr:cNvCxnSpPr/>
      </xdr:nvCxnSpPr>
      <xdr:spPr>
        <a:xfrm>
          <a:off x="14592300" y="13512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19" name="フローチャート: 判断 618"/>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0" name="テキスト ボックス 619"/>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139188</xdr:rowOff>
    </xdr:from>
    <xdr:to>
      <xdr:col>76</xdr:col>
      <xdr:colOff>114300</xdr:colOff>
      <xdr:row>78</xdr:row>
      <xdr:rowOff>139483</xdr:rowOff>
    </xdr:to>
    <xdr:cxnSp macro="">
      <xdr:nvCxnSpPr>
        <xdr:cNvPr id="621" name="直線コネクタ 620"/>
        <xdr:cNvCxnSpPr/>
      </xdr:nvCxnSpPr>
      <xdr:spPr>
        <a:xfrm flipV="1">
          <a:off x="13703300" y="13512288"/>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2" name="フローチャート: 判断 621"/>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3" name="テキスト ボックス 622"/>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139483</xdr:rowOff>
    </xdr:from>
    <xdr:to>
      <xdr:col>71</xdr:col>
      <xdr:colOff>177800</xdr:colOff>
      <xdr:row>78</xdr:row>
      <xdr:rowOff>140582</xdr:rowOff>
    </xdr:to>
    <xdr:cxnSp macro="">
      <xdr:nvCxnSpPr>
        <xdr:cNvPr id="624" name="直線コネクタ 623"/>
        <xdr:cNvCxnSpPr/>
      </xdr:nvCxnSpPr>
      <xdr:spPr>
        <a:xfrm flipV="1">
          <a:off x="12814300" y="13512583"/>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25" name="フローチャート: 判断 624"/>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26" name="テキスト ボックス 625"/>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27" name="フローチャート: 判断 626"/>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28" name="テキスト ボックス 627"/>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131104</xdr:rowOff>
    </xdr:from>
    <xdr:to>
      <xdr:col>85</xdr:col>
      <xdr:colOff>177800</xdr:colOff>
      <xdr:row>79</xdr:row>
      <xdr:rowOff>61254</xdr:rowOff>
    </xdr:to>
    <xdr:sp macro="" textlink="">
      <xdr:nvSpPr>
        <xdr:cNvPr id="634" name="楕円 633"/>
        <xdr:cNvSpPr/>
      </xdr:nvSpPr>
      <xdr:spPr>
        <a:xfrm>
          <a:off x="16268700" y="135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109531</xdr:rowOff>
    </xdr:from>
    <xdr:ext cx="534377" cy="259045"/>
    <xdr:sp macro="" textlink="">
      <xdr:nvSpPr>
        <xdr:cNvPr id="635" name="公債費該当値テキスト"/>
        <xdr:cNvSpPr txBox="1"/>
      </xdr:nvSpPr>
      <xdr:spPr>
        <a:xfrm>
          <a:off x="16370300" y="1348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111379</xdr:rowOff>
    </xdr:from>
    <xdr:to>
      <xdr:col>81</xdr:col>
      <xdr:colOff>101600</xdr:colOff>
      <xdr:row>79</xdr:row>
      <xdr:rowOff>41529</xdr:rowOff>
    </xdr:to>
    <xdr:sp macro="" textlink="">
      <xdr:nvSpPr>
        <xdr:cNvPr id="636" name="楕円 635"/>
        <xdr:cNvSpPr/>
      </xdr:nvSpPr>
      <xdr:spPr>
        <a:xfrm>
          <a:off x="15430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32656</xdr:rowOff>
    </xdr:from>
    <xdr:ext cx="534377" cy="259045"/>
    <xdr:sp macro="" textlink="">
      <xdr:nvSpPr>
        <xdr:cNvPr id="637" name="テキスト ボックス 636"/>
        <xdr:cNvSpPr txBox="1"/>
      </xdr:nvSpPr>
      <xdr:spPr>
        <a:xfrm>
          <a:off x="15214111" y="135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88388</xdr:rowOff>
    </xdr:from>
    <xdr:to>
      <xdr:col>76</xdr:col>
      <xdr:colOff>165100</xdr:colOff>
      <xdr:row>79</xdr:row>
      <xdr:rowOff>18538</xdr:rowOff>
    </xdr:to>
    <xdr:sp macro="" textlink="">
      <xdr:nvSpPr>
        <xdr:cNvPr id="638" name="楕円 637"/>
        <xdr:cNvSpPr/>
      </xdr:nvSpPr>
      <xdr:spPr>
        <a:xfrm>
          <a:off x="14541500" y="134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9665</xdr:rowOff>
    </xdr:from>
    <xdr:ext cx="534377" cy="259045"/>
    <xdr:sp macro="" textlink="">
      <xdr:nvSpPr>
        <xdr:cNvPr id="639" name="テキスト ボックス 638"/>
        <xdr:cNvSpPr txBox="1"/>
      </xdr:nvSpPr>
      <xdr:spPr>
        <a:xfrm>
          <a:off x="14325111" y="135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88683</xdr:rowOff>
    </xdr:from>
    <xdr:to>
      <xdr:col>72</xdr:col>
      <xdr:colOff>38100</xdr:colOff>
      <xdr:row>79</xdr:row>
      <xdr:rowOff>18833</xdr:rowOff>
    </xdr:to>
    <xdr:sp macro="" textlink="">
      <xdr:nvSpPr>
        <xdr:cNvPr id="640" name="楕円 639"/>
        <xdr:cNvSpPr/>
      </xdr:nvSpPr>
      <xdr:spPr>
        <a:xfrm>
          <a:off x="13652500" y="134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9960</xdr:rowOff>
    </xdr:from>
    <xdr:ext cx="534377" cy="259045"/>
    <xdr:sp macro="" textlink="">
      <xdr:nvSpPr>
        <xdr:cNvPr id="641" name="テキスト ボックス 640"/>
        <xdr:cNvSpPr txBox="1"/>
      </xdr:nvSpPr>
      <xdr:spPr>
        <a:xfrm>
          <a:off x="13436111" y="135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89782</xdr:rowOff>
    </xdr:from>
    <xdr:to>
      <xdr:col>67</xdr:col>
      <xdr:colOff>101600</xdr:colOff>
      <xdr:row>79</xdr:row>
      <xdr:rowOff>19932</xdr:rowOff>
    </xdr:to>
    <xdr:sp macro="" textlink="">
      <xdr:nvSpPr>
        <xdr:cNvPr id="642" name="楕円 641"/>
        <xdr:cNvSpPr/>
      </xdr:nvSpPr>
      <xdr:spPr>
        <a:xfrm>
          <a:off x="12763500" y="134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11059</xdr:rowOff>
    </xdr:from>
    <xdr:ext cx="534377" cy="259045"/>
    <xdr:sp macro="" textlink="">
      <xdr:nvSpPr>
        <xdr:cNvPr id="643" name="テキスト ボックス 642"/>
        <xdr:cNvSpPr txBox="1"/>
      </xdr:nvSpPr>
      <xdr:spPr>
        <a:xfrm>
          <a:off x="12547111" y="1355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67" name="直線コネクタ 666"/>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68" name="積立金最小値テキスト"/>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69" name="直線コネクタ 668"/>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0" name="積立金最大値テキスト"/>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1" name="直線コネクタ 670"/>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11316</xdr:rowOff>
    </xdr:from>
    <xdr:to>
      <xdr:col>85</xdr:col>
      <xdr:colOff>127000</xdr:colOff>
      <xdr:row>98</xdr:row>
      <xdr:rowOff>49619</xdr:rowOff>
    </xdr:to>
    <xdr:cxnSp macro="">
      <xdr:nvCxnSpPr>
        <xdr:cNvPr id="672" name="直線コネクタ 671"/>
        <xdr:cNvCxnSpPr/>
      </xdr:nvCxnSpPr>
      <xdr:spPr>
        <a:xfrm>
          <a:off x="15481300" y="16813416"/>
          <a:ext cx="838200" cy="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3" name="積立金平均値テキスト"/>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74" name="フローチャート: 判断 673"/>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11316</xdr:rowOff>
    </xdr:from>
    <xdr:to>
      <xdr:col>81</xdr:col>
      <xdr:colOff>50800</xdr:colOff>
      <xdr:row>98</xdr:row>
      <xdr:rowOff>71501</xdr:rowOff>
    </xdr:to>
    <xdr:cxnSp macro="">
      <xdr:nvCxnSpPr>
        <xdr:cNvPr id="675" name="直線コネクタ 674"/>
        <xdr:cNvCxnSpPr/>
      </xdr:nvCxnSpPr>
      <xdr:spPr>
        <a:xfrm flipV="1">
          <a:off x="14592300" y="16813416"/>
          <a:ext cx="889000" cy="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76" name="フローチャート: 判断 675"/>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77" name="テキスト ボックス 676"/>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107328</xdr:rowOff>
    </xdr:from>
    <xdr:to>
      <xdr:col>76</xdr:col>
      <xdr:colOff>114300</xdr:colOff>
      <xdr:row>98</xdr:row>
      <xdr:rowOff>71501</xdr:rowOff>
    </xdr:to>
    <xdr:cxnSp macro="">
      <xdr:nvCxnSpPr>
        <xdr:cNvPr id="678" name="直線コネクタ 677"/>
        <xdr:cNvCxnSpPr/>
      </xdr:nvCxnSpPr>
      <xdr:spPr>
        <a:xfrm>
          <a:off x="13703300" y="16737978"/>
          <a:ext cx="889000" cy="1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79" name="フローチャート: 判断 678"/>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0" name="テキスト ボックス 679"/>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107328</xdr:rowOff>
    </xdr:from>
    <xdr:to>
      <xdr:col>71</xdr:col>
      <xdr:colOff>177800</xdr:colOff>
      <xdr:row>98</xdr:row>
      <xdr:rowOff>50597</xdr:rowOff>
    </xdr:to>
    <xdr:cxnSp macro="">
      <xdr:nvCxnSpPr>
        <xdr:cNvPr id="681" name="直線コネクタ 680"/>
        <xdr:cNvCxnSpPr/>
      </xdr:nvCxnSpPr>
      <xdr:spPr>
        <a:xfrm flipV="1">
          <a:off x="12814300" y="16737978"/>
          <a:ext cx="889000" cy="1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2" name="フローチャート: 判断 681"/>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66298</xdr:rowOff>
    </xdr:from>
    <xdr:ext cx="534377" cy="259045"/>
    <xdr:sp macro="" textlink="">
      <xdr:nvSpPr>
        <xdr:cNvPr id="683" name="テキスト ボックス 682"/>
        <xdr:cNvSpPr txBox="1"/>
      </xdr:nvSpPr>
      <xdr:spPr>
        <a:xfrm>
          <a:off x="13436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84" name="フローチャート: 判断 683"/>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66388</xdr:rowOff>
    </xdr:from>
    <xdr:ext cx="534377" cy="259045"/>
    <xdr:sp macro="" textlink="">
      <xdr:nvSpPr>
        <xdr:cNvPr id="685" name="テキスト ボックス 684"/>
        <xdr:cNvSpPr txBox="1"/>
      </xdr:nvSpPr>
      <xdr:spPr>
        <a:xfrm>
          <a:off x="12547111"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170269</xdr:rowOff>
    </xdr:from>
    <xdr:to>
      <xdr:col>85</xdr:col>
      <xdr:colOff>177800</xdr:colOff>
      <xdr:row>98</xdr:row>
      <xdr:rowOff>100419</xdr:rowOff>
    </xdr:to>
    <xdr:sp macro="" textlink="">
      <xdr:nvSpPr>
        <xdr:cNvPr id="691" name="楕円 690"/>
        <xdr:cNvSpPr/>
      </xdr:nvSpPr>
      <xdr:spPr>
        <a:xfrm>
          <a:off x="16268700" y="168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85196</xdr:rowOff>
    </xdr:from>
    <xdr:ext cx="534377" cy="259045"/>
    <xdr:sp macro="" textlink="">
      <xdr:nvSpPr>
        <xdr:cNvPr id="692" name="積立金該当値テキスト"/>
        <xdr:cNvSpPr txBox="1"/>
      </xdr:nvSpPr>
      <xdr:spPr>
        <a:xfrm>
          <a:off x="16370300" y="167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131966</xdr:rowOff>
    </xdr:from>
    <xdr:to>
      <xdr:col>81</xdr:col>
      <xdr:colOff>101600</xdr:colOff>
      <xdr:row>98</xdr:row>
      <xdr:rowOff>62116</xdr:rowOff>
    </xdr:to>
    <xdr:sp macro="" textlink="">
      <xdr:nvSpPr>
        <xdr:cNvPr id="693" name="楕円 692"/>
        <xdr:cNvSpPr/>
      </xdr:nvSpPr>
      <xdr:spPr>
        <a:xfrm>
          <a:off x="15430500" y="167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53243</xdr:rowOff>
    </xdr:from>
    <xdr:ext cx="534377" cy="259045"/>
    <xdr:sp macro="" textlink="">
      <xdr:nvSpPr>
        <xdr:cNvPr id="694" name="テキスト ボックス 693"/>
        <xdr:cNvSpPr txBox="1"/>
      </xdr:nvSpPr>
      <xdr:spPr>
        <a:xfrm>
          <a:off x="15214111" y="168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20701</xdr:rowOff>
    </xdr:from>
    <xdr:to>
      <xdr:col>76</xdr:col>
      <xdr:colOff>165100</xdr:colOff>
      <xdr:row>98</xdr:row>
      <xdr:rowOff>122301</xdr:rowOff>
    </xdr:to>
    <xdr:sp macro="" textlink="">
      <xdr:nvSpPr>
        <xdr:cNvPr id="695" name="楕円 694"/>
        <xdr:cNvSpPr/>
      </xdr:nvSpPr>
      <xdr:spPr>
        <a:xfrm>
          <a:off x="14541500" y="168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113428</xdr:rowOff>
    </xdr:from>
    <xdr:ext cx="534377" cy="259045"/>
    <xdr:sp macro="" textlink="">
      <xdr:nvSpPr>
        <xdr:cNvPr id="696" name="テキスト ボックス 695"/>
        <xdr:cNvSpPr txBox="1"/>
      </xdr:nvSpPr>
      <xdr:spPr>
        <a:xfrm>
          <a:off x="14325111" y="169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56528</xdr:rowOff>
    </xdr:from>
    <xdr:to>
      <xdr:col>72</xdr:col>
      <xdr:colOff>38100</xdr:colOff>
      <xdr:row>97</xdr:row>
      <xdr:rowOff>158128</xdr:rowOff>
    </xdr:to>
    <xdr:sp macro="" textlink="">
      <xdr:nvSpPr>
        <xdr:cNvPr id="697" name="楕円 696"/>
        <xdr:cNvSpPr/>
      </xdr:nvSpPr>
      <xdr:spPr>
        <a:xfrm>
          <a:off x="136525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3205</xdr:rowOff>
    </xdr:from>
    <xdr:ext cx="534377" cy="259045"/>
    <xdr:sp macro="" textlink="">
      <xdr:nvSpPr>
        <xdr:cNvPr id="698" name="テキスト ボックス 697"/>
        <xdr:cNvSpPr txBox="1"/>
      </xdr:nvSpPr>
      <xdr:spPr>
        <a:xfrm>
          <a:off x="13436111" y="1646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171247</xdr:rowOff>
    </xdr:from>
    <xdr:to>
      <xdr:col>67</xdr:col>
      <xdr:colOff>101600</xdr:colOff>
      <xdr:row>98</xdr:row>
      <xdr:rowOff>101397</xdr:rowOff>
    </xdr:to>
    <xdr:sp macro="" textlink="">
      <xdr:nvSpPr>
        <xdr:cNvPr id="699" name="楕円 698"/>
        <xdr:cNvSpPr/>
      </xdr:nvSpPr>
      <xdr:spPr>
        <a:xfrm>
          <a:off x="12763500" y="168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92524</xdr:rowOff>
    </xdr:from>
    <xdr:ext cx="534377" cy="259045"/>
    <xdr:sp macro="" textlink="">
      <xdr:nvSpPr>
        <xdr:cNvPr id="700" name="テキスト ボックス 699"/>
        <xdr:cNvSpPr txBox="1"/>
      </xdr:nvSpPr>
      <xdr:spPr>
        <a:xfrm>
          <a:off x="12547111" y="1689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4" name="テキスト ボックス 71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6" name="テキスト ボックス 71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8" name="テキスト ボックス 71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26" name="直線コネクタ 725"/>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29" name="投資及び出資金最大値テキスト"/>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0" name="直線コネクタ 729"/>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1" name="直線コネクタ 73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2" name="投資及び出資金平均値テキスト"/>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3" name="フローチャート: 判断 732"/>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4" name="直線コネクタ 73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35" name="フローチャート: 判断 734"/>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36" name="テキスト ボックス 735"/>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98030</xdr:rowOff>
    </xdr:from>
    <xdr:to>
      <xdr:col>107</xdr:col>
      <xdr:colOff>50800</xdr:colOff>
      <xdr:row>39</xdr:row>
      <xdr:rowOff>98878</xdr:rowOff>
    </xdr:to>
    <xdr:cxnSp macro="">
      <xdr:nvCxnSpPr>
        <xdr:cNvPr id="737" name="直線コネクタ 736"/>
        <xdr:cNvCxnSpPr/>
      </xdr:nvCxnSpPr>
      <xdr:spPr>
        <a:xfrm>
          <a:off x="19545300" y="6784580"/>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38" name="フローチャート: 判断 737"/>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39" name="テキスト ボックス 738"/>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98030</xdr:rowOff>
    </xdr:from>
    <xdr:to>
      <xdr:col>102</xdr:col>
      <xdr:colOff>114300</xdr:colOff>
      <xdr:row>39</xdr:row>
      <xdr:rowOff>98878</xdr:rowOff>
    </xdr:to>
    <xdr:cxnSp macro="">
      <xdr:nvCxnSpPr>
        <xdr:cNvPr id="740" name="直線コネクタ 739"/>
        <xdr:cNvCxnSpPr/>
      </xdr:nvCxnSpPr>
      <xdr:spPr>
        <a:xfrm flipV="1">
          <a:off x="18656300" y="6784580"/>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1" name="フローチャート: 判断 740"/>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2" name="テキスト ボックス 741"/>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3" name="フローチャート: 判断 74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44" name="テキスト ボックス 743"/>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2" name="楕円 75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3" name="テキスト ボックス 75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47230</xdr:rowOff>
    </xdr:from>
    <xdr:to>
      <xdr:col>102</xdr:col>
      <xdr:colOff>165100</xdr:colOff>
      <xdr:row>39</xdr:row>
      <xdr:rowOff>148830</xdr:rowOff>
    </xdr:to>
    <xdr:sp macro="" textlink="">
      <xdr:nvSpPr>
        <xdr:cNvPr id="756" name="楕円 755"/>
        <xdr:cNvSpPr/>
      </xdr:nvSpPr>
      <xdr:spPr>
        <a:xfrm>
          <a:off x="19494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139957</xdr:rowOff>
    </xdr:from>
    <xdr:ext cx="313932" cy="259045"/>
    <xdr:sp macro="" textlink="">
      <xdr:nvSpPr>
        <xdr:cNvPr id="757" name="テキスト ボックス 756"/>
        <xdr:cNvSpPr txBox="1"/>
      </xdr:nvSpPr>
      <xdr:spPr>
        <a:xfrm>
          <a:off x="19388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8" name="楕円 75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9" name="テキスト ボックス 75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3" name="直線コネクタ 782"/>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86" name="貸付金最大値テキスト"/>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87" name="直線コネクタ 786"/>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12579</xdr:rowOff>
    </xdr:from>
    <xdr:to>
      <xdr:col>116</xdr:col>
      <xdr:colOff>63500</xdr:colOff>
      <xdr:row>56</xdr:row>
      <xdr:rowOff>27686</xdr:rowOff>
    </xdr:to>
    <xdr:cxnSp macro="">
      <xdr:nvCxnSpPr>
        <xdr:cNvPr id="788" name="直線コネクタ 787"/>
        <xdr:cNvCxnSpPr/>
      </xdr:nvCxnSpPr>
      <xdr:spPr>
        <a:xfrm flipV="1">
          <a:off x="21323300" y="8756529"/>
          <a:ext cx="838200" cy="8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9968</xdr:rowOff>
    </xdr:from>
    <xdr:ext cx="469744" cy="259045"/>
    <xdr:sp macro="" textlink="">
      <xdr:nvSpPr>
        <xdr:cNvPr id="789" name="貸付金平均値テキスト"/>
        <xdr:cNvSpPr txBox="1"/>
      </xdr:nvSpPr>
      <xdr:spPr>
        <a:xfrm>
          <a:off x="22212300" y="995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0" name="フローチャート: 判断 789"/>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27686</xdr:rowOff>
    </xdr:from>
    <xdr:to>
      <xdr:col>111</xdr:col>
      <xdr:colOff>177800</xdr:colOff>
      <xdr:row>56</xdr:row>
      <xdr:rowOff>29325</xdr:rowOff>
    </xdr:to>
    <xdr:cxnSp macro="">
      <xdr:nvCxnSpPr>
        <xdr:cNvPr id="791" name="直線コネクタ 790"/>
        <xdr:cNvCxnSpPr/>
      </xdr:nvCxnSpPr>
      <xdr:spPr>
        <a:xfrm flipV="1">
          <a:off x="20434300" y="9628886"/>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2" name="フローチャート: 判断 791"/>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165625</xdr:rowOff>
    </xdr:from>
    <xdr:ext cx="469744" cy="259045"/>
    <xdr:sp macro="" textlink="">
      <xdr:nvSpPr>
        <xdr:cNvPr id="793" name="テキスト ボックス 792"/>
        <xdr:cNvSpPr txBox="1"/>
      </xdr:nvSpPr>
      <xdr:spPr>
        <a:xfrm>
          <a:off x="21088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108744</xdr:rowOff>
    </xdr:from>
    <xdr:to>
      <xdr:col>107</xdr:col>
      <xdr:colOff>50800</xdr:colOff>
      <xdr:row>56</xdr:row>
      <xdr:rowOff>29325</xdr:rowOff>
    </xdr:to>
    <xdr:cxnSp macro="">
      <xdr:nvCxnSpPr>
        <xdr:cNvPr id="794" name="直線コネクタ 793"/>
        <xdr:cNvCxnSpPr/>
      </xdr:nvCxnSpPr>
      <xdr:spPr>
        <a:xfrm>
          <a:off x="19545300" y="9538494"/>
          <a:ext cx="889000" cy="9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795" name="フローチャート: 判断 794"/>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165663</xdr:rowOff>
    </xdr:from>
    <xdr:ext cx="469744" cy="259045"/>
    <xdr:sp macro="" textlink="">
      <xdr:nvSpPr>
        <xdr:cNvPr id="796" name="テキスト ボックス 795"/>
        <xdr:cNvSpPr txBox="1"/>
      </xdr:nvSpPr>
      <xdr:spPr>
        <a:xfrm>
          <a:off x="20199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73749</xdr:rowOff>
    </xdr:from>
    <xdr:to>
      <xdr:col>102</xdr:col>
      <xdr:colOff>114300</xdr:colOff>
      <xdr:row>55</xdr:row>
      <xdr:rowOff>108744</xdr:rowOff>
    </xdr:to>
    <xdr:cxnSp macro="">
      <xdr:nvCxnSpPr>
        <xdr:cNvPr id="797" name="直線コネクタ 796"/>
        <xdr:cNvCxnSpPr/>
      </xdr:nvCxnSpPr>
      <xdr:spPr>
        <a:xfrm>
          <a:off x="18656300" y="9503499"/>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798" name="フローチャート: 判断 797"/>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150995</xdr:rowOff>
    </xdr:from>
    <xdr:ext cx="469744" cy="259045"/>
    <xdr:sp macro="" textlink="">
      <xdr:nvSpPr>
        <xdr:cNvPr id="799" name="テキスト ボックス 798"/>
        <xdr:cNvSpPr txBox="1"/>
      </xdr:nvSpPr>
      <xdr:spPr>
        <a:xfrm>
          <a:off x="19310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0" name="フローチャート: 判断 799"/>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151109</xdr:rowOff>
    </xdr:from>
    <xdr:ext cx="469744" cy="259045"/>
    <xdr:sp macro="" textlink="">
      <xdr:nvSpPr>
        <xdr:cNvPr id="801" name="テキスト ボックス 800"/>
        <xdr:cNvSpPr txBox="1"/>
      </xdr:nvSpPr>
      <xdr:spPr>
        <a:xfrm>
          <a:off x="18421428" y="1009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133229</xdr:rowOff>
    </xdr:from>
    <xdr:to>
      <xdr:col>116</xdr:col>
      <xdr:colOff>114300</xdr:colOff>
      <xdr:row>51</xdr:row>
      <xdr:rowOff>63379</xdr:rowOff>
    </xdr:to>
    <xdr:sp macro="" textlink="">
      <xdr:nvSpPr>
        <xdr:cNvPr id="807" name="楕円 806"/>
        <xdr:cNvSpPr/>
      </xdr:nvSpPr>
      <xdr:spPr>
        <a:xfrm>
          <a:off x="22110700" y="87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86256</xdr:rowOff>
    </xdr:from>
    <xdr:ext cx="534377" cy="259045"/>
    <xdr:sp macro="" textlink="">
      <xdr:nvSpPr>
        <xdr:cNvPr id="808" name="貸付金該当値テキスト"/>
        <xdr:cNvSpPr txBox="1"/>
      </xdr:nvSpPr>
      <xdr:spPr>
        <a:xfrm>
          <a:off x="22212300" y="86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148336</xdr:rowOff>
    </xdr:from>
    <xdr:to>
      <xdr:col>112</xdr:col>
      <xdr:colOff>38100</xdr:colOff>
      <xdr:row>56</xdr:row>
      <xdr:rowOff>78486</xdr:rowOff>
    </xdr:to>
    <xdr:sp macro="" textlink="">
      <xdr:nvSpPr>
        <xdr:cNvPr id="809" name="楕円 808"/>
        <xdr:cNvSpPr/>
      </xdr:nvSpPr>
      <xdr:spPr>
        <a:xfrm>
          <a:off x="21272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95013</xdr:rowOff>
    </xdr:from>
    <xdr:ext cx="534377" cy="259045"/>
    <xdr:sp macro="" textlink="">
      <xdr:nvSpPr>
        <xdr:cNvPr id="810" name="テキスト ボックス 809"/>
        <xdr:cNvSpPr txBox="1"/>
      </xdr:nvSpPr>
      <xdr:spPr>
        <a:xfrm>
          <a:off x="21056111" y="93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149975</xdr:rowOff>
    </xdr:from>
    <xdr:to>
      <xdr:col>107</xdr:col>
      <xdr:colOff>101600</xdr:colOff>
      <xdr:row>56</xdr:row>
      <xdr:rowOff>80125</xdr:rowOff>
    </xdr:to>
    <xdr:sp macro="" textlink="">
      <xdr:nvSpPr>
        <xdr:cNvPr id="811" name="楕円 810"/>
        <xdr:cNvSpPr/>
      </xdr:nvSpPr>
      <xdr:spPr>
        <a:xfrm>
          <a:off x="20383500" y="957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96652</xdr:rowOff>
    </xdr:from>
    <xdr:ext cx="534377" cy="259045"/>
    <xdr:sp macro="" textlink="">
      <xdr:nvSpPr>
        <xdr:cNvPr id="812" name="テキスト ボックス 811"/>
        <xdr:cNvSpPr txBox="1"/>
      </xdr:nvSpPr>
      <xdr:spPr>
        <a:xfrm>
          <a:off x="20167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57944</xdr:rowOff>
    </xdr:from>
    <xdr:to>
      <xdr:col>102</xdr:col>
      <xdr:colOff>165100</xdr:colOff>
      <xdr:row>55</xdr:row>
      <xdr:rowOff>159544</xdr:rowOff>
    </xdr:to>
    <xdr:sp macro="" textlink="">
      <xdr:nvSpPr>
        <xdr:cNvPr id="813" name="楕円 812"/>
        <xdr:cNvSpPr/>
      </xdr:nvSpPr>
      <xdr:spPr>
        <a:xfrm>
          <a:off x="19494500" y="94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4621</xdr:rowOff>
    </xdr:from>
    <xdr:ext cx="534377" cy="259045"/>
    <xdr:sp macro="" textlink="">
      <xdr:nvSpPr>
        <xdr:cNvPr id="814" name="テキスト ボックス 813"/>
        <xdr:cNvSpPr txBox="1"/>
      </xdr:nvSpPr>
      <xdr:spPr>
        <a:xfrm>
          <a:off x="19278111" y="92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22949</xdr:rowOff>
    </xdr:from>
    <xdr:to>
      <xdr:col>98</xdr:col>
      <xdr:colOff>38100</xdr:colOff>
      <xdr:row>55</xdr:row>
      <xdr:rowOff>124549</xdr:rowOff>
    </xdr:to>
    <xdr:sp macro="" textlink="">
      <xdr:nvSpPr>
        <xdr:cNvPr id="815" name="楕円 814"/>
        <xdr:cNvSpPr/>
      </xdr:nvSpPr>
      <xdr:spPr>
        <a:xfrm>
          <a:off x="18605500" y="945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141076</xdr:rowOff>
    </xdr:from>
    <xdr:ext cx="534377" cy="259045"/>
    <xdr:sp macro="" textlink="">
      <xdr:nvSpPr>
        <xdr:cNvPr id="816" name="テキスト ボックス 815"/>
        <xdr:cNvSpPr txBox="1"/>
      </xdr:nvSpPr>
      <xdr:spPr>
        <a:xfrm>
          <a:off x="18389111" y="92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28" name="直線コネクタ 827"/>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29" name="テキスト ボックス 828"/>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0" name="直線コネクタ 82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1" name="テキスト ボックス 830"/>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2" name="直線コネクタ 831"/>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3" name="テキスト ボックス 832"/>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6" name="直線コネクタ 835"/>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7" name="テキスト ボックス 836"/>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8" name="直線コネクタ 837"/>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39" name="テキスト ボックス 838"/>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0" name="直線コネクタ 839"/>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1" name="テキスト ボックス 840"/>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45" name="直線コネクタ 844"/>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46" name="繰出金最小値テキスト"/>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47" name="直線コネクタ 846"/>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48" name="繰出金最大値テキスト"/>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49" name="直線コネクタ 848"/>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88809</xdr:rowOff>
    </xdr:from>
    <xdr:to>
      <xdr:col>116</xdr:col>
      <xdr:colOff>63500</xdr:colOff>
      <xdr:row>76</xdr:row>
      <xdr:rowOff>112054</xdr:rowOff>
    </xdr:to>
    <xdr:cxnSp macro="">
      <xdr:nvCxnSpPr>
        <xdr:cNvPr id="850" name="直線コネクタ 849"/>
        <xdr:cNvCxnSpPr/>
      </xdr:nvCxnSpPr>
      <xdr:spPr>
        <a:xfrm flipV="1">
          <a:off x="21323300" y="13119009"/>
          <a:ext cx="8382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118834</xdr:rowOff>
    </xdr:from>
    <xdr:ext cx="534377" cy="259045"/>
    <xdr:sp macro="" textlink="">
      <xdr:nvSpPr>
        <xdr:cNvPr id="851" name="繰出金平均値テキスト"/>
        <xdr:cNvSpPr txBox="1"/>
      </xdr:nvSpPr>
      <xdr:spPr>
        <a:xfrm>
          <a:off x="22212300" y="13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2" name="フローチャート: 判断 851"/>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112054</xdr:rowOff>
    </xdr:from>
    <xdr:to>
      <xdr:col>111</xdr:col>
      <xdr:colOff>177800</xdr:colOff>
      <xdr:row>76</xdr:row>
      <xdr:rowOff>123141</xdr:rowOff>
    </xdr:to>
    <xdr:cxnSp macro="">
      <xdr:nvCxnSpPr>
        <xdr:cNvPr id="853" name="直線コネクタ 852"/>
        <xdr:cNvCxnSpPr/>
      </xdr:nvCxnSpPr>
      <xdr:spPr>
        <a:xfrm flipV="1">
          <a:off x="20434300" y="1314225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54" name="フローチャート: 判断 853"/>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55" name="テキスト ボックス 854"/>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108996</xdr:rowOff>
    </xdr:from>
    <xdr:to>
      <xdr:col>107</xdr:col>
      <xdr:colOff>50800</xdr:colOff>
      <xdr:row>76</xdr:row>
      <xdr:rowOff>123141</xdr:rowOff>
    </xdr:to>
    <xdr:cxnSp macro="">
      <xdr:nvCxnSpPr>
        <xdr:cNvPr id="856" name="直線コネクタ 855"/>
        <xdr:cNvCxnSpPr/>
      </xdr:nvCxnSpPr>
      <xdr:spPr>
        <a:xfrm>
          <a:off x="19545300" y="13139196"/>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57" name="フローチャート: 判断 856"/>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58" name="テキスト ボックス 857"/>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86508</xdr:rowOff>
    </xdr:from>
    <xdr:to>
      <xdr:col>102</xdr:col>
      <xdr:colOff>114300</xdr:colOff>
      <xdr:row>76</xdr:row>
      <xdr:rowOff>108996</xdr:rowOff>
    </xdr:to>
    <xdr:cxnSp macro="">
      <xdr:nvCxnSpPr>
        <xdr:cNvPr id="859" name="直線コネクタ 858"/>
        <xdr:cNvCxnSpPr/>
      </xdr:nvCxnSpPr>
      <xdr:spPr>
        <a:xfrm>
          <a:off x="18656300" y="13116708"/>
          <a:ext cx="889000" cy="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0" name="フローチャート: 判断 859"/>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1" name="テキスト ボックス 860"/>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2" name="フローチャート: 判断 861"/>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3" name="テキスト ボックス 862"/>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38009</xdr:rowOff>
    </xdr:from>
    <xdr:to>
      <xdr:col>116</xdr:col>
      <xdr:colOff>114300</xdr:colOff>
      <xdr:row>76</xdr:row>
      <xdr:rowOff>139609</xdr:rowOff>
    </xdr:to>
    <xdr:sp macro="" textlink="">
      <xdr:nvSpPr>
        <xdr:cNvPr id="869" name="楕円 868"/>
        <xdr:cNvSpPr/>
      </xdr:nvSpPr>
      <xdr:spPr>
        <a:xfrm>
          <a:off x="22110700" y="1306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60885</xdr:rowOff>
    </xdr:from>
    <xdr:ext cx="534377" cy="259045"/>
    <xdr:sp macro="" textlink="">
      <xdr:nvSpPr>
        <xdr:cNvPr id="870" name="繰出金該当値テキスト"/>
        <xdr:cNvSpPr txBox="1"/>
      </xdr:nvSpPr>
      <xdr:spPr>
        <a:xfrm>
          <a:off x="22212300" y="129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61254</xdr:rowOff>
    </xdr:from>
    <xdr:to>
      <xdr:col>112</xdr:col>
      <xdr:colOff>38100</xdr:colOff>
      <xdr:row>76</xdr:row>
      <xdr:rowOff>162854</xdr:rowOff>
    </xdr:to>
    <xdr:sp macro="" textlink="">
      <xdr:nvSpPr>
        <xdr:cNvPr id="871" name="楕円 870"/>
        <xdr:cNvSpPr/>
      </xdr:nvSpPr>
      <xdr:spPr>
        <a:xfrm>
          <a:off x="21272500" y="130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153981</xdr:rowOff>
    </xdr:from>
    <xdr:ext cx="534377" cy="259045"/>
    <xdr:sp macro="" textlink="">
      <xdr:nvSpPr>
        <xdr:cNvPr id="872" name="テキスト ボックス 871"/>
        <xdr:cNvSpPr txBox="1"/>
      </xdr:nvSpPr>
      <xdr:spPr>
        <a:xfrm>
          <a:off x="21056111" y="131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72341</xdr:rowOff>
    </xdr:from>
    <xdr:to>
      <xdr:col>107</xdr:col>
      <xdr:colOff>101600</xdr:colOff>
      <xdr:row>77</xdr:row>
      <xdr:rowOff>2491</xdr:rowOff>
    </xdr:to>
    <xdr:sp macro="" textlink="">
      <xdr:nvSpPr>
        <xdr:cNvPr id="873" name="楕円 872"/>
        <xdr:cNvSpPr/>
      </xdr:nvSpPr>
      <xdr:spPr>
        <a:xfrm>
          <a:off x="20383500" y="131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165068</xdr:rowOff>
    </xdr:from>
    <xdr:ext cx="534377" cy="259045"/>
    <xdr:sp macro="" textlink="">
      <xdr:nvSpPr>
        <xdr:cNvPr id="874" name="テキスト ボックス 873"/>
        <xdr:cNvSpPr txBox="1"/>
      </xdr:nvSpPr>
      <xdr:spPr>
        <a:xfrm>
          <a:off x="20167111" y="131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58196</xdr:rowOff>
    </xdr:from>
    <xdr:to>
      <xdr:col>102</xdr:col>
      <xdr:colOff>165100</xdr:colOff>
      <xdr:row>76</xdr:row>
      <xdr:rowOff>159796</xdr:rowOff>
    </xdr:to>
    <xdr:sp macro="" textlink="">
      <xdr:nvSpPr>
        <xdr:cNvPr id="875" name="楕円 874"/>
        <xdr:cNvSpPr/>
      </xdr:nvSpPr>
      <xdr:spPr>
        <a:xfrm>
          <a:off x="19494500" y="130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150923</xdr:rowOff>
    </xdr:from>
    <xdr:ext cx="534377" cy="259045"/>
    <xdr:sp macro="" textlink="">
      <xdr:nvSpPr>
        <xdr:cNvPr id="876" name="テキスト ボックス 875"/>
        <xdr:cNvSpPr txBox="1"/>
      </xdr:nvSpPr>
      <xdr:spPr>
        <a:xfrm>
          <a:off x="19278111" y="1318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35708</xdr:rowOff>
    </xdr:from>
    <xdr:to>
      <xdr:col>98</xdr:col>
      <xdr:colOff>38100</xdr:colOff>
      <xdr:row>76</xdr:row>
      <xdr:rowOff>137308</xdr:rowOff>
    </xdr:to>
    <xdr:sp macro="" textlink="">
      <xdr:nvSpPr>
        <xdr:cNvPr id="877" name="楕円 876"/>
        <xdr:cNvSpPr/>
      </xdr:nvSpPr>
      <xdr:spPr>
        <a:xfrm>
          <a:off x="18605500" y="1306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128435</xdr:rowOff>
    </xdr:from>
    <xdr:ext cx="534377" cy="259045"/>
    <xdr:sp macro="" textlink="">
      <xdr:nvSpPr>
        <xdr:cNvPr id="878" name="テキスト ボックス 877"/>
        <xdr:cNvSpPr txBox="1"/>
      </xdr:nvSpPr>
      <xdr:spPr>
        <a:xfrm>
          <a:off x="18389111" y="1315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貸付金及び繰出金を除き、類似団体平均を下回っている。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貸付金が平均を大きく上回っているのは、本市が中小企業支援のため、金融機関が行う中小企業への制度融資の財源として、金融機関に無利子で資金を預ける「預託金方式」を取っており、中小企業がこれを利用しているためであり、預託金は当該年度内に全額返還されている。</a:t>
          </a:r>
        </a:p>
        <a:p>
          <a:r>
            <a:rPr kumimoji="1" lang="ja-JP" altLang="en-US" sz="1300">
              <a:latin typeface="ＭＳ Ｐゴシック" panose="020B0600070205080204" pitchFamily="50" charset="-128"/>
              <a:ea typeface="ＭＳ Ｐゴシック" panose="020B0600070205080204" pitchFamily="50" charset="-128"/>
            </a:rPr>
            <a:t>　昨年度と比較して金額が大きく増加しているのは、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新型コロナウイルス感染症の影響を受けた中小企業を支援するため制度融資の財源である預託金が大幅に増加したのが主な原因である。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繰出金は、前年度と比較して鳥取県後期高齢者医療広域連合負担金および介護保険費特別会計繰出金が増加したことなどにより、平均値を上回っている。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鳥取県境港市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33,665
33,124
29.11
22,402,518
21,513,497
140,204
8,087,235
12,338,141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81453</xdr:rowOff>
    </xdr:from>
    <xdr:to>
      <xdr:col>24</xdr:col>
      <xdr:colOff>63500</xdr:colOff>
      <xdr:row>37</xdr:row>
      <xdr:rowOff>84059</xdr:rowOff>
    </xdr:to>
    <xdr:cxnSp macro="">
      <xdr:nvCxnSpPr>
        <xdr:cNvPr id="58" name="直線コネクタ 57"/>
        <xdr:cNvCxnSpPr/>
      </xdr:nvCxnSpPr>
      <xdr:spPr>
        <a:xfrm>
          <a:off x="3797300" y="6425103"/>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53758</xdr:rowOff>
    </xdr:from>
    <xdr:ext cx="469744" cy="259045"/>
    <xdr:sp macro="" textlink="">
      <xdr:nvSpPr>
        <xdr:cNvPr id="59" name="議会費平均値テキスト"/>
        <xdr:cNvSpPr txBox="1"/>
      </xdr:nvSpPr>
      <xdr:spPr>
        <a:xfrm>
          <a:off x="4686300" y="6225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74183</xdr:rowOff>
    </xdr:from>
    <xdr:to>
      <xdr:col>19</xdr:col>
      <xdr:colOff>177800</xdr:colOff>
      <xdr:row>37</xdr:row>
      <xdr:rowOff>81453</xdr:rowOff>
    </xdr:to>
    <xdr:cxnSp macro="">
      <xdr:nvCxnSpPr>
        <xdr:cNvPr id="61" name="直線コネクタ 60"/>
        <xdr:cNvCxnSpPr/>
      </xdr:nvCxnSpPr>
      <xdr:spPr>
        <a:xfrm>
          <a:off x="2908300" y="6417833"/>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139864</xdr:rowOff>
    </xdr:from>
    <xdr:ext cx="469744" cy="259045"/>
    <xdr:sp macro="" textlink="">
      <xdr:nvSpPr>
        <xdr:cNvPr id="63" name="テキスト ボックス 62"/>
        <xdr:cNvSpPr txBox="1"/>
      </xdr:nvSpPr>
      <xdr:spPr>
        <a:xfrm>
          <a:off x="3562428" y="614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72080</xdr:rowOff>
    </xdr:from>
    <xdr:to>
      <xdr:col>15</xdr:col>
      <xdr:colOff>50800</xdr:colOff>
      <xdr:row>37</xdr:row>
      <xdr:rowOff>74183</xdr:rowOff>
    </xdr:to>
    <xdr:cxnSp macro="">
      <xdr:nvCxnSpPr>
        <xdr:cNvPr id="64" name="直線コネクタ 63"/>
        <xdr:cNvCxnSpPr/>
      </xdr:nvCxnSpPr>
      <xdr:spPr>
        <a:xfrm>
          <a:off x="2019300" y="6415730"/>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72080</xdr:rowOff>
    </xdr:from>
    <xdr:to>
      <xdr:col>10</xdr:col>
      <xdr:colOff>114300</xdr:colOff>
      <xdr:row>37</xdr:row>
      <xdr:rowOff>78938</xdr:rowOff>
    </xdr:to>
    <xdr:cxnSp macro="">
      <xdr:nvCxnSpPr>
        <xdr:cNvPr id="67" name="直線コネクタ 66"/>
        <xdr:cNvCxnSpPr/>
      </xdr:nvCxnSpPr>
      <xdr:spPr>
        <a:xfrm flipV="1">
          <a:off x="1130300" y="64157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33259</xdr:rowOff>
    </xdr:from>
    <xdr:to>
      <xdr:col>24</xdr:col>
      <xdr:colOff>114300</xdr:colOff>
      <xdr:row>37</xdr:row>
      <xdr:rowOff>134859</xdr:rowOff>
    </xdr:to>
    <xdr:sp macro="" textlink="">
      <xdr:nvSpPr>
        <xdr:cNvPr id="77" name="楕円 76"/>
        <xdr:cNvSpPr/>
      </xdr:nvSpPr>
      <xdr:spPr>
        <a:xfrm>
          <a:off x="4584700" y="63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9309</xdr:rowOff>
    </xdr:from>
    <xdr:ext cx="469744" cy="259045"/>
    <xdr:sp macro="" textlink="">
      <xdr:nvSpPr>
        <xdr:cNvPr id="78" name="議会費該当値テキスト"/>
        <xdr:cNvSpPr txBox="1"/>
      </xdr:nvSpPr>
      <xdr:spPr>
        <a:xfrm>
          <a:off x="4686300"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30653</xdr:rowOff>
    </xdr:from>
    <xdr:to>
      <xdr:col>20</xdr:col>
      <xdr:colOff>38100</xdr:colOff>
      <xdr:row>37</xdr:row>
      <xdr:rowOff>132253</xdr:rowOff>
    </xdr:to>
    <xdr:sp macro="" textlink="">
      <xdr:nvSpPr>
        <xdr:cNvPr id="79" name="楕円 78"/>
        <xdr:cNvSpPr/>
      </xdr:nvSpPr>
      <xdr:spPr>
        <a:xfrm>
          <a:off x="3746500" y="63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123380</xdr:rowOff>
    </xdr:from>
    <xdr:ext cx="469744" cy="259045"/>
    <xdr:sp macro="" textlink="">
      <xdr:nvSpPr>
        <xdr:cNvPr id="80" name="テキスト ボックス 79"/>
        <xdr:cNvSpPr txBox="1"/>
      </xdr:nvSpPr>
      <xdr:spPr>
        <a:xfrm>
          <a:off x="3562428" y="646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23383</xdr:rowOff>
    </xdr:from>
    <xdr:to>
      <xdr:col>15</xdr:col>
      <xdr:colOff>101600</xdr:colOff>
      <xdr:row>37</xdr:row>
      <xdr:rowOff>124983</xdr:rowOff>
    </xdr:to>
    <xdr:sp macro="" textlink="">
      <xdr:nvSpPr>
        <xdr:cNvPr id="81" name="楕円 80"/>
        <xdr:cNvSpPr/>
      </xdr:nvSpPr>
      <xdr:spPr>
        <a:xfrm>
          <a:off x="2857500" y="63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141510</xdr:rowOff>
    </xdr:from>
    <xdr:ext cx="469744" cy="259045"/>
    <xdr:sp macro="" textlink="">
      <xdr:nvSpPr>
        <xdr:cNvPr id="82" name="テキスト ボックス 81"/>
        <xdr:cNvSpPr txBox="1"/>
      </xdr:nvSpPr>
      <xdr:spPr>
        <a:xfrm>
          <a:off x="2673428" y="614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21280</xdr:rowOff>
    </xdr:from>
    <xdr:to>
      <xdr:col>10</xdr:col>
      <xdr:colOff>165100</xdr:colOff>
      <xdr:row>37</xdr:row>
      <xdr:rowOff>122880</xdr:rowOff>
    </xdr:to>
    <xdr:sp macro="" textlink="">
      <xdr:nvSpPr>
        <xdr:cNvPr id="83" name="楕円 82"/>
        <xdr:cNvSpPr/>
      </xdr:nvSpPr>
      <xdr:spPr>
        <a:xfrm>
          <a:off x="1968500" y="63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139407</xdr:rowOff>
    </xdr:from>
    <xdr:ext cx="469744" cy="259045"/>
    <xdr:sp macro="" textlink="">
      <xdr:nvSpPr>
        <xdr:cNvPr id="84" name="テキスト ボックス 83"/>
        <xdr:cNvSpPr txBox="1"/>
      </xdr:nvSpPr>
      <xdr:spPr>
        <a:xfrm>
          <a:off x="1784428" y="614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28138</xdr:rowOff>
    </xdr:from>
    <xdr:to>
      <xdr:col>6</xdr:col>
      <xdr:colOff>38100</xdr:colOff>
      <xdr:row>37</xdr:row>
      <xdr:rowOff>129738</xdr:rowOff>
    </xdr:to>
    <xdr:sp macro="" textlink="">
      <xdr:nvSpPr>
        <xdr:cNvPr id="85" name="楕円 84"/>
        <xdr:cNvSpPr/>
      </xdr:nvSpPr>
      <xdr:spPr>
        <a:xfrm>
          <a:off x="1079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146265</xdr:rowOff>
    </xdr:from>
    <xdr:ext cx="469744" cy="259045"/>
    <xdr:sp macro="" textlink="">
      <xdr:nvSpPr>
        <xdr:cNvPr id="86" name="テキスト ボックス 85"/>
        <xdr:cNvSpPr txBox="1"/>
      </xdr:nvSpPr>
      <xdr:spPr>
        <a:xfrm>
          <a:off x="895428" y="614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30942</xdr:rowOff>
    </xdr:from>
    <xdr:to>
      <xdr:col>24</xdr:col>
      <xdr:colOff>63500</xdr:colOff>
      <xdr:row>58</xdr:row>
      <xdr:rowOff>65751</xdr:rowOff>
    </xdr:to>
    <xdr:cxnSp macro="">
      <xdr:nvCxnSpPr>
        <xdr:cNvPr id="117" name="直線コネクタ 116"/>
        <xdr:cNvCxnSpPr/>
      </xdr:nvCxnSpPr>
      <xdr:spPr>
        <a:xfrm flipV="1">
          <a:off x="3797300" y="9632142"/>
          <a:ext cx="838200" cy="37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65751</xdr:rowOff>
    </xdr:from>
    <xdr:to>
      <xdr:col>19</xdr:col>
      <xdr:colOff>177800</xdr:colOff>
      <xdr:row>58</xdr:row>
      <xdr:rowOff>73174</xdr:rowOff>
    </xdr:to>
    <xdr:cxnSp macro="">
      <xdr:nvCxnSpPr>
        <xdr:cNvPr id="120" name="直線コネクタ 119"/>
        <xdr:cNvCxnSpPr/>
      </xdr:nvCxnSpPr>
      <xdr:spPr>
        <a:xfrm flipV="1">
          <a:off x="2908300" y="10009851"/>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8568</xdr:rowOff>
    </xdr:from>
    <xdr:to>
      <xdr:col>15</xdr:col>
      <xdr:colOff>50800</xdr:colOff>
      <xdr:row>58</xdr:row>
      <xdr:rowOff>73174</xdr:rowOff>
    </xdr:to>
    <xdr:cxnSp macro="">
      <xdr:nvCxnSpPr>
        <xdr:cNvPr id="123" name="直線コネクタ 122"/>
        <xdr:cNvCxnSpPr/>
      </xdr:nvCxnSpPr>
      <xdr:spPr>
        <a:xfrm>
          <a:off x="2019300" y="9952668"/>
          <a:ext cx="889000" cy="6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8568</xdr:rowOff>
    </xdr:from>
    <xdr:to>
      <xdr:col>10</xdr:col>
      <xdr:colOff>114300</xdr:colOff>
      <xdr:row>58</xdr:row>
      <xdr:rowOff>72123</xdr:rowOff>
    </xdr:to>
    <xdr:cxnSp macro="">
      <xdr:nvCxnSpPr>
        <xdr:cNvPr id="126" name="直線コネクタ 125"/>
        <xdr:cNvCxnSpPr/>
      </xdr:nvCxnSpPr>
      <xdr:spPr>
        <a:xfrm flipV="1">
          <a:off x="1130300" y="9952668"/>
          <a:ext cx="889000" cy="6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73241</xdr:rowOff>
    </xdr:from>
    <xdr:ext cx="534377" cy="259045"/>
    <xdr:sp macro="" textlink="">
      <xdr:nvSpPr>
        <xdr:cNvPr id="128" name="テキスト ボックス 127"/>
        <xdr:cNvSpPr txBox="1"/>
      </xdr:nvSpPr>
      <xdr:spPr>
        <a:xfrm>
          <a:off x="1752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151592</xdr:rowOff>
    </xdr:from>
    <xdr:to>
      <xdr:col>24</xdr:col>
      <xdr:colOff>114300</xdr:colOff>
      <xdr:row>56</xdr:row>
      <xdr:rowOff>81742</xdr:rowOff>
    </xdr:to>
    <xdr:sp macro="" textlink="">
      <xdr:nvSpPr>
        <xdr:cNvPr id="136" name="楕円 135"/>
        <xdr:cNvSpPr/>
      </xdr:nvSpPr>
      <xdr:spPr>
        <a:xfrm>
          <a:off x="4584700" y="958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66519</xdr:rowOff>
    </xdr:from>
    <xdr:ext cx="599010" cy="259045"/>
    <xdr:sp macro="" textlink="">
      <xdr:nvSpPr>
        <xdr:cNvPr id="137" name="総務費該当値テキスト"/>
        <xdr:cNvSpPr txBox="1"/>
      </xdr:nvSpPr>
      <xdr:spPr>
        <a:xfrm>
          <a:off x="4686300" y="949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14951</xdr:rowOff>
    </xdr:from>
    <xdr:to>
      <xdr:col>20</xdr:col>
      <xdr:colOff>38100</xdr:colOff>
      <xdr:row>58</xdr:row>
      <xdr:rowOff>116551</xdr:rowOff>
    </xdr:to>
    <xdr:sp macro="" textlink="">
      <xdr:nvSpPr>
        <xdr:cNvPr id="138" name="楕円 137"/>
        <xdr:cNvSpPr/>
      </xdr:nvSpPr>
      <xdr:spPr>
        <a:xfrm>
          <a:off x="3746500" y="99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107678</xdr:rowOff>
    </xdr:from>
    <xdr:ext cx="534377" cy="259045"/>
    <xdr:sp macro="" textlink="">
      <xdr:nvSpPr>
        <xdr:cNvPr id="139" name="テキスト ボックス 138"/>
        <xdr:cNvSpPr txBox="1"/>
      </xdr:nvSpPr>
      <xdr:spPr>
        <a:xfrm>
          <a:off x="3530111" y="100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22374</xdr:rowOff>
    </xdr:from>
    <xdr:to>
      <xdr:col>15</xdr:col>
      <xdr:colOff>101600</xdr:colOff>
      <xdr:row>58</xdr:row>
      <xdr:rowOff>123974</xdr:rowOff>
    </xdr:to>
    <xdr:sp macro="" textlink="">
      <xdr:nvSpPr>
        <xdr:cNvPr id="140" name="楕円 139"/>
        <xdr:cNvSpPr/>
      </xdr:nvSpPr>
      <xdr:spPr>
        <a:xfrm>
          <a:off x="2857500" y="99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115101</xdr:rowOff>
    </xdr:from>
    <xdr:ext cx="534377" cy="259045"/>
    <xdr:sp macro="" textlink="">
      <xdr:nvSpPr>
        <xdr:cNvPr id="141" name="テキスト ボックス 140"/>
        <xdr:cNvSpPr txBox="1"/>
      </xdr:nvSpPr>
      <xdr:spPr>
        <a:xfrm>
          <a:off x="2641111" y="100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129218</xdr:rowOff>
    </xdr:from>
    <xdr:to>
      <xdr:col>10</xdr:col>
      <xdr:colOff>165100</xdr:colOff>
      <xdr:row>58</xdr:row>
      <xdr:rowOff>59368</xdr:rowOff>
    </xdr:to>
    <xdr:sp macro="" textlink="">
      <xdr:nvSpPr>
        <xdr:cNvPr id="142" name="楕円 141"/>
        <xdr:cNvSpPr/>
      </xdr:nvSpPr>
      <xdr:spPr>
        <a:xfrm>
          <a:off x="1968500" y="99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75895</xdr:rowOff>
    </xdr:from>
    <xdr:ext cx="534377" cy="259045"/>
    <xdr:sp macro="" textlink="">
      <xdr:nvSpPr>
        <xdr:cNvPr id="143" name="テキスト ボックス 142"/>
        <xdr:cNvSpPr txBox="1"/>
      </xdr:nvSpPr>
      <xdr:spPr>
        <a:xfrm>
          <a:off x="1752111" y="96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21323</xdr:rowOff>
    </xdr:from>
    <xdr:to>
      <xdr:col>6</xdr:col>
      <xdr:colOff>38100</xdr:colOff>
      <xdr:row>58</xdr:row>
      <xdr:rowOff>122923</xdr:rowOff>
    </xdr:to>
    <xdr:sp macro="" textlink="">
      <xdr:nvSpPr>
        <xdr:cNvPr id="144" name="楕円 143"/>
        <xdr:cNvSpPr/>
      </xdr:nvSpPr>
      <xdr:spPr>
        <a:xfrm>
          <a:off x="1079500" y="99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114050</xdr:rowOff>
    </xdr:from>
    <xdr:ext cx="534377" cy="259045"/>
    <xdr:sp macro="" textlink="">
      <xdr:nvSpPr>
        <xdr:cNvPr id="145" name="テキスト ボックス 144"/>
        <xdr:cNvSpPr txBox="1"/>
      </xdr:nvSpPr>
      <xdr:spPr>
        <a:xfrm>
          <a:off x="863111" y="100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92982</xdr:rowOff>
    </xdr:from>
    <xdr:to>
      <xdr:col>24</xdr:col>
      <xdr:colOff>63500</xdr:colOff>
      <xdr:row>77</xdr:row>
      <xdr:rowOff>132046</xdr:rowOff>
    </xdr:to>
    <xdr:cxnSp macro="">
      <xdr:nvCxnSpPr>
        <xdr:cNvPr id="175" name="直線コネクタ 174"/>
        <xdr:cNvCxnSpPr/>
      </xdr:nvCxnSpPr>
      <xdr:spPr>
        <a:xfrm flipV="1">
          <a:off x="3797300" y="13294632"/>
          <a:ext cx="838200" cy="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132046</xdr:rowOff>
    </xdr:from>
    <xdr:to>
      <xdr:col>19</xdr:col>
      <xdr:colOff>177800</xdr:colOff>
      <xdr:row>77</xdr:row>
      <xdr:rowOff>135706</xdr:rowOff>
    </xdr:to>
    <xdr:cxnSp macro="">
      <xdr:nvCxnSpPr>
        <xdr:cNvPr id="178" name="直線コネクタ 177"/>
        <xdr:cNvCxnSpPr/>
      </xdr:nvCxnSpPr>
      <xdr:spPr>
        <a:xfrm flipV="1">
          <a:off x="2908300" y="1333369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135706</xdr:rowOff>
    </xdr:from>
    <xdr:to>
      <xdr:col>15</xdr:col>
      <xdr:colOff>50800</xdr:colOff>
      <xdr:row>77</xdr:row>
      <xdr:rowOff>145202</xdr:rowOff>
    </xdr:to>
    <xdr:cxnSp macro="">
      <xdr:nvCxnSpPr>
        <xdr:cNvPr id="181" name="直線コネクタ 180"/>
        <xdr:cNvCxnSpPr/>
      </xdr:nvCxnSpPr>
      <xdr:spPr>
        <a:xfrm flipV="1">
          <a:off x="2019300" y="13337356"/>
          <a:ext cx="8890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145202</xdr:rowOff>
    </xdr:from>
    <xdr:to>
      <xdr:col>10</xdr:col>
      <xdr:colOff>114300</xdr:colOff>
      <xdr:row>77</xdr:row>
      <xdr:rowOff>145521</xdr:rowOff>
    </xdr:to>
    <xdr:cxnSp macro="">
      <xdr:nvCxnSpPr>
        <xdr:cNvPr id="184" name="直線コネクタ 183"/>
        <xdr:cNvCxnSpPr/>
      </xdr:nvCxnSpPr>
      <xdr:spPr>
        <a:xfrm flipV="1">
          <a:off x="1130300" y="13346852"/>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42182</xdr:rowOff>
    </xdr:from>
    <xdr:to>
      <xdr:col>24</xdr:col>
      <xdr:colOff>114300</xdr:colOff>
      <xdr:row>77</xdr:row>
      <xdr:rowOff>143782</xdr:rowOff>
    </xdr:to>
    <xdr:sp macro="" textlink="">
      <xdr:nvSpPr>
        <xdr:cNvPr id="194" name="楕円 193"/>
        <xdr:cNvSpPr/>
      </xdr:nvSpPr>
      <xdr:spPr>
        <a:xfrm>
          <a:off x="4584700" y="132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20609</xdr:rowOff>
    </xdr:from>
    <xdr:ext cx="599010" cy="259045"/>
    <xdr:sp macro="" textlink="">
      <xdr:nvSpPr>
        <xdr:cNvPr id="195" name="民生費該当値テキスト"/>
        <xdr:cNvSpPr txBox="1"/>
      </xdr:nvSpPr>
      <xdr:spPr>
        <a:xfrm>
          <a:off x="4686300" y="1322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81246</xdr:rowOff>
    </xdr:from>
    <xdr:to>
      <xdr:col>20</xdr:col>
      <xdr:colOff>38100</xdr:colOff>
      <xdr:row>78</xdr:row>
      <xdr:rowOff>11396</xdr:rowOff>
    </xdr:to>
    <xdr:sp macro="" textlink="">
      <xdr:nvSpPr>
        <xdr:cNvPr id="196" name="楕円 195"/>
        <xdr:cNvSpPr/>
      </xdr:nvSpPr>
      <xdr:spPr>
        <a:xfrm>
          <a:off x="3746500" y="132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2523</xdr:rowOff>
    </xdr:from>
    <xdr:ext cx="599010" cy="259045"/>
    <xdr:sp macro="" textlink="">
      <xdr:nvSpPr>
        <xdr:cNvPr id="197" name="テキスト ボックス 196"/>
        <xdr:cNvSpPr txBox="1"/>
      </xdr:nvSpPr>
      <xdr:spPr>
        <a:xfrm>
          <a:off x="3497795" y="1337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84906</xdr:rowOff>
    </xdr:from>
    <xdr:to>
      <xdr:col>15</xdr:col>
      <xdr:colOff>101600</xdr:colOff>
      <xdr:row>78</xdr:row>
      <xdr:rowOff>15056</xdr:rowOff>
    </xdr:to>
    <xdr:sp macro="" textlink="">
      <xdr:nvSpPr>
        <xdr:cNvPr id="198" name="楕円 197"/>
        <xdr:cNvSpPr/>
      </xdr:nvSpPr>
      <xdr:spPr>
        <a:xfrm>
          <a:off x="2857500" y="132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6183</xdr:rowOff>
    </xdr:from>
    <xdr:ext cx="599010" cy="259045"/>
    <xdr:sp macro="" textlink="">
      <xdr:nvSpPr>
        <xdr:cNvPr id="199" name="テキスト ボックス 198"/>
        <xdr:cNvSpPr txBox="1"/>
      </xdr:nvSpPr>
      <xdr:spPr>
        <a:xfrm>
          <a:off x="2608795" y="1337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94402</xdr:rowOff>
    </xdr:from>
    <xdr:to>
      <xdr:col>10</xdr:col>
      <xdr:colOff>165100</xdr:colOff>
      <xdr:row>78</xdr:row>
      <xdr:rowOff>24552</xdr:rowOff>
    </xdr:to>
    <xdr:sp macro="" textlink="">
      <xdr:nvSpPr>
        <xdr:cNvPr id="200" name="楕円 199"/>
        <xdr:cNvSpPr/>
      </xdr:nvSpPr>
      <xdr:spPr>
        <a:xfrm>
          <a:off x="1968500" y="132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15679</xdr:rowOff>
    </xdr:from>
    <xdr:ext cx="599010" cy="259045"/>
    <xdr:sp macro="" textlink="">
      <xdr:nvSpPr>
        <xdr:cNvPr id="201" name="テキスト ボックス 200"/>
        <xdr:cNvSpPr txBox="1"/>
      </xdr:nvSpPr>
      <xdr:spPr>
        <a:xfrm>
          <a:off x="1719795" y="1338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94721</xdr:rowOff>
    </xdr:from>
    <xdr:to>
      <xdr:col>6</xdr:col>
      <xdr:colOff>38100</xdr:colOff>
      <xdr:row>78</xdr:row>
      <xdr:rowOff>24871</xdr:rowOff>
    </xdr:to>
    <xdr:sp macro="" textlink="">
      <xdr:nvSpPr>
        <xdr:cNvPr id="202" name="楕円 201"/>
        <xdr:cNvSpPr/>
      </xdr:nvSpPr>
      <xdr:spPr>
        <a:xfrm>
          <a:off x="1079500" y="132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15998</xdr:rowOff>
    </xdr:from>
    <xdr:ext cx="599010" cy="259045"/>
    <xdr:sp macro="" textlink="">
      <xdr:nvSpPr>
        <xdr:cNvPr id="203" name="テキスト ボックス 202"/>
        <xdr:cNvSpPr txBox="1"/>
      </xdr:nvSpPr>
      <xdr:spPr>
        <a:xfrm>
          <a:off x="830795" y="133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152395</xdr:rowOff>
    </xdr:from>
    <xdr:to>
      <xdr:col>24</xdr:col>
      <xdr:colOff>63500</xdr:colOff>
      <xdr:row>97</xdr:row>
      <xdr:rowOff>154567</xdr:rowOff>
    </xdr:to>
    <xdr:cxnSp macro="">
      <xdr:nvCxnSpPr>
        <xdr:cNvPr id="232" name="直線コネクタ 231"/>
        <xdr:cNvCxnSpPr/>
      </xdr:nvCxnSpPr>
      <xdr:spPr>
        <a:xfrm flipV="1">
          <a:off x="3797300" y="16783045"/>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153324</xdr:rowOff>
    </xdr:from>
    <xdr:to>
      <xdr:col>19</xdr:col>
      <xdr:colOff>177800</xdr:colOff>
      <xdr:row>97</xdr:row>
      <xdr:rowOff>154567</xdr:rowOff>
    </xdr:to>
    <xdr:cxnSp macro="">
      <xdr:nvCxnSpPr>
        <xdr:cNvPr id="235" name="直線コネクタ 234"/>
        <xdr:cNvCxnSpPr/>
      </xdr:nvCxnSpPr>
      <xdr:spPr>
        <a:xfrm>
          <a:off x="2908300" y="16783974"/>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148371</xdr:rowOff>
    </xdr:from>
    <xdr:to>
      <xdr:col>15</xdr:col>
      <xdr:colOff>50800</xdr:colOff>
      <xdr:row>97</xdr:row>
      <xdr:rowOff>153324</xdr:rowOff>
    </xdr:to>
    <xdr:cxnSp macro="">
      <xdr:nvCxnSpPr>
        <xdr:cNvPr id="238" name="直線コネクタ 237"/>
        <xdr:cNvCxnSpPr/>
      </xdr:nvCxnSpPr>
      <xdr:spPr>
        <a:xfrm>
          <a:off x="2019300" y="1677902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139593</xdr:rowOff>
    </xdr:from>
    <xdr:to>
      <xdr:col>10</xdr:col>
      <xdr:colOff>114300</xdr:colOff>
      <xdr:row>97</xdr:row>
      <xdr:rowOff>148371</xdr:rowOff>
    </xdr:to>
    <xdr:cxnSp macro="">
      <xdr:nvCxnSpPr>
        <xdr:cNvPr id="241" name="直線コネクタ 240"/>
        <xdr:cNvCxnSpPr/>
      </xdr:nvCxnSpPr>
      <xdr:spPr>
        <a:xfrm>
          <a:off x="1130300" y="16770243"/>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101595</xdr:rowOff>
    </xdr:from>
    <xdr:to>
      <xdr:col>24</xdr:col>
      <xdr:colOff>114300</xdr:colOff>
      <xdr:row>98</xdr:row>
      <xdr:rowOff>31745</xdr:rowOff>
    </xdr:to>
    <xdr:sp macro="" textlink="">
      <xdr:nvSpPr>
        <xdr:cNvPr id="251" name="楕円 250"/>
        <xdr:cNvSpPr/>
      </xdr:nvSpPr>
      <xdr:spPr>
        <a:xfrm>
          <a:off x="4584700" y="167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16522</xdr:rowOff>
    </xdr:from>
    <xdr:ext cx="534377" cy="259045"/>
    <xdr:sp macro="" textlink="">
      <xdr:nvSpPr>
        <xdr:cNvPr id="252" name="衛生費該当値テキスト"/>
        <xdr:cNvSpPr txBox="1"/>
      </xdr:nvSpPr>
      <xdr:spPr>
        <a:xfrm>
          <a:off x="4686300" y="1664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103767</xdr:rowOff>
    </xdr:from>
    <xdr:to>
      <xdr:col>20</xdr:col>
      <xdr:colOff>38100</xdr:colOff>
      <xdr:row>98</xdr:row>
      <xdr:rowOff>33917</xdr:rowOff>
    </xdr:to>
    <xdr:sp macro="" textlink="">
      <xdr:nvSpPr>
        <xdr:cNvPr id="253" name="楕円 252"/>
        <xdr:cNvSpPr/>
      </xdr:nvSpPr>
      <xdr:spPr>
        <a:xfrm>
          <a:off x="3746500" y="167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25044</xdr:rowOff>
    </xdr:from>
    <xdr:ext cx="534377" cy="259045"/>
    <xdr:sp macro="" textlink="">
      <xdr:nvSpPr>
        <xdr:cNvPr id="254" name="テキスト ボックス 253"/>
        <xdr:cNvSpPr txBox="1"/>
      </xdr:nvSpPr>
      <xdr:spPr>
        <a:xfrm>
          <a:off x="3530111" y="168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102524</xdr:rowOff>
    </xdr:from>
    <xdr:to>
      <xdr:col>15</xdr:col>
      <xdr:colOff>101600</xdr:colOff>
      <xdr:row>98</xdr:row>
      <xdr:rowOff>32674</xdr:rowOff>
    </xdr:to>
    <xdr:sp macro="" textlink="">
      <xdr:nvSpPr>
        <xdr:cNvPr id="255" name="楕円 254"/>
        <xdr:cNvSpPr/>
      </xdr:nvSpPr>
      <xdr:spPr>
        <a:xfrm>
          <a:off x="2857500" y="167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23801</xdr:rowOff>
    </xdr:from>
    <xdr:ext cx="534377" cy="259045"/>
    <xdr:sp macro="" textlink="">
      <xdr:nvSpPr>
        <xdr:cNvPr id="256" name="テキスト ボックス 255"/>
        <xdr:cNvSpPr txBox="1"/>
      </xdr:nvSpPr>
      <xdr:spPr>
        <a:xfrm>
          <a:off x="2641111" y="168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97571</xdr:rowOff>
    </xdr:from>
    <xdr:to>
      <xdr:col>10</xdr:col>
      <xdr:colOff>165100</xdr:colOff>
      <xdr:row>98</xdr:row>
      <xdr:rowOff>27721</xdr:rowOff>
    </xdr:to>
    <xdr:sp macro="" textlink="">
      <xdr:nvSpPr>
        <xdr:cNvPr id="257" name="楕円 256"/>
        <xdr:cNvSpPr/>
      </xdr:nvSpPr>
      <xdr:spPr>
        <a:xfrm>
          <a:off x="1968500" y="1672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18848</xdr:rowOff>
    </xdr:from>
    <xdr:ext cx="534377" cy="259045"/>
    <xdr:sp macro="" textlink="">
      <xdr:nvSpPr>
        <xdr:cNvPr id="258" name="テキスト ボックス 257"/>
        <xdr:cNvSpPr txBox="1"/>
      </xdr:nvSpPr>
      <xdr:spPr>
        <a:xfrm>
          <a:off x="1752111" y="168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88793</xdr:rowOff>
    </xdr:from>
    <xdr:to>
      <xdr:col>6</xdr:col>
      <xdr:colOff>38100</xdr:colOff>
      <xdr:row>98</xdr:row>
      <xdr:rowOff>18943</xdr:rowOff>
    </xdr:to>
    <xdr:sp macro="" textlink="">
      <xdr:nvSpPr>
        <xdr:cNvPr id="259" name="楕円 258"/>
        <xdr:cNvSpPr/>
      </xdr:nvSpPr>
      <xdr:spPr>
        <a:xfrm>
          <a:off x="1079500" y="1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10070</xdr:rowOff>
    </xdr:from>
    <xdr:ext cx="534377" cy="259045"/>
    <xdr:sp macro="" textlink="">
      <xdr:nvSpPr>
        <xdr:cNvPr id="260" name="テキスト ボックス 259"/>
        <xdr:cNvSpPr txBox="1"/>
      </xdr:nvSpPr>
      <xdr:spPr>
        <a:xfrm>
          <a:off x="863111" y="168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109296</xdr:rowOff>
    </xdr:from>
    <xdr:to>
      <xdr:col>55</xdr:col>
      <xdr:colOff>0</xdr:colOff>
      <xdr:row>38</xdr:row>
      <xdr:rowOff>111811</xdr:rowOff>
    </xdr:to>
    <xdr:cxnSp macro="">
      <xdr:nvCxnSpPr>
        <xdr:cNvPr id="287" name="直線コネクタ 286"/>
        <xdr:cNvCxnSpPr/>
      </xdr:nvCxnSpPr>
      <xdr:spPr>
        <a:xfrm>
          <a:off x="9639300" y="662439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106748</xdr:rowOff>
    </xdr:from>
    <xdr:ext cx="378565" cy="259045"/>
    <xdr:sp macro="" textlink="">
      <xdr:nvSpPr>
        <xdr:cNvPr id="288" name="労働費平均値テキスト"/>
        <xdr:cNvSpPr txBox="1"/>
      </xdr:nvSpPr>
      <xdr:spPr>
        <a:xfrm>
          <a:off x="10528300" y="6278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109296</xdr:rowOff>
    </xdr:from>
    <xdr:to>
      <xdr:col>50</xdr:col>
      <xdr:colOff>114300</xdr:colOff>
      <xdr:row>38</xdr:row>
      <xdr:rowOff>113868</xdr:rowOff>
    </xdr:to>
    <xdr:cxnSp macro="">
      <xdr:nvCxnSpPr>
        <xdr:cNvPr id="290" name="直線コネクタ 289"/>
        <xdr:cNvCxnSpPr/>
      </xdr:nvCxnSpPr>
      <xdr:spPr>
        <a:xfrm flipV="1">
          <a:off x="8750300" y="6624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25747</xdr:rowOff>
    </xdr:from>
    <xdr:ext cx="378565" cy="259045"/>
    <xdr:sp macro="" textlink="">
      <xdr:nvSpPr>
        <xdr:cNvPr id="292" name="テキスト ボックス 291"/>
        <xdr:cNvSpPr txBox="1"/>
      </xdr:nvSpPr>
      <xdr:spPr>
        <a:xfrm>
          <a:off x="9450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113868</xdr:rowOff>
    </xdr:from>
    <xdr:to>
      <xdr:col>45</xdr:col>
      <xdr:colOff>177800</xdr:colOff>
      <xdr:row>38</xdr:row>
      <xdr:rowOff>114554</xdr:rowOff>
    </xdr:to>
    <xdr:cxnSp macro="">
      <xdr:nvCxnSpPr>
        <xdr:cNvPr id="293" name="直線コネクタ 292"/>
        <xdr:cNvCxnSpPr/>
      </xdr:nvCxnSpPr>
      <xdr:spPr>
        <a:xfrm flipV="1">
          <a:off x="7861300" y="66289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47464</xdr:rowOff>
    </xdr:from>
    <xdr:ext cx="378565" cy="259045"/>
    <xdr:sp macro="" textlink="">
      <xdr:nvSpPr>
        <xdr:cNvPr id="295" name="テキスト ボックス 294"/>
        <xdr:cNvSpPr txBox="1"/>
      </xdr:nvSpPr>
      <xdr:spPr>
        <a:xfrm>
          <a:off x="8561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114554</xdr:rowOff>
    </xdr:from>
    <xdr:to>
      <xdr:col>41</xdr:col>
      <xdr:colOff>50800</xdr:colOff>
      <xdr:row>38</xdr:row>
      <xdr:rowOff>120497</xdr:rowOff>
    </xdr:to>
    <xdr:cxnSp macro="">
      <xdr:nvCxnSpPr>
        <xdr:cNvPr id="296" name="直線コネクタ 295"/>
        <xdr:cNvCxnSpPr/>
      </xdr:nvCxnSpPr>
      <xdr:spPr>
        <a:xfrm flipV="1">
          <a:off x="6972300" y="662965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43807</xdr:rowOff>
    </xdr:from>
    <xdr:ext cx="378565" cy="259045"/>
    <xdr:sp macro="" textlink="">
      <xdr:nvSpPr>
        <xdr:cNvPr id="298" name="テキスト ボックス 297"/>
        <xdr:cNvSpPr txBox="1"/>
      </xdr:nvSpPr>
      <xdr:spPr>
        <a:xfrm>
          <a:off x="7672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19118</xdr:rowOff>
    </xdr:from>
    <xdr:ext cx="378565" cy="259045"/>
    <xdr:sp macro="" textlink="">
      <xdr:nvSpPr>
        <xdr:cNvPr id="300" name="テキスト ボックス 299"/>
        <xdr:cNvSpPr txBox="1"/>
      </xdr:nvSpPr>
      <xdr:spPr>
        <a:xfrm>
          <a:off x="6783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61011</xdr:rowOff>
    </xdr:from>
    <xdr:to>
      <xdr:col>55</xdr:col>
      <xdr:colOff>50800</xdr:colOff>
      <xdr:row>38</xdr:row>
      <xdr:rowOff>162611</xdr:rowOff>
    </xdr:to>
    <xdr:sp macro="" textlink="">
      <xdr:nvSpPr>
        <xdr:cNvPr id="306" name="楕円 305"/>
        <xdr:cNvSpPr/>
      </xdr:nvSpPr>
      <xdr:spPr>
        <a:xfrm>
          <a:off x="104267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147388</xdr:rowOff>
    </xdr:from>
    <xdr:ext cx="378565" cy="259045"/>
    <xdr:sp macro="" textlink="">
      <xdr:nvSpPr>
        <xdr:cNvPr id="307" name="労働費該当値テキスト"/>
        <xdr:cNvSpPr txBox="1"/>
      </xdr:nvSpPr>
      <xdr:spPr>
        <a:xfrm>
          <a:off x="10528300" y="64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58496</xdr:rowOff>
    </xdr:from>
    <xdr:to>
      <xdr:col>50</xdr:col>
      <xdr:colOff>165100</xdr:colOff>
      <xdr:row>38</xdr:row>
      <xdr:rowOff>160096</xdr:rowOff>
    </xdr:to>
    <xdr:sp macro="" textlink="">
      <xdr:nvSpPr>
        <xdr:cNvPr id="308" name="楕円 307"/>
        <xdr:cNvSpPr/>
      </xdr:nvSpPr>
      <xdr:spPr>
        <a:xfrm>
          <a:off x="9588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151223</xdr:rowOff>
    </xdr:from>
    <xdr:ext cx="378565" cy="259045"/>
    <xdr:sp macro="" textlink="">
      <xdr:nvSpPr>
        <xdr:cNvPr id="309" name="テキスト ボックス 308"/>
        <xdr:cNvSpPr txBox="1"/>
      </xdr:nvSpPr>
      <xdr:spPr>
        <a:xfrm>
          <a:off x="9450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63068</xdr:rowOff>
    </xdr:from>
    <xdr:to>
      <xdr:col>46</xdr:col>
      <xdr:colOff>38100</xdr:colOff>
      <xdr:row>38</xdr:row>
      <xdr:rowOff>164668</xdr:rowOff>
    </xdr:to>
    <xdr:sp macro="" textlink="">
      <xdr:nvSpPr>
        <xdr:cNvPr id="310" name="楕円 309"/>
        <xdr:cNvSpPr/>
      </xdr:nvSpPr>
      <xdr:spPr>
        <a:xfrm>
          <a:off x="8699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155795</xdr:rowOff>
    </xdr:from>
    <xdr:ext cx="378565" cy="259045"/>
    <xdr:sp macro="" textlink="">
      <xdr:nvSpPr>
        <xdr:cNvPr id="311" name="テキスト ボックス 310"/>
        <xdr:cNvSpPr txBox="1"/>
      </xdr:nvSpPr>
      <xdr:spPr>
        <a:xfrm>
          <a:off x="8561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63754</xdr:rowOff>
    </xdr:from>
    <xdr:to>
      <xdr:col>41</xdr:col>
      <xdr:colOff>101600</xdr:colOff>
      <xdr:row>38</xdr:row>
      <xdr:rowOff>165354</xdr:rowOff>
    </xdr:to>
    <xdr:sp macro="" textlink="">
      <xdr:nvSpPr>
        <xdr:cNvPr id="312" name="楕円 311"/>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156481</xdr:rowOff>
    </xdr:from>
    <xdr:ext cx="378565" cy="259045"/>
    <xdr:sp macro="" textlink="">
      <xdr:nvSpPr>
        <xdr:cNvPr id="313" name="テキスト ボックス 312"/>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69697</xdr:rowOff>
    </xdr:from>
    <xdr:to>
      <xdr:col>36</xdr:col>
      <xdr:colOff>165100</xdr:colOff>
      <xdr:row>38</xdr:row>
      <xdr:rowOff>171297</xdr:rowOff>
    </xdr:to>
    <xdr:sp macro="" textlink="">
      <xdr:nvSpPr>
        <xdr:cNvPr id="314" name="楕円 313"/>
        <xdr:cNvSpPr/>
      </xdr:nvSpPr>
      <xdr:spPr>
        <a:xfrm>
          <a:off x="6921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162424</xdr:rowOff>
    </xdr:from>
    <xdr:ext cx="313932" cy="259045"/>
    <xdr:sp macro="" textlink="">
      <xdr:nvSpPr>
        <xdr:cNvPr id="315" name="テキスト ボックス 314"/>
        <xdr:cNvSpPr txBox="1"/>
      </xdr:nvSpPr>
      <xdr:spPr>
        <a:xfrm>
          <a:off x="6815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142146</xdr:rowOff>
    </xdr:from>
    <xdr:to>
      <xdr:col>55</xdr:col>
      <xdr:colOff>0</xdr:colOff>
      <xdr:row>58</xdr:row>
      <xdr:rowOff>5306</xdr:rowOff>
    </xdr:to>
    <xdr:cxnSp macro="">
      <xdr:nvCxnSpPr>
        <xdr:cNvPr id="342" name="直線コネクタ 341"/>
        <xdr:cNvCxnSpPr/>
      </xdr:nvCxnSpPr>
      <xdr:spPr>
        <a:xfrm flipV="1">
          <a:off x="9639300" y="9914796"/>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104747</xdr:rowOff>
    </xdr:from>
    <xdr:to>
      <xdr:col>50</xdr:col>
      <xdr:colOff>114300</xdr:colOff>
      <xdr:row>58</xdr:row>
      <xdr:rowOff>5306</xdr:rowOff>
    </xdr:to>
    <xdr:cxnSp macro="">
      <xdr:nvCxnSpPr>
        <xdr:cNvPr id="345" name="直線コネクタ 344"/>
        <xdr:cNvCxnSpPr/>
      </xdr:nvCxnSpPr>
      <xdr:spPr>
        <a:xfrm>
          <a:off x="8750300" y="9877397"/>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104747</xdr:rowOff>
    </xdr:from>
    <xdr:to>
      <xdr:col>45</xdr:col>
      <xdr:colOff>177800</xdr:colOff>
      <xdr:row>57</xdr:row>
      <xdr:rowOff>152639</xdr:rowOff>
    </xdr:to>
    <xdr:cxnSp macro="">
      <xdr:nvCxnSpPr>
        <xdr:cNvPr id="348" name="直線コネクタ 347"/>
        <xdr:cNvCxnSpPr/>
      </xdr:nvCxnSpPr>
      <xdr:spPr>
        <a:xfrm flipV="1">
          <a:off x="7861300" y="9877397"/>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152639</xdr:rowOff>
    </xdr:from>
    <xdr:to>
      <xdr:col>41</xdr:col>
      <xdr:colOff>50800</xdr:colOff>
      <xdr:row>58</xdr:row>
      <xdr:rowOff>2494</xdr:rowOff>
    </xdr:to>
    <xdr:cxnSp macro="">
      <xdr:nvCxnSpPr>
        <xdr:cNvPr id="351" name="直線コネクタ 350"/>
        <xdr:cNvCxnSpPr/>
      </xdr:nvCxnSpPr>
      <xdr:spPr>
        <a:xfrm flipV="1">
          <a:off x="6972300" y="9925289"/>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91346</xdr:rowOff>
    </xdr:from>
    <xdr:to>
      <xdr:col>55</xdr:col>
      <xdr:colOff>50800</xdr:colOff>
      <xdr:row>58</xdr:row>
      <xdr:rowOff>21496</xdr:rowOff>
    </xdr:to>
    <xdr:sp macro="" textlink="">
      <xdr:nvSpPr>
        <xdr:cNvPr id="361" name="楕円 360"/>
        <xdr:cNvSpPr/>
      </xdr:nvSpPr>
      <xdr:spPr>
        <a:xfrm>
          <a:off x="10426700" y="98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69773</xdr:rowOff>
    </xdr:from>
    <xdr:ext cx="469744" cy="259045"/>
    <xdr:sp macro="" textlink="">
      <xdr:nvSpPr>
        <xdr:cNvPr id="362" name="農林水産業費該当値テキスト"/>
        <xdr:cNvSpPr txBox="1"/>
      </xdr:nvSpPr>
      <xdr:spPr>
        <a:xfrm>
          <a:off x="10528300" y="984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125956</xdr:rowOff>
    </xdr:from>
    <xdr:to>
      <xdr:col>50</xdr:col>
      <xdr:colOff>165100</xdr:colOff>
      <xdr:row>58</xdr:row>
      <xdr:rowOff>56106</xdr:rowOff>
    </xdr:to>
    <xdr:sp macro="" textlink="">
      <xdr:nvSpPr>
        <xdr:cNvPr id="363" name="楕円 362"/>
        <xdr:cNvSpPr/>
      </xdr:nvSpPr>
      <xdr:spPr>
        <a:xfrm>
          <a:off x="9588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47233</xdr:rowOff>
    </xdr:from>
    <xdr:ext cx="469744" cy="259045"/>
    <xdr:sp macro="" textlink="">
      <xdr:nvSpPr>
        <xdr:cNvPr id="364" name="テキスト ボックス 363"/>
        <xdr:cNvSpPr txBox="1"/>
      </xdr:nvSpPr>
      <xdr:spPr>
        <a:xfrm>
          <a:off x="9404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53947</xdr:rowOff>
    </xdr:from>
    <xdr:to>
      <xdr:col>46</xdr:col>
      <xdr:colOff>38100</xdr:colOff>
      <xdr:row>57</xdr:row>
      <xdr:rowOff>155547</xdr:rowOff>
    </xdr:to>
    <xdr:sp macro="" textlink="">
      <xdr:nvSpPr>
        <xdr:cNvPr id="365" name="楕円 364"/>
        <xdr:cNvSpPr/>
      </xdr:nvSpPr>
      <xdr:spPr>
        <a:xfrm>
          <a:off x="8699500" y="9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146674</xdr:rowOff>
    </xdr:from>
    <xdr:ext cx="469744" cy="259045"/>
    <xdr:sp macro="" textlink="">
      <xdr:nvSpPr>
        <xdr:cNvPr id="366" name="テキスト ボックス 365"/>
        <xdr:cNvSpPr txBox="1"/>
      </xdr:nvSpPr>
      <xdr:spPr>
        <a:xfrm>
          <a:off x="8515428" y="991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101839</xdr:rowOff>
    </xdr:from>
    <xdr:to>
      <xdr:col>41</xdr:col>
      <xdr:colOff>101600</xdr:colOff>
      <xdr:row>58</xdr:row>
      <xdr:rowOff>31989</xdr:rowOff>
    </xdr:to>
    <xdr:sp macro="" textlink="">
      <xdr:nvSpPr>
        <xdr:cNvPr id="367" name="楕円 366"/>
        <xdr:cNvSpPr/>
      </xdr:nvSpPr>
      <xdr:spPr>
        <a:xfrm>
          <a:off x="7810500" y="98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23116</xdr:rowOff>
    </xdr:from>
    <xdr:ext cx="469744" cy="259045"/>
    <xdr:sp macro="" textlink="">
      <xdr:nvSpPr>
        <xdr:cNvPr id="368" name="テキスト ボックス 367"/>
        <xdr:cNvSpPr txBox="1"/>
      </xdr:nvSpPr>
      <xdr:spPr>
        <a:xfrm>
          <a:off x="7626428" y="99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123144</xdr:rowOff>
    </xdr:from>
    <xdr:to>
      <xdr:col>36</xdr:col>
      <xdr:colOff>165100</xdr:colOff>
      <xdr:row>58</xdr:row>
      <xdr:rowOff>53294</xdr:rowOff>
    </xdr:to>
    <xdr:sp macro="" textlink="">
      <xdr:nvSpPr>
        <xdr:cNvPr id="369" name="楕円 368"/>
        <xdr:cNvSpPr/>
      </xdr:nvSpPr>
      <xdr:spPr>
        <a:xfrm>
          <a:off x="6921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44421</xdr:rowOff>
    </xdr:from>
    <xdr:ext cx="469744" cy="259045"/>
    <xdr:sp macro="" textlink="">
      <xdr:nvSpPr>
        <xdr:cNvPr id="370" name="テキスト ボックス 369"/>
        <xdr:cNvSpPr txBox="1"/>
      </xdr:nvSpPr>
      <xdr:spPr>
        <a:xfrm>
          <a:off x="6737428" y="998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121771</xdr:rowOff>
    </xdr:from>
    <xdr:to>
      <xdr:col>55</xdr:col>
      <xdr:colOff>0</xdr:colOff>
      <xdr:row>75</xdr:row>
      <xdr:rowOff>118620</xdr:rowOff>
    </xdr:to>
    <xdr:cxnSp macro="">
      <xdr:nvCxnSpPr>
        <xdr:cNvPr id="401" name="直線コネクタ 400"/>
        <xdr:cNvCxnSpPr/>
      </xdr:nvCxnSpPr>
      <xdr:spPr>
        <a:xfrm flipV="1">
          <a:off x="9639300" y="12123271"/>
          <a:ext cx="838200" cy="85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61481</xdr:rowOff>
    </xdr:from>
    <xdr:ext cx="534377" cy="259045"/>
    <xdr:sp macro="" textlink="">
      <xdr:nvSpPr>
        <xdr:cNvPr id="402" name="商工費平均値テキスト"/>
        <xdr:cNvSpPr txBox="1"/>
      </xdr:nvSpPr>
      <xdr:spPr>
        <a:xfrm>
          <a:off x="10528300" y="13091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118620</xdr:rowOff>
    </xdr:from>
    <xdr:to>
      <xdr:col>50</xdr:col>
      <xdr:colOff>114300</xdr:colOff>
      <xdr:row>76</xdr:row>
      <xdr:rowOff>16566</xdr:rowOff>
    </xdr:to>
    <xdr:cxnSp macro="">
      <xdr:nvCxnSpPr>
        <xdr:cNvPr id="404" name="直線コネクタ 403"/>
        <xdr:cNvCxnSpPr/>
      </xdr:nvCxnSpPr>
      <xdr:spPr>
        <a:xfrm flipV="1">
          <a:off x="8750300" y="12977370"/>
          <a:ext cx="8890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167225</xdr:rowOff>
    </xdr:from>
    <xdr:ext cx="534377" cy="259045"/>
    <xdr:sp macro="" textlink="">
      <xdr:nvSpPr>
        <xdr:cNvPr id="406" name="テキスト ボックス 405"/>
        <xdr:cNvSpPr txBox="1"/>
      </xdr:nvSpPr>
      <xdr:spPr>
        <a:xfrm>
          <a:off x="9372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86437</xdr:rowOff>
    </xdr:from>
    <xdr:to>
      <xdr:col>45</xdr:col>
      <xdr:colOff>177800</xdr:colOff>
      <xdr:row>76</xdr:row>
      <xdr:rowOff>16566</xdr:rowOff>
    </xdr:to>
    <xdr:cxnSp macro="">
      <xdr:nvCxnSpPr>
        <xdr:cNvPr id="407" name="直線コネクタ 406"/>
        <xdr:cNvCxnSpPr/>
      </xdr:nvCxnSpPr>
      <xdr:spPr>
        <a:xfrm>
          <a:off x="7861300" y="12945187"/>
          <a:ext cx="889000" cy="10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65450</xdr:rowOff>
    </xdr:from>
    <xdr:ext cx="534377" cy="259045"/>
    <xdr:sp macro="" textlink="">
      <xdr:nvSpPr>
        <xdr:cNvPr id="409" name="テキスト ボックス 408"/>
        <xdr:cNvSpPr txBox="1"/>
      </xdr:nvSpPr>
      <xdr:spPr>
        <a:xfrm>
          <a:off x="8483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66368</xdr:rowOff>
    </xdr:from>
    <xdr:to>
      <xdr:col>41</xdr:col>
      <xdr:colOff>50800</xdr:colOff>
      <xdr:row>75</xdr:row>
      <xdr:rowOff>86437</xdr:rowOff>
    </xdr:to>
    <xdr:cxnSp macro="">
      <xdr:nvCxnSpPr>
        <xdr:cNvPr id="410" name="直線コネクタ 409"/>
        <xdr:cNvCxnSpPr/>
      </xdr:nvCxnSpPr>
      <xdr:spPr>
        <a:xfrm>
          <a:off x="6972300" y="12925118"/>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62918</xdr:rowOff>
    </xdr:from>
    <xdr:ext cx="534377" cy="259045"/>
    <xdr:sp macro="" textlink="">
      <xdr:nvSpPr>
        <xdr:cNvPr id="412" name="テキスト ボックス 411"/>
        <xdr:cNvSpPr txBox="1"/>
      </xdr:nvSpPr>
      <xdr:spPr>
        <a:xfrm>
          <a:off x="7594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73711</xdr:rowOff>
    </xdr:from>
    <xdr:ext cx="534377" cy="259045"/>
    <xdr:sp macro="" textlink="">
      <xdr:nvSpPr>
        <xdr:cNvPr id="414" name="テキスト ボックス 413"/>
        <xdr:cNvSpPr txBox="1"/>
      </xdr:nvSpPr>
      <xdr:spPr>
        <a:xfrm>
          <a:off x="6705111" y="1344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70971</xdr:rowOff>
    </xdr:from>
    <xdr:to>
      <xdr:col>55</xdr:col>
      <xdr:colOff>50800</xdr:colOff>
      <xdr:row>71</xdr:row>
      <xdr:rowOff>1121</xdr:rowOff>
    </xdr:to>
    <xdr:sp macro="" textlink="">
      <xdr:nvSpPr>
        <xdr:cNvPr id="420" name="楕円 419"/>
        <xdr:cNvSpPr/>
      </xdr:nvSpPr>
      <xdr:spPr>
        <a:xfrm>
          <a:off x="10426700" y="12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157348</xdr:rowOff>
    </xdr:from>
    <xdr:ext cx="534377" cy="259045"/>
    <xdr:sp macro="" textlink="">
      <xdr:nvSpPr>
        <xdr:cNvPr id="421" name="商工費該当値テキスト"/>
        <xdr:cNvSpPr txBox="1"/>
      </xdr:nvSpPr>
      <xdr:spPr>
        <a:xfrm>
          <a:off x="10528300" y="119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67820</xdr:rowOff>
    </xdr:from>
    <xdr:to>
      <xdr:col>50</xdr:col>
      <xdr:colOff>165100</xdr:colOff>
      <xdr:row>75</xdr:row>
      <xdr:rowOff>169419</xdr:rowOff>
    </xdr:to>
    <xdr:sp macro="" textlink="">
      <xdr:nvSpPr>
        <xdr:cNvPr id="422" name="楕円 421"/>
        <xdr:cNvSpPr/>
      </xdr:nvSpPr>
      <xdr:spPr>
        <a:xfrm>
          <a:off x="9588500" y="12926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14497</xdr:rowOff>
    </xdr:from>
    <xdr:ext cx="534377" cy="259045"/>
    <xdr:sp macro="" textlink="">
      <xdr:nvSpPr>
        <xdr:cNvPr id="423" name="テキスト ボックス 422"/>
        <xdr:cNvSpPr txBox="1"/>
      </xdr:nvSpPr>
      <xdr:spPr>
        <a:xfrm>
          <a:off x="9372111" y="127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137216</xdr:rowOff>
    </xdr:from>
    <xdr:to>
      <xdr:col>46</xdr:col>
      <xdr:colOff>38100</xdr:colOff>
      <xdr:row>76</xdr:row>
      <xdr:rowOff>67366</xdr:rowOff>
    </xdr:to>
    <xdr:sp macro="" textlink="">
      <xdr:nvSpPr>
        <xdr:cNvPr id="424" name="楕円 423"/>
        <xdr:cNvSpPr/>
      </xdr:nvSpPr>
      <xdr:spPr>
        <a:xfrm>
          <a:off x="8699500" y="129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83893</xdr:rowOff>
    </xdr:from>
    <xdr:ext cx="534377" cy="259045"/>
    <xdr:sp macro="" textlink="">
      <xdr:nvSpPr>
        <xdr:cNvPr id="425" name="テキスト ボックス 424"/>
        <xdr:cNvSpPr txBox="1"/>
      </xdr:nvSpPr>
      <xdr:spPr>
        <a:xfrm>
          <a:off x="8483111" y="127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35637</xdr:rowOff>
    </xdr:from>
    <xdr:to>
      <xdr:col>41</xdr:col>
      <xdr:colOff>101600</xdr:colOff>
      <xdr:row>75</xdr:row>
      <xdr:rowOff>137237</xdr:rowOff>
    </xdr:to>
    <xdr:sp macro="" textlink="">
      <xdr:nvSpPr>
        <xdr:cNvPr id="426" name="楕円 425"/>
        <xdr:cNvSpPr/>
      </xdr:nvSpPr>
      <xdr:spPr>
        <a:xfrm>
          <a:off x="7810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153764</xdr:rowOff>
    </xdr:from>
    <xdr:ext cx="534377" cy="259045"/>
    <xdr:sp macro="" textlink="">
      <xdr:nvSpPr>
        <xdr:cNvPr id="427" name="テキスト ボックス 426"/>
        <xdr:cNvSpPr txBox="1"/>
      </xdr:nvSpPr>
      <xdr:spPr>
        <a:xfrm>
          <a:off x="7594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15568</xdr:rowOff>
    </xdr:from>
    <xdr:to>
      <xdr:col>36</xdr:col>
      <xdr:colOff>165100</xdr:colOff>
      <xdr:row>75</xdr:row>
      <xdr:rowOff>117168</xdr:rowOff>
    </xdr:to>
    <xdr:sp macro="" textlink="">
      <xdr:nvSpPr>
        <xdr:cNvPr id="428" name="楕円 427"/>
        <xdr:cNvSpPr/>
      </xdr:nvSpPr>
      <xdr:spPr>
        <a:xfrm>
          <a:off x="6921500" y="1287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133695</xdr:rowOff>
    </xdr:from>
    <xdr:ext cx="534377" cy="259045"/>
    <xdr:sp macro="" textlink="">
      <xdr:nvSpPr>
        <xdr:cNvPr id="429" name="テキスト ボックス 428"/>
        <xdr:cNvSpPr txBox="1"/>
      </xdr:nvSpPr>
      <xdr:spPr>
        <a:xfrm>
          <a:off x="6705111" y="126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80629</xdr:rowOff>
    </xdr:from>
    <xdr:to>
      <xdr:col>55</xdr:col>
      <xdr:colOff>0</xdr:colOff>
      <xdr:row>97</xdr:row>
      <xdr:rowOff>99375</xdr:rowOff>
    </xdr:to>
    <xdr:cxnSp macro="">
      <xdr:nvCxnSpPr>
        <xdr:cNvPr id="458" name="直線コネクタ 457"/>
        <xdr:cNvCxnSpPr/>
      </xdr:nvCxnSpPr>
      <xdr:spPr>
        <a:xfrm flipV="1">
          <a:off x="9639300" y="16711279"/>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29263</xdr:rowOff>
    </xdr:from>
    <xdr:to>
      <xdr:col>50</xdr:col>
      <xdr:colOff>114300</xdr:colOff>
      <xdr:row>97</xdr:row>
      <xdr:rowOff>99375</xdr:rowOff>
    </xdr:to>
    <xdr:cxnSp macro="">
      <xdr:nvCxnSpPr>
        <xdr:cNvPr id="461" name="直線コネクタ 460"/>
        <xdr:cNvCxnSpPr/>
      </xdr:nvCxnSpPr>
      <xdr:spPr>
        <a:xfrm>
          <a:off x="8750300" y="16659913"/>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77178</xdr:rowOff>
    </xdr:from>
    <xdr:to>
      <xdr:col>45</xdr:col>
      <xdr:colOff>177800</xdr:colOff>
      <xdr:row>97</xdr:row>
      <xdr:rowOff>29263</xdr:rowOff>
    </xdr:to>
    <xdr:cxnSp macro="">
      <xdr:nvCxnSpPr>
        <xdr:cNvPr id="464" name="直線コネクタ 463"/>
        <xdr:cNvCxnSpPr/>
      </xdr:nvCxnSpPr>
      <xdr:spPr>
        <a:xfrm>
          <a:off x="7861300" y="16536378"/>
          <a:ext cx="889000" cy="1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77178</xdr:rowOff>
    </xdr:from>
    <xdr:to>
      <xdr:col>41</xdr:col>
      <xdr:colOff>50800</xdr:colOff>
      <xdr:row>97</xdr:row>
      <xdr:rowOff>51126</xdr:rowOff>
    </xdr:to>
    <xdr:cxnSp macro="">
      <xdr:nvCxnSpPr>
        <xdr:cNvPr id="467" name="直線コネクタ 466"/>
        <xdr:cNvCxnSpPr/>
      </xdr:nvCxnSpPr>
      <xdr:spPr>
        <a:xfrm flipV="1">
          <a:off x="6972300" y="16536378"/>
          <a:ext cx="889000" cy="14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162517</xdr:rowOff>
    </xdr:from>
    <xdr:ext cx="534377" cy="259045"/>
    <xdr:sp macro="" textlink="">
      <xdr:nvSpPr>
        <xdr:cNvPr id="469" name="テキスト ボックス 468"/>
        <xdr:cNvSpPr txBox="1"/>
      </xdr:nvSpPr>
      <xdr:spPr>
        <a:xfrm>
          <a:off x="7594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29829</xdr:rowOff>
    </xdr:from>
    <xdr:to>
      <xdr:col>55</xdr:col>
      <xdr:colOff>50800</xdr:colOff>
      <xdr:row>97</xdr:row>
      <xdr:rowOff>131429</xdr:rowOff>
    </xdr:to>
    <xdr:sp macro="" textlink="">
      <xdr:nvSpPr>
        <xdr:cNvPr id="477" name="楕円 476"/>
        <xdr:cNvSpPr/>
      </xdr:nvSpPr>
      <xdr:spPr>
        <a:xfrm>
          <a:off x="10426700" y="166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8256</xdr:rowOff>
    </xdr:from>
    <xdr:ext cx="534377" cy="259045"/>
    <xdr:sp macro="" textlink="">
      <xdr:nvSpPr>
        <xdr:cNvPr id="478" name="土木費該当値テキスト"/>
        <xdr:cNvSpPr txBox="1"/>
      </xdr:nvSpPr>
      <xdr:spPr>
        <a:xfrm>
          <a:off x="10528300" y="16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48575</xdr:rowOff>
    </xdr:from>
    <xdr:to>
      <xdr:col>50</xdr:col>
      <xdr:colOff>165100</xdr:colOff>
      <xdr:row>97</xdr:row>
      <xdr:rowOff>150175</xdr:rowOff>
    </xdr:to>
    <xdr:sp macro="" textlink="">
      <xdr:nvSpPr>
        <xdr:cNvPr id="479" name="楕円 478"/>
        <xdr:cNvSpPr/>
      </xdr:nvSpPr>
      <xdr:spPr>
        <a:xfrm>
          <a:off x="95885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141302</xdr:rowOff>
    </xdr:from>
    <xdr:ext cx="534377" cy="259045"/>
    <xdr:sp macro="" textlink="">
      <xdr:nvSpPr>
        <xdr:cNvPr id="480" name="テキスト ボックス 479"/>
        <xdr:cNvSpPr txBox="1"/>
      </xdr:nvSpPr>
      <xdr:spPr>
        <a:xfrm>
          <a:off x="9372111" y="167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149913</xdr:rowOff>
    </xdr:from>
    <xdr:to>
      <xdr:col>46</xdr:col>
      <xdr:colOff>38100</xdr:colOff>
      <xdr:row>97</xdr:row>
      <xdr:rowOff>80063</xdr:rowOff>
    </xdr:to>
    <xdr:sp macro="" textlink="">
      <xdr:nvSpPr>
        <xdr:cNvPr id="481" name="楕円 480"/>
        <xdr:cNvSpPr/>
      </xdr:nvSpPr>
      <xdr:spPr>
        <a:xfrm>
          <a:off x="8699500" y="166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71190</xdr:rowOff>
    </xdr:from>
    <xdr:ext cx="534377" cy="259045"/>
    <xdr:sp macro="" textlink="">
      <xdr:nvSpPr>
        <xdr:cNvPr id="482" name="テキスト ボックス 481"/>
        <xdr:cNvSpPr txBox="1"/>
      </xdr:nvSpPr>
      <xdr:spPr>
        <a:xfrm>
          <a:off x="8483111" y="167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26378</xdr:rowOff>
    </xdr:from>
    <xdr:to>
      <xdr:col>41</xdr:col>
      <xdr:colOff>101600</xdr:colOff>
      <xdr:row>96</xdr:row>
      <xdr:rowOff>127978</xdr:rowOff>
    </xdr:to>
    <xdr:sp macro="" textlink="">
      <xdr:nvSpPr>
        <xdr:cNvPr id="483" name="楕円 482"/>
        <xdr:cNvSpPr/>
      </xdr:nvSpPr>
      <xdr:spPr>
        <a:xfrm>
          <a:off x="7810500" y="16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144505</xdr:rowOff>
    </xdr:from>
    <xdr:ext cx="534377" cy="259045"/>
    <xdr:sp macro="" textlink="">
      <xdr:nvSpPr>
        <xdr:cNvPr id="484" name="テキスト ボックス 483"/>
        <xdr:cNvSpPr txBox="1"/>
      </xdr:nvSpPr>
      <xdr:spPr>
        <a:xfrm>
          <a:off x="7594111" y="162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326</xdr:rowOff>
    </xdr:from>
    <xdr:to>
      <xdr:col>36</xdr:col>
      <xdr:colOff>165100</xdr:colOff>
      <xdr:row>97</xdr:row>
      <xdr:rowOff>101926</xdr:rowOff>
    </xdr:to>
    <xdr:sp macro="" textlink="">
      <xdr:nvSpPr>
        <xdr:cNvPr id="485" name="楕円 484"/>
        <xdr:cNvSpPr/>
      </xdr:nvSpPr>
      <xdr:spPr>
        <a:xfrm>
          <a:off x="6921500" y="166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93053</xdr:rowOff>
    </xdr:from>
    <xdr:ext cx="534377" cy="259045"/>
    <xdr:sp macro="" textlink="">
      <xdr:nvSpPr>
        <xdr:cNvPr id="486" name="テキスト ボックス 485"/>
        <xdr:cNvSpPr txBox="1"/>
      </xdr:nvSpPr>
      <xdr:spPr>
        <a:xfrm>
          <a:off x="6705111" y="167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135905</xdr:rowOff>
    </xdr:from>
    <xdr:to>
      <xdr:col>85</xdr:col>
      <xdr:colOff>127000</xdr:colOff>
      <xdr:row>37</xdr:row>
      <xdr:rowOff>18908</xdr:rowOff>
    </xdr:to>
    <xdr:cxnSp macro="">
      <xdr:nvCxnSpPr>
        <xdr:cNvPr id="513" name="直線コネクタ 512"/>
        <xdr:cNvCxnSpPr/>
      </xdr:nvCxnSpPr>
      <xdr:spPr>
        <a:xfrm>
          <a:off x="15481300" y="6308105"/>
          <a:ext cx="8382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135905</xdr:rowOff>
    </xdr:from>
    <xdr:to>
      <xdr:col>81</xdr:col>
      <xdr:colOff>50800</xdr:colOff>
      <xdr:row>36</xdr:row>
      <xdr:rowOff>139014</xdr:rowOff>
    </xdr:to>
    <xdr:cxnSp macro="">
      <xdr:nvCxnSpPr>
        <xdr:cNvPr id="516" name="直線コネクタ 515"/>
        <xdr:cNvCxnSpPr/>
      </xdr:nvCxnSpPr>
      <xdr:spPr>
        <a:xfrm flipV="1">
          <a:off x="14592300" y="6308105"/>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134945</xdr:rowOff>
    </xdr:from>
    <xdr:to>
      <xdr:col>76</xdr:col>
      <xdr:colOff>114300</xdr:colOff>
      <xdr:row>36</xdr:row>
      <xdr:rowOff>139014</xdr:rowOff>
    </xdr:to>
    <xdr:cxnSp macro="">
      <xdr:nvCxnSpPr>
        <xdr:cNvPr id="519" name="直線コネクタ 518"/>
        <xdr:cNvCxnSpPr/>
      </xdr:nvCxnSpPr>
      <xdr:spPr>
        <a:xfrm>
          <a:off x="13703300" y="630714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134945</xdr:rowOff>
    </xdr:from>
    <xdr:to>
      <xdr:col>71</xdr:col>
      <xdr:colOff>177800</xdr:colOff>
      <xdr:row>36</xdr:row>
      <xdr:rowOff>135517</xdr:rowOff>
    </xdr:to>
    <xdr:cxnSp macro="">
      <xdr:nvCxnSpPr>
        <xdr:cNvPr id="522" name="直線コネクタ 521"/>
        <xdr:cNvCxnSpPr/>
      </xdr:nvCxnSpPr>
      <xdr:spPr>
        <a:xfrm flipV="1">
          <a:off x="12814300" y="630714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139558</xdr:rowOff>
    </xdr:from>
    <xdr:to>
      <xdr:col>85</xdr:col>
      <xdr:colOff>177800</xdr:colOff>
      <xdr:row>37</xdr:row>
      <xdr:rowOff>69708</xdr:rowOff>
    </xdr:to>
    <xdr:sp macro="" textlink="">
      <xdr:nvSpPr>
        <xdr:cNvPr id="532" name="楕円 531"/>
        <xdr:cNvSpPr/>
      </xdr:nvSpPr>
      <xdr:spPr>
        <a:xfrm>
          <a:off x="16268700" y="63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54485</xdr:rowOff>
    </xdr:from>
    <xdr:ext cx="534377" cy="259045"/>
    <xdr:sp macro="" textlink="">
      <xdr:nvSpPr>
        <xdr:cNvPr id="533" name="消防費該当値テキスト"/>
        <xdr:cNvSpPr txBox="1"/>
      </xdr:nvSpPr>
      <xdr:spPr>
        <a:xfrm>
          <a:off x="16370300" y="62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85105</xdr:rowOff>
    </xdr:from>
    <xdr:to>
      <xdr:col>81</xdr:col>
      <xdr:colOff>101600</xdr:colOff>
      <xdr:row>37</xdr:row>
      <xdr:rowOff>15255</xdr:rowOff>
    </xdr:to>
    <xdr:sp macro="" textlink="">
      <xdr:nvSpPr>
        <xdr:cNvPr id="534" name="楕円 533"/>
        <xdr:cNvSpPr/>
      </xdr:nvSpPr>
      <xdr:spPr>
        <a:xfrm>
          <a:off x="15430500" y="6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6382</xdr:rowOff>
    </xdr:from>
    <xdr:ext cx="534377" cy="259045"/>
    <xdr:sp macro="" textlink="">
      <xdr:nvSpPr>
        <xdr:cNvPr id="535" name="テキスト ボックス 534"/>
        <xdr:cNvSpPr txBox="1"/>
      </xdr:nvSpPr>
      <xdr:spPr>
        <a:xfrm>
          <a:off x="15214111" y="63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88214</xdr:rowOff>
    </xdr:from>
    <xdr:to>
      <xdr:col>76</xdr:col>
      <xdr:colOff>165100</xdr:colOff>
      <xdr:row>37</xdr:row>
      <xdr:rowOff>18364</xdr:rowOff>
    </xdr:to>
    <xdr:sp macro="" textlink="">
      <xdr:nvSpPr>
        <xdr:cNvPr id="536" name="楕円 535"/>
        <xdr:cNvSpPr/>
      </xdr:nvSpPr>
      <xdr:spPr>
        <a:xfrm>
          <a:off x="14541500" y="62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9491</xdr:rowOff>
    </xdr:from>
    <xdr:ext cx="534377" cy="259045"/>
    <xdr:sp macro="" textlink="">
      <xdr:nvSpPr>
        <xdr:cNvPr id="537" name="テキスト ボックス 536"/>
        <xdr:cNvSpPr txBox="1"/>
      </xdr:nvSpPr>
      <xdr:spPr>
        <a:xfrm>
          <a:off x="14325111" y="63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84145</xdr:rowOff>
    </xdr:from>
    <xdr:to>
      <xdr:col>72</xdr:col>
      <xdr:colOff>38100</xdr:colOff>
      <xdr:row>37</xdr:row>
      <xdr:rowOff>14295</xdr:rowOff>
    </xdr:to>
    <xdr:sp macro="" textlink="">
      <xdr:nvSpPr>
        <xdr:cNvPr id="538" name="楕円 537"/>
        <xdr:cNvSpPr/>
      </xdr:nvSpPr>
      <xdr:spPr>
        <a:xfrm>
          <a:off x="13652500" y="62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5422</xdr:rowOff>
    </xdr:from>
    <xdr:ext cx="534377" cy="259045"/>
    <xdr:sp macro="" textlink="">
      <xdr:nvSpPr>
        <xdr:cNvPr id="539" name="テキスト ボックス 538"/>
        <xdr:cNvSpPr txBox="1"/>
      </xdr:nvSpPr>
      <xdr:spPr>
        <a:xfrm>
          <a:off x="13436111" y="63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84717</xdr:rowOff>
    </xdr:from>
    <xdr:to>
      <xdr:col>67</xdr:col>
      <xdr:colOff>101600</xdr:colOff>
      <xdr:row>37</xdr:row>
      <xdr:rowOff>14867</xdr:rowOff>
    </xdr:to>
    <xdr:sp macro="" textlink="">
      <xdr:nvSpPr>
        <xdr:cNvPr id="540" name="楕円 539"/>
        <xdr:cNvSpPr/>
      </xdr:nvSpPr>
      <xdr:spPr>
        <a:xfrm>
          <a:off x="12763500" y="62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5994</xdr:rowOff>
    </xdr:from>
    <xdr:ext cx="534377" cy="259045"/>
    <xdr:sp macro="" textlink="">
      <xdr:nvSpPr>
        <xdr:cNvPr id="541" name="テキスト ボックス 540"/>
        <xdr:cNvSpPr txBox="1"/>
      </xdr:nvSpPr>
      <xdr:spPr>
        <a:xfrm>
          <a:off x="12547111" y="634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144363</xdr:rowOff>
    </xdr:from>
    <xdr:to>
      <xdr:col>85</xdr:col>
      <xdr:colOff>127000</xdr:colOff>
      <xdr:row>56</xdr:row>
      <xdr:rowOff>132789</xdr:rowOff>
    </xdr:to>
    <xdr:cxnSp macro="">
      <xdr:nvCxnSpPr>
        <xdr:cNvPr id="570" name="直線コネクタ 569"/>
        <xdr:cNvCxnSpPr/>
      </xdr:nvCxnSpPr>
      <xdr:spPr>
        <a:xfrm>
          <a:off x="15481300" y="9574113"/>
          <a:ext cx="838200" cy="15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144363</xdr:rowOff>
    </xdr:from>
    <xdr:to>
      <xdr:col>81</xdr:col>
      <xdr:colOff>50800</xdr:colOff>
      <xdr:row>57</xdr:row>
      <xdr:rowOff>27556</xdr:rowOff>
    </xdr:to>
    <xdr:cxnSp macro="">
      <xdr:nvCxnSpPr>
        <xdr:cNvPr id="573" name="直線コネクタ 572"/>
        <xdr:cNvCxnSpPr/>
      </xdr:nvCxnSpPr>
      <xdr:spPr>
        <a:xfrm flipV="1">
          <a:off x="14592300" y="9574113"/>
          <a:ext cx="889000" cy="2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27556</xdr:rowOff>
    </xdr:from>
    <xdr:to>
      <xdr:col>76</xdr:col>
      <xdr:colOff>114300</xdr:colOff>
      <xdr:row>57</xdr:row>
      <xdr:rowOff>83312</xdr:rowOff>
    </xdr:to>
    <xdr:cxnSp macro="">
      <xdr:nvCxnSpPr>
        <xdr:cNvPr id="576" name="直線コネクタ 575"/>
        <xdr:cNvCxnSpPr/>
      </xdr:nvCxnSpPr>
      <xdr:spPr>
        <a:xfrm flipV="1">
          <a:off x="13703300" y="9800206"/>
          <a:ext cx="889000" cy="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163254</xdr:rowOff>
    </xdr:from>
    <xdr:to>
      <xdr:col>71</xdr:col>
      <xdr:colOff>177800</xdr:colOff>
      <xdr:row>57</xdr:row>
      <xdr:rowOff>83312</xdr:rowOff>
    </xdr:to>
    <xdr:cxnSp macro="">
      <xdr:nvCxnSpPr>
        <xdr:cNvPr id="579" name="直線コネクタ 578"/>
        <xdr:cNvCxnSpPr/>
      </xdr:nvCxnSpPr>
      <xdr:spPr>
        <a:xfrm>
          <a:off x="12814300" y="9764454"/>
          <a:ext cx="889000" cy="9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50723</xdr:rowOff>
    </xdr:from>
    <xdr:ext cx="534377" cy="259045"/>
    <xdr:sp macro="" textlink="">
      <xdr:nvSpPr>
        <xdr:cNvPr id="583" name="テキスト ボックス 582"/>
        <xdr:cNvSpPr txBox="1"/>
      </xdr:nvSpPr>
      <xdr:spPr>
        <a:xfrm>
          <a:off x="12547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81989</xdr:rowOff>
    </xdr:from>
    <xdr:to>
      <xdr:col>85</xdr:col>
      <xdr:colOff>177800</xdr:colOff>
      <xdr:row>57</xdr:row>
      <xdr:rowOff>12139</xdr:rowOff>
    </xdr:to>
    <xdr:sp macro="" textlink="">
      <xdr:nvSpPr>
        <xdr:cNvPr id="589" name="楕円 588"/>
        <xdr:cNvSpPr/>
      </xdr:nvSpPr>
      <xdr:spPr>
        <a:xfrm>
          <a:off x="16268700" y="96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60416</xdr:rowOff>
    </xdr:from>
    <xdr:ext cx="534377" cy="259045"/>
    <xdr:sp macro="" textlink="">
      <xdr:nvSpPr>
        <xdr:cNvPr id="590" name="教育費該当値テキスト"/>
        <xdr:cNvSpPr txBox="1"/>
      </xdr:nvSpPr>
      <xdr:spPr>
        <a:xfrm>
          <a:off x="16370300" y="96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93563</xdr:rowOff>
    </xdr:from>
    <xdr:to>
      <xdr:col>81</xdr:col>
      <xdr:colOff>101600</xdr:colOff>
      <xdr:row>56</xdr:row>
      <xdr:rowOff>23713</xdr:rowOff>
    </xdr:to>
    <xdr:sp macro="" textlink="">
      <xdr:nvSpPr>
        <xdr:cNvPr id="591" name="楕円 590"/>
        <xdr:cNvSpPr/>
      </xdr:nvSpPr>
      <xdr:spPr>
        <a:xfrm>
          <a:off x="15430500" y="95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40240</xdr:rowOff>
    </xdr:from>
    <xdr:ext cx="534377" cy="259045"/>
    <xdr:sp macro="" textlink="">
      <xdr:nvSpPr>
        <xdr:cNvPr id="592" name="テキスト ボックス 591"/>
        <xdr:cNvSpPr txBox="1"/>
      </xdr:nvSpPr>
      <xdr:spPr>
        <a:xfrm>
          <a:off x="15214111" y="929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148206</xdr:rowOff>
    </xdr:from>
    <xdr:to>
      <xdr:col>76</xdr:col>
      <xdr:colOff>165100</xdr:colOff>
      <xdr:row>57</xdr:row>
      <xdr:rowOff>78356</xdr:rowOff>
    </xdr:to>
    <xdr:sp macro="" textlink="">
      <xdr:nvSpPr>
        <xdr:cNvPr id="593" name="楕円 592"/>
        <xdr:cNvSpPr/>
      </xdr:nvSpPr>
      <xdr:spPr>
        <a:xfrm>
          <a:off x="14541500" y="97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69483</xdr:rowOff>
    </xdr:from>
    <xdr:ext cx="534377" cy="259045"/>
    <xdr:sp macro="" textlink="">
      <xdr:nvSpPr>
        <xdr:cNvPr id="594" name="テキスト ボックス 593"/>
        <xdr:cNvSpPr txBox="1"/>
      </xdr:nvSpPr>
      <xdr:spPr>
        <a:xfrm>
          <a:off x="14325111" y="984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32512</xdr:rowOff>
    </xdr:from>
    <xdr:to>
      <xdr:col>72</xdr:col>
      <xdr:colOff>38100</xdr:colOff>
      <xdr:row>57</xdr:row>
      <xdr:rowOff>134112</xdr:rowOff>
    </xdr:to>
    <xdr:sp macro="" textlink="">
      <xdr:nvSpPr>
        <xdr:cNvPr id="595" name="楕円 594"/>
        <xdr:cNvSpPr/>
      </xdr:nvSpPr>
      <xdr:spPr>
        <a:xfrm>
          <a:off x="13652500" y="98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125239</xdr:rowOff>
    </xdr:from>
    <xdr:ext cx="534377" cy="259045"/>
    <xdr:sp macro="" textlink="">
      <xdr:nvSpPr>
        <xdr:cNvPr id="596" name="テキスト ボックス 595"/>
        <xdr:cNvSpPr txBox="1"/>
      </xdr:nvSpPr>
      <xdr:spPr>
        <a:xfrm>
          <a:off x="13436111" y="98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112454</xdr:rowOff>
    </xdr:from>
    <xdr:to>
      <xdr:col>67</xdr:col>
      <xdr:colOff>101600</xdr:colOff>
      <xdr:row>57</xdr:row>
      <xdr:rowOff>42604</xdr:rowOff>
    </xdr:to>
    <xdr:sp macro="" textlink="">
      <xdr:nvSpPr>
        <xdr:cNvPr id="597" name="楕円 596"/>
        <xdr:cNvSpPr/>
      </xdr:nvSpPr>
      <xdr:spPr>
        <a:xfrm>
          <a:off x="12763500" y="97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59131</xdr:rowOff>
    </xdr:from>
    <xdr:ext cx="534377" cy="259045"/>
    <xdr:sp macro="" textlink="">
      <xdr:nvSpPr>
        <xdr:cNvPr id="598" name="テキスト ボックス 597"/>
        <xdr:cNvSpPr txBox="1"/>
      </xdr:nvSpPr>
      <xdr:spPr>
        <a:xfrm>
          <a:off x="12547111" y="94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162179</xdr:rowOff>
    </xdr:from>
    <xdr:to>
      <xdr:col>85</xdr:col>
      <xdr:colOff>127000</xdr:colOff>
      <xdr:row>99</xdr:row>
      <xdr:rowOff>10454</xdr:rowOff>
    </xdr:to>
    <xdr:cxnSp macro="">
      <xdr:nvCxnSpPr>
        <xdr:cNvPr id="687" name="直線コネクタ 686"/>
        <xdr:cNvCxnSpPr/>
      </xdr:nvCxnSpPr>
      <xdr:spPr>
        <a:xfrm>
          <a:off x="15481300" y="16964279"/>
          <a:ext cx="8382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139188</xdr:rowOff>
    </xdr:from>
    <xdr:to>
      <xdr:col>81</xdr:col>
      <xdr:colOff>50800</xdr:colOff>
      <xdr:row>98</xdr:row>
      <xdr:rowOff>162179</xdr:rowOff>
    </xdr:to>
    <xdr:cxnSp macro="">
      <xdr:nvCxnSpPr>
        <xdr:cNvPr id="690" name="直線コネクタ 689"/>
        <xdr:cNvCxnSpPr/>
      </xdr:nvCxnSpPr>
      <xdr:spPr>
        <a:xfrm>
          <a:off x="14592300" y="16941288"/>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139188</xdr:rowOff>
    </xdr:from>
    <xdr:to>
      <xdr:col>76</xdr:col>
      <xdr:colOff>114300</xdr:colOff>
      <xdr:row>98</xdr:row>
      <xdr:rowOff>139472</xdr:rowOff>
    </xdr:to>
    <xdr:cxnSp macro="">
      <xdr:nvCxnSpPr>
        <xdr:cNvPr id="693" name="直線コネクタ 692"/>
        <xdr:cNvCxnSpPr/>
      </xdr:nvCxnSpPr>
      <xdr:spPr>
        <a:xfrm flipV="1">
          <a:off x="13703300" y="16941288"/>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139472</xdr:rowOff>
    </xdr:from>
    <xdr:to>
      <xdr:col>71</xdr:col>
      <xdr:colOff>177800</xdr:colOff>
      <xdr:row>98</xdr:row>
      <xdr:rowOff>140571</xdr:rowOff>
    </xdr:to>
    <xdr:cxnSp macro="">
      <xdr:nvCxnSpPr>
        <xdr:cNvPr id="696" name="直線コネクタ 695"/>
        <xdr:cNvCxnSpPr/>
      </xdr:nvCxnSpPr>
      <xdr:spPr>
        <a:xfrm flipV="1">
          <a:off x="12814300" y="16941572"/>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131104</xdr:rowOff>
    </xdr:from>
    <xdr:to>
      <xdr:col>85</xdr:col>
      <xdr:colOff>177800</xdr:colOff>
      <xdr:row>99</xdr:row>
      <xdr:rowOff>61254</xdr:rowOff>
    </xdr:to>
    <xdr:sp macro="" textlink="">
      <xdr:nvSpPr>
        <xdr:cNvPr id="706" name="楕円 705"/>
        <xdr:cNvSpPr/>
      </xdr:nvSpPr>
      <xdr:spPr>
        <a:xfrm>
          <a:off x="16268700" y="169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109531</xdr:rowOff>
    </xdr:from>
    <xdr:ext cx="534377" cy="259045"/>
    <xdr:sp macro="" textlink="">
      <xdr:nvSpPr>
        <xdr:cNvPr id="707" name="公債費該当値テキスト"/>
        <xdr:cNvSpPr txBox="1"/>
      </xdr:nvSpPr>
      <xdr:spPr>
        <a:xfrm>
          <a:off x="16370300" y="169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111379</xdr:rowOff>
    </xdr:from>
    <xdr:to>
      <xdr:col>81</xdr:col>
      <xdr:colOff>101600</xdr:colOff>
      <xdr:row>99</xdr:row>
      <xdr:rowOff>41529</xdr:rowOff>
    </xdr:to>
    <xdr:sp macro="" textlink="">
      <xdr:nvSpPr>
        <xdr:cNvPr id="708" name="楕円 707"/>
        <xdr:cNvSpPr/>
      </xdr:nvSpPr>
      <xdr:spPr>
        <a:xfrm>
          <a:off x="154305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32656</xdr:rowOff>
    </xdr:from>
    <xdr:ext cx="534377" cy="259045"/>
    <xdr:sp macro="" textlink="">
      <xdr:nvSpPr>
        <xdr:cNvPr id="709" name="テキスト ボックス 708"/>
        <xdr:cNvSpPr txBox="1"/>
      </xdr:nvSpPr>
      <xdr:spPr>
        <a:xfrm>
          <a:off x="15214111" y="170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88388</xdr:rowOff>
    </xdr:from>
    <xdr:to>
      <xdr:col>76</xdr:col>
      <xdr:colOff>165100</xdr:colOff>
      <xdr:row>99</xdr:row>
      <xdr:rowOff>18538</xdr:rowOff>
    </xdr:to>
    <xdr:sp macro="" textlink="">
      <xdr:nvSpPr>
        <xdr:cNvPr id="710" name="楕円 709"/>
        <xdr:cNvSpPr/>
      </xdr:nvSpPr>
      <xdr:spPr>
        <a:xfrm>
          <a:off x="14541500" y="168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9665</xdr:rowOff>
    </xdr:from>
    <xdr:ext cx="534377" cy="259045"/>
    <xdr:sp macro="" textlink="">
      <xdr:nvSpPr>
        <xdr:cNvPr id="711" name="テキスト ボックス 710"/>
        <xdr:cNvSpPr txBox="1"/>
      </xdr:nvSpPr>
      <xdr:spPr>
        <a:xfrm>
          <a:off x="14325111" y="169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88672</xdr:rowOff>
    </xdr:from>
    <xdr:to>
      <xdr:col>72</xdr:col>
      <xdr:colOff>38100</xdr:colOff>
      <xdr:row>99</xdr:row>
      <xdr:rowOff>18822</xdr:rowOff>
    </xdr:to>
    <xdr:sp macro="" textlink="">
      <xdr:nvSpPr>
        <xdr:cNvPr id="712" name="楕円 711"/>
        <xdr:cNvSpPr/>
      </xdr:nvSpPr>
      <xdr:spPr>
        <a:xfrm>
          <a:off x="13652500" y="168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9949</xdr:rowOff>
    </xdr:from>
    <xdr:ext cx="534377" cy="259045"/>
    <xdr:sp macro="" textlink="">
      <xdr:nvSpPr>
        <xdr:cNvPr id="713" name="テキスト ボックス 712"/>
        <xdr:cNvSpPr txBox="1"/>
      </xdr:nvSpPr>
      <xdr:spPr>
        <a:xfrm>
          <a:off x="13436111" y="169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89771</xdr:rowOff>
    </xdr:from>
    <xdr:to>
      <xdr:col>67</xdr:col>
      <xdr:colOff>101600</xdr:colOff>
      <xdr:row>99</xdr:row>
      <xdr:rowOff>19921</xdr:rowOff>
    </xdr:to>
    <xdr:sp macro="" textlink="">
      <xdr:nvSpPr>
        <xdr:cNvPr id="714" name="楕円 713"/>
        <xdr:cNvSpPr/>
      </xdr:nvSpPr>
      <xdr:spPr>
        <a:xfrm>
          <a:off x="12763500" y="16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11048</xdr:rowOff>
    </xdr:from>
    <xdr:ext cx="534377" cy="259045"/>
    <xdr:sp macro="" textlink="">
      <xdr:nvSpPr>
        <xdr:cNvPr id="715" name="テキスト ボックス 714"/>
        <xdr:cNvSpPr txBox="1"/>
      </xdr:nvSpPr>
      <xdr:spPr>
        <a:xfrm>
          <a:off x="12547111" y="169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商工費を除き、類似団体平均を下回っている。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商工費が平均を大きく上回っているのは、本市が中小企業支援のため、金融機関が行う中小企業への制度融資の財源として、金融機関に無利子で資金を預ける「預託金方式」を取り、多くの中小企業がこれを利用しているためであり、預託金は当該年度内に全額返還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昨年度と比較して今年度の商工費が大幅に増加しているのは、新型コロナウイルス感染症の影響を受けた中小企業を支援するため制度融資の財源である預託金が大幅に増加したのが主な原因である。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年度より本格的に行財政改革に着手し、人件費・投資的経費の抑制をはじめとした各種行政経費の削減に取り組んできた結果、公債費を</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億円程度まで圧縮することができている。</a:t>
          </a:r>
        </a:p>
        <a:p>
          <a:r>
            <a:rPr kumimoji="1" lang="ja-JP" altLang="en-US" sz="1400">
              <a:latin typeface="ＭＳ ゴシック" pitchFamily="49" charset="-128"/>
              <a:ea typeface="ＭＳ ゴシック" pitchFamily="49" charset="-128"/>
            </a:rPr>
            <a:t>　また、老朽化した公共施設の整備に備えるため、基金からの繰入金を極力抑制し、基金残高の維持にも努めている。</a:t>
          </a:r>
        </a:p>
        <a:p>
          <a:r>
            <a:rPr kumimoji="1" lang="ja-JP" altLang="en-US" sz="1400">
              <a:latin typeface="ＭＳ ゴシック" pitchFamily="49" charset="-128"/>
              <a:ea typeface="ＭＳ ゴシック" pitchFamily="49" charset="-128"/>
            </a:rPr>
            <a:t>　今後も、更なる財政基盤の安定化に努めていく。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鳥取県境港市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駐車場費特別会計で赤字が生じているものの、一般会計の黒字額が大きく、市全体としては黒字となっている。</a:t>
          </a:r>
        </a:p>
        <a:p>
          <a:r>
            <a:rPr kumimoji="1" lang="ja-JP" altLang="en-US" sz="1400">
              <a:latin typeface="ＭＳ ゴシック" pitchFamily="49" charset="-128"/>
              <a:ea typeface="ＭＳ ゴシック" pitchFamily="49" charset="-128"/>
            </a:rPr>
            <a:t>　個別にみると、一般会計は毎年度一定規模の黒字額が確保できる状況で推移しており、今後も同規模の黒字額は確保できるものと見込んでいる。</a:t>
          </a:r>
        </a:p>
        <a:p>
          <a:r>
            <a:rPr kumimoji="1" lang="ja-JP" altLang="en-US" sz="1400">
              <a:latin typeface="ＭＳ ゴシック" pitchFamily="49" charset="-128"/>
              <a:ea typeface="ＭＳ ゴシック" pitchFamily="49" charset="-128"/>
            </a:rPr>
            <a:t>　駐車場費特別会計は施設の管理委託経費は歳入の範囲内で運営できているが、施設整備の際に借り入れた市債返済額が大きく、収支は赤字となっている。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22402518</v>
      </c>
      <c r="BO4" s="464"/>
      <c r="BP4" s="464"/>
      <c r="BQ4" s="464"/>
      <c r="BR4" s="464"/>
      <c r="BS4" s="464"/>
      <c r="BT4" s="464"/>
      <c r="BU4" s="465"/>
      <c r="BV4" s="463">
        <v>16688386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1.7</v>
      </c>
      <c r="CU4" s="648"/>
      <c r="CV4" s="648"/>
      <c r="CW4" s="648"/>
      <c r="CX4" s="648"/>
      <c r="CY4" s="648"/>
      <c r="CZ4" s="648"/>
      <c r="DA4" s="649"/>
      <c r="DB4" s="647">
        <v>2.2000000000000002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21513497</v>
      </c>
      <c r="BO5" s="469"/>
      <c r="BP5" s="469"/>
      <c r="BQ5" s="469"/>
      <c r="BR5" s="469"/>
      <c r="BS5" s="469"/>
      <c r="BT5" s="469"/>
      <c r="BU5" s="470"/>
      <c r="BV5" s="468">
        <v>16360798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91.3</v>
      </c>
      <c r="CU5" s="439"/>
      <c r="CV5" s="439"/>
      <c r="CW5" s="439"/>
      <c r="CX5" s="439"/>
      <c r="CY5" s="439"/>
      <c r="CZ5" s="439"/>
      <c r="DA5" s="440"/>
      <c r="DB5" s="438">
        <v>92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889021</v>
      </c>
      <c r="BO6" s="469"/>
      <c r="BP6" s="469"/>
      <c r="BQ6" s="469"/>
      <c r="BR6" s="469"/>
      <c r="BS6" s="469"/>
      <c r="BT6" s="469"/>
      <c r="BU6" s="470"/>
      <c r="BV6" s="468">
        <v>327588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95.6</v>
      </c>
      <c r="CU6" s="622"/>
      <c r="CV6" s="622"/>
      <c r="CW6" s="622"/>
      <c r="CX6" s="622"/>
      <c r="CY6" s="622"/>
      <c r="CZ6" s="622"/>
      <c r="DA6" s="623"/>
      <c r="DB6" s="621">
        <v>96.5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748817</v>
      </c>
      <c r="BO7" s="469"/>
      <c r="BP7" s="469"/>
      <c r="BQ7" s="469"/>
      <c r="BR7" s="469"/>
      <c r="BS7" s="469"/>
      <c r="BT7" s="469"/>
      <c r="BU7" s="470"/>
      <c r="BV7" s="468">
        <v>150907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8087235</v>
      </c>
      <c r="CU7" s="469"/>
      <c r="CV7" s="469"/>
      <c r="CW7" s="469"/>
      <c r="CX7" s="469"/>
      <c r="CY7" s="469"/>
      <c r="CZ7" s="469"/>
      <c r="DA7" s="470"/>
      <c r="DB7" s="468">
        <v>7882481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140204</v>
      </c>
      <c r="BO8" s="469"/>
      <c r="BP8" s="469"/>
      <c r="BQ8" s="469"/>
      <c r="BR8" s="469"/>
      <c r="BS8" s="469"/>
      <c r="BT8" s="469"/>
      <c r="BU8" s="470"/>
      <c r="BV8" s="468">
        <v>176681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0.56999999999999995</v>
      </c>
      <c r="CU8" s="582"/>
      <c r="CV8" s="582"/>
      <c r="CW8" s="582"/>
      <c r="CX8" s="582"/>
      <c r="CY8" s="582"/>
      <c r="CZ8" s="582"/>
      <c r="DA8" s="583"/>
      <c r="DB8" s="581">
        <v>0.56000000000000005</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32740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-36477</v>
      </c>
      <c r="BO9" s="469"/>
      <c r="BP9" s="469"/>
      <c r="BQ9" s="469"/>
      <c r="BR9" s="469"/>
      <c r="BS9" s="469"/>
      <c r="BT9" s="469"/>
      <c r="BU9" s="470"/>
      <c r="BV9" s="468">
        <v>73938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11.6</v>
      </c>
      <c r="CU9" s="439"/>
      <c r="CV9" s="439"/>
      <c r="CW9" s="439"/>
      <c r="CX9" s="439"/>
      <c r="CY9" s="439"/>
      <c r="CZ9" s="439"/>
      <c r="DA9" s="440"/>
      <c r="DB9" s="438">
        <v>13.4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34174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33665</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94</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134</v>
      </c>
      <c r="N13" s="569"/>
      <c r="O13" s="569"/>
      <c r="P13" s="569"/>
      <c r="Q13" s="570"/>
      <c r="R13" s="571">
        <v>33124</v>
      </c>
      <c r="S13" s="572"/>
      <c r="T13" s="572"/>
      <c r="U13" s="572"/>
      <c r="V13" s="573"/>
      <c r="W13" s="559" t="s">
        <v>135</v>
      </c>
      <c r="X13" s="481"/>
      <c r="Y13" s="481"/>
      <c r="Z13" s="481"/>
      <c r="AA13" s="481"/>
      <c r="AB13" s="482"/>
      <c r="AC13" s="444">
        <v>667</v>
      </c>
      <c r="AD13" s="445"/>
      <c r="AE13" s="445"/>
      <c r="AF13" s="445"/>
      <c r="AG13" s="446"/>
      <c r="AH13" s="444">
        <v>700</v>
      </c>
      <c r="AI13" s="445"/>
      <c r="AJ13" s="445"/>
      <c r="AK13" s="445"/>
      <c r="AL13" s="447"/>
      <c r="AM13" s="537" t="s">
        <v>136</v>
      </c>
      <c r="AN13" s="442"/>
      <c r="AO13" s="442"/>
      <c r="AP13" s="442"/>
      <c r="AQ13" s="442"/>
      <c r="AR13" s="442"/>
      <c r="AS13" s="442"/>
      <c r="AT13" s="443"/>
      <c r="AU13" s="525" t="s">
        <v>137</v>
      </c>
      <c r="AV13" s="526"/>
      <c r="AW13" s="526"/>
      <c r="AX13" s="526"/>
      <c r="AY13" s="448" t="s">
        <v>138</v>
      </c>
      <c r="AZ13" s="449"/>
      <c r="BA13" s="449"/>
      <c r="BB13" s="449"/>
      <c r="BC13" s="449"/>
      <c r="BD13" s="449"/>
      <c r="BE13" s="449"/>
      <c r="BF13" s="449"/>
      <c r="BG13" s="449"/>
      <c r="BH13" s="449"/>
      <c r="BI13" s="449"/>
      <c r="BJ13" s="449"/>
      <c r="BK13" s="449"/>
      <c r="BL13" s="449"/>
      <c r="BM13" s="450"/>
      <c r="BN13" s="468">
        <v>-36477</v>
      </c>
      <c r="BO13" s="469"/>
      <c r="BP13" s="469"/>
      <c r="BQ13" s="469"/>
      <c r="BR13" s="469"/>
      <c r="BS13" s="469"/>
      <c r="BT13" s="469"/>
      <c r="BU13" s="470"/>
      <c r="BV13" s="468">
        <v>73938</v>
      </c>
      <c r="BW13" s="469"/>
      <c r="BX13" s="469"/>
      <c r="BY13" s="469"/>
      <c r="BZ13" s="469"/>
      <c r="CA13" s="469"/>
      <c r="CB13" s="469"/>
      <c r="CC13" s="470"/>
      <c r="CD13" s="477" t="s">
        <v>139</v>
      </c>
      <c r="CE13" s="478"/>
      <c r="CF13" s="478"/>
      <c r="CG13" s="478"/>
      <c r="CH13" s="478"/>
      <c r="CI13" s="478"/>
      <c r="CJ13" s="478"/>
      <c r="CK13" s="478"/>
      <c r="CL13" s="478"/>
      <c r="CM13" s="478"/>
      <c r="CN13" s="478"/>
      <c r="CO13" s="478"/>
      <c r="CP13" s="478"/>
      <c r="CQ13" s="478"/>
      <c r="CR13" s="478"/>
      <c r="CS13" s="479"/>
      <c r="CT13" s="438">
        <v>11.8</v>
      </c>
      <c r="CU13" s="439"/>
      <c r="CV13" s="439"/>
      <c r="CW13" s="439"/>
      <c r="CX13" s="439"/>
      <c r="CY13" s="439"/>
      <c r="CZ13" s="439"/>
      <c r="DA13" s="440"/>
      <c r="DB13" s="438">
        <v>12.9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140</v>
      </c>
      <c r="M14" s="605"/>
      <c r="N14" s="605"/>
      <c r="O14" s="605"/>
      <c r="P14" s="605"/>
      <c r="Q14" s="606"/>
      <c r="R14" s="571">
        <v>33957</v>
      </c>
      <c r="S14" s="572"/>
      <c r="T14" s="572"/>
      <c r="U14" s="572"/>
      <c r="V14" s="573"/>
      <c r="W14" s="574"/>
      <c r="X14" s="484"/>
      <c r="Y14" s="484"/>
      <c r="Z14" s="484"/>
      <c r="AA14" s="484"/>
      <c r="AB14" s="485"/>
      <c r="AC14" s="564">
        <v>4.0999999999999996</v>
      </c>
      <c r="AD14" s="565"/>
      <c r="AE14" s="565"/>
      <c r="AF14" s="565"/>
      <c r="AG14" s="566"/>
      <c r="AH14" s="564">
        <v>4.3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141</v>
      </c>
      <c r="CE14" s="475"/>
      <c r="CF14" s="475"/>
      <c r="CG14" s="475"/>
      <c r="CH14" s="475"/>
      <c r="CI14" s="475"/>
      <c r="CJ14" s="475"/>
      <c r="CK14" s="475"/>
      <c r="CL14" s="475"/>
      <c r="CM14" s="475"/>
      <c r="CN14" s="475"/>
      <c r="CO14" s="475"/>
      <c r="CP14" s="475"/>
      <c r="CQ14" s="475"/>
      <c r="CR14" s="475"/>
      <c r="CS14" s="476"/>
      <c r="CT14" s="575">
        <v>123.3</v>
      </c>
      <c r="CU14" s="576"/>
      <c r="CV14" s="576"/>
      <c r="CW14" s="576"/>
      <c r="CX14" s="576"/>
      <c r="CY14" s="576"/>
      <c r="CZ14" s="576"/>
      <c r="DA14" s="577"/>
      <c r="DB14" s="575">
        <v>126.6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142</v>
      </c>
      <c r="N15" s="569"/>
      <c r="O15" s="569"/>
      <c r="P15" s="569"/>
      <c r="Q15" s="570"/>
      <c r="R15" s="571">
        <v>33436</v>
      </c>
      <c r="S15" s="572"/>
      <c r="T15" s="572"/>
      <c r="U15" s="572"/>
      <c r="V15" s="573"/>
      <c r="W15" s="559" t="s">
        <v>143</v>
      </c>
      <c r="X15" s="481"/>
      <c r="Y15" s="481"/>
      <c r="Z15" s="481"/>
      <c r="AA15" s="481"/>
      <c r="AB15" s="482"/>
      <c r="AC15" s="444">
        <v>4186</v>
      </c>
      <c r="AD15" s="445"/>
      <c r="AE15" s="445"/>
      <c r="AF15" s="445"/>
      <c r="AG15" s="446"/>
      <c r="AH15" s="444">
        <v>4363</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3856431</v>
      </c>
      <c r="BO15" s="464"/>
      <c r="BP15" s="464"/>
      <c r="BQ15" s="464"/>
      <c r="BR15" s="464"/>
      <c r="BS15" s="464"/>
      <c r="BT15" s="464"/>
      <c r="BU15" s="465"/>
      <c r="BV15" s="463">
        <v>3632636</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25.9</v>
      </c>
      <c r="AD16" s="565"/>
      <c r="AE16" s="565"/>
      <c r="AF16" s="565"/>
      <c r="AG16" s="566"/>
      <c r="AH16" s="564">
        <v>26.9</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6718974</v>
      </c>
      <c r="BO16" s="469"/>
      <c r="BP16" s="469"/>
      <c r="BQ16" s="469"/>
      <c r="BR16" s="469"/>
      <c r="BS16" s="469"/>
      <c r="BT16" s="469"/>
      <c r="BU16" s="470"/>
      <c r="BV16" s="468">
        <v>6534435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11289</v>
      </c>
      <c r="AD17" s="445"/>
      <c r="AE17" s="445"/>
      <c r="AF17" s="445"/>
      <c r="AG17" s="446"/>
      <c r="AH17" s="444">
        <v>11176</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4850453</v>
      </c>
      <c r="BO17" s="469"/>
      <c r="BP17" s="469"/>
      <c r="BQ17" s="469"/>
      <c r="BR17" s="469"/>
      <c r="BS17" s="469"/>
      <c r="BT17" s="469"/>
      <c r="BU17" s="470"/>
      <c r="BV17" s="468">
        <v>4600359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29.11</v>
      </c>
      <c r="M18" s="533"/>
      <c r="N18" s="533"/>
      <c r="O18" s="533"/>
      <c r="P18" s="533"/>
      <c r="Q18" s="533"/>
      <c r="R18" s="534"/>
      <c r="S18" s="534"/>
      <c r="T18" s="534"/>
      <c r="U18" s="534"/>
      <c r="V18" s="535"/>
      <c r="W18" s="549"/>
      <c r="X18" s="550"/>
      <c r="Y18" s="550"/>
      <c r="Z18" s="550"/>
      <c r="AA18" s="550"/>
      <c r="AB18" s="560"/>
      <c r="AC18" s="432">
        <v>69.900000000000006</v>
      </c>
      <c r="AD18" s="433"/>
      <c r="AE18" s="433"/>
      <c r="AF18" s="433"/>
      <c r="AG18" s="536"/>
      <c r="AH18" s="432">
        <v>68.8</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7681961</v>
      </c>
      <c r="BO18" s="469"/>
      <c r="BP18" s="469"/>
      <c r="BQ18" s="469"/>
      <c r="BR18" s="469"/>
      <c r="BS18" s="469"/>
      <c r="BT18" s="469"/>
      <c r="BU18" s="470"/>
      <c r="BV18" s="468">
        <v>7735342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1125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10405129</v>
      </c>
      <c r="BO19" s="469"/>
      <c r="BP19" s="469"/>
      <c r="BQ19" s="469"/>
      <c r="BR19" s="469"/>
      <c r="BS19" s="469"/>
      <c r="BT19" s="469"/>
      <c r="BU19" s="470"/>
      <c r="BV19" s="468">
        <v>9455928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13128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12338141</v>
      </c>
      <c r="BO23" s="469"/>
      <c r="BP23" s="469"/>
      <c r="BQ23" s="469"/>
      <c r="BR23" s="469"/>
      <c r="BS23" s="469"/>
      <c r="BT23" s="469"/>
      <c r="BU23" s="470"/>
      <c r="BV23" s="468">
        <v>12177323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9450</v>
      </c>
      <c r="R24" s="445"/>
      <c r="S24" s="445"/>
      <c r="T24" s="445"/>
      <c r="U24" s="445"/>
      <c r="V24" s="446"/>
      <c r="W24" s="510"/>
      <c r="X24" s="501"/>
      <c r="Y24" s="502"/>
      <c r="Z24" s="441" t="s">
        <v>167</v>
      </c>
      <c r="AA24" s="442"/>
      <c r="AB24" s="442"/>
      <c r="AC24" s="442"/>
      <c r="AD24" s="442"/>
      <c r="AE24" s="442"/>
      <c r="AF24" s="442"/>
      <c r="AG24" s="443"/>
      <c r="AH24" s="444">
        <v>223</v>
      </c>
      <c r="AI24" s="445"/>
      <c r="AJ24" s="445"/>
      <c r="AK24" s="445"/>
      <c r="AL24" s="446"/>
      <c r="AM24" s="444">
        <v>709809</v>
      </c>
      <c r="AN24" s="445"/>
      <c r="AO24" s="445"/>
      <c r="AP24" s="445"/>
      <c r="AQ24" s="445"/>
      <c r="AR24" s="446"/>
      <c r="AS24" s="444">
        <v>3183</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9686302</v>
      </c>
      <c r="BO24" s="469"/>
      <c r="BP24" s="469"/>
      <c r="BQ24" s="469"/>
      <c r="BR24" s="469"/>
      <c r="BS24" s="469"/>
      <c r="BT24" s="469"/>
      <c r="BU24" s="470"/>
      <c r="BV24" s="468">
        <v>9571863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7810</v>
      </c>
      <c r="R25" s="445"/>
      <c r="S25" s="445"/>
      <c r="T25" s="445"/>
      <c r="U25" s="445"/>
      <c r="V25" s="446"/>
      <c r="W25" s="510"/>
      <c r="X25" s="501"/>
      <c r="Y25" s="502"/>
      <c r="Z25" s="441" t="s">
        <v>170</v>
      </c>
      <c r="AA25" s="442"/>
      <c r="AB25" s="442"/>
      <c r="AC25" s="442"/>
      <c r="AD25" s="442"/>
      <c r="AE25" s="442"/>
      <c r="AF25" s="442"/>
      <c r="AG25" s="443"/>
      <c r="AH25" s="444" t="s">
        <v>126</v>
      </c>
      <c r="AI25" s="445"/>
      <c r="AJ25" s="445"/>
      <c r="AK25" s="445"/>
      <c r="AL25" s="446"/>
      <c r="AM25" s="444" t="s">
        <v>126</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1178263</v>
      </c>
      <c r="BO25" s="464"/>
      <c r="BP25" s="464"/>
      <c r="BQ25" s="464"/>
      <c r="BR25" s="464"/>
      <c r="BS25" s="464"/>
      <c r="BT25" s="464"/>
      <c r="BU25" s="465"/>
      <c r="BV25" s="463">
        <v>1298854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6610</v>
      </c>
      <c r="R26" s="445"/>
      <c r="S26" s="445"/>
      <c r="T26" s="445"/>
      <c r="U26" s="445"/>
      <c r="V26" s="446"/>
      <c r="W26" s="510"/>
      <c r="X26" s="501"/>
      <c r="Y26" s="502"/>
      <c r="Z26" s="441" t="s">
        <v>174</v>
      </c>
      <c r="AA26" s="523"/>
      <c r="AB26" s="523"/>
      <c r="AC26" s="523"/>
      <c r="AD26" s="523"/>
      <c r="AE26" s="523"/>
      <c r="AF26" s="523"/>
      <c r="AG26" s="524"/>
      <c r="AH26" s="444">
        <v>13</v>
      </c>
      <c r="AI26" s="445"/>
      <c r="AJ26" s="445"/>
      <c r="AK26" s="445"/>
      <c r="AL26" s="446"/>
      <c r="AM26" s="444">
        <v>47398</v>
      </c>
      <c r="AN26" s="445"/>
      <c r="AO26" s="445"/>
      <c r="AP26" s="445"/>
      <c r="AQ26" s="445"/>
      <c r="AR26" s="446"/>
      <c r="AS26" s="444">
        <v>3646</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171</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4878</v>
      </c>
      <c r="R27" s="445"/>
      <c r="S27" s="445"/>
      <c r="T27" s="445"/>
      <c r="U27" s="445"/>
      <c r="V27" s="446"/>
      <c r="W27" s="510"/>
      <c r="X27" s="501"/>
      <c r="Y27" s="502"/>
      <c r="Z27" s="441" t="s">
        <v>177</v>
      </c>
      <c r="AA27" s="442"/>
      <c r="AB27" s="442"/>
      <c r="AC27" s="442"/>
      <c r="AD27" s="442"/>
      <c r="AE27" s="442"/>
      <c r="AF27" s="442"/>
      <c r="AG27" s="443"/>
      <c r="AH27" s="444" t="s">
        <v>126</v>
      </c>
      <c r="AI27" s="445"/>
      <c r="AJ27" s="445"/>
      <c r="AK27" s="445"/>
      <c r="AL27" s="446"/>
      <c r="AM27" s="444" t="s">
        <v>126</v>
      </c>
      <c r="AN27" s="445"/>
      <c r="AO27" s="445"/>
      <c r="AP27" s="445"/>
      <c r="AQ27" s="445"/>
      <c r="AR27" s="446"/>
      <c r="AS27" s="444" t="s">
        <v>126</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t="s">
        <v>171</v>
      </c>
      <c r="BO27" s="472"/>
      <c r="BP27" s="472"/>
      <c r="BQ27" s="472"/>
      <c r="BR27" s="472"/>
      <c r="BS27" s="472"/>
      <c r="BT27" s="472"/>
      <c r="BU27" s="473"/>
      <c r="BV27" s="471" t="s">
        <v>126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4140</v>
      </c>
      <c r="R28" s="445"/>
      <c r="S28" s="445"/>
      <c r="T28" s="445"/>
      <c r="U28" s="445"/>
      <c r="V28" s="446"/>
      <c r="W28" s="510"/>
      <c r="X28" s="501"/>
      <c r="Y28" s="502"/>
      <c r="Z28" s="441" t="s">
        <v>180</v>
      </c>
      <c r="AA28" s="442"/>
      <c r="AB28" s="442"/>
      <c r="AC28" s="442"/>
      <c r="AD28" s="442"/>
      <c r="AE28" s="442"/>
      <c r="AF28" s="442"/>
      <c r="AG28" s="443"/>
      <c r="AH28" s="444" t="s">
        <v>126</v>
      </c>
      <c r="AI28" s="445"/>
      <c r="AJ28" s="445"/>
      <c r="AK28" s="445"/>
      <c r="AL28" s="446"/>
      <c r="AM28" s="444" t="s">
        <v>181</v>
      </c>
      <c r="AN28" s="445"/>
      <c r="AO28" s="445"/>
      <c r="AP28" s="445"/>
      <c r="AQ28" s="445"/>
      <c r="AR28" s="446"/>
      <c r="AS28" s="444" t="s">
        <v>126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2581625</v>
      </c>
      <c r="BO28" s="464"/>
      <c r="BP28" s="464"/>
      <c r="BQ28" s="464"/>
      <c r="BR28" s="464"/>
      <c r="BS28" s="464"/>
      <c r="BT28" s="464"/>
      <c r="BU28" s="465"/>
      <c r="BV28" s="463">
        <v>2581625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16</v>
      </c>
      <c r="M29" s="445"/>
      <c r="N29" s="445"/>
      <c r="O29" s="445"/>
      <c r="P29" s="446"/>
      <c r="Q29" s="444">
        <v>3852</v>
      </c>
      <c r="R29" s="445"/>
      <c r="S29" s="445"/>
      <c r="T29" s="445"/>
      <c r="U29" s="445"/>
      <c r="V29" s="446"/>
      <c r="W29" s="511"/>
      <c r="X29" s="512"/>
      <c r="Y29" s="513"/>
      <c r="Z29" s="441" t="s">
        <v>184</v>
      </c>
      <c r="AA29" s="442"/>
      <c r="AB29" s="442"/>
      <c r="AC29" s="442"/>
      <c r="AD29" s="442"/>
      <c r="AE29" s="442"/>
      <c r="AF29" s="442"/>
      <c r="AG29" s="443"/>
      <c r="AH29" s="444">
        <v>223</v>
      </c>
      <c r="AI29" s="445"/>
      <c r="AJ29" s="445"/>
      <c r="AK29" s="445"/>
      <c r="AL29" s="446"/>
      <c r="AM29" s="444">
        <v>709809</v>
      </c>
      <c r="AN29" s="445"/>
      <c r="AO29" s="445"/>
      <c r="AP29" s="445"/>
      <c r="AQ29" s="445"/>
      <c r="AR29" s="446"/>
      <c r="AS29" s="444">
        <v>3183</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374028</v>
      </c>
      <c r="BO29" s="469"/>
      <c r="BP29" s="469"/>
      <c r="BQ29" s="469"/>
      <c r="BR29" s="469"/>
      <c r="BS29" s="469"/>
      <c r="BT29" s="469"/>
      <c r="BU29" s="470"/>
      <c r="BV29" s="468">
        <v>374028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962143</v>
      </c>
      <c r="BO30" s="472"/>
      <c r="BP30" s="472"/>
      <c r="BQ30" s="472"/>
      <c r="BR30" s="472"/>
      <c r="BS30" s="472"/>
      <c r="BT30" s="472"/>
      <c r="BU30" s="473"/>
      <c r="BV30" s="471">
        <v>920747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国民健康保険費特別会計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市場事業費特別会計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玉井斎場管理組合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境港市土地開発公社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高齢者住宅整備資金貸付事業費特別会計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介護保険費特別会計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下水道事業費特別会計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鳥取県西部広域行政管理組合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境港市文化振興財団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後期高齢者医療費特別会計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IF('各会計、関係団体の財政状況及び健全化判断比率'!B34="","",'各会計、関係団体の財政状況及び健全化判断比率'!B34)</f>
        <v>土地区画整理費特別会計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鳥取県後期高齢者医療広域連合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境港市農業公社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駐車場費特別会計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鳥取県後期高齢者医療広域連合</v>
      </c>
      <c r="BZ37" s="426"/>
      <c r="CA37" s="426"/>
      <c r="CB37" s="426"/>
      <c r="CC37" s="426"/>
      <c r="CD37" s="426"/>
      <c r="CE37" s="426"/>
      <c r="CF37" s="426"/>
      <c r="CG37" s="426"/>
      <c r="CH37" s="426"/>
      <c r="CI37" s="426"/>
      <c r="CJ37" s="426"/>
      <c r="CK37" s="426"/>
      <c r="CL37" s="426"/>
      <c r="CM37" s="426"/>
      <c r="CN37" s="214"/>
      <c r="CO37" s="427">
        <f t="shared" si="3"/>
        <v>17</v>
      </c>
      <c r="CP37" s="427"/>
      <c r="CQ37" s="426" t="str">
        <f>IF('各会計、関係団体の財政状況及び健全化判断比率'!BS10="","",'各会計、関係団体の財政状況及び健全化判断比率'!BS10)</f>
        <v>鳥取県信用保証協会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HCG7NUo1NaTh8Zt5bB+gi2yDj4UGlyPkX30IbJOTgsf7j1vKtRXGDXQkHo/hIDUHvpENmjpfYQNPsUtxXN39g==" saltValue="DH0sxluwcxHPD7zbVPBj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554</v>
      </c>
      <c r="D34" s="1250"/>
      <c r="E34" s="1251"/>
      <c r="F34" s="32" t="s">
        <v>555</v>
      </c>
      <c r="G34" s="33" t="s">
        <v>556</v>
      </c>
      <c r="H34" s="33" t="s">
        <v>557</v>
      </c>
      <c r="I34" s="33" t="s">
        <v>558</v>
      </c>
      <c r="J34" s="34" t="s">
        <v>559</v>
      </c>
      <c r="K34" s="22"/>
      <c r="L34" s="22"/>
      <c r="M34" s="22"/>
      <c r="N34" s="22"/>
      <c r="O34" s="22"/>
      <c r="P34" s="22"/>
    </row>
    <row r="35" spans="1:16" ht="39" customHeight="1" x14ac:dyDescent="0.15">
      <c r="A35" s="22"/>
      <c r="B35" s="35"/>
      <c r="C35" s="1244" t="s">
        <v>560</v>
      </c>
      <c r="D35" s="1245"/>
      <c r="E35" s="1246"/>
      <c r="F35" s="36">
        <v>2.23</v>
      </c>
      <c r="G35" s="37">
        <v>1.27</v>
      </c>
      <c r="H35" s="37">
        <v>1.28</v>
      </c>
      <c r="I35" s="37">
        <v>2.2200000000000002</v>
      </c>
      <c r="J35" s="38">
        <v>1.72</v>
      </c>
      <c r="K35" s="22"/>
      <c r="L35" s="22"/>
      <c r="M35" s="22"/>
      <c r="N35" s="22"/>
      <c r="O35" s="22"/>
      <c r="P35" s="22"/>
    </row>
    <row r="36" spans="1:16" ht="39" customHeight="1" x14ac:dyDescent="0.15">
      <c r="A36" s="22"/>
      <c r="B36" s="35"/>
      <c r="C36" s="1244" t="s">
        <v>561</v>
      </c>
      <c r="D36" s="1245"/>
      <c r="E36" s="1246"/>
      <c r="F36" s="36">
        <v>1.29</v>
      </c>
      <c r="G36" s="37">
        <v>0.89</v>
      </c>
      <c r="H36" s="37">
        <v>1.36</v>
      </c>
      <c r="I36" s="37">
        <v>0.47</v>
      </c>
      <c r="J36" s="38">
        <v>0.66</v>
      </c>
      <c r="K36" s="22"/>
      <c r="L36" s="22"/>
      <c r="M36" s="22"/>
      <c r="N36" s="22"/>
      <c r="O36" s="22"/>
      <c r="P36" s="22"/>
    </row>
    <row r="37" spans="1:16" ht="39" customHeight="1" x14ac:dyDescent="0.15">
      <c r="A37" s="22"/>
      <c r="B37" s="35"/>
      <c r="C37" s="1244" t="s">
        <v>562</v>
      </c>
      <c r="D37" s="1245"/>
      <c r="E37" s="1246"/>
      <c r="F37" s="36">
        <v>3.19</v>
      </c>
      <c r="G37" s="37">
        <v>2.68</v>
      </c>
      <c r="H37" s="37">
        <v>0.69</v>
      </c>
      <c r="I37" s="37">
        <v>0.28000000000000003</v>
      </c>
      <c r="J37" s="38">
        <v>0.2</v>
      </c>
      <c r="K37" s="22"/>
      <c r="L37" s="22"/>
      <c r="M37" s="22"/>
      <c r="N37" s="22"/>
      <c r="O37" s="22"/>
      <c r="P37" s="22"/>
    </row>
    <row r="38" spans="1:16" ht="39" customHeight="1" x14ac:dyDescent="0.15">
      <c r="A38" s="22"/>
      <c r="B38" s="35"/>
      <c r="C38" s="1244" t="s">
        <v>563</v>
      </c>
      <c r="D38" s="1245"/>
      <c r="E38" s="1246"/>
      <c r="F38" s="36" t="s">
        <v>564</v>
      </c>
      <c r="G38" s="37" t="s">
        <v>565</v>
      </c>
      <c r="H38" s="37" t="s">
        <v>566</v>
      </c>
      <c r="I38" s="37">
        <v>0.17</v>
      </c>
      <c r="J38" s="38">
        <v>0.19</v>
      </c>
      <c r="K38" s="22"/>
      <c r="L38" s="22"/>
      <c r="M38" s="22"/>
      <c r="N38" s="22"/>
      <c r="O38" s="22"/>
      <c r="P38" s="22"/>
    </row>
    <row r="39" spans="1:16" ht="39" customHeight="1" x14ac:dyDescent="0.15">
      <c r="A39" s="22"/>
      <c r="B39" s="35"/>
      <c r="C39" s="1244" t="s">
        <v>567</v>
      </c>
      <c r="D39" s="1245"/>
      <c r="E39" s="1246"/>
      <c r="F39" s="36">
        <v>0.03</v>
      </c>
      <c r="G39" s="37">
        <v>0.11</v>
      </c>
      <c r="H39" s="37">
        <v>0.03</v>
      </c>
      <c r="I39" s="37">
        <v>0.03</v>
      </c>
      <c r="J39" s="38">
        <v>0.09</v>
      </c>
      <c r="K39" s="22"/>
      <c r="L39" s="22"/>
      <c r="M39" s="22"/>
      <c r="N39" s="22"/>
      <c r="O39" s="22"/>
      <c r="P39" s="22"/>
    </row>
    <row r="40" spans="1:16" ht="39" customHeight="1" x14ac:dyDescent="0.15">
      <c r="A40" s="22"/>
      <c r="B40" s="35"/>
      <c r="C40" s="1244" t="s">
        <v>568</v>
      </c>
      <c r="D40" s="1245"/>
      <c r="E40" s="1246"/>
      <c r="F40" s="36">
        <v>0</v>
      </c>
      <c r="G40" s="37">
        <v>0</v>
      </c>
      <c r="H40" s="37">
        <v>0.01</v>
      </c>
      <c r="I40" s="37">
        <v>0.01</v>
      </c>
      <c r="J40" s="38">
        <v>0.01</v>
      </c>
      <c r="K40" s="22"/>
      <c r="L40" s="22"/>
      <c r="M40" s="22"/>
      <c r="N40" s="22"/>
      <c r="O40" s="22"/>
      <c r="P40" s="22"/>
    </row>
    <row r="41" spans="1:16" ht="39" customHeight="1" x14ac:dyDescent="0.15">
      <c r="A41" s="22"/>
      <c r="B41" s="35"/>
      <c r="C41" s="1244" t="s">
        <v>569</v>
      </c>
      <c r="D41" s="1245"/>
      <c r="E41" s="1246"/>
      <c r="F41" s="36">
        <v>0</v>
      </c>
      <c r="G41" s="37">
        <v>0.01</v>
      </c>
      <c r="H41" s="37">
        <v>0.01</v>
      </c>
      <c r="I41" s="37">
        <v>0</v>
      </c>
      <c r="J41" s="38">
        <v>0</v>
      </c>
      <c r="K41" s="22"/>
      <c r="L41" s="22"/>
      <c r="M41" s="22"/>
      <c r="N41" s="22"/>
      <c r="O41" s="22"/>
      <c r="P41" s="22"/>
    </row>
    <row r="42" spans="1:16" ht="39" customHeight="1" x14ac:dyDescent="0.15">
      <c r="A42" s="22"/>
      <c r="B42" s="39"/>
      <c r="C42" s="1244" t="s">
        <v>570</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571</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tKW5+NTn303y+xEDwqFJgyFlcbTDy7oZMfb/1mPDGa2FJiXHWL4I2UH/H9BXp04BH1nRjlsLQDC62bqxi/Hw==" saltValue="RDQnLG2XKB8ULEYumSK3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1441</v>
      </c>
      <c r="L45" s="60">
        <v>1449</v>
      </c>
      <c r="M45" s="60">
        <v>1438</v>
      </c>
      <c r="N45" s="60">
        <v>1356</v>
      </c>
      <c r="O45" s="61">
        <v>1280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72"/>
      <c r="C48" s="1273"/>
      <c r="D48" s="62"/>
      <c r="E48" s="1254" t="s">
        <v>15</v>
      </c>
      <c r="F48" s="1254"/>
      <c r="G48" s="1254"/>
      <c r="H48" s="1254"/>
      <c r="I48" s="1254"/>
      <c r="J48" s="1255"/>
      <c r="K48" s="63">
        <v>674</v>
      </c>
      <c r="L48" s="64">
        <v>635</v>
      </c>
      <c r="M48" s="64">
        <v>561</v>
      </c>
      <c r="N48" s="64">
        <v>564</v>
      </c>
      <c r="O48" s="65">
        <v>501</v>
      </c>
      <c r="P48" s="48"/>
      <c r="Q48" s="48"/>
      <c r="R48" s="48"/>
      <c r="S48" s="48"/>
      <c r="T48" s="48"/>
      <c r="U48" s="48"/>
    </row>
    <row r="49" spans="1:21" ht="30.75" customHeight="1" x14ac:dyDescent="0.15">
      <c r="A49" s="48"/>
      <c r="B49" s="1272"/>
      <c r="C49" s="1273"/>
      <c r="D49" s="62"/>
      <c r="E49" s="1254" t="s">
        <v>16</v>
      </c>
      <c r="F49" s="1254"/>
      <c r="G49" s="1254"/>
      <c r="H49" s="1254"/>
      <c r="I49" s="1254"/>
      <c r="J49" s="1255"/>
      <c r="K49" s="63">
        <v>75</v>
      </c>
      <c r="L49" s="64">
        <v>98</v>
      </c>
      <c r="M49" s="64">
        <v>83</v>
      </c>
      <c r="N49" s="64">
        <v>65</v>
      </c>
      <c r="O49" s="65">
        <v>64</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v>
      </c>
      <c r="L50" s="64">
        <v>4</v>
      </c>
      <c r="M50" s="64">
        <v>3</v>
      </c>
      <c r="N50" s="64" t="s">
        <v>505</v>
      </c>
      <c r="O50" s="65" t="s">
        <v>505</v>
      </c>
      <c r="P50" s="48"/>
      <c r="Q50" s="48"/>
      <c r="R50" s="48"/>
      <c r="S50" s="48"/>
      <c r="T50" s="48"/>
      <c r="U50" s="48"/>
    </row>
    <row r="51" spans="1:21" ht="30.75" customHeight="1" x14ac:dyDescent="0.15">
      <c r="A51" s="48"/>
      <c r="B51" s="1274"/>
      <c r="C51" s="1275"/>
      <c r="D51" s="66"/>
      <c r="E51" s="1254" t="s">
        <v>18</v>
      </c>
      <c r="F51" s="1254"/>
      <c r="G51" s="1254"/>
      <c r="H51" s="1254"/>
      <c r="I51" s="1254"/>
      <c r="J51" s="1255"/>
      <c r="K51" s="63">
        <v>1</v>
      </c>
      <c r="L51" s="64">
        <v>0</v>
      </c>
      <c r="M51" s="64">
        <v>0</v>
      </c>
      <c r="N51" s="64">
        <v>0</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1288</v>
      </c>
      <c r="L52" s="64">
        <v>1271</v>
      </c>
      <c r="M52" s="64">
        <v>1202</v>
      </c>
      <c r="N52" s="64">
        <v>1155</v>
      </c>
      <c r="O52" s="65">
        <v>1102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915</v>
      </c>
      <c r="L53" s="69">
        <v>915</v>
      </c>
      <c r="M53" s="69">
        <v>883</v>
      </c>
      <c r="N53" s="69">
        <v>830</v>
      </c>
      <c r="O53" s="70">
        <v>744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v>882</v>
      </c>
      <c r="L57" s="84">
        <v>802</v>
      </c>
      <c r="M57" s="84">
        <v>554</v>
      </c>
      <c r="N57" s="84">
        <v>374</v>
      </c>
      <c r="O57" s="85"/>
    </row>
    <row r="58" spans="1:21" ht="31.5" customHeight="1" thickBot="1" x14ac:dyDescent="0.2">
      <c r="B58" s="1262"/>
      <c r="C58" s="1263"/>
      <c r="D58" s="1267" t="s">
        <v>27</v>
      </c>
      <c r="E58" s="1268"/>
      <c r="F58" s="1268"/>
      <c r="G58" s="1268"/>
      <c r="H58" s="1268"/>
      <c r="I58" s="1268"/>
      <c r="J58" s="1269"/>
      <c r="K58" s="86">
        <v>0</v>
      </c>
      <c r="L58" s="87">
        <v>0</v>
      </c>
      <c r="M58" s="87">
        <v>0</v>
      </c>
      <c r="N58" s="87">
        <v>0</v>
      </c>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4coP2DQpG84wFyUrndU8HZensqv4QsNsj2d0xWm5tRBy3rmBnFJAm8Q+U+pgATzuQqekuxw4gXXA7EFuhRfdw==" saltValue="Bk+0P78wRuRS0iQL9xax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90" t="s">
        <v>30</v>
      </c>
      <c r="C41" s="1291"/>
      <c r="D41" s="102"/>
      <c r="E41" s="1292" t="s">
        <v>31</v>
      </c>
      <c r="F41" s="1292"/>
      <c r="G41" s="1292"/>
      <c r="H41" s="1293"/>
      <c r="I41" s="103">
        <v>12503</v>
      </c>
      <c r="J41" s="104">
        <v>12402</v>
      </c>
      <c r="K41" s="104">
        <v>12129</v>
      </c>
      <c r="L41" s="104">
        <v>12177</v>
      </c>
      <c r="M41" s="105">
        <v>12338</v>
      </c>
    </row>
    <row r="42" spans="2:13" ht="27.75" customHeight="1" x14ac:dyDescent="0.15">
      <c r="B42" s="1280"/>
      <c r="C42" s="1281"/>
      <c r="D42" s="106"/>
      <c r="E42" s="1284" t="s">
        <v>32</v>
      </c>
      <c r="F42" s="1284"/>
      <c r="G42" s="1284"/>
      <c r="H42" s="1285"/>
      <c r="I42" s="107">
        <v>6</v>
      </c>
      <c r="J42" s="108">
        <v>3</v>
      </c>
      <c r="K42" s="108" t="s">
        <v>505</v>
      </c>
      <c r="L42" s="108" t="s">
        <v>505</v>
      </c>
      <c r="M42" s="109" t="s">
        <v>505</v>
      </c>
    </row>
    <row r="43" spans="2:13" ht="27.75" customHeight="1" x14ac:dyDescent="0.15">
      <c r="B43" s="1280"/>
      <c r="C43" s="1281"/>
      <c r="D43" s="106"/>
      <c r="E43" s="1284" t="s">
        <v>33</v>
      </c>
      <c r="F43" s="1284"/>
      <c r="G43" s="1284"/>
      <c r="H43" s="1285"/>
      <c r="I43" s="107">
        <v>7462</v>
      </c>
      <c r="J43" s="108">
        <v>7350</v>
      </c>
      <c r="K43" s="108">
        <v>7123</v>
      </c>
      <c r="L43" s="108">
        <v>7068</v>
      </c>
      <c r="M43" s="109">
        <v>7195</v>
      </c>
    </row>
    <row r="44" spans="2:13" ht="27.75" customHeight="1" x14ac:dyDescent="0.15">
      <c r="B44" s="1280"/>
      <c r="C44" s="1281"/>
      <c r="D44" s="106"/>
      <c r="E44" s="1284" t="s">
        <v>34</v>
      </c>
      <c r="F44" s="1284"/>
      <c r="G44" s="1284"/>
      <c r="H44" s="1285"/>
      <c r="I44" s="107">
        <v>492</v>
      </c>
      <c r="J44" s="108">
        <v>405</v>
      </c>
      <c r="K44" s="108">
        <v>330</v>
      </c>
      <c r="L44" s="108">
        <v>275</v>
      </c>
      <c r="M44" s="109">
        <v>229</v>
      </c>
    </row>
    <row r="45" spans="2:13" ht="27.75" customHeight="1" x14ac:dyDescent="0.15">
      <c r="B45" s="1280"/>
      <c r="C45" s="1281"/>
      <c r="D45" s="106"/>
      <c r="E45" s="1284" t="s">
        <v>35</v>
      </c>
      <c r="F45" s="1284"/>
      <c r="G45" s="1284"/>
      <c r="H45" s="1285"/>
      <c r="I45" s="107">
        <v>1765</v>
      </c>
      <c r="J45" s="108">
        <v>1724</v>
      </c>
      <c r="K45" s="108">
        <v>1640</v>
      </c>
      <c r="L45" s="108">
        <v>1721</v>
      </c>
      <c r="M45" s="109">
        <v>1758</v>
      </c>
    </row>
    <row r="46" spans="2:13" ht="27.75" customHeight="1" x14ac:dyDescent="0.15">
      <c r="B46" s="1280"/>
      <c r="C46" s="1281"/>
      <c r="D46" s="110"/>
      <c r="E46" s="1284" t="s">
        <v>36</v>
      </c>
      <c r="F46" s="1284"/>
      <c r="G46" s="1284"/>
      <c r="H46" s="1285"/>
      <c r="I46" s="107">
        <v>1695</v>
      </c>
      <c r="J46" s="108">
        <v>1666</v>
      </c>
      <c r="K46" s="108">
        <v>1628</v>
      </c>
      <c r="L46" s="108">
        <v>1591</v>
      </c>
      <c r="M46" s="109">
        <v>1648</v>
      </c>
    </row>
    <row r="47" spans="2:13" ht="27.75" customHeight="1" x14ac:dyDescent="0.15">
      <c r="B47" s="1280"/>
      <c r="C47" s="1281"/>
      <c r="D47" s="111"/>
      <c r="E47" s="1294" t="s">
        <v>37</v>
      </c>
      <c r="F47" s="1295"/>
      <c r="G47" s="1295"/>
      <c r="H47" s="1296"/>
      <c r="I47" s="107" t="s">
        <v>505</v>
      </c>
      <c r="J47" s="108" t="s">
        <v>505</v>
      </c>
      <c r="K47" s="108" t="s">
        <v>505</v>
      </c>
      <c r="L47" s="108" t="s">
        <v>505</v>
      </c>
      <c r="M47" s="109" t="s">
        <v>505</v>
      </c>
    </row>
    <row r="48" spans="2:13" ht="27.75" customHeight="1" x14ac:dyDescent="0.15">
      <c r="B48" s="1280"/>
      <c r="C48" s="1281"/>
      <c r="D48" s="106"/>
      <c r="E48" s="1284" t="s">
        <v>38</v>
      </c>
      <c r="F48" s="1284"/>
      <c r="G48" s="1284"/>
      <c r="H48" s="1285"/>
      <c r="I48" s="107" t="s">
        <v>505</v>
      </c>
      <c r="J48" s="108" t="s">
        <v>505</v>
      </c>
      <c r="K48" s="108" t="s">
        <v>505</v>
      </c>
      <c r="L48" s="108" t="s">
        <v>505</v>
      </c>
      <c r="M48" s="109" t="s">
        <v>505</v>
      </c>
    </row>
    <row r="49" spans="2:13" ht="27.75" customHeight="1" x14ac:dyDescent="0.15">
      <c r="B49" s="1282"/>
      <c r="C49" s="1283"/>
      <c r="D49" s="106"/>
      <c r="E49" s="1284" t="s">
        <v>39</v>
      </c>
      <c r="F49" s="1284"/>
      <c r="G49" s="1284"/>
      <c r="H49" s="1285"/>
      <c r="I49" s="107" t="s">
        <v>505</v>
      </c>
      <c r="J49" s="108" t="s">
        <v>505</v>
      </c>
      <c r="K49" s="108" t="s">
        <v>505</v>
      </c>
      <c r="L49" s="108" t="s">
        <v>505</v>
      </c>
      <c r="M49" s="109" t="s">
        <v>505</v>
      </c>
    </row>
    <row r="50" spans="2:13" ht="27.75" customHeight="1" x14ac:dyDescent="0.15">
      <c r="B50" s="1278" t="s">
        <v>40</v>
      </c>
      <c r="C50" s="1279"/>
      <c r="D50" s="112"/>
      <c r="E50" s="1284" t="s">
        <v>41</v>
      </c>
      <c r="F50" s="1284"/>
      <c r="G50" s="1284"/>
      <c r="H50" s="1285"/>
      <c r="I50" s="107">
        <v>4376</v>
      </c>
      <c r="J50" s="108">
        <v>1066</v>
      </c>
      <c r="K50" s="108">
        <v>999</v>
      </c>
      <c r="L50" s="108">
        <v>1189</v>
      </c>
      <c r="M50" s="109">
        <v>1246</v>
      </c>
    </row>
    <row r="51" spans="2:13" ht="27.75" customHeight="1" x14ac:dyDescent="0.15">
      <c r="B51" s="1280"/>
      <c r="C51" s="1281"/>
      <c r="D51" s="106"/>
      <c r="E51" s="1284" t="s">
        <v>42</v>
      </c>
      <c r="F51" s="1284"/>
      <c r="G51" s="1284"/>
      <c r="H51" s="1285"/>
      <c r="I51" s="107">
        <v>560</v>
      </c>
      <c r="J51" s="108">
        <v>459</v>
      </c>
      <c r="K51" s="108">
        <v>378</v>
      </c>
      <c r="L51" s="108">
        <v>307</v>
      </c>
      <c r="M51" s="109">
        <v>239</v>
      </c>
    </row>
    <row r="52" spans="2:13" ht="27.75" customHeight="1" x14ac:dyDescent="0.15">
      <c r="B52" s="1282"/>
      <c r="C52" s="1283"/>
      <c r="D52" s="106"/>
      <c r="E52" s="1284" t="s">
        <v>43</v>
      </c>
      <c r="F52" s="1284"/>
      <c r="G52" s="1284"/>
      <c r="H52" s="1285"/>
      <c r="I52" s="107">
        <v>13035</v>
      </c>
      <c r="J52" s="108">
        <v>12793</v>
      </c>
      <c r="K52" s="108">
        <v>12917</v>
      </c>
      <c r="L52" s="108">
        <v>12701</v>
      </c>
      <c r="M52" s="109">
        <v>12965</v>
      </c>
    </row>
    <row r="53" spans="2:13" ht="27.75" customHeight="1" thickBot="1" x14ac:dyDescent="0.2">
      <c r="B53" s="1286" t="s">
        <v>44</v>
      </c>
      <c r="C53" s="1287"/>
      <c r="D53" s="113"/>
      <c r="E53" s="1288" t="s">
        <v>45</v>
      </c>
      <c r="F53" s="1288"/>
      <c r="G53" s="1288"/>
      <c r="H53" s="1289"/>
      <c r="I53" s="114">
        <v>5952</v>
      </c>
      <c r="J53" s="115">
        <v>9232</v>
      </c>
      <c r="K53" s="115">
        <v>8555</v>
      </c>
      <c r="L53" s="115">
        <v>8634</v>
      </c>
      <c r="M53" s="116">
        <v>8718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41S0pycZ3K2auk3haCkK7NNJRsR3LhrY9UT7SDKkuR8hiJ54qzIdyDgXy5CXgZ2bcoMpgyREW7r5l8638PQoA==" saltValue="1wCLFZVR2u//paYyiHDJ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2582</v>
      </c>
      <c r="G55" s="128">
        <v>2582</v>
      </c>
      <c r="H55" s="129">
        <v>2582</v>
      </c>
    </row>
    <row r="56" spans="2:8" ht="52.5" customHeight="1" x14ac:dyDescent="0.15">
      <c r="B56" s="130"/>
      <c r="C56" s="1307" t="s">
        <v>49</v>
      </c>
      <c r="D56" s="1307"/>
      <c r="E56" s="1308"/>
      <c r="F56" s="131">
        <v>374</v>
      </c>
      <c r="G56" s="131">
        <v>374</v>
      </c>
      <c r="H56" s="132">
        <v>374</v>
      </c>
    </row>
    <row r="57" spans="2:8" ht="53.25" customHeight="1" x14ac:dyDescent="0.15">
      <c r="B57" s="130"/>
      <c r="C57" s="1309" t="s">
        <v>50</v>
      </c>
      <c r="D57" s="1309"/>
      <c r="E57" s="1310"/>
      <c r="F57" s="133">
        <v>816</v>
      </c>
      <c r="G57" s="133">
        <v>921</v>
      </c>
      <c r="H57" s="134">
        <v>962</v>
      </c>
    </row>
    <row r="58" spans="2:8" ht="45.75" customHeight="1" x14ac:dyDescent="0.15">
      <c r="B58" s="135"/>
      <c r="C58" s="1297" t="s">
        <v>578</v>
      </c>
      <c r="D58" s="1298"/>
      <c r="E58" s="1299"/>
      <c r="F58" s="136">
        <v>682</v>
      </c>
      <c r="G58" s="136">
        <v>665</v>
      </c>
      <c r="H58" s="137">
        <v>674</v>
      </c>
    </row>
    <row r="59" spans="2:8" ht="45.75" customHeight="1" x14ac:dyDescent="0.15">
      <c r="B59" s="135"/>
      <c r="C59" s="1297" t="s">
        <v>579</v>
      </c>
      <c r="D59" s="1298"/>
      <c r="E59" s="1299"/>
      <c r="F59" s="136">
        <v>10</v>
      </c>
      <c r="G59" s="136">
        <v>110</v>
      </c>
      <c r="H59" s="137">
        <v>110</v>
      </c>
    </row>
    <row r="60" spans="2:8" ht="45.75" customHeight="1" x14ac:dyDescent="0.15">
      <c r="B60" s="135"/>
      <c r="C60" s="1297" t="s">
        <v>580</v>
      </c>
      <c r="D60" s="1298"/>
      <c r="E60" s="1299"/>
      <c r="F60" s="136">
        <v>75</v>
      </c>
      <c r="G60" s="136">
        <v>75</v>
      </c>
      <c r="H60" s="137">
        <v>75</v>
      </c>
    </row>
    <row r="61" spans="2:8" ht="45.75" customHeight="1" x14ac:dyDescent="0.15">
      <c r="B61" s="135"/>
      <c r="C61" s="1297" t="s">
        <v>581</v>
      </c>
      <c r="D61" s="1298"/>
      <c r="E61" s="1299"/>
      <c r="F61" s="136">
        <v>20</v>
      </c>
      <c r="G61" s="136">
        <v>40</v>
      </c>
      <c r="H61" s="137">
        <v>40</v>
      </c>
    </row>
    <row r="62" spans="2:8" ht="45.75" customHeight="1" thickBot="1" x14ac:dyDescent="0.2">
      <c r="B62" s="138"/>
      <c r="C62" s="1300" t="s">
        <v>582</v>
      </c>
      <c r="D62" s="1301"/>
      <c r="E62" s="1302"/>
      <c r="F62" s="139">
        <v>23</v>
      </c>
      <c r="G62" s="139">
        <v>24</v>
      </c>
      <c r="H62" s="140">
        <v>25</v>
      </c>
    </row>
    <row r="63" spans="2:8" ht="52.5" customHeight="1" thickBot="1" x14ac:dyDescent="0.2">
      <c r="B63" s="141"/>
      <c r="C63" s="1303" t="s">
        <v>51</v>
      </c>
      <c r="D63" s="1303"/>
      <c r="E63" s="1304"/>
      <c r="F63" s="142">
        <v>3772</v>
      </c>
      <c r="G63" s="142">
        <v>3876</v>
      </c>
      <c r="H63" s="143">
        <v>3918</v>
      </c>
    </row>
    <row r="64" spans="2:8" ht="15" customHeight="1" x14ac:dyDescent="0.15"/>
  </sheetData>
  <sheetProtection algorithmName="SHA-512" hashValue="KqKpd60495X1oaiy2qFiI2YA+Q20rPmMVwcaJ/9b0UwkyZGVwSTaqcKh3bRZ6FuaLspFxXIUb+8C1nZ5ZJj5/g==" saltValue="Cf/yZ0Ej2GeNE97Ye7Kx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7"/>
      <c r="G51" s="1329"/>
      <c r="H51" s="1329"/>
      <c r="I51" s="1333"/>
      <c r="J51" s="1333"/>
      <c r="K51" s="1318"/>
      <c r="L51" s="1318"/>
      <c r="M51" s="1318"/>
      <c r="N51" s="1318"/>
      <c r="AM51" s="406"/>
      <c r="AN51" s="1316" t="s">
        <v>599</v>
      </c>
      <c r="AO51" s="1316"/>
      <c r="AP51" s="1316"/>
      <c r="AQ51" s="1316"/>
      <c r="AR51" s="1316"/>
      <c r="AS51" s="1316"/>
      <c r="AT51" s="1316"/>
      <c r="AU51" s="1316"/>
      <c r="AV51" s="1316"/>
      <c r="AW51" s="1316"/>
      <c r="AX51" s="1316"/>
      <c r="AY51" s="1316"/>
      <c r="AZ51" s="1316"/>
      <c r="BA51" s="1316"/>
      <c r="BB51" s="1316" t="s">
        <v>600</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13">
        <v>137.19999999999999</v>
      </c>
      <c r="BY51" s="1313"/>
      <c r="BZ51" s="1313"/>
      <c r="CA51" s="1313"/>
      <c r="CB51" s="1313"/>
      <c r="CC51" s="1313"/>
      <c r="CD51" s="1313"/>
      <c r="CE51" s="1313"/>
      <c r="CF51" s="1328"/>
      <c r="CG51" s="1313"/>
      <c r="CH51" s="1313"/>
      <c r="CI51" s="1313"/>
      <c r="CJ51" s="1313"/>
      <c r="CK51" s="1313"/>
      <c r="CL51" s="1313"/>
      <c r="CM51" s="1313"/>
      <c r="CN51" s="1313">
        <v>126.6</v>
      </c>
      <c r="CO51" s="1313"/>
      <c r="CP51" s="1313"/>
      <c r="CQ51" s="1313"/>
      <c r="CR51" s="1313"/>
      <c r="CS51" s="1313"/>
      <c r="CT51" s="1313"/>
      <c r="CU51" s="1313"/>
      <c r="CV51" s="1328"/>
      <c r="CW51" s="1313"/>
      <c r="CX51" s="1313"/>
      <c r="CY51" s="1313"/>
      <c r="CZ51" s="1313"/>
      <c r="DA51" s="1313"/>
      <c r="DB51" s="1313"/>
      <c r="DC51" s="1313"/>
    </row>
    <row r="52" spans="1:109" x14ac:dyDescent="0.15">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601</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13">
        <v>65.099999999999994</v>
      </c>
      <c r="BY53" s="1313"/>
      <c r="BZ53" s="1313"/>
      <c r="CA53" s="1313"/>
      <c r="CB53" s="1313"/>
      <c r="CC53" s="1313"/>
      <c r="CD53" s="1313"/>
      <c r="CE53" s="1313"/>
      <c r="CF53" s="1328"/>
      <c r="CG53" s="1313"/>
      <c r="CH53" s="1313"/>
      <c r="CI53" s="1313"/>
      <c r="CJ53" s="1313"/>
      <c r="CK53" s="1313"/>
      <c r="CL53" s="1313"/>
      <c r="CM53" s="1313"/>
      <c r="CN53" s="1313">
        <v>67</v>
      </c>
      <c r="CO53" s="1313"/>
      <c r="CP53" s="1313"/>
      <c r="CQ53" s="1313"/>
      <c r="CR53" s="1313"/>
      <c r="CS53" s="1313"/>
      <c r="CT53" s="1313"/>
      <c r="CU53" s="1313"/>
      <c r="CV53" s="1328"/>
      <c r="CW53" s="1313"/>
      <c r="CX53" s="1313"/>
      <c r="CY53" s="1313"/>
      <c r="CZ53" s="1313"/>
      <c r="DA53" s="1313"/>
      <c r="DB53" s="1313"/>
      <c r="DC53" s="1313"/>
    </row>
    <row r="54" spans="1:109" x14ac:dyDescent="0.15">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602</v>
      </c>
      <c r="AO55" s="1317"/>
      <c r="AP55" s="1317"/>
      <c r="AQ55" s="1317"/>
      <c r="AR55" s="1317"/>
      <c r="AS55" s="1317"/>
      <c r="AT55" s="1317"/>
      <c r="AU55" s="1317"/>
      <c r="AV55" s="1317"/>
      <c r="AW55" s="1317"/>
      <c r="AX55" s="1317"/>
      <c r="AY55" s="1317"/>
      <c r="AZ55" s="1317"/>
      <c r="BA55" s="1317"/>
      <c r="BB55" s="1316" t="s">
        <v>600</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13">
        <v>37.700000000000003</v>
      </c>
      <c r="BY55" s="1313"/>
      <c r="BZ55" s="1313"/>
      <c r="CA55" s="1313"/>
      <c r="CB55" s="1313"/>
      <c r="CC55" s="1313"/>
      <c r="CD55" s="1313"/>
      <c r="CE55" s="1313"/>
      <c r="CF55" s="1328"/>
      <c r="CG55" s="1313"/>
      <c r="CH55" s="1313"/>
      <c r="CI55" s="1313"/>
      <c r="CJ55" s="1313"/>
      <c r="CK55" s="1313"/>
      <c r="CL55" s="1313"/>
      <c r="CM55" s="1313"/>
      <c r="CN55" s="1313">
        <v>38.700000000000003</v>
      </c>
      <c r="CO55" s="1313"/>
      <c r="CP55" s="1313"/>
      <c r="CQ55" s="1313"/>
      <c r="CR55" s="1313"/>
      <c r="CS55" s="1313"/>
      <c r="CT55" s="1313"/>
      <c r="CU55" s="1313"/>
      <c r="CV55" s="1328"/>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601</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13">
        <v>59.4</v>
      </c>
      <c r="BY57" s="1313"/>
      <c r="BZ57" s="1313"/>
      <c r="CA57" s="1313"/>
      <c r="CB57" s="1313"/>
      <c r="CC57" s="1313"/>
      <c r="CD57" s="1313"/>
      <c r="CE57" s="1313"/>
      <c r="CF57" s="1328"/>
      <c r="CG57" s="1313"/>
      <c r="CH57" s="1313"/>
      <c r="CI57" s="1313"/>
      <c r="CJ57" s="1313"/>
      <c r="CK57" s="1313"/>
      <c r="CL57" s="1313"/>
      <c r="CM57" s="1313"/>
      <c r="CN57" s="1313">
        <v>61.3</v>
      </c>
      <c r="CO57" s="1313"/>
      <c r="CP57" s="1313"/>
      <c r="CQ57" s="1313"/>
      <c r="CR57" s="1313"/>
      <c r="CS57" s="1313"/>
      <c r="CT57" s="1313"/>
      <c r="CU57" s="1313"/>
      <c r="CV57" s="1328"/>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606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7"/>
      <c r="G73" s="1329"/>
      <c r="H73" s="1329"/>
      <c r="I73" s="1329"/>
      <c r="J73" s="1329"/>
      <c r="K73" s="1312"/>
      <c r="L73" s="1312"/>
      <c r="M73" s="1312"/>
      <c r="N73" s="1312"/>
      <c r="AM73" s="406"/>
      <c r="AN73" s="1316" t="s">
        <v>599</v>
      </c>
      <c r="AO73" s="1316"/>
      <c r="AP73" s="1316"/>
      <c r="AQ73" s="1316"/>
      <c r="AR73" s="1316"/>
      <c r="AS73" s="1316"/>
      <c r="AT73" s="1316"/>
      <c r="AU73" s="1316"/>
      <c r="AV73" s="1316"/>
      <c r="AW73" s="1316"/>
      <c r="AX73" s="1316"/>
      <c r="AY73" s="1316"/>
      <c r="AZ73" s="1316"/>
      <c r="BA73" s="1316"/>
      <c r="BB73" s="1316" t="s">
        <v>600</v>
      </c>
      <c r="BC73" s="1316"/>
      <c r="BD73" s="1316"/>
      <c r="BE73" s="1316"/>
      <c r="BF73" s="1316"/>
      <c r="BG73" s="1316"/>
      <c r="BH73" s="1316"/>
      <c r="BI73" s="1316"/>
      <c r="BJ73" s="1316"/>
      <c r="BK73" s="1316"/>
      <c r="BL73" s="1316"/>
      <c r="BM73" s="1316"/>
      <c r="BN73" s="1316"/>
      <c r="BO73" s="1316"/>
      <c r="BP73" s="1313">
        <v>88.9</v>
      </c>
      <c r="BQ73" s="1313"/>
      <c r="BR73" s="1313"/>
      <c r="BS73" s="1313"/>
      <c r="BT73" s="1313"/>
      <c r="BU73" s="1313"/>
      <c r="BV73" s="1313"/>
      <c r="BW73" s="1313"/>
      <c r="BX73" s="1313">
        <v>137.19999999999999</v>
      </c>
      <c r="BY73" s="1313"/>
      <c r="BZ73" s="1313"/>
      <c r="CA73" s="1313"/>
      <c r="CB73" s="1313"/>
      <c r="CC73" s="1313"/>
      <c r="CD73" s="1313"/>
      <c r="CE73" s="1313"/>
      <c r="CF73" s="1313">
        <v>125.2</v>
      </c>
      <c r="CG73" s="1313"/>
      <c r="CH73" s="1313"/>
      <c r="CI73" s="1313"/>
      <c r="CJ73" s="1313"/>
      <c r="CK73" s="1313"/>
      <c r="CL73" s="1313"/>
      <c r="CM73" s="1313"/>
      <c r="CN73" s="1313">
        <v>126.6</v>
      </c>
      <c r="CO73" s="1313"/>
      <c r="CP73" s="1313"/>
      <c r="CQ73" s="1313"/>
      <c r="CR73" s="1313"/>
      <c r="CS73" s="1313"/>
      <c r="CT73" s="1313"/>
      <c r="CU73" s="1313"/>
      <c r="CV73" s="1313">
        <v>123.3</v>
      </c>
      <c r="CW73" s="1313"/>
      <c r="CX73" s="1313"/>
      <c r="CY73" s="1313"/>
      <c r="CZ73" s="1313"/>
      <c r="DA73" s="1313"/>
      <c r="DB73" s="1313"/>
      <c r="DC73" s="1313"/>
    </row>
    <row r="74" spans="2:107" x14ac:dyDescent="0.15">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604</v>
      </c>
      <c r="BC75" s="1316"/>
      <c r="BD75" s="1316"/>
      <c r="BE75" s="1316"/>
      <c r="BF75" s="1316"/>
      <c r="BG75" s="1316"/>
      <c r="BH75" s="1316"/>
      <c r="BI75" s="1316"/>
      <c r="BJ75" s="1316"/>
      <c r="BK75" s="1316"/>
      <c r="BL75" s="1316"/>
      <c r="BM75" s="1316"/>
      <c r="BN75" s="1316"/>
      <c r="BO75" s="1316"/>
      <c r="BP75" s="1313">
        <v>13.5</v>
      </c>
      <c r="BQ75" s="1313"/>
      <c r="BR75" s="1313"/>
      <c r="BS75" s="1313"/>
      <c r="BT75" s="1313"/>
      <c r="BU75" s="1313"/>
      <c r="BV75" s="1313"/>
      <c r="BW75" s="1313"/>
      <c r="BX75" s="1313">
        <v>13.4</v>
      </c>
      <c r="BY75" s="1313"/>
      <c r="BZ75" s="1313"/>
      <c r="CA75" s="1313"/>
      <c r="CB75" s="1313"/>
      <c r="CC75" s="1313"/>
      <c r="CD75" s="1313"/>
      <c r="CE75" s="1313"/>
      <c r="CF75" s="1313">
        <v>13.4</v>
      </c>
      <c r="CG75" s="1313"/>
      <c r="CH75" s="1313"/>
      <c r="CI75" s="1313"/>
      <c r="CJ75" s="1313"/>
      <c r="CK75" s="1313"/>
      <c r="CL75" s="1313"/>
      <c r="CM75" s="1313"/>
      <c r="CN75" s="1313">
        <v>12.9</v>
      </c>
      <c r="CO75" s="1313"/>
      <c r="CP75" s="1313"/>
      <c r="CQ75" s="1313"/>
      <c r="CR75" s="1313"/>
      <c r="CS75" s="1313"/>
      <c r="CT75" s="1313"/>
      <c r="CU75" s="1313"/>
      <c r="CV75" s="1313">
        <v>11.8</v>
      </c>
      <c r="CW75" s="1313"/>
      <c r="CX75" s="1313"/>
      <c r="CY75" s="1313"/>
      <c r="CZ75" s="1313"/>
      <c r="DA75" s="1313"/>
      <c r="DB75" s="1313"/>
      <c r="DC75" s="1313"/>
    </row>
    <row r="76" spans="2:107" x14ac:dyDescent="0.15">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602</v>
      </c>
      <c r="AO77" s="1317"/>
      <c r="AP77" s="1317"/>
      <c r="AQ77" s="1317"/>
      <c r="AR77" s="1317"/>
      <c r="AS77" s="1317"/>
      <c r="AT77" s="1317"/>
      <c r="AU77" s="1317"/>
      <c r="AV77" s="1317"/>
      <c r="AW77" s="1317"/>
      <c r="AX77" s="1317"/>
      <c r="AY77" s="1317"/>
      <c r="AZ77" s="1317"/>
      <c r="BA77" s="1317"/>
      <c r="BB77" s="1316" t="s">
        <v>600</v>
      </c>
      <c r="BC77" s="1316"/>
      <c r="BD77" s="1316"/>
      <c r="BE77" s="1316"/>
      <c r="BF77" s="1316"/>
      <c r="BG77" s="1316"/>
      <c r="BH77" s="1316"/>
      <c r="BI77" s="1316"/>
      <c r="BJ77" s="1316"/>
      <c r="BK77" s="1316"/>
      <c r="BL77" s="1316"/>
      <c r="BM77" s="1316"/>
      <c r="BN77" s="1316"/>
      <c r="BO77" s="1316"/>
      <c r="BP77" s="1313">
        <v>36.6</v>
      </c>
      <c r="BQ77" s="1313"/>
      <c r="BR77" s="1313"/>
      <c r="BS77" s="1313"/>
      <c r="BT77" s="1313"/>
      <c r="BU77" s="1313"/>
      <c r="BV77" s="1313"/>
      <c r="BW77" s="1313"/>
      <c r="BX77" s="1313">
        <v>37.700000000000003</v>
      </c>
      <c r="BY77" s="1313"/>
      <c r="BZ77" s="1313"/>
      <c r="CA77" s="1313"/>
      <c r="CB77" s="1313"/>
      <c r="CC77" s="1313"/>
      <c r="CD77" s="1313"/>
      <c r="CE77" s="1313"/>
      <c r="CF77" s="1313">
        <v>37.9</v>
      </c>
      <c r="CG77" s="1313"/>
      <c r="CH77" s="1313"/>
      <c r="CI77" s="1313"/>
      <c r="CJ77" s="1313"/>
      <c r="CK77" s="1313"/>
      <c r="CL77" s="1313"/>
      <c r="CM77" s="1313"/>
      <c r="CN77" s="1313">
        <v>38.700000000000003</v>
      </c>
      <c r="CO77" s="1313"/>
      <c r="CP77" s="1313"/>
      <c r="CQ77" s="1313"/>
      <c r="CR77" s="1313"/>
      <c r="CS77" s="1313"/>
      <c r="CT77" s="1313"/>
      <c r="CU77" s="1313"/>
      <c r="CV77" s="1313">
        <v>32.5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604</v>
      </c>
      <c r="BC79" s="1316"/>
      <c r="BD79" s="1316"/>
      <c r="BE79" s="1316"/>
      <c r="BF79" s="1316"/>
      <c r="BG79" s="1316"/>
      <c r="BH79" s="1316"/>
      <c r="BI79" s="1316"/>
      <c r="BJ79" s="1316"/>
      <c r="BK79" s="1316"/>
      <c r="BL79" s="1316"/>
      <c r="BM79" s="1316"/>
      <c r="BN79" s="1316"/>
      <c r="BO79" s="1316"/>
      <c r="BP79" s="1313">
        <v>9.1999999999999993</v>
      </c>
      <c r="BQ79" s="1313"/>
      <c r="BR79" s="1313"/>
      <c r="BS79" s="1313"/>
      <c r="BT79" s="1313"/>
      <c r="BU79" s="1313"/>
      <c r="BV79" s="1313"/>
      <c r="BW79" s="1313"/>
      <c r="BX79" s="1313">
        <v>8.9</v>
      </c>
      <c r="BY79" s="1313"/>
      <c r="BZ79" s="1313"/>
      <c r="CA79" s="1313"/>
      <c r="CB79" s="1313"/>
      <c r="CC79" s="1313"/>
      <c r="CD79" s="1313"/>
      <c r="CE79" s="1313"/>
      <c r="CF79" s="1313">
        <v>8.6999999999999993</v>
      </c>
      <c r="CG79" s="1313"/>
      <c r="CH79" s="1313"/>
      <c r="CI79" s="1313"/>
      <c r="CJ79" s="1313"/>
      <c r="CK79" s="1313"/>
      <c r="CL79" s="1313"/>
      <c r="CM79" s="1313"/>
      <c r="CN79" s="1313">
        <v>8.8000000000000007</v>
      </c>
      <c r="CO79" s="1313"/>
      <c r="CP79" s="1313"/>
      <c r="CQ79" s="1313"/>
      <c r="CR79" s="1313"/>
      <c r="CS79" s="1313"/>
      <c r="CT79" s="1313"/>
      <c r="CU79" s="1313"/>
      <c r="CV79" s="1313">
        <v>8.6999999999999993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tAZgFI+RtCLgOZ3NFISnhga/71ycs2SaE8pyKWo9S+V6HFXzMX1NSRC+K1gtGBTPkUvXCTnBcjqf3u/LNMsA==" saltValue="pSpS0w2fCO8CkL74F1Vxk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vrbEljhLjzSz/LXGZCWuV52Qemjsza/wnMA12/j/njB+TtsfGKG3+tf//YGuTm41ByzjR7yyjAvvT8gbG9fwtg==" saltValue="8E8tqfnvgRCQ5ax4yad6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EbbTan0Mk2FP6bNay7Wnl4enbXu3bmxvHnXY6VOZvJOa/nC5X+I7y6ul9pyovuFDlnggY2GR2LWcsngkK5vzTg==" saltValue="G6kd4Y8C00QgYRck1bw03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47186</v>
      </c>
      <c r="E3" s="162"/>
      <c r="F3" s="163">
        <v>66954</v>
      </c>
      <c r="G3" s="164"/>
      <c r="H3" s="165"/>
    </row>
    <row r="4" spans="1:8" x14ac:dyDescent="0.15">
      <c r="A4" s="166"/>
      <c r="B4" s="167"/>
      <c r="C4" s="168"/>
      <c r="D4" s="169">
        <v>19318</v>
      </c>
      <c r="E4" s="170"/>
      <c r="F4" s="171">
        <v>37305</v>
      </c>
      <c r="G4" s="172"/>
      <c r="H4" s="173"/>
    </row>
    <row r="5" spans="1:8" x14ac:dyDescent="0.15">
      <c r="A5" s="154" t="s">
        <v>539</v>
      </c>
      <c r="B5" s="159"/>
      <c r="C5" s="160"/>
      <c r="D5" s="161">
        <v>57375</v>
      </c>
      <c r="E5" s="162"/>
      <c r="F5" s="163">
        <v>72656</v>
      </c>
      <c r="G5" s="164"/>
      <c r="H5" s="165"/>
    </row>
    <row r="6" spans="1:8" x14ac:dyDescent="0.15">
      <c r="A6" s="166"/>
      <c r="B6" s="167"/>
      <c r="C6" s="168"/>
      <c r="D6" s="169">
        <v>22132</v>
      </c>
      <c r="E6" s="170"/>
      <c r="F6" s="171">
        <v>36448</v>
      </c>
      <c r="G6" s="172"/>
      <c r="H6" s="173"/>
    </row>
    <row r="7" spans="1:8" x14ac:dyDescent="0.15">
      <c r="A7" s="154" t="s">
        <v>540</v>
      </c>
      <c r="B7" s="159"/>
      <c r="C7" s="160"/>
      <c r="D7" s="161">
        <v>47474</v>
      </c>
      <c r="E7" s="162"/>
      <c r="F7" s="163">
        <v>65080</v>
      </c>
      <c r="G7" s="164"/>
      <c r="H7" s="165"/>
    </row>
    <row r="8" spans="1:8" x14ac:dyDescent="0.15">
      <c r="A8" s="166"/>
      <c r="B8" s="167"/>
      <c r="C8" s="168"/>
      <c r="D8" s="169">
        <v>30354</v>
      </c>
      <c r="E8" s="170"/>
      <c r="F8" s="171">
        <v>38201</v>
      </c>
      <c r="G8" s="172"/>
      <c r="H8" s="173"/>
    </row>
    <row r="9" spans="1:8" x14ac:dyDescent="0.15">
      <c r="A9" s="154" t="s">
        <v>541</v>
      </c>
      <c r="B9" s="159"/>
      <c r="C9" s="160"/>
      <c r="D9" s="161">
        <v>65615</v>
      </c>
      <c r="E9" s="162"/>
      <c r="F9" s="163">
        <v>79288</v>
      </c>
      <c r="G9" s="164"/>
      <c r="H9" s="165"/>
    </row>
    <row r="10" spans="1:8" x14ac:dyDescent="0.15">
      <c r="A10" s="166"/>
      <c r="B10" s="167"/>
      <c r="C10" s="168"/>
      <c r="D10" s="169">
        <v>21387</v>
      </c>
      <c r="E10" s="170"/>
      <c r="F10" s="171">
        <v>41870</v>
      </c>
      <c r="G10" s="172"/>
      <c r="H10" s="173"/>
    </row>
    <row r="11" spans="1:8" x14ac:dyDescent="0.15">
      <c r="A11" s="154" t="s">
        <v>542</v>
      </c>
      <c r="B11" s="159"/>
      <c r="C11" s="160"/>
      <c r="D11" s="161">
        <v>59920</v>
      </c>
      <c r="E11" s="162"/>
      <c r="F11" s="163">
        <v>84962</v>
      </c>
      <c r="G11" s="164"/>
      <c r="H11" s="165"/>
    </row>
    <row r="12" spans="1:8" x14ac:dyDescent="0.15">
      <c r="A12" s="166"/>
      <c r="B12" s="167"/>
      <c r="C12" s="174"/>
      <c r="D12" s="169">
        <v>39338</v>
      </c>
      <c r="E12" s="170"/>
      <c r="F12" s="171">
        <v>42793</v>
      </c>
      <c r="G12" s="172"/>
      <c r="H12" s="173"/>
    </row>
    <row r="13" spans="1:8" x14ac:dyDescent="0.15">
      <c r="A13" s="154"/>
      <c r="B13" s="159"/>
      <c r="C13" s="175"/>
      <c r="D13" s="176">
        <v>55514</v>
      </c>
      <c r="E13" s="177"/>
      <c r="F13" s="178">
        <v>73788</v>
      </c>
      <c r="G13" s="179"/>
      <c r="H13" s="165"/>
    </row>
    <row r="14" spans="1:8" x14ac:dyDescent="0.15">
      <c r="A14" s="166"/>
      <c r="B14" s="167"/>
      <c r="C14" s="168"/>
      <c r="D14" s="169">
        <v>26506</v>
      </c>
      <c r="E14" s="170"/>
      <c r="F14" s="171">
        <v>39323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2.25</v>
      </c>
      <c r="C19" s="180">
        <f>ROUND(VALUE(SUBSTITUTE(実質収支比率等に係る経年分析!G$48,"▲","-")),2)</f>
        <v>1.28</v>
      </c>
      <c r="D19" s="180">
        <f>ROUND(VALUE(SUBSTITUTE(実質収支比率等に係る経年分析!H$48,"▲","-")),2)</f>
        <v>1.29</v>
      </c>
      <c r="E19" s="180">
        <f>ROUND(VALUE(SUBSTITUTE(実質収支比率等に係る経年分析!I$48,"▲","-")),2)</f>
        <v>2.2400000000000002</v>
      </c>
      <c r="F19" s="180">
        <f>ROUND(VALUE(SUBSTITUTE(実質収支比率等に係る経年分析!J$48,"▲","-")),2)</f>
        <v>1.73</v>
      </c>
    </row>
    <row r="20" spans="1:11" x14ac:dyDescent="0.15">
      <c r="A20" s="180" t="s">
        <v>55</v>
      </c>
      <c r="B20" s="180">
        <f>ROUND(VALUE(SUBSTITUTE(実質収支比率等に係る経年分析!F$47,"▲","-")),2)</f>
        <v>32.79</v>
      </c>
      <c r="C20" s="180">
        <f>ROUND(VALUE(SUBSTITUTE(実質収支比率等に係る経年分析!G$47,"▲","-")),2)</f>
        <v>32.69</v>
      </c>
      <c r="D20" s="180">
        <f>ROUND(VALUE(SUBSTITUTE(実質収支比率等に係る経年分析!H$47,"▲","-")),2)</f>
        <v>32.520000000000003</v>
      </c>
      <c r="E20" s="180">
        <f>ROUND(VALUE(SUBSTITUTE(実質収支比率等に係る経年分析!I$47,"▲","-")),2)</f>
        <v>32.75</v>
      </c>
      <c r="F20" s="180">
        <f>ROUND(VALUE(SUBSTITUTE(実質収支比率等に係る経年分析!J$47,"▲","-")),2)</f>
        <v>31.92</v>
      </c>
    </row>
    <row r="21" spans="1:11" x14ac:dyDescent="0.15">
      <c r="A21" s="180" t="s">
        <v>56</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0.94</v>
      </c>
      <c r="F21" s="180">
        <f>IF(ISNUMBER(VALUE(SUBSTITUTE(実質収支比率等に係る経年分析!J$49,"▲","-"))),ROUND(VALUE(SUBSTITUTE(実質収支比率等に係る経年分析!J$49,"▲","-")),2),NA())</f>
        <v>-0.45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高齢者住宅整備資金貸付事業費特別会計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市場事業費特別会計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土地区画整理費特別会計</v>
      </c>
      <c r="B32" s="181">
        <f>IF(ROUND(VALUE(SUBSTITUTE(連結実質赤字比率に係る赤字・黒字の構成分析!F$38,"▲", "-")), 2) &lt; 0, ABS(ROUND(VALUE(SUBSTITUTE(連結実質赤字比率に係る赤字・黒字の構成分析!F$38,"▲", "-")), 2)), NA())</f>
        <v>0.65</v>
      </c>
      <c r="C32" s="181" t="e">
        <f>IF(ROUND(VALUE(SUBSTITUTE(連結実質赤字比率に係る赤字・黒字の構成分析!F$38,"▲", "-")), 2) &gt;= 0, ABS(ROUND(VALUE(SUBSTITUTE(連結実質赤字比率に係る赤字・黒字の構成分析!F$38,"▲", "-")), 2)), NA())</f>
        <v>#N/A</v>
      </c>
      <c r="D32" s="181">
        <f>IF(ROUND(VALUE(SUBSTITUTE(連結実質赤字比率に係る赤字・黒字の構成分析!G$38,"▲", "-")), 2) &lt; 0, ABS(ROUND(VALUE(SUBSTITUTE(連結実質赤字比率に係る赤字・黒字の構成分析!G$38,"▲", "-")), 2)), NA())</f>
        <v>0.33</v>
      </c>
      <c r="E32" s="181" t="e">
        <f>IF(ROUND(VALUE(SUBSTITUTE(連結実質赤字比率に係る赤字・黒字の構成分析!G$38,"▲", "-")), 2) &gt;= 0, ABS(ROUND(VALUE(SUBSTITUTE(連結実質赤字比率に係る赤字・黒字の構成分析!G$38,"▲", "-")), 2)), NA())</f>
        <v>#N/A</v>
      </c>
      <c r="F32" s="181">
        <f>IF(ROUND(VALUE(SUBSTITUTE(連結実質赤字比率に係る赤字・黒字の構成分析!H$38,"▲", "-")), 2) &lt; 0, ABS(ROUND(VALUE(SUBSTITUTE(連結実質赤字比率に係る赤字・黒字の構成分析!H$38,"▲", "-")), 2)), NA())</f>
        <v>0.21</v>
      </c>
      <c r="G32" s="181" t="e">
        <f>IF(ROUND(VALUE(SUBSTITUTE(連結実質赤字比率に係る赤字・黒字の構成分析!H$38,"▲", "-")), 2) &gt;= 0, ABS(ROUND(VALUE(SUBSTITUTE(連結実質赤字比率に係る赤字・黒字の構成分析!H$38,"▲", "-")), 2)), NA())</f>
        <v>#N/A</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介護保険費特別会計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2.2200000000000002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1.72</v>
      </c>
    </row>
    <row r="36" spans="1:16" x14ac:dyDescent="0.15">
      <c r="A36" s="181" t="str">
        <f>IF(連結実質赤字比率に係る赤字・黒字の構成分析!C$34="",NA(),連結実質赤字比率に係る赤字・黒字の構成分析!C$34)</f>
        <v>駐車場費特別会計</v>
      </c>
      <c r="B36" s="181">
        <f>IF(ROUND(VALUE(SUBSTITUTE(連結実質赤字比率に係る赤字・黒字の構成分析!F$34,"▲", "-")), 2) &lt; 0, ABS(ROUND(VALUE(SUBSTITUTE(連結実質赤字比率に係る赤字・黒字の構成分析!F$34,"▲", "-")), 2)), NA())</f>
        <v>2.1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1.46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1.07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0.85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1288</v>
      </c>
      <c r="E42" s="182"/>
      <c r="F42" s="182"/>
      <c r="G42" s="182">
        <f>'実質公債費比率（分子）の構造'!L$52</f>
        <v>1271</v>
      </c>
      <c r="H42" s="182"/>
      <c r="I42" s="182"/>
      <c r="J42" s="182">
        <f>'実質公債費比率（分子）の構造'!M$52</f>
        <v>1202</v>
      </c>
      <c r="K42" s="182"/>
      <c r="L42" s="182"/>
      <c r="M42" s="182">
        <f>'実質公債費比率（分子）の構造'!N$52</f>
        <v>1155</v>
      </c>
      <c r="N42" s="182"/>
      <c r="O42" s="182"/>
      <c r="P42" s="182">
        <f>'実質公債費比率（分子）の構造'!O$52</f>
        <v>1102</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12</v>
      </c>
      <c r="C44" s="182"/>
      <c r="D44" s="182"/>
      <c r="E44" s="182">
        <f>'実質公債費比率（分子）の構造'!L$50</f>
        <v>4</v>
      </c>
      <c r="F44" s="182"/>
      <c r="G44" s="182"/>
      <c r="H44" s="182">
        <f>'実質公債費比率（分子）の構造'!M$50</f>
        <v>3</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75</v>
      </c>
      <c r="C45" s="182"/>
      <c r="D45" s="182"/>
      <c r="E45" s="182">
        <f>'実質公債費比率（分子）の構造'!L$49</f>
        <v>98</v>
      </c>
      <c r="F45" s="182"/>
      <c r="G45" s="182"/>
      <c r="H45" s="182">
        <f>'実質公債費比率（分子）の構造'!M$49</f>
        <v>83</v>
      </c>
      <c r="I45" s="182"/>
      <c r="J45" s="182"/>
      <c r="K45" s="182">
        <f>'実質公債費比率（分子）の構造'!N$49</f>
        <v>65</v>
      </c>
      <c r="L45" s="182"/>
      <c r="M45" s="182"/>
      <c r="N45" s="182">
        <f>'実質公債費比率（分子）の構造'!O$49</f>
        <v>64</v>
      </c>
      <c r="O45" s="182"/>
      <c r="P45" s="182"/>
    </row>
    <row r="46" spans="1:16" x14ac:dyDescent="0.15">
      <c r="A46" s="182" t="s">
        <v>67</v>
      </c>
      <c r="B46" s="182">
        <f>'実質公債費比率（分子）の構造'!K$48</f>
        <v>674</v>
      </c>
      <c r="C46" s="182"/>
      <c r="D46" s="182"/>
      <c r="E46" s="182">
        <f>'実質公債費比率（分子）の構造'!L$48</f>
        <v>635</v>
      </c>
      <c r="F46" s="182"/>
      <c r="G46" s="182"/>
      <c r="H46" s="182">
        <f>'実質公債費比率（分子）の構造'!M$48</f>
        <v>561</v>
      </c>
      <c r="I46" s="182"/>
      <c r="J46" s="182"/>
      <c r="K46" s="182">
        <f>'実質公債費比率（分子）の構造'!N$48</f>
        <v>564</v>
      </c>
      <c r="L46" s="182"/>
      <c r="M46" s="182"/>
      <c r="N46" s="182">
        <f>'実質公債費比率（分子）の構造'!O$48</f>
        <v>501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1441</v>
      </c>
      <c r="C49" s="182"/>
      <c r="D49" s="182"/>
      <c r="E49" s="182">
        <f>'実質公債費比率（分子）の構造'!L$45</f>
        <v>1449</v>
      </c>
      <c r="F49" s="182"/>
      <c r="G49" s="182"/>
      <c r="H49" s="182">
        <f>'実質公債費比率（分子）の構造'!M$45</f>
        <v>1438</v>
      </c>
      <c r="I49" s="182"/>
      <c r="J49" s="182"/>
      <c r="K49" s="182">
        <f>'実質公債費比率（分子）の構造'!N$45</f>
        <v>1356</v>
      </c>
      <c r="L49" s="182"/>
      <c r="M49" s="182"/>
      <c r="N49" s="182">
        <f>'実質公債費比率（分子）の構造'!O$45</f>
        <v>1280</v>
      </c>
      <c r="O49" s="182"/>
      <c r="P49" s="182"/>
    </row>
    <row r="50" spans="1:16" x14ac:dyDescent="0.15">
      <c r="A50" s="182" t="s">
        <v>71</v>
      </c>
      <c r="B50" s="182" t="e">
        <f>NA()</f>
        <v>#N/A</v>
      </c>
      <c r="C50" s="182">
        <f>IF(ISNUMBER('実質公債費比率（分子）の構造'!K$53),'実質公債費比率（分子）の構造'!K$53,NA())</f>
        <v>915</v>
      </c>
      <c r="D50" s="182" t="e">
        <f>NA()</f>
        <v>#N/A</v>
      </c>
      <c r="E50" s="182" t="e">
        <f>NA()</f>
        <v>#N/A</v>
      </c>
      <c r="F50" s="182">
        <f>IF(ISNUMBER('実質公債費比率（分子）の構造'!L$53),'実質公債費比率（分子）の構造'!L$53,NA())</f>
        <v>915</v>
      </c>
      <c r="G50" s="182" t="e">
        <f>NA()</f>
        <v>#N/A</v>
      </c>
      <c r="H50" s="182" t="e">
        <f>NA()</f>
        <v>#N/A</v>
      </c>
      <c r="I50" s="182">
        <f>IF(ISNUMBER('実質公債費比率（分子）の構造'!M$53),'実質公債費比率（分子）の構造'!M$53,NA())</f>
        <v>883</v>
      </c>
      <c r="J50" s="182" t="e">
        <f>NA()</f>
        <v>#N/A</v>
      </c>
      <c r="K50" s="182" t="e">
        <f>NA()</f>
        <v>#N/A</v>
      </c>
      <c r="L50" s="182">
        <f>IF(ISNUMBER('実質公債費比率（分子）の構造'!N$53),'実質公債費比率（分子）の構造'!N$53,NA())</f>
        <v>830</v>
      </c>
      <c r="M50" s="182" t="e">
        <f>NA()</f>
        <v>#N/A</v>
      </c>
      <c r="N50" s="182" t="e">
        <f>NA()</f>
        <v>#N/A</v>
      </c>
      <c r="O50" s="182">
        <f>IF(ISNUMBER('実質公債費比率（分子）の構造'!O$53),'実質公債費比率（分子）の構造'!O$53,NA())</f>
        <v>744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13035</v>
      </c>
      <c r="E56" s="181"/>
      <c r="F56" s="181"/>
      <c r="G56" s="181">
        <f>'将来負担比率（分子）の構造'!J$52</f>
        <v>12793</v>
      </c>
      <c r="H56" s="181"/>
      <c r="I56" s="181"/>
      <c r="J56" s="181">
        <f>'将来負担比率（分子）の構造'!K$52</f>
        <v>12917</v>
      </c>
      <c r="K56" s="181"/>
      <c r="L56" s="181"/>
      <c r="M56" s="181">
        <f>'将来負担比率（分子）の構造'!L$52</f>
        <v>12701</v>
      </c>
      <c r="N56" s="181"/>
      <c r="O56" s="181"/>
      <c r="P56" s="181">
        <f>'将来負担比率（分子）の構造'!M$52</f>
        <v>12965</v>
      </c>
    </row>
    <row r="57" spans="1:16" x14ac:dyDescent="0.15">
      <c r="A57" s="181" t="s">
        <v>42</v>
      </c>
      <c r="B57" s="181"/>
      <c r="C57" s="181"/>
      <c r="D57" s="181">
        <f>'将来負担比率（分子）の構造'!I$51</f>
        <v>560</v>
      </c>
      <c r="E57" s="181"/>
      <c r="F57" s="181"/>
      <c r="G57" s="181">
        <f>'将来負担比率（分子）の構造'!J$51</f>
        <v>459</v>
      </c>
      <c r="H57" s="181"/>
      <c r="I57" s="181"/>
      <c r="J57" s="181">
        <f>'将来負担比率（分子）の構造'!K$51</f>
        <v>378</v>
      </c>
      <c r="K57" s="181"/>
      <c r="L57" s="181"/>
      <c r="M57" s="181">
        <f>'将来負担比率（分子）の構造'!L$51</f>
        <v>307</v>
      </c>
      <c r="N57" s="181"/>
      <c r="O57" s="181"/>
      <c r="P57" s="181">
        <f>'将来負担比率（分子）の構造'!M$51</f>
        <v>239</v>
      </c>
    </row>
    <row r="58" spans="1:16" x14ac:dyDescent="0.15">
      <c r="A58" s="181" t="s">
        <v>41</v>
      </c>
      <c r="B58" s="181"/>
      <c r="C58" s="181"/>
      <c r="D58" s="181">
        <f>'将来負担比率（分子）の構造'!I$50</f>
        <v>4376</v>
      </c>
      <c r="E58" s="181"/>
      <c r="F58" s="181"/>
      <c r="G58" s="181">
        <f>'将来負担比率（分子）の構造'!J$50</f>
        <v>1066</v>
      </c>
      <c r="H58" s="181"/>
      <c r="I58" s="181"/>
      <c r="J58" s="181">
        <f>'将来負担比率（分子）の構造'!K$50</f>
        <v>999</v>
      </c>
      <c r="K58" s="181"/>
      <c r="L58" s="181"/>
      <c r="M58" s="181">
        <f>'将来負担比率（分子）の構造'!L$50</f>
        <v>1189</v>
      </c>
      <c r="N58" s="181"/>
      <c r="O58" s="181"/>
      <c r="P58" s="181">
        <f>'将来負担比率（分子）の構造'!M$50</f>
        <v>1246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1695</v>
      </c>
      <c r="C61" s="181"/>
      <c r="D61" s="181"/>
      <c r="E61" s="181">
        <f>'将来負担比率（分子）の構造'!J$46</f>
        <v>1666</v>
      </c>
      <c r="F61" s="181"/>
      <c r="G61" s="181"/>
      <c r="H61" s="181">
        <f>'将来負担比率（分子）の構造'!K$46</f>
        <v>1628</v>
      </c>
      <c r="I61" s="181"/>
      <c r="J61" s="181"/>
      <c r="K61" s="181">
        <f>'将来負担比率（分子）の構造'!L$46</f>
        <v>1591</v>
      </c>
      <c r="L61" s="181"/>
      <c r="M61" s="181"/>
      <c r="N61" s="181">
        <f>'将来負担比率（分子）の構造'!M$46</f>
        <v>1648</v>
      </c>
      <c r="O61" s="181"/>
      <c r="P61" s="181"/>
    </row>
    <row r="62" spans="1:16" x14ac:dyDescent="0.15">
      <c r="A62" s="181" t="s">
        <v>35</v>
      </c>
      <c r="B62" s="181">
        <f>'将来負担比率（分子）の構造'!I$45</f>
        <v>1765</v>
      </c>
      <c r="C62" s="181"/>
      <c r="D62" s="181"/>
      <c r="E62" s="181">
        <f>'将来負担比率（分子）の構造'!J$45</f>
        <v>1724</v>
      </c>
      <c r="F62" s="181"/>
      <c r="G62" s="181"/>
      <c r="H62" s="181">
        <f>'将来負担比率（分子）の構造'!K$45</f>
        <v>1640</v>
      </c>
      <c r="I62" s="181"/>
      <c r="J62" s="181"/>
      <c r="K62" s="181">
        <f>'将来負担比率（分子）の構造'!L$45</f>
        <v>1721</v>
      </c>
      <c r="L62" s="181"/>
      <c r="M62" s="181"/>
      <c r="N62" s="181">
        <f>'将来負担比率（分子）の構造'!M$45</f>
        <v>1758</v>
      </c>
      <c r="O62" s="181"/>
      <c r="P62" s="181"/>
    </row>
    <row r="63" spans="1:16" x14ac:dyDescent="0.15">
      <c r="A63" s="181" t="s">
        <v>34</v>
      </c>
      <c r="B63" s="181">
        <f>'将来負担比率（分子）の構造'!I$44</f>
        <v>492</v>
      </c>
      <c r="C63" s="181"/>
      <c r="D63" s="181"/>
      <c r="E63" s="181">
        <f>'将来負担比率（分子）の構造'!J$44</f>
        <v>405</v>
      </c>
      <c r="F63" s="181"/>
      <c r="G63" s="181"/>
      <c r="H63" s="181">
        <f>'将来負担比率（分子）の構造'!K$44</f>
        <v>330</v>
      </c>
      <c r="I63" s="181"/>
      <c r="J63" s="181"/>
      <c r="K63" s="181">
        <f>'将来負担比率（分子）の構造'!L$44</f>
        <v>275</v>
      </c>
      <c r="L63" s="181"/>
      <c r="M63" s="181"/>
      <c r="N63" s="181">
        <f>'将来負担比率（分子）の構造'!M$44</f>
        <v>229</v>
      </c>
      <c r="O63" s="181"/>
      <c r="P63" s="181"/>
    </row>
    <row r="64" spans="1:16" x14ac:dyDescent="0.15">
      <c r="A64" s="181" t="s">
        <v>33</v>
      </c>
      <c r="B64" s="181">
        <f>'将来負担比率（分子）の構造'!I$43</f>
        <v>7462</v>
      </c>
      <c r="C64" s="181"/>
      <c r="D64" s="181"/>
      <c r="E64" s="181">
        <f>'将来負担比率（分子）の構造'!J$43</f>
        <v>7350</v>
      </c>
      <c r="F64" s="181"/>
      <c r="G64" s="181"/>
      <c r="H64" s="181">
        <f>'将来負担比率（分子）の構造'!K$43</f>
        <v>7123</v>
      </c>
      <c r="I64" s="181"/>
      <c r="J64" s="181"/>
      <c r="K64" s="181">
        <f>'将来負担比率（分子）の構造'!L$43</f>
        <v>7068</v>
      </c>
      <c r="L64" s="181"/>
      <c r="M64" s="181"/>
      <c r="N64" s="181">
        <f>'将来負担比率（分子）の構造'!M$43</f>
        <v>7195</v>
      </c>
      <c r="O64" s="181"/>
      <c r="P64" s="181"/>
    </row>
    <row r="65" spans="1:16" x14ac:dyDescent="0.15">
      <c r="A65" s="181" t="s">
        <v>32</v>
      </c>
      <c r="B65" s="181">
        <f>'将来負担比率（分子）の構造'!I$42</f>
        <v>6</v>
      </c>
      <c r="C65" s="181"/>
      <c r="D65" s="181"/>
      <c r="E65" s="181">
        <f>'将来負担比率（分子）の構造'!J$42</f>
        <v>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12503</v>
      </c>
      <c r="C66" s="181"/>
      <c r="D66" s="181"/>
      <c r="E66" s="181">
        <f>'将来負担比率（分子）の構造'!J$41</f>
        <v>12402</v>
      </c>
      <c r="F66" s="181"/>
      <c r="G66" s="181"/>
      <c r="H66" s="181">
        <f>'将来負担比率（分子）の構造'!K$41</f>
        <v>12129</v>
      </c>
      <c r="I66" s="181"/>
      <c r="J66" s="181"/>
      <c r="K66" s="181">
        <f>'将来負担比率（分子）の構造'!L$41</f>
        <v>12177</v>
      </c>
      <c r="L66" s="181"/>
      <c r="M66" s="181"/>
      <c r="N66" s="181">
        <f>'将来負担比率（分子）の構造'!M$41</f>
        <v>12338</v>
      </c>
      <c r="O66" s="181"/>
      <c r="P66" s="181"/>
    </row>
    <row r="67" spans="1:16" x14ac:dyDescent="0.15">
      <c r="A67" s="181" t="s">
        <v>75</v>
      </c>
      <c r="B67" s="181" t="e">
        <f>NA()</f>
        <v>#N/A</v>
      </c>
      <c r="C67" s="181">
        <f>IF(ISNUMBER('将来負担比率（分子）の構造'!I$53), IF('将来負担比率（分子）の構造'!I$53 &lt; 0, 0, '将来負担比率（分子）の構造'!I$53), NA())</f>
        <v>5952</v>
      </c>
      <c r="D67" s="181" t="e">
        <f>NA()</f>
        <v>#N/A</v>
      </c>
      <c r="E67" s="181" t="e">
        <f>NA()</f>
        <v>#N/A</v>
      </c>
      <c r="F67" s="181">
        <f>IF(ISNUMBER('将来負担比率（分子）の構造'!J$53), IF('将来負担比率（分子）の構造'!J$53 &lt; 0, 0, '将来負担比率（分子）の構造'!J$53), NA())</f>
        <v>9232</v>
      </c>
      <c r="G67" s="181" t="e">
        <f>NA()</f>
        <v>#N/A</v>
      </c>
      <c r="H67" s="181" t="e">
        <f>NA()</f>
        <v>#N/A</v>
      </c>
      <c r="I67" s="181">
        <f>IF(ISNUMBER('将来負担比率（分子）の構造'!K$53), IF('将来負担比率（分子）の構造'!K$53 &lt; 0, 0, '将来負担比率（分子）の構造'!K$53), NA())</f>
        <v>8555</v>
      </c>
      <c r="J67" s="181" t="e">
        <f>NA()</f>
        <v>#N/A</v>
      </c>
      <c r="K67" s="181" t="e">
        <f>NA()</f>
        <v>#N/A</v>
      </c>
      <c r="L67" s="181">
        <f>IF(ISNUMBER('将来負担比率（分子）の構造'!L$53), IF('将来負担比率（分子）の構造'!L$53 &lt; 0, 0, '将来負担比率（分子）の構造'!L$53), NA())</f>
        <v>8634</v>
      </c>
      <c r="M67" s="181" t="e">
        <f>NA()</f>
        <v>#N/A</v>
      </c>
      <c r="N67" s="181" t="e">
        <f>NA()</f>
        <v>#N/A</v>
      </c>
      <c r="O67" s="181">
        <f>IF(ISNUMBER('将来負担比率（分子）の構造'!M$53), IF('将来負担比率（分子）の構造'!M$53 &lt; 0, 0, '将来負担比率（分子）の構造'!M$53), NA())</f>
        <v>8718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2582</v>
      </c>
      <c r="C72" s="185">
        <f>基金残高に係る経年分析!G55</f>
        <v>2582</v>
      </c>
      <c r="D72" s="185">
        <f>基金残高に係る経年分析!H55</f>
        <v>2582</v>
      </c>
    </row>
    <row r="73" spans="1:16" x14ac:dyDescent="0.15">
      <c r="A73" s="184" t="s">
        <v>78</v>
      </c>
      <c r="B73" s="185">
        <f>基金残高に係る経年分析!F56</f>
        <v>374</v>
      </c>
      <c r="C73" s="185">
        <f>基金残高に係る経年分析!G56</f>
        <v>374</v>
      </c>
      <c r="D73" s="185">
        <f>基金残高に係る経年分析!H56</f>
        <v>374</v>
      </c>
    </row>
    <row r="74" spans="1:16" x14ac:dyDescent="0.15">
      <c r="A74" s="184" t="s">
        <v>79</v>
      </c>
      <c r="B74" s="185">
        <f>基金残高に係る経年分析!F57</f>
        <v>816</v>
      </c>
      <c r="C74" s="185">
        <f>基金残高に係る経年分析!G57</f>
        <v>921</v>
      </c>
      <c r="D74" s="185">
        <f>基金残高に係る経年分析!H57</f>
        <v>962</v>
      </c>
    </row>
  </sheetData>
  <sheetProtection algorithmName="SHA-512" hashValue="8+KdMhsdVAT/+6d2KCmTO+/SdoYlOJgYXzBZ+BgWjDrkmAkpX7T0AKYly33HDf31pXz7YsK0enPHiJeNDEcIfw==" saltValue="/tvZBkpkpMZNMMh5h8Dp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3985376</v>
      </c>
      <c r="S5" s="736"/>
      <c r="T5" s="736"/>
      <c r="U5" s="736"/>
      <c r="V5" s="736"/>
      <c r="W5" s="736"/>
      <c r="X5" s="736"/>
      <c r="Y5" s="779"/>
      <c r="Z5" s="797">
        <v>17.8</v>
      </c>
      <c r="AA5" s="797"/>
      <c r="AB5" s="797"/>
      <c r="AC5" s="797"/>
      <c r="AD5" s="798">
        <v>3985345</v>
      </c>
      <c r="AE5" s="798"/>
      <c r="AF5" s="798"/>
      <c r="AG5" s="798"/>
      <c r="AH5" s="798"/>
      <c r="AI5" s="798"/>
      <c r="AJ5" s="798"/>
      <c r="AK5" s="798"/>
      <c r="AL5" s="780">
        <v>49.6</v>
      </c>
      <c r="AM5" s="751"/>
      <c r="AN5" s="751"/>
      <c r="AO5" s="781"/>
      <c r="AP5" s="746" t="s">
        <v>226</v>
      </c>
      <c r="AQ5" s="747"/>
      <c r="AR5" s="747"/>
      <c r="AS5" s="747"/>
      <c r="AT5" s="747"/>
      <c r="AU5" s="747"/>
      <c r="AV5" s="747"/>
      <c r="AW5" s="747"/>
      <c r="AX5" s="747"/>
      <c r="AY5" s="747"/>
      <c r="AZ5" s="747"/>
      <c r="BA5" s="747"/>
      <c r="BB5" s="747"/>
      <c r="BC5" s="747"/>
      <c r="BD5" s="747"/>
      <c r="BE5" s="747"/>
      <c r="BF5" s="748"/>
      <c r="BG5" s="680">
        <v>3981319</v>
      </c>
      <c r="BH5" s="681"/>
      <c r="BI5" s="681"/>
      <c r="BJ5" s="681"/>
      <c r="BK5" s="681"/>
      <c r="BL5" s="681"/>
      <c r="BM5" s="681"/>
      <c r="BN5" s="682"/>
      <c r="BO5" s="713">
        <v>99.9</v>
      </c>
      <c r="BP5" s="713"/>
      <c r="BQ5" s="713"/>
      <c r="BR5" s="713"/>
      <c r="BS5" s="714">
        <v>202077</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123413</v>
      </c>
      <c r="S6" s="681"/>
      <c r="T6" s="681"/>
      <c r="U6" s="681"/>
      <c r="V6" s="681"/>
      <c r="W6" s="681"/>
      <c r="X6" s="681"/>
      <c r="Y6" s="682"/>
      <c r="Z6" s="713">
        <v>0.6</v>
      </c>
      <c r="AA6" s="713"/>
      <c r="AB6" s="713"/>
      <c r="AC6" s="713"/>
      <c r="AD6" s="714">
        <v>123413</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3981319</v>
      </c>
      <c r="BH6" s="681"/>
      <c r="BI6" s="681"/>
      <c r="BJ6" s="681"/>
      <c r="BK6" s="681"/>
      <c r="BL6" s="681"/>
      <c r="BM6" s="681"/>
      <c r="BN6" s="682"/>
      <c r="BO6" s="713">
        <v>99.9</v>
      </c>
      <c r="BP6" s="713"/>
      <c r="BQ6" s="713"/>
      <c r="BR6" s="713"/>
      <c r="BS6" s="714">
        <v>202077</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167225</v>
      </c>
      <c r="CS6" s="681"/>
      <c r="CT6" s="681"/>
      <c r="CU6" s="681"/>
      <c r="CV6" s="681"/>
      <c r="CW6" s="681"/>
      <c r="CX6" s="681"/>
      <c r="CY6" s="682"/>
      <c r="CZ6" s="780">
        <v>0.8</v>
      </c>
      <c r="DA6" s="751"/>
      <c r="DB6" s="751"/>
      <c r="DC6" s="783"/>
      <c r="DD6" s="686" t="s">
        <v>233</v>
      </c>
      <c r="DE6" s="681"/>
      <c r="DF6" s="681"/>
      <c r="DG6" s="681"/>
      <c r="DH6" s="681"/>
      <c r="DI6" s="681"/>
      <c r="DJ6" s="681"/>
      <c r="DK6" s="681"/>
      <c r="DL6" s="681"/>
      <c r="DM6" s="681"/>
      <c r="DN6" s="681"/>
      <c r="DO6" s="681"/>
      <c r="DP6" s="682"/>
      <c r="DQ6" s="686">
        <v>167161</v>
      </c>
      <c r="DR6" s="681"/>
      <c r="DS6" s="681"/>
      <c r="DT6" s="681"/>
      <c r="DU6" s="681"/>
      <c r="DV6" s="681"/>
      <c r="DW6" s="681"/>
      <c r="DX6" s="681"/>
      <c r="DY6" s="681"/>
      <c r="DZ6" s="681"/>
      <c r="EA6" s="681"/>
      <c r="EB6" s="681"/>
      <c r="EC6" s="726"/>
    </row>
    <row r="7" spans="2:143" ht="11.25" customHeight="1" x14ac:dyDescent="0.15">
      <c r="B7" s="677" t="s">
        <v>234</v>
      </c>
      <c r="C7" s="678"/>
      <c r="D7" s="678"/>
      <c r="E7" s="678"/>
      <c r="F7" s="678"/>
      <c r="G7" s="678"/>
      <c r="H7" s="678"/>
      <c r="I7" s="678"/>
      <c r="J7" s="678"/>
      <c r="K7" s="678"/>
      <c r="L7" s="678"/>
      <c r="M7" s="678"/>
      <c r="N7" s="678"/>
      <c r="O7" s="678"/>
      <c r="P7" s="678"/>
      <c r="Q7" s="679"/>
      <c r="R7" s="680">
        <v>4555</v>
      </c>
      <c r="S7" s="681"/>
      <c r="T7" s="681"/>
      <c r="U7" s="681"/>
      <c r="V7" s="681"/>
      <c r="W7" s="681"/>
      <c r="X7" s="681"/>
      <c r="Y7" s="682"/>
      <c r="Z7" s="713">
        <v>0</v>
      </c>
      <c r="AA7" s="713"/>
      <c r="AB7" s="713"/>
      <c r="AC7" s="713"/>
      <c r="AD7" s="714">
        <v>4555</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1833034</v>
      </c>
      <c r="BH7" s="681"/>
      <c r="BI7" s="681"/>
      <c r="BJ7" s="681"/>
      <c r="BK7" s="681"/>
      <c r="BL7" s="681"/>
      <c r="BM7" s="681"/>
      <c r="BN7" s="682"/>
      <c r="BO7" s="713">
        <v>46</v>
      </c>
      <c r="BP7" s="713"/>
      <c r="BQ7" s="713"/>
      <c r="BR7" s="713"/>
      <c r="BS7" s="714">
        <v>86041</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6002580</v>
      </c>
      <c r="CS7" s="681"/>
      <c r="CT7" s="681"/>
      <c r="CU7" s="681"/>
      <c r="CV7" s="681"/>
      <c r="CW7" s="681"/>
      <c r="CX7" s="681"/>
      <c r="CY7" s="682"/>
      <c r="CZ7" s="713">
        <v>27.9</v>
      </c>
      <c r="DA7" s="713"/>
      <c r="DB7" s="713"/>
      <c r="DC7" s="713"/>
      <c r="DD7" s="686">
        <v>746941</v>
      </c>
      <c r="DE7" s="681"/>
      <c r="DF7" s="681"/>
      <c r="DG7" s="681"/>
      <c r="DH7" s="681"/>
      <c r="DI7" s="681"/>
      <c r="DJ7" s="681"/>
      <c r="DK7" s="681"/>
      <c r="DL7" s="681"/>
      <c r="DM7" s="681"/>
      <c r="DN7" s="681"/>
      <c r="DO7" s="681"/>
      <c r="DP7" s="682"/>
      <c r="DQ7" s="686">
        <v>1515309</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14824</v>
      </c>
      <c r="S8" s="681"/>
      <c r="T8" s="681"/>
      <c r="U8" s="681"/>
      <c r="V8" s="681"/>
      <c r="W8" s="681"/>
      <c r="X8" s="681"/>
      <c r="Y8" s="682"/>
      <c r="Z8" s="713">
        <v>0.1</v>
      </c>
      <c r="AA8" s="713"/>
      <c r="AB8" s="713"/>
      <c r="AC8" s="713"/>
      <c r="AD8" s="714">
        <v>14824</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61584</v>
      </c>
      <c r="BH8" s="681"/>
      <c r="BI8" s="681"/>
      <c r="BJ8" s="681"/>
      <c r="BK8" s="681"/>
      <c r="BL8" s="681"/>
      <c r="BM8" s="681"/>
      <c r="BN8" s="682"/>
      <c r="BO8" s="713">
        <v>1.5</v>
      </c>
      <c r="BP8" s="713"/>
      <c r="BQ8" s="713"/>
      <c r="BR8" s="713"/>
      <c r="BS8" s="686" t="s">
        <v>233</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5967534</v>
      </c>
      <c r="CS8" s="681"/>
      <c r="CT8" s="681"/>
      <c r="CU8" s="681"/>
      <c r="CV8" s="681"/>
      <c r="CW8" s="681"/>
      <c r="CX8" s="681"/>
      <c r="CY8" s="682"/>
      <c r="CZ8" s="713">
        <v>27.7</v>
      </c>
      <c r="DA8" s="713"/>
      <c r="DB8" s="713"/>
      <c r="DC8" s="713"/>
      <c r="DD8" s="686">
        <v>13680</v>
      </c>
      <c r="DE8" s="681"/>
      <c r="DF8" s="681"/>
      <c r="DG8" s="681"/>
      <c r="DH8" s="681"/>
      <c r="DI8" s="681"/>
      <c r="DJ8" s="681"/>
      <c r="DK8" s="681"/>
      <c r="DL8" s="681"/>
      <c r="DM8" s="681"/>
      <c r="DN8" s="681"/>
      <c r="DO8" s="681"/>
      <c r="DP8" s="682"/>
      <c r="DQ8" s="686">
        <v>2899241</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16314</v>
      </c>
      <c r="S9" s="681"/>
      <c r="T9" s="681"/>
      <c r="U9" s="681"/>
      <c r="V9" s="681"/>
      <c r="W9" s="681"/>
      <c r="X9" s="681"/>
      <c r="Y9" s="682"/>
      <c r="Z9" s="713">
        <v>0.1</v>
      </c>
      <c r="AA9" s="713"/>
      <c r="AB9" s="713"/>
      <c r="AC9" s="713"/>
      <c r="AD9" s="714">
        <v>16314</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1415726</v>
      </c>
      <c r="BH9" s="681"/>
      <c r="BI9" s="681"/>
      <c r="BJ9" s="681"/>
      <c r="BK9" s="681"/>
      <c r="BL9" s="681"/>
      <c r="BM9" s="681"/>
      <c r="BN9" s="682"/>
      <c r="BO9" s="713">
        <v>35.5</v>
      </c>
      <c r="BP9" s="713"/>
      <c r="BQ9" s="713"/>
      <c r="BR9" s="713"/>
      <c r="BS9" s="686" t="s">
        <v>126</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1038032</v>
      </c>
      <c r="CS9" s="681"/>
      <c r="CT9" s="681"/>
      <c r="CU9" s="681"/>
      <c r="CV9" s="681"/>
      <c r="CW9" s="681"/>
      <c r="CX9" s="681"/>
      <c r="CY9" s="682"/>
      <c r="CZ9" s="713">
        <v>4.8</v>
      </c>
      <c r="DA9" s="713"/>
      <c r="DB9" s="713"/>
      <c r="DC9" s="713"/>
      <c r="DD9" s="686">
        <v>16936</v>
      </c>
      <c r="DE9" s="681"/>
      <c r="DF9" s="681"/>
      <c r="DG9" s="681"/>
      <c r="DH9" s="681"/>
      <c r="DI9" s="681"/>
      <c r="DJ9" s="681"/>
      <c r="DK9" s="681"/>
      <c r="DL9" s="681"/>
      <c r="DM9" s="681"/>
      <c r="DN9" s="681"/>
      <c r="DO9" s="681"/>
      <c r="DP9" s="682"/>
      <c r="DQ9" s="686">
        <v>822428</v>
      </c>
      <c r="DR9" s="681"/>
      <c r="DS9" s="681"/>
      <c r="DT9" s="681"/>
      <c r="DU9" s="681"/>
      <c r="DV9" s="681"/>
      <c r="DW9" s="681"/>
      <c r="DX9" s="681"/>
      <c r="DY9" s="681"/>
      <c r="DZ9" s="681"/>
      <c r="EA9" s="681"/>
      <c r="EB9" s="681"/>
      <c r="EC9" s="726"/>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126</v>
      </c>
      <c r="AE10" s="714"/>
      <c r="AF10" s="714"/>
      <c r="AG10" s="714"/>
      <c r="AH10" s="714"/>
      <c r="AI10" s="714"/>
      <c r="AJ10" s="714"/>
      <c r="AK10" s="714"/>
      <c r="AL10" s="683" t="s">
        <v>126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129903</v>
      </c>
      <c r="BH10" s="681"/>
      <c r="BI10" s="681"/>
      <c r="BJ10" s="681"/>
      <c r="BK10" s="681"/>
      <c r="BL10" s="681"/>
      <c r="BM10" s="681"/>
      <c r="BN10" s="682"/>
      <c r="BO10" s="713">
        <v>3.3</v>
      </c>
      <c r="BP10" s="713"/>
      <c r="BQ10" s="713"/>
      <c r="BR10" s="713"/>
      <c r="BS10" s="686">
        <v>21624</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v>4093</v>
      </c>
      <c r="CS10" s="681"/>
      <c r="CT10" s="681"/>
      <c r="CU10" s="681"/>
      <c r="CV10" s="681"/>
      <c r="CW10" s="681"/>
      <c r="CX10" s="681"/>
      <c r="CY10" s="682"/>
      <c r="CZ10" s="713">
        <v>0</v>
      </c>
      <c r="DA10" s="713"/>
      <c r="DB10" s="713"/>
      <c r="DC10" s="713"/>
      <c r="DD10" s="686" t="s">
        <v>126</v>
      </c>
      <c r="DE10" s="681"/>
      <c r="DF10" s="681"/>
      <c r="DG10" s="681"/>
      <c r="DH10" s="681"/>
      <c r="DI10" s="681"/>
      <c r="DJ10" s="681"/>
      <c r="DK10" s="681"/>
      <c r="DL10" s="681"/>
      <c r="DM10" s="681"/>
      <c r="DN10" s="681"/>
      <c r="DO10" s="681"/>
      <c r="DP10" s="682"/>
      <c r="DQ10" s="686">
        <v>1427</v>
      </c>
      <c r="DR10" s="681"/>
      <c r="DS10" s="681"/>
      <c r="DT10" s="681"/>
      <c r="DU10" s="681"/>
      <c r="DV10" s="681"/>
      <c r="DW10" s="681"/>
      <c r="DX10" s="681"/>
      <c r="DY10" s="681"/>
      <c r="DZ10" s="681"/>
      <c r="EA10" s="681"/>
      <c r="EB10" s="681"/>
      <c r="EC10" s="726"/>
    </row>
    <row r="11" spans="2:143" ht="11.25" customHeight="1" x14ac:dyDescent="0.15">
      <c r="B11" s="677" t="s">
        <v>246</v>
      </c>
      <c r="C11" s="678"/>
      <c r="D11" s="678"/>
      <c r="E11" s="678"/>
      <c r="F11" s="678"/>
      <c r="G11" s="678"/>
      <c r="H11" s="678"/>
      <c r="I11" s="678"/>
      <c r="J11" s="678"/>
      <c r="K11" s="678"/>
      <c r="L11" s="678"/>
      <c r="M11" s="678"/>
      <c r="N11" s="678"/>
      <c r="O11" s="678"/>
      <c r="P11" s="678"/>
      <c r="Q11" s="679"/>
      <c r="R11" s="680">
        <v>736991</v>
      </c>
      <c r="S11" s="681"/>
      <c r="T11" s="681"/>
      <c r="U11" s="681"/>
      <c r="V11" s="681"/>
      <c r="W11" s="681"/>
      <c r="X11" s="681"/>
      <c r="Y11" s="682"/>
      <c r="Z11" s="683">
        <v>3.3</v>
      </c>
      <c r="AA11" s="684"/>
      <c r="AB11" s="684"/>
      <c r="AC11" s="685"/>
      <c r="AD11" s="686">
        <v>736991</v>
      </c>
      <c r="AE11" s="681"/>
      <c r="AF11" s="681"/>
      <c r="AG11" s="681"/>
      <c r="AH11" s="681"/>
      <c r="AI11" s="681"/>
      <c r="AJ11" s="681"/>
      <c r="AK11" s="682"/>
      <c r="AL11" s="683">
        <v>9.1999999999999993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225821</v>
      </c>
      <c r="BH11" s="681"/>
      <c r="BI11" s="681"/>
      <c r="BJ11" s="681"/>
      <c r="BK11" s="681"/>
      <c r="BL11" s="681"/>
      <c r="BM11" s="681"/>
      <c r="BN11" s="682"/>
      <c r="BO11" s="713">
        <v>5.7</v>
      </c>
      <c r="BP11" s="713"/>
      <c r="BQ11" s="713"/>
      <c r="BR11" s="713"/>
      <c r="BS11" s="686">
        <v>64417</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248902</v>
      </c>
      <c r="CS11" s="681"/>
      <c r="CT11" s="681"/>
      <c r="CU11" s="681"/>
      <c r="CV11" s="681"/>
      <c r="CW11" s="681"/>
      <c r="CX11" s="681"/>
      <c r="CY11" s="682"/>
      <c r="CZ11" s="713">
        <v>1.2</v>
      </c>
      <c r="DA11" s="713"/>
      <c r="DB11" s="713"/>
      <c r="DC11" s="713"/>
      <c r="DD11" s="686">
        <v>70541</v>
      </c>
      <c r="DE11" s="681"/>
      <c r="DF11" s="681"/>
      <c r="DG11" s="681"/>
      <c r="DH11" s="681"/>
      <c r="DI11" s="681"/>
      <c r="DJ11" s="681"/>
      <c r="DK11" s="681"/>
      <c r="DL11" s="681"/>
      <c r="DM11" s="681"/>
      <c r="DN11" s="681"/>
      <c r="DO11" s="681"/>
      <c r="DP11" s="682"/>
      <c r="DQ11" s="686">
        <v>99659</v>
      </c>
      <c r="DR11" s="681"/>
      <c r="DS11" s="681"/>
      <c r="DT11" s="681"/>
      <c r="DU11" s="681"/>
      <c r="DV11" s="681"/>
      <c r="DW11" s="681"/>
      <c r="DX11" s="681"/>
      <c r="DY11" s="681"/>
      <c r="DZ11" s="681"/>
      <c r="EA11" s="681"/>
      <c r="EB11" s="681"/>
      <c r="EC11" s="726"/>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126</v>
      </c>
      <c r="AA12" s="713"/>
      <c r="AB12" s="713"/>
      <c r="AC12" s="713"/>
      <c r="AD12" s="714" t="s">
        <v>233</v>
      </c>
      <c r="AE12" s="714"/>
      <c r="AF12" s="714"/>
      <c r="AG12" s="714"/>
      <c r="AH12" s="714"/>
      <c r="AI12" s="714"/>
      <c r="AJ12" s="714"/>
      <c r="AK12" s="714"/>
      <c r="AL12" s="683" t="s">
        <v>126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1797061</v>
      </c>
      <c r="BH12" s="681"/>
      <c r="BI12" s="681"/>
      <c r="BJ12" s="681"/>
      <c r="BK12" s="681"/>
      <c r="BL12" s="681"/>
      <c r="BM12" s="681"/>
      <c r="BN12" s="682"/>
      <c r="BO12" s="713">
        <v>45.1</v>
      </c>
      <c r="BP12" s="713"/>
      <c r="BQ12" s="713"/>
      <c r="BR12" s="713"/>
      <c r="BS12" s="686">
        <v>116036</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3134129</v>
      </c>
      <c r="CS12" s="681"/>
      <c r="CT12" s="681"/>
      <c r="CU12" s="681"/>
      <c r="CV12" s="681"/>
      <c r="CW12" s="681"/>
      <c r="CX12" s="681"/>
      <c r="CY12" s="682"/>
      <c r="CZ12" s="713">
        <v>14.6</v>
      </c>
      <c r="DA12" s="713"/>
      <c r="DB12" s="713"/>
      <c r="DC12" s="713"/>
      <c r="DD12" s="686">
        <v>2033</v>
      </c>
      <c r="DE12" s="681"/>
      <c r="DF12" s="681"/>
      <c r="DG12" s="681"/>
      <c r="DH12" s="681"/>
      <c r="DI12" s="681"/>
      <c r="DJ12" s="681"/>
      <c r="DK12" s="681"/>
      <c r="DL12" s="681"/>
      <c r="DM12" s="681"/>
      <c r="DN12" s="681"/>
      <c r="DO12" s="681"/>
      <c r="DP12" s="682"/>
      <c r="DQ12" s="686">
        <v>545551</v>
      </c>
      <c r="DR12" s="681"/>
      <c r="DS12" s="681"/>
      <c r="DT12" s="681"/>
      <c r="DU12" s="681"/>
      <c r="DV12" s="681"/>
      <c r="DW12" s="681"/>
      <c r="DX12" s="681"/>
      <c r="DY12" s="681"/>
      <c r="DZ12" s="681"/>
      <c r="EA12" s="681"/>
      <c r="EB12" s="681"/>
      <c r="EC12" s="726"/>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1750428</v>
      </c>
      <c r="BH13" s="681"/>
      <c r="BI13" s="681"/>
      <c r="BJ13" s="681"/>
      <c r="BK13" s="681"/>
      <c r="BL13" s="681"/>
      <c r="BM13" s="681"/>
      <c r="BN13" s="682"/>
      <c r="BO13" s="713">
        <v>43.9</v>
      </c>
      <c r="BP13" s="713"/>
      <c r="BQ13" s="713"/>
      <c r="BR13" s="713"/>
      <c r="BS13" s="686">
        <v>116036</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1355094</v>
      </c>
      <c r="CS13" s="681"/>
      <c r="CT13" s="681"/>
      <c r="CU13" s="681"/>
      <c r="CV13" s="681"/>
      <c r="CW13" s="681"/>
      <c r="CX13" s="681"/>
      <c r="CY13" s="682"/>
      <c r="CZ13" s="713">
        <v>6.3</v>
      </c>
      <c r="DA13" s="713"/>
      <c r="DB13" s="713"/>
      <c r="DC13" s="713"/>
      <c r="DD13" s="686">
        <v>431878</v>
      </c>
      <c r="DE13" s="681"/>
      <c r="DF13" s="681"/>
      <c r="DG13" s="681"/>
      <c r="DH13" s="681"/>
      <c r="DI13" s="681"/>
      <c r="DJ13" s="681"/>
      <c r="DK13" s="681"/>
      <c r="DL13" s="681"/>
      <c r="DM13" s="681"/>
      <c r="DN13" s="681"/>
      <c r="DO13" s="681"/>
      <c r="DP13" s="682"/>
      <c r="DQ13" s="686">
        <v>1044484</v>
      </c>
      <c r="DR13" s="681"/>
      <c r="DS13" s="681"/>
      <c r="DT13" s="681"/>
      <c r="DU13" s="681"/>
      <c r="DV13" s="681"/>
      <c r="DW13" s="681"/>
      <c r="DX13" s="681"/>
      <c r="DY13" s="681"/>
      <c r="DZ13" s="681"/>
      <c r="EA13" s="681"/>
      <c r="EB13" s="681"/>
      <c r="EC13" s="726"/>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171</v>
      </c>
      <c r="S14" s="681"/>
      <c r="T14" s="681"/>
      <c r="U14" s="681"/>
      <c r="V14" s="681"/>
      <c r="W14" s="681"/>
      <c r="X14" s="681"/>
      <c r="Y14" s="682"/>
      <c r="Z14" s="713" t="s">
        <v>233</v>
      </c>
      <c r="AA14" s="713"/>
      <c r="AB14" s="713"/>
      <c r="AC14" s="713"/>
      <c r="AD14" s="714" t="s">
        <v>171</v>
      </c>
      <c r="AE14" s="714"/>
      <c r="AF14" s="714"/>
      <c r="AG14" s="714"/>
      <c r="AH14" s="714"/>
      <c r="AI14" s="714"/>
      <c r="AJ14" s="714"/>
      <c r="AK14" s="714"/>
      <c r="AL14" s="683" t="s">
        <v>233</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116865</v>
      </c>
      <c r="BH14" s="681"/>
      <c r="BI14" s="681"/>
      <c r="BJ14" s="681"/>
      <c r="BK14" s="681"/>
      <c r="BL14" s="681"/>
      <c r="BM14" s="681"/>
      <c r="BN14" s="682"/>
      <c r="BO14" s="713">
        <v>2.9</v>
      </c>
      <c r="BP14" s="713"/>
      <c r="BQ14" s="713"/>
      <c r="BR14" s="713"/>
      <c r="BS14" s="686" t="s">
        <v>126</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430386</v>
      </c>
      <c r="CS14" s="681"/>
      <c r="CT14" s="681"/>
      <c r="CU14" s="681"/>
      <c r="CV14" s="681"/>
      <c r="CW14" s="681"/>
      <c r="CX14" s="681"/>
      <c r="CY14" s="682"/>
      <c r="CZ14" s="713">
        <v>2</v>
      </c>
      <c r="DA14" s="713"/>
      <c r="DB14" s="713"/>
      <c r="DC14" s="713"/>
      <c r="DD14" s="686" t="s">
        <v>233</v>
      </c>
      <c r="DE14" s="681"/>
      <c r="DF14" s="681"/>
      <c r="DG14" s="681"/>
      <c r="DH14" s="681"/>
      <c r="DI14" s="681"/>
      <c r="DJ14" s="681"/>
      <c r="DK14" s="681"/>
      <c r="DL14" s="681"/>
      <c r="DM14" s="681"/>
      <c r="DN14" s="681"/>
      <c r="DO14" s="681"/>
      <c r="DP14" s="682"/>
      <c r="DQ14" s="686">
        <v>420030</v>
      </c>
      <c r="DR14" s="681"/>
      <c r="DS14" s="681"/>
      <c r="DT14" s="681"/>
      <c r="DU14" s="681"/>
      <c r="DV14" s="681"/>
      <c r="DW14" s="681"/>
      <c r="DX14" s="681"/>
      <c r="DY14" s="681"/>
      <c r="DZ14" s="681"/>
      <c r="EA14" s="681"/>
      <c r="EB14" s="681"/>
      <c r="EC14" s="726"/>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234359</v>
      </c>
      <c r="BH15" s="681"/>
      <c r="BI15" s="681"/>
      <c r="BJ15" s="681"/>
      <c r="BK15" s="681"/>
      <c r="BL15" s="681"/>
      <c r="BM15" s="681"/>
      <c r="BN15" s="682"/>
      <c r="BO15" s="713">
        <v>5.9</v>
      </c>
      <c r="BP15" s="713"/>
      <c r="BQ15" s="713"/>
      <c r="BR15" s="713"/>
      <c r="BS15" s="686" t="s">
        <v>126</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1882111</v>
      </c>
      <c r="CS15" s="681"/>
      <c r="CT15" s="681"/>
      <c r="CU15" s="681"/>
      <c r="CV15" s="681"/>
      <c r="CW15" s="681"/>
      <c r="CX15" s="681"/>
      <c r="CY15" s="682"/>
      <c r="CZ15" s="713">
        <v>8.6999999999999993</v>
      </c>
      <c r="DA15" s="713"/>
      <c r="DB15" s="713"/>
      <c r="DC15" s="713"/>
      <c r="DD15" s="686">
        <v>735181</v>
      </c>
      <c r="DE15" s="681"/>
      <c r="DF15" s="681"/>
      <c r="DG15" s="681"/>
      <c r="DH15" s="681"/>
      <c r="DI15" s="681"/>
      <c r="DJ15" s="681"/>
      <c r="DK15" s="681"/>
      <c r="DL15" s="681"/>
      <c r="DM15" s="681"/>
      <c r="DN15" s="681"/>
      <c r="DO15" s="681"/>
      <c r="DP15" s="682"/>
      <c r="DQ15" s="686">
        <v>797257</v>
      </c>
      <c r="DR15" s="681"/>
      <c r="DS15" s="681"/>
      <c r="DT15" s="681"/>
      <c r="DU15" s="681"/>
      <c r="DV15" s="681"/>
      <c r="DW15" s="681"/>
      <c r="DX15" s="681"/>
      <c r="DY15" s="681"/>
      <c r="DZ15" s="681"/>
      <c r="EA15" s="681"/>
      <c r="EB15" s="681"/>
      <c r="EC15" s="726"/>
    </row>
    <row r="16" spans="2:143" ht="11.25" customHeight="1" x14ac:dyDescent="0.15">
      <c r="B16" s="677" t="s">
        <v>261</v>
      </c>
      <c r="C16" s="678"/>
      <c r="D16" s="678"/>
      <c r="E16" s="678"/>
      <c r="F16" s="678"/>
      <c r="G16" s="678"/>
      <c r="H16" s="678"/>
      <c r="I16" s="678"/>
      <c r="J16" s="678"/>
      <c r="K16" s="678"/>
      <c r="L16" s="678"/>
      <c r="M16" s="678"/>
      <c r="N16" s="678"/>
      <c r="O16" s="678"/>
      <c r="P16" s="678"/>
      <c r="Q16" s="679"/>
      <c r="R16" s="680">
        <v>7876</v>
      </c>
      <c r="S16" s="681"/>
      <c r="T16" s="681"/>
      <c r="U16" s="681"/>
      <c r="V16" s="681"/>
      <c r="W16" s="681"/>
      <c r="X16" s="681"/>
      <c r="Y16" s="682"/>
      <c r="Z16" s="713">
        <v>0</v>
      </c>
      <c r="AA16" s="713"/>
      <c r="AB16" s="713"/>
      <c r="AC16" s="713"/>
      <c r="AD16" s="714">
        <v>7876</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126</v>
      </c>
      <c r="BP16" s="713"/>
      <c r="BQ16" s="713"/>
      <c r="BR16" s="713"/>
      <c r="BS16" s="686" t="s">
        <v>233</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t="s">
        <v>233</v>
      </c>
      <c r="CS16" s="681"/>
      <c r="CT16" s="681"/>
      <c r="CU16" s="681"/>
      <c r="CV16" s="681"/>
      <c r="CW16" s="681"/>
      <c r="CX16" s="681"/>
      <c r="CY16" s="682"/>
      <c r="CZ16" s="713" t="s">
        <v>233</v>
      </c>
      <c r="DA16" s="713"/>
      <c r="DB16" s="713"/>
      <c r="DC16" s="713"/>
      <c r="DD16" s="686" t="s">
        <v>126</v>
      </c>
      <c r="DE16" s="681"/>
      <c r="DF16" s="681"/>
      <c r="DG16" s="681"/>
      <c r="DH16" s="681"/>
      <c r="DI16" s="681"/>
      <c r="DJ16" s="681"/>
      <c r="DK16" s="681"/>
      <c r="DL16" s="681"/>
      <c r="DM16" s="681"/>
      <c r="DN16" s="681"/>
      <c r="DO16" s="681"/>
      <c r="DP16" s="682"/>
      <c r="DQ16" s="686" t="s">
        <v>126</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37160</v>
      </c>
      <c r="S17" s="681"/>
      <c r="T17" s="681"/>
      <c r="U17" s="681"/>
      <c r="V17" s="681"/>
      <c r="W17" s="681"/>
      <c r="X17" s="681"/>
      <c r="Y17" s="682"/>
      <c r="Z17" s="713">
        <v>0.2</v>
      </c>
      <c r="AA17" s="713"/>
      <c r="AB17" s="713"/>
      <c r="AC17" s="713"/>
      <c r="AD17" s="714">
        <v>37160</v>
      </c>
      <c r="AE17" s="714"/>
      <c r="AF17" s="714"/>
      <c r="AG17" s="714"/>
      <c r="AH17" s="714"/>
      <c r="AI17" s="714"/>
      <c r="AJ17" s="714"/>
      <c r="AK17" s="714"/>
      <c r="AL17" s="683">
        <v>0.5</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126</v>
      </c>
      <c r="BP17" s="713"/>
      <c r="BQ17" s="713"/>
      <c r="BR17" s="713"/>
      <c r="BS17" s="686" t="s">
        <v>233</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1283411</v>
      </c>
      <c r="CS17" s="681"/>
      <c r="CT17" s="681"/>
      <c r="CU17" s="681"/>
      <c r="CV17" s="681"/>
      <c r="CW17" s="681"/>
      <c r="CX17" s="681"/>
      <c r="CY17" s="682"/>
      <c r="CZ17" s="713">
        <v>6</v>
      </c>
      <c r="DA17" s="713"/>
      <c r="DB17" s="713"/>
      <c r="DC17" s="713"/>
      <c r="DD17" s="686" t="s">
        <v>233</v>
      </c>
      <c r="DE17" s="681"/>
      <c r="DF17" s="681"/>
      <c r="DG17" s="681"/>
      <c r="DH17" s="681"/>
      <c r="DI17" s="681"/>
      <c r="DJ17" s="681"/>
      <c r="DK17" s="681"/>
      <c r="DL17" s="681"/>
      <c r="DM17" s="681"/>
      <c r="DN17" s="681"/>
      <c r="DO17" s="681"/>
      <c r="DP17" s="682"/>
      <c r="DQ17" s="686">
        <v>1203561</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30064</v>
      </c>
      <c r="S18" s="681"/>
      <c r="T18" s="681"/>
      <c r="U18" s="681"/>
      <c r="V18" s="681"/>
      <c r="W18" s="681"/>
      <c r="X18" s="681"/>
      <c r="Y18" s="682"/>
      <c r="Z18" s="713">
        <v>0.1</v>
      </c>
      <c r="AA18" s="713"/>
      <c r="AB18" s="713"/>
      <c r="AC18" s="713"/>
      <c r="AD18" s="714">
        <v>30064</v>
      </c>
      <c r="AE18" s="714"/>
      <c r="AF18" s="714"/>
      <c r="AG18" s="714"/>
      <c r="AH18" s="714"/>
      <c r="AI18" s="714"/>
      <c r="AJ18" s="714"/>
      <c r="AK18" s="714"/>
      <c r="AL18" s="683">
        <v>0.4</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126</v>
      </c>
      <c r="BP18" s="713"/>
      <c r="BQ18" s="713"/>
      <c r="BR18" s="713"/>
      <c r="BS18" s="686" t="s">
        <v>233</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t="s">
        <v>126</v>
      </c>
      <c r="CS18" s="681"/>
      <c r="CT18" s="681"/>
      <c r="CU18" s="681"/>
      <c r="CV18" s="681"/>
      <c r="CW18" s="681"/>
      <c r="CX18" s="681"/>
      <c r="CY18" s="682"/>
      <c r="CZ18" s="713" t="s">
        <v>126</v>
      </c>
      <c r="DA18" s="713"/>
      <c r="DB18" s="713"/>
      <c r="DC18" s="713"/>
      <c r="DD18" s="686" t="s">
        <v>233</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6"/>
    </row>
    <row r="19" spans="2:133" ht="11.25" customHeight="1" x14ac:dyDescent="0.15">
      <c r="B19" s="677" t="s">
        <v>270</v>
      </c>
      <c r="C19" s="678"/>
      <c r="D19" s="678"/>
      <c r="E19" s="678"/>
      <c r="F19" s="678"/>
      <c r="G19" s="678"/>
      <c r="H19" s="678"/>
      <c r="I19" s="678"/>
      <c r="J19" s="678"/>
      <c r="K19" s="678"/>
      <c r="L19" s="678"/>
      <c r="M19" s="678"/>
      <c r="N19" s="678"/>
      <c r="O19" s="678"/>
      <c r="P19" s="678"/>
      <c r="Q19" s="679"/>
      <c r="R19" s="680">
        <v>23459</v>
      </c>
      <c r="S19" s="681"/>
      <c r="T19" s="681"/>
      <c r="U19" s="681"/>
      <c r="V19" s="681"/>
      <c r="W19" s="681"/>
      <c r="X19" s="681"/>
      <c r="Y19" s="682"/>
      <c r="Z19" s="713">
        <v>0.1</v>
      </c>
      <c r="AA19" s="713"/>
      <c r="AB19" s="713"/>
      <c r="AC19" s="713"/>
      <c r="AD19" s="714">
        <v>23459</v>
      </c>
      <c r="AE19" s="714"/>
      <c r="AF19" s="714"/>
      <c r="AG19" s="714"/>
      <c r="AH19" s="714"/>
      <c r="AI19" s="714"/>
      <c r="AJ19" s="714"/>
      <c r="AK19" s="714"/>
      <c r="AL19" s="683">
        <v>0.3</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4057</v>
      </c>
      <c r="BH19" s="681"/>
      <c r="BI19" s="681"/>
      <c r="BJ19" s="681"/>
      <c r="BK19" s="681"/>
      <c r="BL19" s="681"/>
      <c r="BM19" s="681"/>
      <c r="BN19" s="682"/>
      <c r="BO19" s="713">
        <v>0.1</v>
      </c>
      <c r="BP19" s="713"/>
      <c r="BQ19" s="713"/>
      <c r="BR19" s="713"/>
      <c r="BS19" s="686" t="s">
        <v>233</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126</v>
      </c>
      <c r="CS19" s="681"/>
      <c r="CT19" s="681"/>
      <c r="CU19" s="681"/>
      <c r="CV19" s="681"/>
      <c r="CW19" s="681"/>
      <c r="CX19" s="681"/>
      <c r="CY19" s="682"/>
      <c r="CZ19" s="713" t="s">
        <v>126</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6"/>
    </row>
    <row r="20" spans="2:133" ht="11.25" customHeight="1" x14ac:dyDescent="0.15">
      <c r="B20" s="677" t="s">
        <v>273</v>
      </c>
      <c r="C20" s="678"/>
      <c r="D20" s="678"/>
      <c r="E20" s="678"/>
      <c r="F20" s="678"/>
      <c r="G20" s="678"/>
      <c r="H20" s="678"/>
      <c r="I20" s="678"/>
      <c r="J20" s="678"/>
      <c r="K20" s="678"/>
      <c r="L20" s="678"/>
      <c r="M20" s="678"/>
      <c r="N20" s="678"/>
      <c r="O20" s="678"/>
      <c r="P20" s="678"/>
      <c r="Q20" s="679"/>
      <c r="R20" s="680">
        <v>3515</v>
      </c>
      <c r="S20" s="681"/>
      <c r="T20" s="681"/>
      <c r="U20" s="681"/>
      <c r="V20" s="681"/>
      <c r="W20" s="681"/>
      <c r="X20" s="681"/>
      <c r="Y20" s="682"/>
      <c r="Z20" s="713">
        <v>0</v>
      </c>
      <c r="AA20" s="713"/>
      <c r="AB20" s="713"/>
      <c r="AC20" s="713"/>
      <c r="AD20" s="714">
        <v>3515</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4057</v>
      </c>
      <c r="BH20" s="681"/>
      <c r="BI20" s="681"/>
      <c r="BJ20" s="681"/>
      <c r="BK20" s="681"/>
      <c r="BL20" s="681"/>
      <c r="BM20" s="681"/>
      <c r="BN20" s="682"/>
      <c r="BO20" s="713">
        <v>0.1</v>
      </c>
      <c r="BP20" s="713"/>
      <c r="BQ20" s="713"/>
      <c r="BR20" s="713"/>
      <c r="BS20" s="686" t="s">
        <v>233</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21513497</v>
      </c>
      <c r="CS20" s="681"/>
      <c r="CT20" s="681"/>
      <c r="CU20" s="681"/>
      <c r="CV20" s="681"/>
      <c r="CW20" s="681"/>
      <c r="CX20" s="681"/>
      <c r="CY20" s="682"/>
      <c r="CZ20" s="713">
        <v>100</v>
      </c>
      <c r="DA20" s="713"/>
      <c r="DB20" s="713"/>
      <c r="DC20" s="713"/>
      <c r="DD20" s="686">
        <v>2017190</v>
      </c>
      <c r="DE20" s="681"/>
      <c r="DF20" s="681"/>
      <c r="DG20" s="681"/>
      <c r="DH20" s="681"/>
      <c r="DI20" s="681"/>
      <c r="DJ20" s="681"/>
      <c r="DK20" s="681"/>
      <c r="DL20" s="681"/>
      <c r="DM20" s="681"/>
      <c r="DN20" s="681"/>
      <c r="DO20" s="681"/>
      <c r="DP20" s="682"/>
      <c r="DQ20" s="686">
        <v>9516108</v>
      </c>
      <c r="DR20" s="681"/>
      <c r="DS20" s="681"/>
      <c r="DT20" s="681"/>
      <c r="DU20" s="681"/>
      <c r="DV20" s="681"/>
      <c r="DW20" s="681"/>
      <c r="DX20" s="681"/>
      <c r="DY20" s="681"/>
      <c r="DZ20" s="681"/>
      <c r="EA20" s="681"/>
      <c r="EB20" s="681"/>
      <c r="EC20" s="726"/>
    </row>
    <row r="21" spans="2:133" ht="11.25" customHeight="1" x14ac:dyDescent="0.15">
      <c r="B21" s="677" t="s">
        <v>276</v>
      </c>
      <c r="C21" s="678"/>
      <c r="D21" s="678"/>
      <c r="E21" s="678"/>
      <c r="F21" s="678"/>
      <c r="G21" s="678"/>
      <c r="H21" s="678"/>
      <c r="I21" s="678"/>
      <c r="J21" s="678"/>
      <c r="K21" s="678"/>
      <c r="L21" s="678"/>
      <c r="M21" s="678"/>
      <c r="N21" s="678"/>
      <c r="O21" s="678"/>
      <c r="P21" s="678"/>
      <c r="Q21" s="679"/>
      <c r="R21" s="680">
        <v>3090</v>
      </c>
      <c r="S21" s="681"/>
      <c r="T21" s="681"/>
      <c r="U21" s="681"/>
      <c r="V21" s="681"/>
      <c r="W21" s="681"/>
      <c r="X21" s="681"/>
      <c r="Y21" s="682"/>
      <c r="Z21" s="713">
        <v>0</v>
      </c>
      <c r="AA21" s="713"/>
      <c r="AB21" s="713"/>
      <c r="AC21" s="713"/>
      <c r="AD21" s="714">
        <v>3090</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v>4026</v>
      </c>
      <c r="BH21" s="681"/>
      <c r="BI21" s="681"/>
      <c r="BJ21" s="681"/>
      <c r="BK21" s="681"/>
      <c r="BL21" s="681"/>
      <c r="BM21" s="681"/>
      <c r="BN21" s="682"/>
      <c r="BO21" s="713">
        <v>0.1</v>
      </c>
      <c r="BP21" s="713"/>
      <c r="BQ21" s="713"/>
      <c r="BR21" s="713"/>
      <c r="BS21" s="686" t="s">
        <v>126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3431126</v>
      </c>
      <c r="S22" s="681"/>
      <c r="T22" s="681"/>
      <c r="U22" s="681"/>
      <c r="V22" s="681"/>
      <c r="W22" s="681"/>
      <c r="X22" s="681"/>
      <c r="Y22" s="682"/>
      <c r="Z22" s="713">
        <v>15.3</v>
      </c>
      <c r="AA22" s="713"/>
      <c r="AB22" s="713"/>
      <c r="AC22" s="713"/>
      <c r="AD22" s="714">
        <v>2859110</v>
      </c>
      <c r="AE22" s="714"/>
      <c r="AF22" s="714"/>
      <c r="AG22" s="714"/>
      <c r="AH22" s="714"/>
      <c r="AI22" s="714"/>
      <c r="AJ22" s="714"/>
      <c r="AK22" s="714"/>
      <c r="AL22" s="683">
        <v>35.6</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233</v>
      </c>
      <c r="BH22" s="681"/>
      <c r="BI22" s="681"/>
      <c r="BJ22" s="681"/>
      <c r="BK22" s="681"/>
      <c r="BL22" s="681"/>
      <c r="BM22" s="681"/>
      <c r="BN22" s="682"/>
      <c r="BO22" s="713" t="s">
        <v>126</v>
      </c>
      <c r="BP22" s="713"/>
      <c r="BQ22" s="713"/>
      <c r="BR22" s="713"/>
      <c r="BS22" s="686" t="s">
        <v>126</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2859110</v>
      </c>
      <c r="S23" s="681"/>
      <c r="T23" s="681"/>
      <c r="U23" s="681"/>
      <c r="V23" s="681"/>
      <c r="W23" s="681"/>
      <c r="X23" s="681"/>
      <c r="Y23" s="682"/>
      <c r="Z23" s="713">
        <v>12.8</v>
      </c>
      <c r="AA23" s="713"/>
      <c r="AB23" s="713"/>
      <c r="AC23" s="713"/>
      <c r="AD23" s="714">
        <v>2859110</v>
      </c>
      <c r="AE23" s="714"/>
      <c r="AF23" s="714"/>
      <c r="AG23" s="714"/>
      <c r="AH23" s="714"/>
      <c r="AI23" s="714"/>
      <c r="AJ23" s="714"/>
      <c r="AK23" s="714"/>
      <c r="AL23" s="683">
        <v>35.6</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v>31</v>
      </c>
      <c r="BH23" s="681"/>
      <c r="BI23" s="681"/>
      <c r="BJ23" s="681"/>
      <c r="BK23" s="681"/>
      <c r="BL23" s="681"/>
      <c r="BM23" s="681"/>
      <c r="BN23" s="682"/>
      <c r="BO23" s="713">
        <v>0</v>
      </c>
      <c r="BP23" s="713"/>
      <c r="BQ23" s="713"/>
      <c r="BR23" s="713"/>
      <c r="BS23" s="686" t="s">
        <v>233</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572016</v>
      </c>
      <c r="S24" s="681"/>
      <c r="T24" s="681"/>
      <c r="U24" s="681"/>
      <c r="V24" s="681"/>
      <c r="W24" s="681"/>
      <c r="X24" s="681"/>
      <c r="Y24" s="682"/>
      <c r="Z24" s="713">
        <v>2.6</v>
      </c>
      <c r="AA24" s="713"/>
      <c r="AB24" s="713"/>
      <c r="AC24" s="713"/>
      <c r="AD24" s="714" t="s">
        <v>126</v>
      </c>
      <c r="AE24" s="714"/>
      <c r="AF24" s="714"/>
      <c r="AG24" s="714"/>
      <c r="AH24" s="714"/>
      <c r="AI24" s="714"/>
      <c r="AJ24" s="714"/>
      <c r="AK24" s="714"/>
      <c r="AL24" s="683" t="s">
        <v>126</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126</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7248912</v>
      </c>
      <c r="CS24" s="736"/>
      <c r="CT24" s="736"/>
      <c r="CU24" s="736"/>
      <c r="CV24" s="736"/>
      <c r="CW24" s="736"/>
      <c r="CX24" s="736"/>
      <c r="CY24" s="779"/>
      <c r="CZ24" s="780">
        <v>33.700000000000003</v>
      </c>
      <c r="DA24" s="751"/>
      <c r="DB24" s="751"/>
      <c r="DC24" s="783"/>
      <c r="DD24" s="778">
        <v>4303145</v>
      </c>
      <c r="DE24" s="736"/>
      <c r="DF24" s="736"/>
      <c r="DG24" s="736"/>
      <c r="DH24" s="736"/>
      <c r="DI24" s="736"/>
      <c r="DJ24" s="736"/>
      <c r="DK24" s="779"/>
      <c r="DL24" s="778">
        <v>4238367</v>
      </c>
      <c r="DM24" s="736"/>
      <c r="DN24" s="736"/>
      <c r="DO24" s="736"/>
      <c r="DP24" s="736"/>
      <c r="DQ24" s="736"/>
      <c r="DR24" s="736"/>
      <c r="DS24" s="736"/>
      <c r="DT24" s="736"/>
      <c r="DU24" s="736"/>
      <c r="DV24" s="779"/>
      <c r="DW24" s="780">
        <v>50.4</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126</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233</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2343552</v>
      </c>
      <c r="CS25" s="699"/>
      <c r="CT25" s="699"/>
      <c r="CU25" s="699"/>
      <c r="CV25" s="699"/>
      <c r="CW25" s="699"/>
      <c r="CX25" s="699"/>
      <c r="CY25" s="700"/>
      <c r="CZ25" s="683">
        <v>10.9</v>
      </c>
      <c r="DA25" s="701"/>
      <c r="DB25" s="701"/>
      <c r="DC25" s="702"/>
      <c r="DD25" s="686">
        <v>2080241</v>
      </c>
      <c r="DE25" s="699"/>
      <c r="DF25" s="699"/>
      <c r="DG25" s="699"/>
      <c r="DH25" s="699"/>
      <c r="DI25" s="699"/>
      <c r="DJ25" s="699"/>
      <c r="DK25" s="700"/>
      <c r="DL25" s="686">
        <v>2041834</v>
      </c>
      <c r="DM25" s="699"/>
      <c r="DN25" s="699"/>
      <c r="DO25" s="699"/>
      <c r="DP25" s="699"/>
      <c r="DQ25" s="699"/>
      <c r="DR25" s="699"/>
      <c r="DS25" s="699"/>
      <c r="DT25" s="699"/>
      <c r="DU25" s="699"/>
      <c r="DV25" s="700"/>
      <c r="DW25" s="683">
        <v>24.3</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8387699</v>
      </c>
      <c r="S26" s="681"/>
      <c r="T26" s="681"/>
      <c r="U26" s="681"/>
      <c r="V26" s="681"/>
      <c r="W26" s="681"/>
      <c r="X26" s="681"/>
      <c r="Y26" s="682"/>
      <c r="Z26" s="713">
        <v>37.4</v>
      </c>
      <c r="AA26" s="713"/>
      <c r="AB26" s="713"/>
      <c r="AC26" s="713"/>
      <c r="AD26" s="714">
        <v>7815652</v>
      </c>
      <c r="AE26" s="714"/>
      <c r="AF26" s="714"/>
      <c r="AG26" s="714"/>
      <c r="AH26" s="714"/>
      <c r="AI26" s="714"/>
      <c r="AJ26" s="714"/>
      <c r="AK26" s="714"/>
      <c r="AL26" s="683">
        <v>97.3</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126</v>
      </c>
      <c r="BH26" s="681"/>
      <c r="BI26" s="681"/>
      <c r="BJ26" s="681"/>
      <c r="BK26" s="681"/>
      <c r="BL26" s="681"/>
      <c r="BM26" s="681"/>
      <c r="BN26" s="682"/>
      <c r="BO26" s="713" t="s">
        <v>126</v>
      </c>
      <c r="BP26" s="713"/>
      <c r="BQ26" s="713"/>
      <c r="BR26" s="713"/>
      <c r="BS26" s="686" t="s">
        <v>233</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1286048</v>
      </c>
      <c r="CS26" s="681"/>
      <c r="CT26" s="681"/>
      <c r="CU26" s="681"/>
      <c r="CV26" s="681"/>
      <c r="CW26" s="681"/>
      <c r="CX26" s="681"/>
      <c r="CY26" s="682"/>
      <c r="CZ26" s="683">
        <v>6</v>
      </c>
      <c r="DA26" s="701"/>
      <c r="DB26" s="701"/>
      <c r="DC26" s="702"/>
      <c r="DD26" s="686">
        <v>1148932</v>
      </c>
      <c r="DE26" s="681"/>
      <c r="DF26" s="681"/>
      <c r="DG26" s="681"/>
      <c r="DH26" s="681"/>
      <c r="DI26" s="681"/>
      <c r="DJ26" s="681"/>
      <c r="DK26" s="682"/>
      <c r="DL26" s="686" t="s">
        <v>126</v>
      </c>
      <c r="DM26" s="681"/>
      <c r="DN26" s="681"/>
      <c r="DO26" s="681"/>
      <c r="DP26" s="681"/>
      <c r="DQ26" s="681"/>
      <c r="DR26" s="681"/>
      <c r="DS26" s="681"/>
      <c r="DT26" s="681"/>
      <c r="DU26" s="681"/>
      <c r="DV26" s="682"/>
      <c r="DW26" s="683" t="s">
        <v>126</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3511</v>
      </c>
      <c r="S27" s="681"/>
      <c r="T27" s="681"/>
      <c r="U27" s="681"/>
      <c r="V27" s="681"/>
      <c r="W27" s="681"/>
      <c r="X27" s="681"/>
      <c r="Y27" s="682"/>
      <c r="Z27" s="713">
        <v>0</v>
      </c>
      <c r="AA27" s="713"/>
      <c r="AB27" s="713"/>
      <c r="AC27" s="713"/>
      <c r="AD27" s="714">
        <v>3511</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3985376</v>
      </c>
      <c r="BH27" s="681"/>
      <c r="BI27" s="681"/>
      <c r="BJ27" s="681"/>
      <c r="BK27" s="681"/>
      <c r="BL27" s="681"/>
      <c r="BM27" s="681"/>
      <c r="BN27" s="682"/>
      <c r="BO27" s="713">
        <v>100</v>
      </c>
      <c r="BP27" s="713"/>
      <c r="BQ27" s="713"/>
      <c r="BR27" s="713"/>
      <c r="BS27" s="686">
        <v>202077</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3621949</v>
      </c>
      <c r="CS27" s="699"/>
      <c r="CT27" s="699"/>
      <c r="CU27" s="699"/>
      <c r="CV27" s="699"/>
      <c r="CW27" s="699"/>
      <c r="CX27" s="699"/>
      <c r="CY27" s="700"/>
      <c r="CZ27" s="683">
        <v>16.8</v>
      </c>
      <c r="DA27" s="701"/>
      <c r="DB27" s="701"/>
      <c r="DC27" s="702"/>
      <c r="DD27" s="686">
        <v>1019343</v>
      </c>
      <c r="DE27" s="699"/>
      <c r="DF27" s="699"/>
      <c r="DG27" s="699"/>
      <c r="DH27" s="699"/>
      <c r="DI27" s="699"/>
      <c r="DJ27" s="699"/>
      <c r="DK27" s="700"/>
      <c r="DL27" s="686">
        <v>995754</v>
      </c>
      <c r="DM27" s="699"/>
      <c r="DN27" s="699"/>
      <c r="DO27" s="699"/>
      <c r="DP27" s="699"/>
      <c r="DQ27" s="699"/>
      <c r="DR27" s="699"/>
      <c r="DS27" s="699"/>
      <c r="DT27" s="699"/>
      <c r="DU27" s="699"/>
      <c r="DV27" s="700"/>
      <c r="DW27" s="683">
        <v>11.8</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v>79092</v>
      </c>
      <c r="S28" s="681"/>
      <c r="T28" s="681"/>
      <c r="U28" s="681"/>
      <c r="V28" s="681"/>
      <c r="W28" s="681"/>
      <c r="X28" s="681"/>
      <c r="Y28" s="682"/>
      <c r="Z28" s="713">
        <v>0.4</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1283411</v>
      </c>
      <c r="CS28" s="681"/>
      <c r="CT28" s="681"/>
      <c r="CU28" s="681"/>
      <c r="CV28" s="681"/>
      <c r="CW28" s="681"/>
      <c r="CX28" s="681"/>
      <c r="CY28" s="682"/>
      <c r="CZ28" s="683">
        <v>6</v>
      </c>
      <c r="DA28" s="701"/>
      <c r="DB28" s="701"/>
      <c r="DC28" s="702"/>
      <c r="DD28" s="686">
        <v>1203561</v>
      </c>
      <c r="DE28" s="681"/>
      <c r="DF28" s="681"/>
      <c r="DG28" s="681"/>
      <c r="DH28" s="681"/>
      <c r="DI28" s="681"/>
      <c r="DJ28" s="681"/>
      <c r="DK28" s="682"/>
      <c r="DL28" s="686">
        <v>1200779</v>
      </c>
      <c r="DM28" s="681"/>
      <c r="DN28" s="681"/>
      <c r="DO28" s="681"/>
      <c r="DP28" s="681"/>
      <c r="DQ28" s="681"/>
      <c r="DR28" s="681"/>
      <c r="DS28" s="681"/>
      <c r="DT28" s="681"/>
      <c r="DU28" s="681"/>
      <c r="DV28" s="682"/>
      <c r="DW28" s="683">
        <v>14.3</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146646</v>
      </c>
      <c r="S29" s="681"/>
      <c r="T29" s="681"/>
      <c r="U29" s="681"/>
      <c r="V29" s="681"/>
      <c r="W29" s="681"/>
      <c r="X29" s="681"/>
      <c r="Y29" s="682"/>
      <c r="Z29" s="713">
        <v>0.7</v>
      </c>
      <c r="AA29" s="713"/>
      <c r="AB29" s="713"/>
      <c r="AC29" s="713"/>
      <c r="AD29" s="714">
        <v>8308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70</v>
      </c>
      <c r="CG29" s="724"/>
      <c r="CH29" s="724"/>
      <c r="CI29" s="724"/>
      <c r="CJ29" s="724"/>
      <c r="CK29" s="724"/>
      <c r="CL29" s="724"/>
      <c r="CM29" s="724"/>
      <c r="CN29" s="724"/>
      <c r="CO29" s="724"/>
      <c r="CP29" s="724"/>
      <c r="CQ29" s="725"/>
      <c r="CR29" s="680">
        <v>1282641</v>
      </c>
      <c r="CS29" s="699"/>
      <c r="CT29" s="699"/>
      <c r="CU29" s="699"/>
      <c r="CV29" s="699"/>
      <c r="CW29" s="699"/>
      <c r="CX29" s="699"/>
      <c r="CY29" s="700"/>
      <c r="CZ29" s="683">
        <v>6</v>
      </c>
      <c r="DA29" s="701"/>
      <c r="DB29" s="701"/>
      <c r="DC29" s="702"/>
      <c r="DD29" s="686">
        <v>1202791</v>
      </c>
      <c r="DE29" s="699"/>
      <c r="DF29" s="699"/>
      <c r="DG29" s="699"/>
      <c r="DH29" s="699"/>
      <c r="DI29" s="699"/>
      <c r="DJ29" s="699"/>
      <c r="DK29" s="700"/>
      <c r="DL29" s="686">
        <v>1200009</v>
      </c>
      <c r="DM29" s="699"/>
      <c r="DN29" s="699"/>
      <c r="DO29" s="699"/>
      <c r="DP29" s="699"/>
      <c r="DQ29" s="699"/>
      <c r="DR29" s="699"/>
      <c r="DS29" s="699"/>
      <c r="DT29" s="699"/>
      <c r="DU29" s="699"/>
      <c r="DV29" s="700"/>
      <c r="DW29" s="683">
        <v>14.3</v>
      </c>
      <c r="DX29" s="701"/>
      <c r="DY29" s="701"/>
      <c r="DZ29" s="701"/>
      <c r="EA29" s="701"/>
      <c r="EB29" s="701"/>
      <c r="EC29" s="719"/>
    </row>
    <row r="30" spans="2:133" ht="11.25" customHeight="1" x14ac:dyDescent="0.15">
      <c r="B30" s="677" t="s">
        <v>304</v>
      </c>
      <c r="C30" s="678"/>
      <c r="D30" s="678"/>
      <c r="E30" s="678"/>
      <c r="F30" s="678"/>
      <c r="G30" s="678"/>
      <c r="H30" s="678"/>
      <c r="I30" s="678"/>
      <c r="J30" s="678"/>
      <c r="K30" s="678"/>
      <c r="L30" s="678"/>
      <c r="M30" s="678"/>
      <c r="N30" s="678"/>
      <c r="O30" s="678"/>
      <c r="P30" s="678"/>
      <c r="Q30" s="679"/>
      <c r="R30" s="680">
        <v>112396</v>
      </c>
      <c r="S30" s="681"/>
      <c r="T30" s="681"/>
      <c r="U30" s="681"/>
      <c r="V30" s="681"/>
      <c r="W30" s="681"/>
      <c r="X30" s="681"/>
      <c r="Y30" s="682"/>
      <c r="Z30" s="713">
        <v>0.5</v>
      </c>
      <c r="AA30" s="713"/>
      <c r="AB30" s="713"/>
      <c r="AC30" s="713"/>
      <c r="AD30" s="714" t="s">
        <v>233</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1"/>
      <c r="CE30" s="772"/>
      <c r="CF30" s="727" t="s">
        <v>307</v>
      </c>
      <c r="CG30" s="724"/>
      <c r="CH30" s="724"/>
      <c r="CI30" s="724"/>
      <c r="CJ30" s="724"/>
      <c r="CK30" s="724"/>
      <c r="CL30" s="724"/>
      <c r="CM30" s="724"/>
      <c r="CN30" s="724"/>
      <c r="CO30" s="724"/>
      <c r="CP30" s="724"/>
      <c r="CQ30" s="725"/>
      <c r="CR30" s="680">
        <v>1229155</v>
      </c>
      <c r="CS30" s="681"/>
      <c r="CT30" s="681"/>
      <c r="CU30" s="681"/>
      <c r="CV30" s="681"/>
      <c r="CW30" s="681"/>
      <c r="CX30" s="681"/>
      <c r="CY30" s="682"/>
      <c r="CZ30" s="683">
        <v>5.7</v>
      </c>
      <c r="DA30" s="701"/>
      <c r="DB30" s="701"/>
      <c r="DC30" s="702"/>
      <c r="DD30" s="686">
        <v>1149306</v>
      </c>
      <c r="DE30" s="681"/>
      <c r="DF30" s="681"/>
      <c r="DG30" s="681"/>
      <c r="DH30" s="681"/>
      <c r="DI30" s="681"/>
      <c r="DJ30" s="681"/>
      <c r="DK30" s="682"/>
      <c r="DL30" s="686">
        <v>1146524</v>
      </c>
      <c r="DM30" s="681"/>
      <c r="DN30" s="681"/>
      <c r="DO30" s="681"/>
      <c r="DP30" s="681"/>
      <c r="DQ30" s="681"/>
      <c r="DR30" s="681"/>
      <c r="DS30" s="681"/>
      <c r="DT30" s="681"/>
      <c r="DU30" s="681"/>
      <c r="DV30" s="682"/>
      <c r="DW30" s="683">
        <v>13.6</v>
      </c>
      <c r="DX30" s="701"/>
      <c r="DY30" s="701"/>
      <c r="DZ30" s="701"/>
      <c r="EA30" s="701"/>
      <c r="EB30" s="701"/>
      <c r="EC30" s="719"/>
    </row>
    <row r="31" spans="2:133" ht="11.25" customHeight="1" x14ac:dyDescent="0.15">
      <c r="B31" s="677" t="s">
        <v>308</v>
      </c>
      <c r="C31" s="678"/>
      <c r="D31" s="678"/>
      <c r="E31" s="678"/>
      <c r="F31" s="678"/>
      <c r="G31" s="678"/>
      <c r="H31" s="678"/>
      <c r="I31" s="678"/>
      <c r="J31" s="678"/>
      <c r="K31" s="678"/>
      <c r="L31" s="678"/>
      <c r="M31" s="678"/>
      <c r="N31" s="678"/>
      <c r="O31" s="678"/>
      <c r="P31" s="678"/>
      <c r="Q31" s="679"/>
      <c r="R31" s="680">
        <v>6990319</v>
      </c>
      <c r="S31" s="681"/>
      <c r="T31" s="681"/>
      <c r="U31" s="681"/>
      <c r="V31" s="681"/>
      <c r="W31" s="681"/>
      <c r="X31" s="681"/>
      <c r="Y31" s="682"/>
      <c r="Z31" s="713">
        <v>31.2</v>
      </c>
      <c r="AA31" s="713"/>
      <c r="AB31" s="713"/>
      <c r="AC31" s="713"/>
      <c r="AD31" s="714" t="s">
        <v>126</v>
      </c>
      <c r="AE31" s="714"/>
      <c r="AF31" s="714"/>
      <c r="AG31" s="714"/>
      <c r="AH31" s="714"/>
      <c r="AI31" s="714"/>
      <c r="AJ31" s="714"/>
      <c r="AK31" s="714"/>
      <c r="AL31" s="683" t="s">
        <v>233</v>
      </c>
      <c r="AM31" s="684"/>
      <c r="AN31" s="684"/>
      <c r="AO31" s="715"/>
      <c r="AP31" s="754" t="s">
        <v>309</v>
      </c>
      <c r="AQ31" s="755"/>
      <c r="AR31" s="755"/>
      <c r="AS31" s="755"/>
      <c r="AT31" s="760" t="s">
        <v>310</v>
      </c>
      <c r="AU31" s="231"/>
      <c r="AV31" s="231"/>
      <c r="AW31" s="231"/>
      <c r="AX31" s="746" t="s">
        <v>184</v>
      </c>
      <c r="AY31" s="747"/>
      <c r="AZ31" s="747"/>
      <c r="BA31" s="747"/>
      <c r="BB31" s="747"/>
      <c r="BC31" s="747"/>
      <c r="BD31" s="747"/>
      <c r="BE31" s="747"/>
      <c r="BF31" s="748"/>
      <c r="BG31" s="749">
        <v>98.8</v>
      </c>
      <c r="BH31" s="750"/>
      <c r="BI31" s="750"/>
      <c r="BJ31" s="750"/>
      <c r="BK31" s="750"/>
      <c r="BL31" s="750"/>
      <c r="BM31" s="751">
        <v>97.4</v>
      </c>
      <c r="BN31" s="750"/>
      <c r="BO31" s="750"/>
      <c r="BP31" s="750"/>
      <c r="BQ31" s="752"/>
      <c r="BR31" s="749">
        <v>99.5</v>
      </c>
      <c r="BS31" s="750"/>
      <c r="BT31" s="750"/>
      <c r="BU31" s="750"/>
      <c r="BV31" s="750"/>
      <c r="BW31" s="750"/>
      <c r="BX31" s="751">
        <v>97.6</v>
      </c>
      <c r="BY31" s="750"/>
      <c r="BZ31" s="750"/>
      <c r="CA31" s="750"/>
      <c r="CB31" s="752"/>
      <c r="CD31" s="771"/>
      <c r="CE31" s="772"/>
      <c r="CF31" s="727" t="s">
        <v>311</v>
      </c>
      <c r="CG31" s="724"/>
      <c r="CH31" s="724"/>
      <c r="CI31" s="724"/>
      <c r="CJ31" s="724"/>
      <c r="CK31" s="724"/>
      <c r="CL31" s="724"/>
      <c r="CM31" s="724"/>
      <c r="CN31" s="724"/>
      <c r="CO31" s="724"/>
      <c r="CP31" s="724"/>
      <c r="CQ31" s="725"/>
      <c r="CR31" s="680">
        <v>53486</v>
      </c>
      <c r="CS31" s="699"/>
      <c r="CT31" s="699"/>
      <c r="CU31" s="699"/>
      <c r="CV31" s="699"/>
      <c r="CW31" s="699"/>
      <c r="CX31" s="699"/>
      <c r="CY31" s="700"/>
      <c r="CZ31" s="683">
        <v>0.2</v>
      </c>
      <c r="DA31" s="701"/>
      <c r="DB31" s="701"/>
      <c r="DC31" s="702"/>
      <c r="DD31" s="686">
        <v>53485</v>
      </c>
      <c r="DE31" s="699"/>
      <c r="DF31" s="699"/>
      <c r="DG31" s="699"/>
      <c r="DH31" s="699"/>
      <c r="DI31" s="699"/>
      <c r="DJ31" s="699"/>
      <c r="DK31" s="700"/>
      <c r="DL31" s="686">
        <v>53485</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312</v>
      </c>
      <c r="C32" s="764"/>
      <c r="D32" s="764"/>
      <c r="E32" s="764"/>
      <c r="F32" s="764"/>
      <c r="G32" s="764"/>
      <c r="H32" s="764"/>
      <c r="I32" s="764"/>
      <c r="J32" s="764"/>
      <c r="K32" s="764"/>
      <c r="L32" s="764"/>
      <c r="M32" s="764"/>
      <c r="N32" s="764"/>
      <c r="O32" s="764"/>
      <c r="P32" s="764"/>
      <c r="Q32" s="765"/>
      <c r="R32" s="680">
        <v>176954</v>
      </c>
      <c r="S32" s="681"/>
      <c r="T32" s="681"/>
      <c r="U32" s="681"/>
      <c r="V32" s="681"/>
      <c r="W32" s="681"/>
      <c r="X32" s="681"/>
      <c r="Y32" s="682"/>
      <c r="Z32" s="713">
        <v>0.8</v>
      </c>
      <c r="AA32" s="713"/>
      <c r="AB32" s="713"/>
      <c r="AC32" s="713"/>
      <c r="AD32" s="714">
        <v>176954</v>
      </c>
      <c r="AE32" s="714"/>
      <c r="AF32" s="714"/>
      <c r="AG32" s="714"/>
      <c r="AH32" s="714"/>
      <c r="AI32" s="714"/>
      <c r="AJ32" s="714"/>
      <c r="AK32" s="714"/>
      <c r="AL32" s="683">
        <v>2.2000000000000002</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99.3</v>
      </c>
      <c r="BH32" s="699"/>
      <c r="BI32" s="699"/>
      <c r="BJ32" s="699"/>
      <c r="BK32" s="699"/>
      <c r="BL32" s="699"/>
      <c r="BM32" s="684">
        <v>98.1</v>
      </c>
      <c r="BN32" s="745"/>
      <c r="BO32" s="745"/>
      <c r="BP32" s="745"/>
      <c r="BQ32" s="723"/>
      <c r="BR32" s="753">
        <v>99.5</v>
      </c>
      <c r="BS32" s="699"/>
      <c r="BT32" s="699"/>
      <c r="BU32" s="699"/>
      <c r="BV32" s="699"/>
      <c r="BW32" s="699"/>
      <c r="BX32" s="684">
        <v>97.9</v>
      </c>
      <c r="BY32" s="745"/>
      <c r="BZ32" s="745"/>
      <c r="CA32" s="745"/>
      <c r="CB32" s="723"/>
      <c r="CD32" s="773"/>
      <c r="CE32" s="774"/>
      <c r="CF32" s="727" t="s">
        <v>315</v>
      </c>
      <c r="CG32" s="724"/>
      <c r="CH32" s="724"/>
      <c r="CI32" s="724"/>
      <c r="CJ32" s="724"/>
      <c r="CK32" s="724"/>
      <c r="CL32" s="724"/>
      <c r="CM32" s="724"/>
      <c r="CN32" s="724"/>
      <c r="CO32" s="724"/>
      <c r="CP32" s="724"/>
      <c r="CQ32" s="725"/>
      <c r="CR32" s="680">
        <v>770</v>
      </c>
      <c r="CS32" s="681"/>
      <c r="CT32" s="681"/>
      <c r="CU32" s="681"/>
      <c r="CV32" s="681"/>
      <c r="CW32" s="681"/>
      <c r="CX32" s="681"/>
      <c r="CY32" s="682"/>
      <c r="CZ32" s="683">
        <v>0</v>
      </c>
      <c r="DA32" s="701"/>
      <c r="DB32" s="701"/>
      <c r="DC32" s="702"/>
      <c r="DD32" s="686">
        <v>770</v>
      </c>
      <c r="DE32" s="681"/>
      <c r="DF32" s="681"/>
      <c r="DG32" s="681"/>
      <c r="DH32" s="681"/>
      <c r="DI32" s="681"/>
      <c r="DJ32" s="681"/>
      <c r="DK32" s="682"/>
      <c r="DL32" s="686">
        <v>770</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316</v>
      </c>
      <c r="C33" s="678"/>
      <c r="D33" s="678"/>
      <c r="E33" s="678"/>
      <c r="F33" s="678"/>
      <c r="G33" s="678"/>
      <c r="H33" s="678"/>
      <c r="I33" s="678"/>
      <c r="J33" s="678"/>
      <c r="K33" s="678"/>
      <c r="L33" s="678"/>
      <c r="M33" s="678"/>
      <c r="N33" s="678"/>
      <c r="O33" s="678"/>
      <c r="P33" s="678"/>
      <c r="Q33" s="679"/>
      <c r="R33" s="680">
        <v>1200663</v>
      </c>
      <c r="S33" s="681"/>
      <c r="T33" s="681"/>
      <c r="U33" s="681"/>
      <c r="V33" s="681"/>
      <c r="W33" s="681"/>
      <c r="X33" s="681"/>
      <c r="Y33" s="682"/>
      <c r="Z33" s="713">
        <v>5.4</v>
      </c>
      <c r="AA33" s="713"/>
      <c r="AB33" s="713"/>
      <c r="AC33" s="713"/>
      <c r="AD33" s="714" t="s">
        <v>233</v>
      </c>
      <c r="AE33" s="714"/>
      <c r="AF33" s="714"/>
      <c r="AG33" s="714"/>
      <c r="AH33" s="714"/>
      <c r="AI33" s="714"/>
      <c r="AJ33" s="714"/>
      <c r="AK33" s="714"/>
      <c r="AL33" s="683" t="s">
        <v>233</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98</v>
      </c>
      <c r="BH33" s="665"/>
      <c r="BI33" s="665"/>
      <c r="BJ33" s="665"/>
      <c r="BK33" s="665"/>
      <c r="BL33" s="665"/>
      <c r="BM33" s="707">
        <v>96.2</v>
      </c>
      <c r="BN33" s="665"/>
      <c r="BO33" s="665"/>
      <c r="BP33" s="665"/>
      <c r="BQ33" s="709"/>
      <c r="BR33" s="744">
        <v>99.6</v>
      </c>
      <c r="BS33" s="665"/>
      <c r="BT33" s="665"/>
      <c r="BU33" s="665"/>
      <c r="BV33" s="665"/>
      <c r="BW33" s="665"/>
      <c r="BX33" s="707">
        <v>96.9</v>
      </c>
      <c r="BY33" s="665"/>
      <c r="BZ33" s="665"/>
      <c r="CA33" s="665"/>
      <c r="CB33" s="709"/>
      <c r="CD33" s="727" t="s">
        <v>318</v>
      </c>
      <c r="CE33" s="724"/>
      <c r="CF33" s="724"/>
      <c r="CG33" s="724"/>
      <c r="CH33" s="724"/>
      <c r="CI33" s="724"/>
      <c r="CJ33" s="724"/>
      <c r="CK33" s="724"/>
      <c r="CL33" s="724"/>
      <c r="CM33" s="724"/>
      <c r="CN33" s="724"/>
      <c r="CO33" s="724"/>
      <c r="CP33" s="724"/>
      <c r="CQ33" s="725"/>
      <c r="CR33" s="680">
        <v>12247395</v>
      </c>
      <c r="CS33" s="699"/>
      <c r="CT33" s="699"/>
      <c r="CU33" s="699"/>
      <c r="CV33" s="699"/>
      <c r="CW33" s="699"/>
      <c r="CX33" s="699"/>
      <c r="CY33" s="700"/>
      <c r="CZ33" s="683">
        <v>56.9</v>
      </c>
      <c r="DA33" s="701"/>
      <c r="DB33" s="701"/>
      <c r="DC33" s="702"/>
      <c r="DD33" s="686">
        <v>4730585</v>
      </c>
      <c r="DE33" s="699"/>
      <c r="DF33" s="699"/>
      <c r="DG33" s="699"/>
      <c r="DH33" s="699"/>
      <c r="DI33" s="699"/>
      <c r="DJ33" s="699"/>
      <c r="DK33" s="700"/>
      <c r="DL33" s="686">
        <v>3443594</v>
      </c>
      <c r="DM33" s="699"/>
      <c r="DN33" s="699"/>
      <c r="DO33" s="699"/>
      <c r="DP33" s="699"/>
      <c r="DQ33" s="699"/>
      <c r="DR33" s="699"/>
      <c r="DS33" s="699"/>
      <c r="DT33" s="699"/>
      <c r="DU33" s="699"/>
      <c r="DV33" s="700"/>
      <c r="DW33" s="683">
        <v>40.9</v>
      </c>
      <c r="DX33" s="701"/>
      <c r="DY33" s="701"/>
      <c r="DZ33" s="701"/>
      <c r="EA33" s="701"/>
      <c r="EB33" s="701"/>
      <c r="EC33" s="719"/>
    </row>
    <row r="34" spans="2:133" ht="11.25" customHeight="1" x14ac:dyDescent="0.15">
      <c r="B34" s="677" t="s">
        <v>319</v>
      </c>
      <c r="C34" s="678"/>
      <c r="D34" s="678"/>
      <c r="E34" s="678"/>
      <c r="F34" s="678"/>
      <c r="G34" s="678"/>
      <c r="H34" s="678"/>
      <c r="I34" s="678"/>
      <c r="J34" s="678"/>
      <c r="K34" s="678"/>
      <c r="L34" s="678"/>
      <c r="M34" s="678"/>
      <c r="N34" s="678"/>
      <c r="O34" s="678"/>
      <c r="P34" s="678"/>
      <c r="Q34" s="679"/>
      <c r="R34" s="680">
        <v>25521</v>
      </c>
      <c r="S34" s="681"/>
      <c r="T34" s="681"/>
      <c r="U34" s="681"/>
      <c r="V34" s="681"/>
      <c r="W34" s="681"/>
      <c r="X34" s="681"/>
      <c r="Y34" s="682"/>
      <c r="Z34" s="713">
        <v>0.1</v>
      </c>
      <c r="AA34" s="713"/>
      <c r="AB34" s="713"/>
      <c r="AC34" s="713"/>
      <c r="AD34" s="714">
        <v>23987</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320</v>
      </c>
      <c r="CE34" s="724"/>
      <c r="CF34" s="724"/>
      <c r="CG34" s="724"/>
      <c r="CH34" s="724"/>
      <c r="CI34" s="724"/>
      <c r="CJ34" s="724"/>
      <c r="CK34" s="724"/>
      <c r="CL34" s="724"/>
      <c r="CM34" s="724"/>
      <c r="CN34" s="724"/>
      <c r="CO34" s="724"/>
      <c r="CP34" s="724"/>
      <c r="CQ34" s="725"/>
      <c r="CR34" s="680">
        <v>2231756</v>
      </c>
      <c r="CS34" s="681"/>
      <c r="CT34" s="681"/>
      <c r="CU34" s="681"/>
      <c r="CV34" s="681"/>
      <c r="CW34" s="681"/>
      <c r="CX34" s="681"/>
      <c r="CY34" s="682"/>
      <c r="CZ34" s="683">
        <v>10.4</v>
      </c>
      <c r="DA34" s="701"/>
      <c r="DB34" s="701"/>
      <c r="DC34" s="702"/>
      <c r="DD34" s="686">
        <v>1481610</v>
      </c>
      <c r="DE34" s="681"/>
      <c r="DF34" s="681"/>
      <c r="DG34" s="681"/>
      <c r="DH34" s="681"/>
      <c r="DI34" s="681"/>
      <c r="DJ34" s="681"/>
      <c r="DK34" s="682"/>
      <c r="DL34" s="686">
        <v>1007169</v>
      </c>
      <c r="DM34" s="681"/>
      <c r="DN34" s="681"/>
      <c r="DO34" s="681"/>
      <c r="DP34" s="681"/>
      <c r="DQ34" s="681"/>
      <c r="DR34" s="681"/>
      <c r="DS34" s="681"/>
      <c r="DT34" s="681"/>
      <c r="DU34" s="681"/>
      <c r="DV34" s="682"/>
      <c r="DW34" s="683">
        <v>12</v>
      </c>
      <c r="DX34" s="701"/>
      <c r="DY34" s="701"/>
      <c r="DZ34" s="701"/>
      <c r="EA34" s="701"/>
      <c r="EB34" s="701"/>
      <c r="EC34" s="719"/>
    </row>
    <row r="35" spans="2:133" ht="11.25" customHeight="1" x14ac:dyDescent="0.15">
      <c r="B35" s="677" t="s">
        <v>321</v>
      </c>
      <c r="C35" s="678"/>
      <c r="D35" s="678"/>
      <c r="E35" s="678"/>
      <c r="F35" s="678"/>
      <c r="G35" s="678"/>
      <c r="H35" s="678"/>
      <c r="I35" s="678"/>
      <c r="J35" s="678"/>
      <c r="K35" s="678"/>
      <c r="L35" s="678"/>
      <c r="M35" s="678"/>
      <c r="N35" s="678"/>
      <c r="O35" s="678"/>
      <c r="P35" s="678"/>
      <c r="Q35" s="679"/>
      <c r="R35" s="680">
        <v>424928</v>
      </c>
      <c r="S35" s="681"/>
      <c r="T35" s="681"/>
      <c r="U35" s="681"/>
      <c r="V35" s="681"/>
      <c r="W35" s="681"/>
      <c r="X35" s="681"/>
      <c r="Y35" s="682"/>
      <c r="Z35" s="713">
        <v>1.9</v>
      </c>
      <c r="AA35" s="713"/>
      <c r="AB35" s="713"/>
      <c r="AC35" s="713"/>
      <c r="AD35" s="714" t="s">
        <v>233</v>
      </c>
      <c r="AE35" s="714"/>
      <c r="AF35" s="714"/>
      <c r="AG35" s="714"/>
      <c r="AH35" s="714"/>
      <c r="AI35" s="714"/>
      <c r="AJ35" s="714"/>
      <c r="AK35" s="714"/>
      <c r="AL35" s="683" t="s">
        <v>126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324</v>
      </c>
      <c r="CE35" s="724"/>
      <c r="CF35" s="724"/>
      <c r="CG35" s="724"/>
      <c r="CH35" s="724"/>
      <c r="CI35" s="724"/>
      <c r="CJ35" s="724"/>
      <c r="CK35" s="724"/>
      <c r="CL35" s="724"/>
      <c r="CM35" s="724"/>
      <c r="CN35" s="724"/>
      <c r="CO35" s="724"/>
      <c r="CP35" s="724"/>
      <c r="CQ35" s="725"/>
      <c r="CR35" s="680">
        <v>121525</v>
      </c>
      <c r="CS35" s="699"/>
      <c r="CT35" s="699"/>
      <c r="CU35" s="699"/>
      <c r="CV35" s="699"/>
      <c r="CW35" s="699"/>
      <c r="CX35" s="699"/>
      <c r="CY35" s="700"/>
      <c r="CZ35" s="683">
        <v>0.6</v>
      </c>
      <c r="DA35" s="701"/>
      <c r="DB35" s="701"/>
      <c r="DC35" s="702"/>
      <c r="DD35" s="686">
        <v>107198</v>
      </c>
      <c r="DE35" s="699"/>
      <c r="DF35" s="699"/>
      <c r="DG35" s="699"/>
      <c r="DH35" s="699"/>
      <c r="DI35" s="699"/>
      <c r="DJ35" s="699"/>
      <c r="DK35" s="700"/>
      <c r="DL35" s="686">
        <v>44901</v>
      </c>
      <c r="DM35" s="699"/>
      <c r="DN35" s="699"/>
      <c r="DO35" s="699"/>
      <c r="DP35" s="699"/>
      <c r="DQ35" s="699"/>
      <c r="DR35" s="699"/>
      <c r="DS35" s="699"/>
      <c r="DT35" s="699"/>
      <c r="DU35" s="699"/>
      <c r="DV35" s="700"/>
      <c r="DW35" s="683">
        <v>0.5</v>
      </c>
      <c r="DX35" s="701"/>
      <c r="DY35" s="701"/>
      <c r="DZ35" s="701"/>
      <c r="EA35" s="701"/>
      <c r="EB35" s="701"/>
      <c r="EC35" s="719"/>
    </row>
    <row r="36" spans="2:133" ht="11.25" customHeight="1" x14ac:dyDescent="0.15">
      <c r="B36" s="677" t="s">
        <v>325</v>
      </c>
      <c r="C36" s="678"/>
      <c r="D36" s="678"/>
      <c r="E36" s="678"/>
      <c r="F36" s="678"/>
      <c r="G36" s="678"/>
      <c r="H36" s="678"/>
      <c r="I36" s="678"/>
      <c r="J36" s="678"/>
      <c r="K36" s="678"/>
      <c r="L36" s="678"/>
      <c r="M36" s="678"/>
      <c r="N36" s="678"/>
      <c r="O36" s="678"/>
      <c r="P36" s="678"/>
      <c r="Q36" s="679"/>
      <c r="R36" s="680">
        <v>399381</v>
      </c>
      <c r="S36" s="681"/>
      <c r="T36" s="681"/>
      <c r="U36" s="681"/>
      <c r="V36" s="681"/>
      <c r="W36" s="681"/>
      <c r="X36" s="681"/>
      <c r="Y36" s="682"/>
      <c r="Z36" s="713">
        <v>1.8</v>
      </c>
      <c r="AA36" s="713"/>
      <c r="AB36" s="713"/>
      <c r="AC36" s="713"/>
      <c r="AD36" s="714" t="s">
        <v>126</v>
      </c>
      <c r="AE36" s="714"/>
      <c r="AF36" s="714"/>
      <c r="AG36" s="714"/>
      <c r="AH36" s="714"/>
      <c r="AI36" s="714"/>
      <c r="AJ36" s="714"/>
      <c r="AK36" s="714"/>
      <c r="AL36" s="683" t="s">
        <v>126</v>
      </c>
      <c r="AM36" s="684"/>
      <c r="AN36" s="684"/>
      <c r="AO36" s="715"/>
      <c r="AP36" s="235"/>
      <c r="AQ36" s="732" t="s">
        <v>326</v>
      </c>
      <c r="AR36" s="733"/>
      <c r="AS36" s="733"/>
      <c r="AT36" s="733"/>
      <c r="AU36" s="733"/>
      <c r="AV36" s="733"/>
      <c r="AW36" s="733"/>
      <c r="AX36" s="733"/>
      <c r="AY36" s="734"/>
      <c r="AZ36" s="735">
        <v>2005146</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16475</v>
      </c>
      <c r="BW36" s="736"/>
      <c r="BX36" s="736"/>
      <c r="BY36" s="736"/>
      <c r="BZ36" s="736"/>
      <c r="CA36" s="736"/>
      <c r="CB36" s="737"/>
      <c r="CD36" s="727" t="s">
        <v>328</v>
      </c>
      <c r="CE36" s="724"/>
      <c r="CF36" s="724"/>
      <c r="CG36" s="724"/>
      <c r="CH36" s="724"/>
      <c r="CI36" s="724"/>
      <c r="CJ36" s="724"/>
      <c r="CK36" s="724"/>
      <c r="CL36" s="724"/>
      <c r="CM36" s="724"/>
      <c r="CN36" s="724"/>
      <c r="CO36" s="724"/>
      <c r="CP36" s="724"/>
      <c r="CQ36" s="725"/>
      <c r="CR36" s="680">
        <v>4967984</v>
      </c>
      <c r="CS36" s="681"/>
      <c r="CT36" s="681"/>
      <c r="CU36" s="681"/>
      <c r="CV36" s="681"/>
      <c r="CW36" s="681"/>
      <c r="CX36" s="681"/>
      <c r="CY36" s="682"/>
      <c r="CZ36" s="683">
        <v>23.1</v>
      </c>
      <c r="DA36" s="701"/>
      <c r="DB36" s="701"/>
      <c r="DC36" s="702"/>
      <c r="DD36" s="686">
        <v>1347274</v>
      </c>
      <c r="DE36" s="681"/>
      <c r="DF36" s="681"/>
      <c r="DG36" s="681"/>
      <c r="DH36" s="681"/>
      <c r="DI36" s="681"/>
      <c r="DJ36" s="681"/>
      <c r="DK36" s="682"/>
      <c r="DL36" s="686">
        <v>768757</v>
      </c>
      <c r="DM36" s="681"/>
      <c r="DN36" s="681"/>
      <c r="DO36" s="681"/>
      <c r="DP36" s="681"/>
      <c r="DQ36" s="681"/>
      <c r="DR36" s="681"/>
      <c r="DS36" s="681"/>
      <c r="DT36" s="681"/>
      <c r="DU36" s="681"/>
      <c r="DV36" s="682"/>
      <c r="DW36" s="683">
        <v>9.1</v>
      </c>
      <c r="DX36" s="701"/>
      <c r="DY36" s="701"/>
      <c r="DZ36" s="701"/>
      <c r="EA36" s="701"/>
      <c r="EB36" s="701"/>
      <c r="EC36" s="719"/>
    </row>
    <row r="37" spans="2:133" ht="11.25" customHeight="1" x14ac:dyDescent="0.15">
      <c r="B37" s="677" t="s">
        <v>329</v>
      </c>
      <c r="C37" s="678"/>
      <c r="D37" s="678"/>
      <c r="E37" s="678"/>
      <c r="F37" s="678"/>
      <c r="G37" s="678"/>
      <c r="H37" s="678"/>
      <c r="I37" s="678"/>
      <c r="J37" s="678"/>
      <c r="K37" s="678"/>
      <c r="L37" s="678"/>
      <c r="M37" s="678"/>
      <c r="N37" s="678"/>
      <c r="O37" s="678"/>
      <c r="P37" s="678"/>
      <c r="Q37" s="679"/>
      <c r="R37" s="680">
        <v>327588</v>
      </c>
      <c r="S37" s="681"/>
      <c r="T37" s="681"/>
      <c r="U37" s="681"/>
      <c r="V37" s="681"/>
      <c r="W37" s="681"/>
      <c r="X37" s="681"/>
      <c r="Y37" s="682"/>
      <c r="Z37" s="713">
        <v>1.5</v>
      </c>
      <c r="AA37" s="713"/>
      <c r="AB37" s="713"/>
      <c r="AC37" s="713"/>
      <c r="AD37" s="714" t="s">
        <v>126</v>
      </c>
      <c r="AE37" s="714"/>
      <c r="AF37" s="714"/>
      <c r="AG37" s="714"/>
      <c r="AH37" s="714"/>
      <c r="AI37" s="714"/>
      <c r="AJ37" s="714"/>
      <c r="AK37" s="714"/>
      <c r="AL37" s="683" t="s">
        <v>233</v>
      </c>
      <c r="AM37" s="684"/>
      <c r="AN37" s="684"/>
      <c r="AO37" s="715"/>
      <c r="AQ37" s="720" t="s">
        <v>330</v>
      </c>
      <c r="AR37" s="721"/>
      <c r="AS37" s="721"/>
      <c r="AT37" s="721"/>
      <c r="AU37" s="721"/>
      <c r="AV37" s="721"/>
      <c r="AW37" s="721"/>
      <c r="AX37" s="721"/>
      <c r="AY37" s="722"/>
      <c r="AZ37" s="680">
        <v>525176</v>
      </c>
      <c r="BA37" s="681"/>
      <c r="BB37" s="681"/>
      <c r="BC37" s="681"/>
      <c r="BD37" s="699"/>
      <c r="BE37" s="699"/>
      <c r="BF37" s="723"/>
      <c r="BG37" s="727" t="s">
        <v>331</v>
      </c>
      <c r="BH37" s="724"/>
      <c r="BI37" s="724"/>
      <c r="BJ37" s="724"/>
      <c r="BK37" s="724"/>
      <c r="BL37" s="724"/>
      <c r="BM37" s="724"/>
      <c r="BN37" s="724"/>
      <c r="BO37" s="724"/>
      <c r="BP37" s="724"/>
      <c r="BQ37" s="724"/>
      <c r="BR37" s="724"/>
      <c r="BS37" s="724"/>
      <c r="BT37" s="724"/>
      <c r="BU37" s="725"/>
      <c r="BV37" s="680">
        <v>-51445</v>
      </c>
      <c r="BW37" s="681"/>
      <c r="BX37" s="681"/>
      <c r="BY37" s="681"/>
      <c r="BZ37" s="681"/>
      <c r="CA37" s="681"/>
      <c r="CB37" s="726"/>
      <c r="CD37" s="727" t="s">
        <v>332</v>
      </c>
      <c r="CE37" s="724"/>
      <c r="CF37" s="724"/>
      <c r="CG37" s="724"/>
      <c r="CH37" s="724"/>
      <c r="CI37" s="724"/>
      <c r="CJ37" s="724"/>
      <c r="CK37" s="724"/>
      <c r="CL37" s="724"/>
      <c r="CM37" s="724"/>
      <c r="CN37" s="724"/>
      <c r="CO37" s="724"/>
      <c r="CP37" s="724"/>
      <c r="CQ37" s="725"/>
      <c r="CR37" s="680">
        <v>507815</v>
      </c>
      <c r="CS37" s="699"/>
      <c r="CT37" s="699"/>
      <c r="CU37" s="699"/>
      <c r="CV37" s="699"/>
      <c r="CW37" s="699"/>
      <c r="CX37" s="699"/>
      <c r="CY37" s="700"/>
      <c r="CZ37" s="683">
        <v>2.4</v>
      </c>
      <c r="DA37" s="701"/>
      <c r="DB37" s="701"/>
      <c r="DC37" s="702"/>
      <c r="DD37" s="686">
        <v>507815</v>
      </c>
      <c r="DE37" s="699"/>
      <c r="DF37" s="699"/>
      <c r="DG37" s="699"/>
      <c r="DH37" s="699"/>
      <c r="DI37" s="699"/>
      <c r="DJ37" s="699"/>
      <c r="DK37" s="700"/>
      <c r="DL37" s="686">
        <v>504269</v>
      </c>
      <c r="DM37" s="699"/>
      <c r="DN37" s="699"/>
      <c r="DO37" s="699"/>
      <c r="DP37" s="699"/>
      <c r="DQ37" s="699"/>
      <c r="DR37" s="699"/>
      <c r="DS37" s="699"/>
      <c r="DT37" s="699"/>
      <c r="DU37" s="699"/>
      <c r="DV37" s="700"/>
      <c r="DW37" s="683">
        <v>6</v>
      </c>
      <c r="DX37" s="701"/>
      <c r="DY37" s="701"/>
      <c r="DZ37" s="701"/>
      <c r="EA37" s="701"/>
      <c r="EB37" s="701"/>
      <c r="EC37" s="719"/>
    </row>
    <row r="38" spans="2:133" ht="11.25" customHeight="1" x14ac:dyDescent="0.15">
      <c r="B38" s="677" t="s">
        <v>333</v>
      </c>
      <c r="C38" s="678"/>
      <c r="D38" s="678"/>
      <c r="E38" s="678"/>
      <c r="F38" s="678"/>
      <c r="G38" s="678"/>
      <c r="H38" s="678"/>
      <c r="I38" s="678"/>
      <c r="J38" s="678"/>
      <c r="K38" s="678"/>
      <c r="L38" s="678"/>
      <c r="M38" s="678"/>
      <c r="N38" s="678"/>
      <c r="O38" s="678"/>
      <c r="P38" s="678"/>
      <c r="Q38" s="679"/>
      <c r="R38" s="680">
        <v>2737847</v>
      </c>
      <c r="S38" s="681"/>
      <c r="T38" s="681"/>
      <c r="U38" s="681"/>
      <c r="V38" s="681"/>
      <c r="W38" s="681"/>
      <c r="X38" s="681"/>
      <c r="Y38" s="682"/>
      <c r="Z38" s="713">
        <v>12.2</v>
      </c>
      <c r="AA38" s="713"/>
      <c r="AB38" s="713"/>
      <c r="AC38" s="713"/>
      <c r="AD38" s="714">
        <v>5099</v>
      </c>
      <c r="AE38" s="714"/>
      <c r="AF38" s="714"/>
      <c r="AG38" s="714"/>
      <c r="AH38" s="714"/>
      <c r="AI38" s="714"/>
      <c r="AJ38" s="714"/>
      <c r="AK38" s="714"/>
      <c r="AL38" s="683">
        <v>0.1</v>
      </c>
      <c r="AM38" s="684"/>
      <c r="AN38" s="684"/>
      <c r="AO38" s="715"/>
      <c r="AQ38" s="720" t="s">
        <v>334</v>
      </c>
      <c r="AR38" s="721"/>
      <c r="AS38" s="721"/>
      <c r="AT38" s="721"/>
      <c r="AU38" s="721"/>
      <c r="AV38" s="721"/>
      <c r="AW38" s="721"/>
      <c r="AX38" s="721"/>
      <c r="AY38" s="722"/>
      <c r="AZ38" s="680" t="s">
        <v>233</v>
      </c>
      <c r="BA38" s="681"/>
      <c r="BB38" s="681"/>
      <c r="BC38" s="681"/>
      <c r="BD38" s="699"/>
      <c r="BE38" s="699"/>
      <c r="BF38" s="723"/>
      <c r="BG38" s="727" t="s">
        <v>335</v>
      </c>
      <c r="BH38" s="724"/>
      <c r="BI38" s="724"/>
      <c r="BJ38" s="724"/>
      <c r="BK38" s="724"/>
      <c r="BL38" s="724"/>
      <c r="BM38" s="724"/>
      <c r="BN38" s="724"/>
      <c r="BO38" s="724"/>
      <c r="BP38" s="724"/>
      <c r="BQ38" s="724"/>
      <c r="BR38" s="724"/>
      <c r="BS38" s="724"/>
      <c r="BT38" s="724"/>
      <c r="BU38" s="725"/>
      <c r="BV38" s="680">
        <v>4182</v>
      </c>
      <c r="BW38" s="681"/>
      <c r="BX38" s="681"/>
      <c r="BY38" s="681"/>
      <c r="BZ38" s="681"/>
      <c r="CA38" s="681"/>
      <c r="CB38" s="726"/>
      <c r="CD38" s="727" t="s">
        <v>336</v>
      </c>
      <c r="CE38" s="724"/>
      <c r="CF38" s="724"/>
      <c r="CG38" s="724"/>
      <c r="CH38" s="724"/>
      <c r="CI38" s="724"/>
      <c r="CJ38" s="724"/>
      <c r="CK38" s="724"/>
      <c r="CL38" s="724"/>
      <c r="CM38" s="724"/>
      <c r="CN38" s="724"/>
      <c r="CO38" s="724"/>
      <c r="CP38" s="724"/>
      <c r="CQ38" s="725"/>
      <c r="CR38" s="680">
        <v>2005146</v>
      </c>
      <c r="CS38" s="681"/>
      <c r="CT38" s="681"/>
      <c r="CU38" s="681"/>
      <c r="CV38" s="681"/>
      <c r="CW38" s="681"/>
      <c r="CX38" s="681"/>
      <c r="CY38" s="682"/>
      <c r="CZ38" s="683">
        <v>9.3000000000000007</v>
      </c>
      <c r="DA38" s="701"/>
      <c r="DB38" s="701"/>
      <c r="DC38" s="702"/>
      <c r="DD38" s="686">
        <v>1741816</v>
      </c>
      <c r="DE38" s="681"/>
      <c r="DF38" s="681"/>
      <c r="DG38" s="681"/>
      <c r="DH38" s="681"/>
      <c r="DI38" s="681"/>
      <c r="DJ38" s="681"/>
      <c r="DK38" s="682"/>
      <c r="DL38" s="686">
        <v>1622767</v>
      </c>
      <c r="DM38" s="681"/>
      <c r="DN38" s="681"/>
      <c r="DO38" s="681"/>
      <c r="DP38" s="681"/>
      <c r="DQ38" s="681"/>
      <c r="DR38" s="681"/>
      <c r="DS38" s="681"/>
      <c r="DT38" s="681"/>
      <c r="DU38" s="681"/>
      <c r="DV38" s="682"/>
      <c r="DW38" s="683">
        <v>19.3</v>
      </c>
      <c r="DX38" s="701"/>
      <c r="DY38" s="701"/>
      <c r="DZ38" s="701"/>
      <c r="EA38" s="701"/>
      <c r="EB38" s="701"/>
      <c r="EC38" s="719"/>
    </row>
    <row r="39" spans="2:133" ht="11.25" customHeight="1" x14ac:dyDescent="0.15">
      <c r="B39" s="677" t="s">
        <v>337</v>
      </c>
      <c r="C39" s="678"/>
      <c r="D39" s="678"/>
      <c r="E39" s="678"/>
      <c r="F39" s="678"/>
      <c r="G39" s="678"/>
      <c r="H39" s="678"/>
      <c r="I39" s="678"/>
      <c r="J39" s="678"/>
      <c r="K39" s="678"/>
      <c r="L39" s="678"/>
      <c r="M39" s="678"/>
      <c r="N39" s="678"/>
      <c r="O39" s="678"/>
      <c r="P39" s="678"/>
      <c r="Q39" s="679"/>
      <c r="R39" s="680">
        <v>1389973</v>
      </c>
      <c r="S39" s="681"/>
      <c r="T39" s="681"/>
      <c r="U39" s="681"/>
      <c r="V39" s="681"/>
      <c r="W39" s="681"/>
      <c r="X39" s="681"/>
      <c r="Y39" s="682"/>
      <c r="Z39" s="713">
        <v>6.2</v>
      </c>
      <c r="AA39" s="713"/>
      <c r="AB39" s="713"/>
      <c r="AC39" s="713"/>
      <c r="AD39" s="714" t="s">
        <v>126</v>
      </c>
      <c r="AE39" s="714"/>
      <c r="AF39" s="714"/>
      <c r="AG39" s="714"/>
      <c r="AH39" s="714"/>
      <c r="AI39" s="714"/>
      <c r="AJ39" s="714"/>
      <c r="AK39" s="714"/>
      <c r="AL39" s="683" t="s">
        <v>126</v>
      </c>
      <c r="AM39" s="684"/>
      <c r="AN39" s="684"/>
      <c r="AO39" s="715"/>
      <c r="AQ39" s="720" t="s">
        <v>338</v>
      </c>
      <c r="AR39" s="721"/>
      <c r="AS39" s="721"/>
      <c r="AT39" s="721"/>
      <c r="AU39" s="721"/>
      <c r="AV39" s="721"/>
      <c r="AW39" s="721"/>
      <c r="AX39" s="721"/>
      <c r="AY39" s="722"/>
      <c r="AZ39" s="680" t="s">
        <v>233</v>
      </c>
      <c r="BA39" s="681"/>
      <c r="BB39" s="681"/>
      <c r="BC39" s="681"/>
      <c r="BD39" s="699"/>
      <c r="BE39" s="699"/>
      <c r="BF39" s="723"/>
      <c r="BG39" s="727" t="s">
        <v>339</v>
      </c>
      <c r="BH39" s="724"/>
      <c r="BI39" s="724"/>
      <c r="BJ39" s="724"/>
      <c r="BK39" s="724"/>
      <c r="BL39" s="724"/>
      <c r="BM39" s="724"/>
      <c r="BN39" s="724"/>
      <c r="BO39" s="724"/>
      <c r="BP39" s="724"/>
      <c r="BQ39" s="724"/>
      <c r="BR39" s="724"/>
      <c r="BS39" s="724"/>
      <c r="BT39" s="724"/>
      <c r="BU39" s="725"/>
      <c r="BV39" s="680">
        <v>6165</v>
      </c>
      <c r="BW39" s="681"/>
      <c r="BX39" s="681"/>
      <c r="BY39" s="681"/>
      <c r="BZ39" s="681"/>
      <c r="CA39" s="681"/>
      <c r="CB39" s="726"/>
      <c r="CD39" s="727" t="s">
        <v>340</v>
      </c>
      <c r="CE39" s="724"/>
      <c r="CF39" s="724"/>
      <c r="CG39" s="724"/>
      <c r="CH39" s="724"/>
      <c r="CI39" s="724"/>
      <c r="CJ39" s="724"/>
      <c r="CK39" s="724"/>
      <c r="CL39" s="724"/>
      <c r="CM39" s="724"/>
      <c r="CN39" s="724"/>
      <c r="CO39" s="724"/>
      <c r="CP39" s="724"/>
      <c r="CQ39" s="725"/>
      <c r="CR39" s="680">
        <v>440777</v>
      </c>
      <c r="CS39" s="699"/>
      <c r="CT39" s="699"/>
      <c r="CU39" s="699"/>
      <c r="CV39" s="699"/>
      <c r="CW39" s="699"/>
      <c r="CX39" s="699"/>
      <c r="CY39" s="700"/>
      <c r="CZ39" s="683">
        <v>2</v>
      </c>
      <c r="DA39" s="701"/>
      <c r="DB39" s="701"/>
      <c r="DC39" s="702"/>
      <c r="DD39" s="686">
        <v>52687</v>
      </c>
      <c r="DE39" s="699"/>
      <c r="DF39" s="699"/>
      <c r="DG39" s="699"/>
      <c r="DH39" s="699"/>
      <c r="DI39" s="699"/>
      <c r="DJ39" s="699"/>
      <c r="DK39" s="700"/>
      <c r="DL39" s="686" t="s">
        <v>233</v>
      </c>
      <c r="DM39" s="699"/>
      <c r="DN39" s="699"/>
      <c r="DO39" s="699"/>
      <c r="DP39" s="699"/>
      <c r="DQ39" s="699"/>
      <c r="DR39" s="699"/>
      <c r="DS39" s="699"/>
      <c r="DT39" s="699"/>
      <c r="DU39" s="699"/>
      <c r="DV39" s="700"/>
      <c r="DW39" s="683" t="s">
        <v>126</v>
      </c>
      <c r="DX39" s="701"/>
      <c r="DY39" s="701"/>
      <c r="DZ39" s="701"/>
      <c r="EA39" s="701"/>
      <c r="EB39" s="701"/>
      <c r="EC39" s="719"/>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126</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126</v>
      </c>
      <c r="AM40" s="684"/>
      <c r="AN40" s="684"/>
      <c r="AO40" s="715"/>
      <c r="AQ40" s="720" t="s">
        <v>342</v>
      </c>
      <c r="AR40" s="721"/>
      <c r="AS40" s="721"/>
      <c r="AT40" s="721"/>
      <c r="AU40" s="721"/>
      <c r="AV40" s="721"/>
      <c r="AW40" s="721"/>
      <c r="AX40" s="721"/>
      <c r="AY40" s="722"/>
      <c r="AZ40" s="680" t="s">
        <v>126</v>
      </c>
      <c r="BA40" s="681"/>
      <c r="BB40" s="681"/>
      <c r="BC40" s="681"/>
      <c r="BD40" s="699"/>
      <c r="BE40" s="699"/>
      <c r="BF40" s="723"/>
      <c r="BG40" s="728" t="s">
        <v>343</v>
      </c>
      <c r="BH40" s="729"/>
      <c r="BI40" s="729"/>
      <c r="BJ40" s="729"/>
      <c r="BK40" s="729"/>
      <c r="BL40" s="236"/>
      <c r="BM40" s="724" t="s">
        <v>344</v>
      </c>
      <c r="BN40" s="724"/>
      <c r="BO40" s="724"/>
      <c r="BP40" s="724"/>
      <c r="BQ40" s="724"/>
      <c r="BR40" s="724"/>
      <c r="BS40" s="724"/>
      <c r="BT40" s="724"/>
      <c r="BU40" s="725"/>
      <c r="BV40" s="680">
        <v>97</v>
      </c>
      <c r="BW40" s="681"/>
      <c r="BX40" s="681"/>
      <c r="BY40" s="681"/>
      <c r="BZ40" s="681"/>
      <c r="CA40" s="681"/>
      <c r="CB40" s="726"/>
      <c r="CD40" s="727" t="s">
        <v>345</v>
      </c>
      <c r="CE40" s="724"/>
      <c r="CF40" s="724"/>
      <c r="CG40" s="724"/>
      <c r="CH40" s="724"/>
      <c r="CI40" s="724"/>
      <c r="CJ40" s="724"/>
      <c r="CK40" s="724"/>
      <c r="CL40" s="724"/>
      <c r="CM40" s="724"/>
      <c r="CN40" s="724"/>
      <c r="CO40" s="724"/>
      <c r="CP40" s="724"/>
      <c r="CQ40" s="725"/>
      <c r="CR40" s="680">
        <v>2480207</v>
      </c>
      <c r="CS40" s="681"/>
      <c r="CT40" s="681"/>
      <c r="CU40" s="681"/>
      <c r="CV40" s="681"/>
      <c r="CW40" s="681"/>
      <c r="CX40" s="681"/>
      <c r="CY40" s="682"/>
      <c r="CZ40" s="683">
        <v>11.5</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19"/>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126</v>
      </c>
      <c r="AA41" s="713"/>
      <c r="AB41" s="713"/>
      <c r="AC41" s="713"/>
      <c r="AD41" s="714" t="s">
        <v>233</v>
      </c>
      <c r="AE41" s="714"/>
      <c r="AF41" s="714"/>
      <c r="AG41" s="714"/>
      <c r="AH41" s="714"/>
      <c r="AI41" s="714"/>
      <c r="AJ41" s="714"/>
      <c r="AK41" s="714"/>
      <c r="AL41" s="683" t="s">
        <v>126</v>
      </c>
      <c r="AM41" s="684"/>
      <c r="AN41" s="684"/>
      <c r="AO41" s="715"/>
      <c r="AQ41" s="720" t="s">
        <v>347</v>
      </c>
      <c r="AR41" s="721"/>
      <c r="AS41" s="721"/>
      <c r="AT41" s="721"/>
      <c r="AU41" s="721"/>
      <c r="AV41" s="721"/>
      <c r="AW41" s="721"/>
      <c r="AX41" s="721"/>
      <c r="AY41" s="722"/>
      <c r="AZ41" s="680">
        <v>343429</v>
      </c>
      <c r="BA41" s="681"/>
      <c r="BB41" s="681"/>
      <c r="BC41" s="681"/>
      <c r="BD41" s="699"/>
      <c r="BE41" s="699"/>
      <c r="BF41" s="723"/>
      <c r="BG41" s="728"/>
      <c r="BH41" s="729"/>
      <c r="BI41" s="729"/>
      <c r="BJ41" s="729"/>
      <c r="BK41" s="729"/>
      <c r="BL41" s="236"/>
      <c r="BM41" s="724" t="s">
        <v>348</v>
      </c>
      <c r="BN41" s="724"/>
      <c r="BO41" s="724"/>
      <c r="BP41" s="724"/>
      <c r="BQ41" s="724"/>
      <c r="BR41" s="724"/>
      <c r="BS41" s="724"/>
      <c r="BT41" s="724"/>
      <c r="BU41" s="725"/>
      <c r="BV41" s="680">
        <v>2</v>
      </c>
      <c r="BW41" s="681"/>
      <c r="BX41" s="681"/>
      <c r="BY41" s="681"/>
      <c r="BZ41" s="681"/>
      <c r="CA41" s="681"/>
      <c r="CB41" s="726"/>
      <c r="CD41" s="727" t="s">
        <v>349</v>
      </c>
      <c r="CE41" s="724"/>
      <c r="CF41" s="724"/>
      <c r="CG41" s="724"/>
      <c r="CH41" s="724"/>
      <c r="CI41" s="724"/>
      <c r="CJ41" s="724"/>
      <c r="CK41" s="724"/>
      <c r="CL41" s="724"/>
      <c r="CM41" s="724"/>
      <c r="CN41" s="724"/>
      <c r="CO41" s="724"/>
      <c r="CP41" s="724"/>
      <c r="CQ41" s="725"/>
      <c r="CR41" s="680" t="s">
        <v>233</v>
      </c>
      <c r="CS41" s="699"/>
      <c r="CT41" s="699"/>
      <c r="CU41" s="699"/>
      <c r="CV41" s="699"/>
      <c r="CW41" s="699"/>
      <c r="CX41" s="699"/>
      <c r="CY41" s="700"/>
      <c r="CZ41" s="683" t="s">
        <v>126</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377672</v>
      </c>
      <c r="S42" s="681"/>
      <c r="T42" s="681"/>
      <c r="U42" s="681"/>
      <c r="V42" s="681"/>
      <c r="W42" s="681"/>
      <c r="X42" s="681"/>
      <c r="Y42" s="682"/>
      <c r="Z42" s="713">
        <v>1.7</v>
      </c>
      <c r="AA42" s="713"/>
      <c r="AB42" s="713"/>
      <c r="AC42" s="713"/>
      <c r="AD42" s="714" t="s">
        <v>233</v>
      </c>
      <c r="AE42" s="714"/>
      <c r="AF42" s="714"/>
      <c r="AG42" s="714"/>
      <c r="AH42" s="714"/>
      <c r="AI42" s="714"/>
      <c r="AJ42" s="714"/>
      <c r="AK42" s="714"/>
      <c r="AL42" s="683" t="s">
        <v>233</v>
      </c>
      <c r="AM42" s="684"/>
      <c r="AN42" s="684"/>
      <c r="AO42" s="715"/>
      <c r="AQ42" s="716" t="s">
        <v>351</v>
      </c>
      <c r="AR42" s="717"/>
      <c r="AS42" s="717"/>
      <c r="AT42" s="717"/>
      <c r="AU42" s="717"/>
      <c r="AV42" s="717"/>
      <c r="AW42" s="717"/>
      <c r="AX42" s="717"/>
      <c r="AY42" s="718"/>
      <c r="AZ42" s="664">
        <v>1136541</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387</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2017190</v>
      </c>
      <c r="CS42" s="681"/>
      <c r="CT42" s="681"/>
      <c r="CU42" s="681"/>
      <c r="CV42" s="681"/>
      <c r="CW42" s="681"/>
      <c r="CX42" s="681"/>
      <c r="CY42" s="682"/>
      <c r="CZ42" s="683">
        <v>9.4</v>
      </c>
      <c r="DA42" s="684"/>
      <c r="DB42" s="684"/>
      <c r="DC42" s="685"/>
      <c r="DD42" s="686">
        <v>482378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22402518</v>
      </c>
      <c r="S43" s="703"/>
      <c r="T43" s="703"/>
      <c r="U43" s="703"/>
      <c r="V43" s="703"/>
      <c r="W43" s="703"/>
      <c r="X43" s="703"/>
      <c r="Y43" s="704"/>
      <c r="Z43" s="705">
        <v>100</v>
      </c>
      <c r="AA43" s="705"/>
      <c r="AB43" s="705"/>
      <c r="AC43" s="705"/>
      <c r="AD43" s="706">
        <v>8033511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81653</v>
      </c>
      <c r="CS43" s="699"/>
      <c r="CT43" s="699"/>
      <c r="CU43" s="699"/>
      <c r="CV43" s="699"/>
      <c r="CW43" s="699"/>
      <c r="CX43" s="699"/>
      <c r="CY43" s="700"/>
      <c r="CZ43" s="683">
        <v>0.4</v>
      </c>
      <c r="DA43" s="701"/>
      <c r="DB43" s="701"/>
      <c r="DC43" s="702"/>
      <c r="DD43" s="686">
        <v>46474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2017190</v>
      </c>
      <c r="CS44" s="681"/>
      <c r="CT44" s="681"/>
      <c r="CU44" s="681"/>
      <c r="CV44" s="681"/>
      <c r="CW44" s="681"/>
      <c r="CX44" s="681"/>
      <c r="CY44" s="682"/>
      <c r="CZ44" s="683">
        <v>9.4</v>
      </c>
      <c r="DA44" s="684"/>
      <c r="DB44" s="684"/>
      <c r="DC44" s="685"/>
      <c r="DD44" s="686">
        <v>482378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685312</v>
      </c>
      <c r="CS45" s="699"/>
      <c r="CT45" s="699"/>
      <c r="CU45" s="699"/>
      <c r="CV45" s="699"/>
      <c r="CW45" s="699"/>
      <c r="CX45" s="699"/>
      <c r="CY45" s="700"/>
      <c r="CZ45" s="683">
        <v>3.2</v>
      </c>
      <c r="DA45" s="701"/>
      <c r="DB45" s="701"/>
      <c r="DC45" s="702"/>
      <c r="DD45" s="686">
        <v>9370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1324311</v>
      </c>
      <c r="CS46" s="681"/>
      <c r="CT46" s="681"/>
      <c r="CU46" s="681"/>
      <c r="CV46" s="681"/>
      <c r="CW46" s="681"/>
      <c r="CX46" s="681"/>
      <c r="CY46" s="682"/>
      <c r="CZ46" s="683">
        <v>6.2</v>
      </c>
      <c r="DA46" s="684"/>
      <c r="DB46" s="684"/>
      <c r="DC46" s="685"/>
      <c r="DD46" s="686">
        <v>472563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233</v>
      </c>
      <c r="CS47" s="699"/>
      <c r="CT47" s="699"/>
      <c r="CU47" s="699"/>
      <c r="CV47" s="699"/>
      <c r="CW47" s="699"/>
      <c r="CX47" s="699"/>
      <c r="CY47" s="700"/>
      <c r="CZ47" s="683" t="s">
        <v>171</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171</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21513497</v>
      </c>
      <c r="CS49" s="665"/>
      <c r="CT49" s="665"/>
      <c r="CU49" s="665"/>
      <c r="CV49" s="665"/>
      <c r="CW49" s="665"/>
      <c r="CX49" s="665"/>
      <c r="CY49" s="666"/>
      <c r="CZ49" s="667">
        <v>100</v>
      </c>
      <c r="DA49" s="668"/>
      <c r="DB49" s="668"/>
      <c r="DC49" s="669"/>
      <c r="DD49" s="670">
        <v>9516108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lx7T4G0cNjna1Nrwy3X0P/G+RPsCQBF8odWzzeM6phEEXteaD4VYBeSbxsUhG/zCJ7m+pwVNVGZLeIc1GWLcQA==" saltValue="owJEoUjtGTQwoiFxWZkF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8"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22416</v>
      </c>
      <c r="R7" s="1200"/>
      <c r="S7" s="1200"/>
      <c r="T7" s="1200"/>
      <c r="U7" s="1200"/>
      <c r="V7" s="1200">
        <v>21528</v>
      </c>
      <c r="W7" s="1200"/>
      <c r="X7" s="1200"/>
      <c r="Y7" s="1200"/>
      <c r="Z7" s="1200"/>
      <c r="AA7" s="1200">
        <v>888</v>
      </c>
      <c r="AB7" s="1200"/>
      <c r="AC7" s="1200"/>
      <c r="AD7" s="1200"/>
      <c r="AE7" s="1201"/>
      <c r="AF7" s="1202">
        <v>139</v>
      </c>
      <c r="AG7" s="1203"/>
      <c r="AH7" s="1203"/>
      <c r="AI7" s="1203"/>
      <c r="AJ7" s="1204"/>
      <c r="AK7" s="1186">
        <v>399</v>
      </c>
      <c r="AL7" s="1187"/>
      <c r="AM7" s="1187"/>
      <c r="AN7" s="1187"/>
      <c r="AO7" s="1187"/>
      <c r="AP7" s="1187">
        <v>12338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25</v>
      </c>
      <c r="CI7" s="1184"/>
      <c r="CJ7" s="1184"/>
      <c r="CK7" s="1184"/>
      <c r="CL7" s="1185"/>
      <c r="CM7" s="1183">
        <v>489</v>
      </c>
      <c r="CN7" s="1184"/>
      <c r="CO7" s="1184"/>
      <c r="CP7" s="1184"/>
      <c r="CQ7" s="1185"/>
      <c r="CR7" s="1183">
        <v>3</v>
      </c>
      <c r="CS7" s="1184"/>
      <c r="CT7" s="1184"/>
      <c r="CU7" s="1184"/>
      <c r="CV7" s="1185"/>
      <c r="CW7" s="1183" t="s">
        <v>585</v>
      </c>
      <c r="CX7" s="1184"/>
      <c r="CY7" s="1184"/>
      <c r="CZ7" s="1184"/>
      <c r="DA7" s="1185"/>
      <c r="DB7" s="1183">
        <v>3390</v>
      </c>
      <c r="DC7" s="1184"/>
      <c r="DD7" s="1184"/>
      <c r="DE7" s="1184"/>
      <c r="DF7" s="1185"/>
      <c r="DG7" s="1183" t="s">
        <v>585</v>
      </c>
      <c r="DH7" s="1184"/>
      <c r="DI7" s="1184"/>
      <c r="DJ7" s="1184"/>
      <c r="DK7" s="1185"/>
      <c r="DL7" s="1183" t="s">
        <v>585</v>
      </c>
      <c r="DM7" s="1184"/>
      <c r="DN7" s="1184"/>
      <c r="DO7" s="1184"/>
      <c r="DP7" s="1185"/>
      <c r="DQ7" s="1183">
        <v>1648</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1</v>
      </c>
      <c r="R8" s="1139"/>
      <c r="S8" s="1139"/>
      <c r="T8" s="1139"/>
      <c r="U8" s="1139"/>
      <c r="V8" s="1139">
        <v>0</v>
      </c>
      <c r="W8" s="1139"/>
      <c r="X8" s="1139"/>
      <c r="Y8" s="1139"/>
      <c r="Z8" s="1139"/>
      <c r="AA8" s="1139">
        <v>1</v>
      </c>
      <c r="AB8" s="1139"/>
      <c r="AC8" s="1139"/>
      <c r="AD8" s="1139"/>
      <c r="AE8" s="1140"/>
      <c r="AF8" s="1114">
        <v>1</v>
      </c>
      <c r="AG8" s="1115"/>
      <c r="AH8" s="1115"/>
      <c r="AI8" s="1115"/>
      <c r="AJ8" s="1116"/>
      <c r="AK8" s="1181">
        <v>6</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v>1</v>
      </c>
      <c r="CI8" s="1085"/>
      <c r="CJ8" s="1085"/>
      <c r="CK8" s="1085"/>
      <c r="CL8" s="1086"/>
      <c r="CM8" s="1084">
        <v>5</v>
      </c>
      <c r="CN8" s="1085"/>
      <c r="CO8" s="1085"/>
      <c r="CP8" s="1085"/>
      <c r="CQ8" s="1086"/>
      <c r="CR8" s="1084">
        <v>2</v>
      </c>
      <c r="CS8" s="1085"/>
      <c r="CT8" s="1085"/>
      <c r="CU8" s="1085"/>
      <c r="CV8" s="1086"/>
      <c r="CW8" s="1084" t="s">
        <v>585</v>
      </c>
      <c r="CX8" s="1085"/>
      <c r="CY8" s="1085"/>
      <c r="CZ8" s="1085"/>
      <c r="DA8" s="1086"/>
      <c r="DB8" s="1084" t="s">
        <v>585</v>
      </c>
      <c r="DC8" s="1085"/>
      <c r="DD8" s="1085"/>
      <c r="DE8" s="1085"/>
      <c r="DF8" s="1086"/>
      <c r="DG8" s="1084" t="s">
        <v>585</v>
      </c>
      <c r="DH8" s="1085"/>
      <c r="DI8" s="1085"/>
      <c r="DJ8" s="1085"/>
      <c r="DK8" s="1086"/>
      <c r="DL8" s="1084" t="s">
        <v>585</v>
      </c>
      <c r="DM8" s="1085"/>
      <c r="DN8" s="1085"/>
      <c r="DO8" s="1085"/>
      <c r="DP8" s="1086"/>
      <c r="DQ8" s="1084" t="s">
        <v>585</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592</v>
      </c>
      <c r="BT9" s="1110"/>
      <c r="BU9" s="1110"/>
      <c r="BV9" s="1110"/>
      <c r="BW9" s="1110"/>
      <c r="BX9" s="1110"/>
      <c r="BY9" s="1110"/>
      <c r="BZ9" s="1110"/>
      <c r="CA9" s="1110"/>
      <c r="CB9" s="1110"/>
      <c r="CC9" s="1110"/>
      <c r="CD9" s="1110"/>
      <c r="CE9" s="1110"/>
      <c r="CF9" s="1110"/>
      <c r="CG9" s="1111"/>
      <c r="CH9" s="1084">
        <v>-1</v>
      </c>
      <c r="CI9" s="1085"/>
      <c r="CJ9" s="1085"/>
      <c r="CK9" s="1085"/>
      <c r="CL9" s="1086"/>
      <c r="CM9" s="1084">
        <v>27</v>
      </c>
      <c r="CN9" s="1085"/>
      <c r="CO9" s="1085"/>
      <c r="CP9" s="1085"/>
      <c r="CQ9" s="1086"/>
      <c r="CR9" s="1084">
        <v>3</v>
      </c>
      <c r="CS9" s="1085"/>
      <c r="CT9" s="1085"/>
      <c r="CU9" s="1085"/>
      <c r="CV9" s="1086"/>
      <c r="CW9" s="1084" t="s">
        <v>585</v>
      </c>
      <c r="CX9" s="1085"/>
      <c r="CY9" s="1085"/>
      <c r="CZ9" s="1085"/>
      <c r="DA9" s="1086"/>
      <c r="DB9" s="1084" t="s">
        <v>585</v>
      </c>
      <c r="DC9" s="1085"/>
      <c r="DD9" s="1085"/>
      <c r="DE9" s="1085"/>
      <c r="DF9" s="1086"/>
      <c r="DG9" s="1084" t="s">
        <v>585</v>
      </c>
      <c r="DH9" s="1085"/>
      <c r="DI9" s="1085"/>
      <c r="DJ9" s="1085"/>
      <c r="DK9" s="1086"/>
      <c r="DL9" s="1084" t="s">
        <v>585</v>
      </c>
      <c r="DM9" s="1085"/>
      <c r="DN9" s="1085"/>
      <c r="DO9" s="1085"/>
      <c r="DP9" s="1086"/>
      <c r="DQ9" s="1084" t="s">
        <v>585</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593</v>
      </c>
      <c r="BT10" s="1110"/>
      <c r="BU10" s="1110"/>
      <c r="BV10" s="1110"/>
      <c r="BW10" s="1110"/>
      <c r="BX10" s="1110"/>
      <c r="BY10" s="1110"/>
      <c r="BZ10" s="1110"/>
      <c r="CA10" s="1110"/>
      <c r="CB10" s="1110"/>
      <c r="CC10" s="1110"/>
      <c r="CD10" s="1110"/>
      <c r="CE10" s="1110"/>
      <c r="CF10" s="1110"/>
      <c r="CG10" s="1111"/>
      <c r="CH10" s="1084">
        <v>701</v>
      </c>
      <c r="CI10" s="1085"/>
      <c r="CJ10" s="1085"/>
      <c r="CK10" s="1085"/>
      <c r="CL10" s="1086"/>
      <c r="CM10" s="1084">
        <v>15154</v>
      </c>
      <c r="CN10" s="1085"/>
      <c r="CO10" s="1085"/>
      <c r="CP10" s="1085"/>
      <c r="CQ10" s="1086"/>
      <c r="CR10" s="1084">
        <v>34</v>
      </c>
      <c r="CS10" s="1085"/>
      <c r="CT10" s="1085"/>
      <c r="CU10" s="1085"/>
      <c r="CV10" s="1086"/>
      <c r="CW10" s="1084" t="s">
        <v>585</v>
      </c>
      <c r="CX10" s="1085"/>
      <c r="CY10" s="1085"/>
      <c r="CZ10" s="1085"/>
      <c r="DA10" s="1086"/>
      <c r="DB10" s="1084" t="s">
        <v>585</v>
      </c>
      <c r="DC10" s="1085"/>
      <c r="DD10" s="1085"/>
      <c r="DE10" s="1085"/>
      <c r="DF10" s="1086"/>
      <c r="DG10" s="1084" t="s">
        <v>585</v>
      </c>
      <c r="DH10" s="1085"/>
      <c r="DI10" s="1085"/>
      <c r="DJ10" s="1085"/>
      <c r="DK10" s="1086"/>
      <c r="DL10" s="1084">
        <v>18</v>
      </c>
      <c r="DM10" s="1085"/>
      <c r="DN10" s="1085"/>
      <c r="DO10" s="1085"/>
      <c r="DP10" s="1086"/>
      <c r="DQ10" s="1084" t="s">
        <v>585</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22417</v>
      </c>
      <c r="R23" s="1164"/>
      <c r="S23" s="1164"/>
      <c r="T23" s="1164"/>
      <c r="U23" s="1164"/>
      <c r="V23" s="1164">
        <v>21528</v>
      </c>
      <c r="W23" s="1164"/>
      <c r="X23" s="1164"/>
      <c r="Y23" s="1164"/>
      <c r="Z23" s="1164"/>
      <c r="AA23" s="1164">
        <v>889</v>
      </c>
      <c r="AB23" s="1164"/>
      <c r="AC23" s="1164"/>
      <c r="AD23" s="1164"/>
      <c r="AE23" s="1165"/>
      <c r="AF23" s="1166">
        <v>140</v>
      </c>
      <c r="AG23" s="1164"/>
      <c r="AH23" s="1164"/>
      <c r="AI23" s="1164"/>
      <c r="AJ23" s="1167"/>
      <c r="AK23" s="1168"/>
      <c r="AL23" s="1169"/>
      <c r="AM23" s="1169"/>
      <c r="AN23" s="1169"/>
      <c r="AO23" s="1169"/>
      <c r="AP23" s="1164">
        <v>12338</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3394</v>
      </c>
      <c r="R28" s="1149"/>
      <c r="S28" s="1149"/>
      <c r="T28" s="1149"/>
      <c r="U28" s="1149"/>
      <c r="V28" s="1149">
        <v>3378</v>
      </c>
      <c r="W28" s="1149"/>
      <c r="X28" s="1149"/>
      <c r="Y28" s="1149"/>
      <c r="Z28" s="1149"/>
      <c r="AA28" s="1149">
        <v>16</v>
      </c>
      <c r="AB28" s="1149"/>
      <c r="AC28" s="1149"/>
      <c r="AD28" s="1149"/>
      <c r="AE28" s="1150"/>
      <c r="AF28" s="1151">
        <v>16</v>
      </c>
      <c r="AG28" s="1149"/>
      <c r="AH28" s="1149"/>
      <c r="AI28" s="1149"/>
      <c r="AJ28" s="1152"/>
      <c r="AK28" s="1153">
        <v>306</v>
      </c>
      <c r="AL28" s="1141"/>
      <c r="AM28" s="1141"/>
      <c r="AN28" s="1141"/>
      <c r="AO28" s="1141"/>
      <c r="AP28" s="1141" t="s">
        <v>505</v>
      </c>
      <c r="AQ28" s="1141"/>
      <c r="AR28" s="1141"/>
      <c r="AS28" s="1141"/>
      <c r="AT28" s="1141"/>
      <c r="AU28" s="1141" t="s">
        <v>505</v>
      </c>
      <c r="AV28" s="1141"/>
      <c r="AW28" s="1141"/>
      <c r="AX28" s="1141"/>
      <c r="AY28" s="1141"/>
      <c r="AZ28" s="1142" t="s">
        <v>505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3787</v>
      </c>
      <c r="R29" s="1139"/>
      <c r="S29" s="1139"/>
      <c r="T29" s="1139"/>
      <c r="U29" s="1139"/>
      <c r="V29" s="1139">
        <v>3733</v>
      </c>
      <c r="W29" s="1139"/>
      <c r="X29" s="1139"/>
      <c r="Y29" s="1139"/>
      <c r="Z29" s="1139"/>
      <c r="AA29" s="1139">
        <v>54</v>
      </c>
      <c r="AB29" s="1139"/>
      <c r="AC29" s="1139"/>
      <c r="AD29" s="1139"/>
      <c r="AE29" s="1140"/>
      <c r="AF29" s="1114">
        <v>54</v>
      </c>
      <c r="AG29" s="1115"/>
      <c r="AH29" s="1115"/>
      <c r="AI29" s="1115"/>
      <c r="AJ29" s="1116"/>
      <c r="AK29" s="1075">
        <v>526</v>
      </c>
      <c r="AL29" s="1066"/>
      <c r="AM29" s="1066"/>
      <c r="AN29" s="1066"/>
      <c r="AO29" s="1066"/>
      <c r="AP29" s="1066" t="s">
        <v>505</v>
      </c>
      <c r="AQ29" s="1066"/>
      <c r="AR29" s="1066"/>
      <c r="AS29" s="1066"/>
      <c r="AT29" s="1066"/>
      <c r="AU29" s="1066" t="s">
        <v>505</v>
      </c>
      <c r="AV29" s="1066"/>
      <c r="AW29" s="1066"/>
      <c r="AX29" s="1066"/>
      <c r="AY29" s="1066"/>
      <c r="AZ29" s="1137" t="s">
        <v>505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423</v>
      </c>
      <c r="R30" s="1139"/>
      <c r="S30" s="1139"/>
      <c r="T30" s="1139"/>
      <c r="U30" s="1139"/>
      <c r="V30" s="1139">
        <v>423</v>
      </c>
      <c r="W30" s="1139"/>
      <c r="X30" s="1139"/>
      <c r="Y30" s="1139"/>
      <c r="Z30" s="1139"/>
      <c r="AA30" s="1139">
        <v>0</v>
      </c>
      <c r="AB30" s="1139"/>
      <c r="AC30" s="1139"/>
      <c r="AD30" s="1139"/>
      <c r="AE30" s="1140"/>
      <c r="AF30" s="1114">
        <v>0</v>
      </c>
      <c r="AG30" s="1115"/>
      <c r="AH30" s="1115"/>
      <c r="AI30" s="1115"/>
      <c r="AJ30" s="1116"/>
      <c r="AK30" s="1075">
        <v>104</v>
      </c>
      <c r="AL30" s="1066"/>
      <c r="AM30" s="1066"/>
      <c r="AN30" s="1066"/>
      <c r="AO30" s="1066"/>
      <c r="AP30" s="1066" t="s">
        <v>505</v>
      </c>
      <c r="AQ30" s="1066"/>
      <c r="AR30" s="1066"/>
      <c r="AS30" s="1066"/>
      <c r="AT30" s="1066"/>
      <c r="AU30" s="1066" t="s">
        <v>505</v>
      </c>
      <c r="AV30" s="1066"/>
      <c r="AW30" s="1066"/>
      <c r="AX30" s="1066"/>
      <c r="AY30" s="1066"/>
      <c r="AZ30" s="1137" t="s">
        <v>505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24</v>
      </c>
      <c r="R31" s="1139"/>
      <c r="S31" s="1139"/>
      <c r="T31" s="1139"/>
      <c r="U31" s="1139"/>
      <c r="V31" s="1139">
        <v>93</v>
      </c>
      <c r="W31" s="1139"/>
      <c r="X31" s="1139"/>
      <c r="Y31" s="1139"/>
      <c r="Z31" s="1139"/>
      <c r="AA31" s="1139">
        <v>-69</v>
      </c>
      <c r="AB31" s="1139"/>
      <c r="AC31" s="1139"/>
      <c r="AD31" s="1139"/>
      <c r="AE31" s="1140"/>
      <c r="AF31" s="1114">
        <v>-69</v>
      </c>
      <c r="AG31" s="1115"/>
      <c r="AH31" s="1115"/>
      <c r="AI31" s="1115"/>
      <c r="AJ31" s="1116"/>
      <c r="AK31" s="1075" t="s">
        <v>505</v>
      </c>
      <c r="AL31" s="1066"/>
      <c r="AM31" s="1066"/>
      <c r="AN31" s="1066"/>
      <c r="AO31" s="1066"/>
      <c r="AP31" s="1066" t="s">
        <v>505</v>
      </c>
      <c r="AQ31" s="1066"/>
      <c r="AR31" s="1066"/>
      <c r="AS31" s="1066"/>
      <c r="AT31" s="1066"/>
      <c r="AU31" s="1066" t="s">
        <v>505</v>
      </c>
      <c r="AV31" s="1066"/>
      <c r="AW31" s="1066"/>
      <c r="AX31" s="1066"/>
      <c r="AY31" s="1066"/>
      <c r="AZ31" s="1137" t="s">
        <v>505</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73</v>
      </c>
      <c r="R32" s="1139"/>
      <c r="S32" s="1139"/>
      <c r="T32" s="1139"/>
      <c r="U32" s="1139"/>
      <c r="V32" s="1139">
        <v>65</v>
      </c>
      <c r="W32" s="1139"/>
      <c r="X32" s="1139"/>
      <c r="Y32" s="1139"/>
      <c r="Z32" s="1139"/>
      <c r="AA32" s="1139">
        <v>8</v>
      </c>
      <c r="AB32" s="1139"/>
      <c r="AC32" s="1139"/>
      <c r="AD32" s="1139"/>
      <c r="AE32" s="1140"/>
      <c r="AF32" s="1114">
        <v>8</v>
      </c>
      <c r="AG32" s="1115"/>
      <c r="AH32" s="1115"/>
      <c r="AI32" s="1115"/>
      <c r="AJ32" s="1116"/>
      <c r="AK32" s="1075">
        <v>4</v>
      </c>
      <c r="AL32" s="1066"/>
      <c r="AM32" s="1066"/>
      <c r="AN32" s="1066"/>
      <c r="AO32" s="1066"/>
      <c r="AP32" s="1066">
        <v>611</v>
      </c>
      <c r="AQ32" s="1066"/>
      <c r="AR32" s="1066"/>
      <c r="AS32" s="1066"/>
      <c r="AT32" s="1066"/>
      <c r="AU32" s="1066">
        <v>0</v>
      </c>
      <c r="AV32" s="1066"/>
      <c r="AW32" s="1066"/>
      <c r="AX32" s="1066"/>
      <c r="AY32" s="1066"/>
      <c r="AZ32" s="1137" t="s">
        <v>505</v>
      </c>
      <c r="BA32" s="1137"/>
      <c r="BB32" s="1137"/>
      <c r="BC32" s="1137"/>
      <c r="BD32" s="1137"/>
      <c r="BE32" s="1127" t="s">
        <v>583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2305</v>
      </c>
      <c r="R33" s="1139"/>
      <c r="S33" s="1139"/>
      <c r="T33" s="1139"/>
      <c r="U33" s="1139"/>
      <c r="V33" s="1139">
        <v>2282</v>
      </c>
      <c r="W33" s="1139"/>
      <c r="X33" s="1139"/>
      <c r="Y33" s="1139"/>
      <c r="Z33" s="1139"/>
      <c r="AA33" s="1139">
        <v>23</v>
      </c>
      <c r="AB33" s="1139"/>
      <c r="AC33" s="1139"/>
      <c r="AD33" s="1139"/>
      <c r="AE33" s="1140"/>
      <c r="AF33" s="1114" t="s">
        <v>505</v>
      </c>
      <c r="AG33" s="1115"/>
      <c r="AH33" s="1115"/>
      <c r="AI33" s="1115"/>
      <c r="AJ33" s="1116"/>
      <c r="AK33" s="1075">
        <v>551</v>
      </c>
      <c r="AL33" s="1066"/>
      <c r="AM33" s="1066"/>
      <c r="AN33" s="1066"/>
      <c r="AO33" s="1066"/>
      <c r="AP33" s="1066">
        <v>11421</v>
      </c>
      <c r="AQ33" s="1066"/>
      <c r="AR33" s="1066"/>
      <c r="AS33" s="1066"/>
      <c r="AT33" s="1066"/>
      <c r="AU33" s="1066">
        <v>7195</v>
      </c>
      <c r="AV33" s="1066"/>
      <c r="AW33" s="1066"/>
      <c r="AX33" s="1066"/>
      <c r="AY33" s="1066"/>
      <c r="AZ33" s="1137" t="s">
        <v>505</v>
      </c>
      <c r="BA33" s="1137"/>
      <c r="BB33" s="1137"/>
      <c r="BC33" s="1137"/>
      <c r="BD33" s="1137"/>
      <c r="BE33" s="1127" t="s">
        <v>583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165</v>
      </c>
      <c r="R34" s="1139"/>
      <c r="S34" s="1139"/>
      <c r="T34" s="1139"/>
      <c r="U34" s="1139"/>
      <c r="V34" s="1139">
        <v>217</v>
      </c>
      <c r="W34" s="1139"/>
      <c r="X34" s="1139"/>
      <c r="Y34" s="1139"/>
      <c r="Z34" s="1139"/>
      <c r="AA34" s="1139">
        <v>-52</v>
      </c>
      <c r="AB34" s="1139"/>
      <c r="AC34" s="1139"/>
      <c r="AD34" s="1139"/>
      <c r="AE34" s="1140"/>
      <c r="AF34" s="1114">
        <v>16</v>
      </c>
      <c r="AG34" s="1115"/>
      <c r="AH34" s="1115"/>
      <c r="AI34" s="1115"/>
      <c r="AJ34" s="1116"/>
      <c r="AK34" s="1075" t="s">
        <v>505</v>
      </c>
      <c r="AL34" s="1066"/>
      <c r="AM34" s="1066"/>
      <c r="AN34" s="1066"/>
      <c r="AO34" s="1066"/>
      <c r="AP34" s="1066">
        <v>0</v>
      </c>
      <c r="AQ34" s="1066"/>
      <c r="AR34" s="1066"/>
      <c r="AS34" s="1066"/>
      <c r="AT34" s="1066"/>
      <c r="AU34" s="1066">
        <v>0</v>
      </c>
      <c r="AV34" s="1066"/>
      <c r="AW34" s="1066"/>
      <c r="AX34" s="1066"/>
      <c r="AY34" s="1066"/>
      <c r="AZ34" s="1137" t="s">
        <v>505</v>
      </c>
      <c r="BA34" s="1137"/>
      <c r="BB34" s="1137"/>
      <c r="BC34" s="1137"/>
      <c r="BD34" s="1137"/>
      <c r="BE34" s="1127" t="s">
        <v>583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25</v>
      </c>
      <c r="AG63" s="1054"/>
      <c r="AH63" s="1054"/>
      <c r="AI63" s="1054"/>
      <c r="AJ63" s="1125"/>
      <c r="AK63" s="1126"/>
      <c r="AL63" s="1058"/>
      <c r="AM63" s="1058"/>
      <c r="AN63" s="1058"/>
      <c r="AO63" s="1058"/>
      <c r="AP63" s="1054">
        <v>12032</v>
      </c>
      <c r="AQ63" s="1054"/>
      <c r="AR63" s="1054"/>
      <c r="AS63" s="1054"/>
      <c r="AT63" s="1054"/>
      <c r="AU63" s="1054">
        <v>7195</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412</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395</v>
      </c>
      <c r="W66" s="1097"/>
      <c r="X66" s="1097"/>
      <c r="Y66" s="1097"/>
      <c r="Z66" s="1098"/>
      <c r="AA66" s="1096" t="s">
        <v>413</v>
      </c>
      <c r="AB66" s="1097"/>
      <c r="AC66" s="1097"/>
      <c r="AD66" s="1097"/>
      <c r="AE66" s="1098"/>
      <c r="AF66" s="1102" t="s">
        <v>397</v>
      </c>
      <c r="AG66" s="1103"/>
      <c r="AH66" s="1103"/>
      <c r="AI66" s="1103"/>
      <c r="AJ66" s="1104"/>
      <c r="AK66" s="1096" t="s">
        <v>414</v>
      </c>
      <c r="AL66" s="1091"/>
      <c r="AM66" s="1091"/>
      <c r="AN66" s="1091"/>
      <c r="AO66" s="1092"/>
      <c r="AP66" s="1096" t="s">
        <v>399</v>
      </c>
      <c r="AQ66" s="1097"/>
      <c r="AR66" s="1097"/>
      <c r="AS66" s="1097"/>
      <c r="AT66" s="1098"/>
      <c r="AU66" s="1096" t="s">
        <v>415</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68</v>
      </c>
      <c r="R68" s="1077"/>
      <c r="S68" s="1077"/>
      <c r="T68" s="1077"/>
      <c r="U68" s="1077"/>
      <c r="V68" s="1077">
        <v>60</v>
      </c>
      <c r="W68" s="1077"/>
      <c r="X68" s="1077"/>
      <c r="Y68" s="1077"/>
      <c r="Z68" s="1077"/>
      <c r="AA68" s="1077">
        <v>8</v>
      </c>
      <c r="AB68" s="1077"/>
      <c r="AC68" s="1077"/>
      <c r="AD68" s="1077"/>
      <c r="AE68" s="1077"/>
      <c r="AF68" s="1077">
        <v>8</v>
      </c>
      <c r="AG68" s="1077"/>
      <c r="AH68" s="1077"/>
      <c r="AI68" s="1077"/>
      <c r="AJ68" s="1077"/>
      <c r="AK68" s="1077" t="s">
        <v>585</v>
      </c>
      <c r="AL68" s="1077"/>
      <c r="AM68" s="1077"/>
      <c r="AN68" s="1077"/>
      <c r="AO68" s="1077"/>
      <c r="AP68" s="1077">
        <v>21</v>
      </c>
      <c r="AQ68" s="1077"/>
      <c r="AR68" s="1077"/>
      <c r="AS68" s="1077"/>
      <c r="AT68" s="1077"/>
      <c r="AU68" s="1077">
        <v>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4883</v>
      </c>
      <c r="R69" s="1066"/>
      <c r="S69" s="1066"/>
      <c r="T69" s="1066"/>
      <c r="U69" s="1066"/>
      <c r="V69" s="1066">
        <v>4816</v>
      </c>
      <c r="W69" s="1066"/>
      <c r="X69" s="1066"/>
      <c r="Y69" s="1066"/>
      <c r="Z69" s="1066"/>
      <c r="AA69" s="1066">
        <v>67</v>
      </c>
      <c r="AB69" s="1066"/>
      <c r="AC69" s="1066"/>
      <c r="AD69" s="1066"/>
      <c r="AE69" s="1066"/>
      <c r="AF69" s="1066">
        <v>67</v>
      </c>
      <c r="AG69" s="1066"/>
      <c r="AH69" s="1066"/>
      <c r="AI69" s="1066"/>
      <c r="AJ69" s="1066"/>
      <c r="AK69" s="1066">
        <v>97</v>
      </c>
      <c r="AL69" s="1066"/>
      <c r="AM69" s="1066"/>
      <c r="AN69" s="1066"/>
      <c r="AO69" s="1066"/>
      <c r="AP69" s="1066">
        <v>2154</v>
      </c>
      <c r="AQ69" s="1066"/>
      <c r="AR69" s="1066"/>
      <c r="AS69" s="1066"/>
      <c r="AT69" s="1066"/>
      <c r="AU69" s="1066">
        <v>215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206</v>
      </c>
      <c r="R70" s="1066"/>
      <c r="S70" s="1066"/>
      <c r="T70" s="1066"/>
      <c r="U70" s="1066"/>
      <c r="V70" s="1066">
        <v>204</v>
      </c>
      <c r="W70" s="1066"/>
      <c r="X70" s="1066"/>
      <c r="Y70" s="1066"/>
      <c r="Z70" s="1066"/>
      <c r="AA70" s="1066">
        <v>2</v>
      </c>
      <c r="AB70" s="1066"/>
      <c r="AC70" s="1066"/>
      <c r="AD70" s="1066"/>
      <c r="AE70" s="1066"/>
      <c r="AF70" s="1066">
        <v>2</v>
      </c>
      <c r="AG70" s="1066"/>
      <c r="AH70" s="1066"/>
      <c r="AI70" s="1066"/>
      <c r="AJ70" s="1066"/>
      <c r="AK70" s="1066">
        <v>54</v>
      </c>
      <c r="AL70" s="1066"/>
      <c r="AM70" s="1066"/>
      <c r="AN70" s="1066"/>
      <c r="AO70" s="1066"/>
      <c r="AP70" s="1066" t="s">
        <v>585</v>
      </c>
      <c r="AQ70" s="1066"/>
      <c r="AR70" s="1066"/>
      <c r="AS70" s="1066"/>
      <c r="AT70" s="1066"/>
      <c r="AU70" s="1066" t="s">
        <v>585</v>
      </c>
      <c r="AV70" s="1066"/>
      <c r="AW70" s="1066"/>
      <c r="AX70" s="1066"/>
      <c r="AY70" s="1066"/>
      <c r="AZ70" s="1067" t="s">
        <v>588</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2">
        <v>84925</v>
      </c>
      <c r="R71" s="1066"/>
      <c r="S71" s="1066"/>
      <c r="T71" s="1066"/>
      <c r="U71" s="1066"/>
      <c r="V71" s="1066">
        <v>81561</v>
      </c>
      <c r="W71" s="1066"/>
      <c r="X71" s="1066"/>
      <c r="Y71" s="1066"/>
      <c r="Z71" s="1066"/>
      <c r="AA71" s="1066">
        <v>3363</v>
      </c>
      <c r="AB71" s="1066"/>
      <c r="AC71" s="1066"/>
      <c r="AD71" s="1066"/>
      <c r="AE71" s="1066"/>
      <c r="AF71" s="1066">
        <v>3363</v>
      </c>
      <c r="AG71" s="1066"/>
      <c r="AH71" s="1066"/>
      <c r="AI71" s="1066"/>
      <c r="AJ71" s="1066"/>
      <c r="AK71" s="1066">
        <v>854</v>
      </c>
      <c r="AL71" s="1066"/>
      <c r="AM71" s="1066"/>
      <c r="AN71" s="1066"/>
      <c r="AO71" s="1066"/>
      <c r="AP71" s="1066" t="s">
        <v>585</v>
      </c>
      <c r="AQ71" s="1066"/>
      <c r="AR71" s="1066"/>
      <c r="AS71" s="1066"/>
      <c r="AT71" s="1066"/>
      <c r="AU71" s="1066" t="s">
        <v>585</v>
      </c>
      <c r="AV71" s="1066"/>
      <c r="AW71" s="1066"/>
      <c r="AX71" s="1066"/>
      <c r="AY71" s="1066"/>
      <c r="AZ71" s="1067" t="s">
        <v>589</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3440</v>
      </c>
      <c r="AG88" s="1054"/>
      <c r="AH88" s="1054"/>
      <c r="AI88" s="1054"/>
      <c r="AJ88" s="1054"/>
      <c r="AK88" s="1058"/>
      <c r="AL88" s="1058"/>
      <c r="AM88" s="1058"/>
      <c r="AN88" s="1058"/>
      <c r="AO88" s="1058"/>
      <c r="AP88" s="1054">
        <v>2175</v>
      </c>
      <c r="AQ88" s="1054"/>
      <c r="AR88" s="1054"/>
      <c r="AS88" s="1054"/>
      <c r="AT88" s="1054"/>
      <c r="AU88" s="1054">
        <v>228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42</v>
      </c>
      <c r="CS102" s="1046"/>
      <c r="CT102" s="1046"/>
      <c r="CU102" s="1046"/>
      <c r="CV102" s="1047"/>
      <c r="CW102" s="1045" t="s">
        <v>594</v>
      </c>
      <c r="CX102" s="1046"/>
      <c r="CY102" s="1046"/>
      <c r="CZ102" s="1046"/>
      <c r="DA102" s="1047"/>
      <c r="DB102" s="1045">
        <v>3390</v>
      </c>
      <c r="DC102" s="1046"/>
      <c r="DD102" s="1046"/>
      <c r="DE102" s="1046"/>
      <c r="DF102" s="1047"/>
      <c r="DG102" s="1045" t="s">
        <v>594</v>
      </c>
      <c r="DH102" s="1046"/>
      <c r="DI102" s="1046"/>
      <c r="DJ102" s="1046"/>
      <c r="DK102" s="1047"/>
      <c r="DL102" s="1045">
        <v>18</v>
      </c>
      <c r="DM102" s="1046"/>
      <c r="DN102" s="1046"/>
      <c r="DO102" s="1046"/>
      <c r="DP102" s="1047"/>
      <c r="DQ102" s="1045">
        <v>1648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305</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305</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305</v>
      </c>
      <c r="DR109" s="989"/>
      <c r="DS109" s="989"/>
      <c r="DT109" s="989"/>
      <c r="DU109" s="990"/>
      <c r="DV109" s="991" t="s">
        <v>427</v>
      </c>
      <c r="DW109" s="989"/>
      <c r="DX109" s="989"/>
      <c r="DY109" s="989"/>
      <c r="DZ109" s="1020"/>
    </row>
    <row r="110" spans="1:131" s="248" customFormat="1" ht="26.25" customHeight="1" x14ac:dyDescent="0.15">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1437871</v>
      </c>
      <c r="AB110" s="982"/>
      <c r="AC110" s="982"/>
      <c r="AD110" s="982"/>
      <c r="AE110" s="983"/>
      <c r="AF110" s="984">
        <v>1355760</v>
      </c>
      <c r="AG110" s="982"/>
      <c r="AH110" s="982"/>
      <c r="AI110" s="982"/>
      <c r="AJ110" s="983"/>
      <c r="AK110" s="984">
        <v>1279859</v>
      </c>
      <c r="AL110" s="982"/>
      <c r="AM110" s="982"/>
      <c r="AN110" s="982"/>
      <c r="AO110" s="983"/>
      <c r="AP110" s="985">
        <v>18.100000000000001</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12128919</v>
      </c>
      <c r="BR110" s="929"/>
      <c r="BS110" s="929"/>
      <c r="BT110" s="929"/>
      <c r="BU110" s="929"/>
      <c r="BV110" s="929">
        <v>12177323</v>
      </c>
      <c r="BW110" s="929"/>
      <c r="BX110" s="929"/>
      <c r="BY110" s="929"/>
      <c r="BZ110" s="929"/>
      <c r="CA110" s="929">
        <v>12338141</v>
      </c>
      <c r="CB110" s="929"/>
      <c r="CC110" s="929"/>
      <c r="CD110" s="929"/>
      <c r="CE110" s="929"/>
      <c r="CF110" s="953">
        <v>174.6</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126</v>
      </c>
      <c r="DM110" s="929"/>
      <c r="DN110" s="929"/>
      <c r="DO110" s="929"/>
      <c r="DP110" s="929"/>
      <c r="DQ110" s="929" t="s">
        <v>433</v>
      </c>
      <c r="DR110" s="929"/>
      <c r="DS110" s="929"/>
      <c r="DT110" s="929"/>
      <c r="DU110" s="929"/>
      <c r="DV110" s="930" t="s">
        <v>433</v>
      </c>
      <c r="DW110" s="930"/>
      <c r="DX110" s="930"/>
      <c r="DY110" s="930"/>
      <c r="DZ110" s="931"/>
    </row>
    <row r="111" spans="1:131" s="248" customFormat="1" ht="26.25" customHeight="1" x14ac:dyDescent="0.15">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126</v>
      </c>
      <c r="AB111" s="1010"/>
      <c r="AC111" s="1010"/>
      <c r="AD111" s="1010"/>
      <c r="AE111" s="1011"/>
      <c r="AF111" s="1012" t="s">
        <v>433</v>
      </c>
      <c r="AG111" s="1010"/>
      <c r="AH111" s="1010"/>
      <c r="AI111" s="1010"/>
      <c r="AJ111" s="1011"/>
      <c r="AK111" s="1012" t="s">
        <v>126</v>
      </c>
      <c r="AL111" s="1010"/>
      <c r="AM111" s="1010"/>
      <c r="AN111" s="1010"/>
      <c r="AO111" s="1011"/>
      <c r="AP111" s="1013" t="s">
        <v>433</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t="s">
        <v>126</v>
      </c>
      <c r="BR111" s="901"/>
      <c r="BS111" s="901"/>
      <c r="BT111" s="901"/>
      <c r="BU111" s="901"/>
      <c r="BV111" s="901" t="s">
        <v>126</v>
      </c>
      <c r="BW111" s="901"/>
      <c r="BX111" s="901"/>
      <c r="BY111" s="901"/>
      <c r="BZ111" s="901"/>
      <c r="CA111" s="901" t="s">
        <v>126</v>
      </c>
      <c r="CB111" s="901"/>
      <c r="CC111" s="901"/>
      <c r="CD111" s="901"/>
      <c r="CE111" s="901"/>
      <c r="CF111" s="962" t="s">
        <v>126</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126</v>
      </c>
      <c r="DH111" s="901"/>
      <c r="DI111" s="901"/>
      <c r="DJ111" s="901"/>
      <c r="DK111" s="901"/>
      <c r="DL111" s="901" t="s">
        <v>126</v>
      </c>
      <c r="DM111" s="901"/>
      <c r="DN111" s="901"/>
      <c r="DO111" s="901"/>
      <c r="DP111" s="901"/>
      <c r="DQ111" s="901" t="s">
        <v>433</v>
      </c>
      <c r="DR111" s="901"/>
      <c r="DS111" s="901"/>
      <c r="DT111" s="901"/>
      <c r="DU111" s="901"/>
      <c r="DV111" s="878" t="s">
        <v>126</v>
      </c>
      <c r="DW111" s="878"/>
      <c r="DX111" s="878"/>
      <c r="DY111" s="878"/>
      <c r="DZ111" s="879"/>
    </row>
    <row r="112" spans="1:131" s="248" customFormat="1" ht="26.25" customHeight="1" x14ac:dyDescent="0.15">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126</v>
      </c>
      <c r="AB112" s="864"/>
      <c r="AC112" s="864"/>
      <c r="AD112" s="864"/>
      <c r="AE112" s="865"/>
      <c r="AF112" s="866" t="s">
        <v>126</v>
      </c>
      <c r="AG112" s="864"/>
      <c r="AH112" s="864"/>
      <c r="AI112" s="864"/>
      <c r="AJ112" s="865"/>
      <c r="AK112" s="866" t="s">
        <v>126</v>
      </c>
      <c r="AL112" s="864"/>
      <c r="AM112" s="864"/>
      <c r="AN112" s="864"/>
      <c r="AO112" s="865"/>
      <c r="AP112" s="911" t="s">
        <v>126</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v>7123400</v>
      </c>
      <c r="BR112" s="901"/>
      <c r="BS112" s="901"/>
      <c r="BT112" s="901"/>
      <c r="BU112" s="901"/>
      <c r="BV112" s="901">
        <v>7067623</v>
      </c>
      <c r="BW112" s="901"/>
      <c r="BX112" s="901"/>
      <c r="BY112" s="901"/>
      <c r="BZ112" s="901"/>
      <c r="CA112" s="901">
        <v>7195169</v>
      </c>
      <c r="CB112" s="901"/>
      <c r="CC112" s="901"/>
      <c r="CD112" s="901"/>
      <c r="CE112" s="901"/>
      <c r="CF112" s="962">
        <v>101.8</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126</v>
      </c>
      <c r="DH112" s="901"/>
      <c r="DI112" s="901"/>
      <c r="DJ112" s="901"/>
      <c r="DK112" s="901"/>
      <c r="DL112" s="901" t="s">
        <v>126</v>
      </c>
      <c r="DM112" s="901"/>
      <c r="DN112" s="901"/>
      <c r="DO112" s="901"/>
      <c r="DP112" s="901"/>
      <c r="DQ112" s="901" t="s">
        <v>126</v>
      </c>
      <c r="DR112" s="901"/>
      <c r="DS112" s="901"/>
      <c r="DT112" s="901"/>
      <c r="DU112" s="901"/>
      <c r="DV112" s="878" t="s">
        <v>433</v>
      </c>
      <c r="DW112" s="878"/>
      <c r="DX112" s="878"/>
      <c r="DY112" s="878"/>
      <c r="DZ112" s="879"/>
    </row>
    <row r="113" spans="1:130" s="248" customFormat="1" ht="26.25" customHeight="1" x14ac:dyDescent="0.15">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561255</v>
      </c>
      <c r="AB113" s="1010"/>
      <c r="AC113" s="1010"/>
      <c r="AD113" s="1010"/>
      <c r="AE113" s="1011"/>
      <c r="AF113" s="1012">
        <v>563695</v>
      </c>
      <c r="AG113" s="1010"/>
      <c r="AH113" s="1010"/>
      <c r="AI113" s="1010"/>
      <c r="AJ113" s="1011"/>
      <c r="AK113" s="1012">
        <v>501413</v>
      </c>
      <c r="AL113" s="1010"/>
      <c r="AM113" s="1010"/>
      <c r="AN113" s="1010"/>
      <c r="AO113" s="1011"/>
      <c r="AP113" s="1013">
        <v>7.1</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v>329945</v>
      </c>
      <c r="BR113" s="901"/>
      <c r="BS113" s="901"/>
      <c r="BT113" s="901"/>
      <c r="BU113" s="901"/>
      <c r="BV113" s="901">
        <v>274811</v>
      </c>
      <c r="BW113" s="901"/>
      <c r="BX113" s="901"/>
      <c r="BY113" s="901"/>
      <c r="BZ113" s="901"/>
      <c r="CA113" s="901">
        <v>228556</v>
      </c>
      <c r="CB113" s="901"/>
      <c r="CC113" s="901"/>
      <c r="CD113" s="901"/>
      <c r="CE113" s="901"/>
      <c r="CF113" s="962">
        <v>3.2</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433</v>
      </c>
      <c r="DH113" s="864"/>
      <c r="DI113" s="864"/>
      <c r="DJ113" s="864"/>
      <c r="DK113" s="865"/>
      <c r="DL113" s="866" t="s">
        <v>433</v>
      </c>
      <c r="DM113" s="864"/>
      <c r="DN113" s="864"/>
      <c r="DO113" s="864"/>
      <c r="DP113" s="865"/>
      <c r="DQ113" s="866" t="s">
        <v>433</v>
      </c>
      <c r="DR113" s="864"/>
      <c r="DS113" s="864"/>
      <c r="DT113" s="864"/>
      <c r="DU113" s="865"/>
      <c r="DV113" s="911" t="s">
        <v>126</v>
      </c>
      <c r="DW113" s="912"/>
      <c r="DX113" s="912"/>
      <c r="DY113" s="912"/>
      <c r="DZ113" s="913"/>
    </row>
    <row r="114" spans="1:130" s="248" customFormat="1" ht="26.25" customHeight="1" x14ac:dyDescent="0.15">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83119</v>
      </c>
      <c r="AB114" s="864"/>
      <c r="AC114" s="864"/>
      <c r="AD114" s="864"/>
      <c r="AE114" s="865"/>
      <c r="AF114" s="866">
        <v>64882</v>
      </c>
      <c r="AG114" s="864"/>
      <c r="AH114" s="864"/>
      <c r="AI114" s="864"/>
      <c r="AJ114" s="865"/>
      <c r="AK114" s="866">
        <v>64180</v>
      </c>
      <c r="AL114" s="864"/>
      <c r="AM114" s="864"/>
      <c r="AN114" s="864"/>
      <c r="AO114" s="865"/>
      <c r="AP114" s="911">
        <v>0.9</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1639620</v>
      </c>
      <c r="BR114" s="901"/>
      <c r="BS114" s="901"/>
      <c r="BT114" s="901"/>
      <c r="BU114" s="901"/>
      <c r="BV114" s="901">
        <v>1720531</v>
      </c>
      <c r="BW114" s="901"/>
      <c r="BX114" s="901"/>
      <c r="BY114" s="901"/>
      <c r="BZ114" s="901"/>
      <c r="CA114" s="901">
        <v>1758408</v>
      </c>
      <c r="CB114" s="901"/>
      <c r="CC114" s="901"/>
      <c r="CD114" s="901"/>
      <c r="CE114" s="901"/>
      <c r="CF114" s="962">
        <v>24.9</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433</v>
      </c>
      <c r="DH114" s="864"/>
      <c r="DI114" s="864"/>
      <c r="DJ114" s="864"/>
      <c r="DK114" s="865"/>
      <c r="DL114" s="866" t="s">
        <v>126</v>
      </c>
      <c r="DM114" s="864"/>
      <c r="DN114" s="864"/>
      <c r="DO114" s="864"/>
      <c r="DP114" s="865"/>
      <c r="DQ114" s="866" t="s">
        <v>433</v>
      </c>
      <c r="DR114" s="864"/>
      <c r="DS114" s="864"/>
      <c r="DT114" s="864"/>
      <c r="DU114" s="865"/>
      <c r="DV114" s="911" t="s">
        <v>433</v>
      </c>
      <c r="DW114" s="912"/>
      <c r="DX114" s="912"/>
      <c r="DY114" s="912"/>
      <c r="DZ114" s="913"/>
    </row>
    <row r="115" spans="1:130" s="248" customFormat="1" ht="26.25" customHeight="1" x14ac:dyDescent="0.15">
      <c r="A115" s="1005"/>
      <c r="B115" s="1006"/>
      <c r="C115" s="834" t="s">
        <v>447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2844</v>
      </c>
      <c r="AB115" s="1010"/>
      <c r="AC115" s="1010"/>
      <c r="AD115" s="1010"/>
      <c r="AE115" s="1011"/>
      <c r="AF115" s="1012" t="s">
        <v>126</v>
      </c>
      <c r="AG115" s="1010"/>
      <c r="AH115" s="1010"/>
      <c r="AI115" s="1010"/>
      <c r="AJ115" s="1011"/>
      <c r="AK115" s="1012" t="s">
        <v>126</v>
      </c>
      <c r="AL115" s="1010"/>
      <c r="AM115" s="1010"/>
      <c r="AN115" s="1010"/>
      <c r="AO115" s="1011"/>
      <c r="AP115" s="1013" t="s">
        <v>126</v>
      </c>
      <c r="AQ115" s="1014"/>
      <c r="AR115" s="1014"/>
      <c r="AS115" s="1014"/>
      <c r="AT115" s="1015"/>
      <c r="AU115" s="1023"/>
      <c r="AV115" s="1024"/>
      <c r="AW115" s="1024"/>
      <c r="AX115" s="1024"/>
      <c r="AY115" s="1024"/>
      <c r="AZ115" s="899" t="s">
        <v>448</v>
      </c>
      <c r="BA115" s="834"/>
      <c r="BB115" s="834"/>
      <c r="BC115" s="834"/>
      <c r="BD115" s="834"/>
      <c r="BE115" s="834"/>
      <c r="BF115" s="834"/>
      <c r="BG115" s="834"/>
      <c r="BH115" s="834"/>
      <c r="BI115" s="834"/>
      <c r="BJ115" s="834"/>
      <c r="BK115" s="834"/>
      <c r="BL115" s="834"/>
      <c r="BM115" s="834"/>
      <c r="BN115" s="834"/>
      <c r="BO115" s="834"/>
      <c r="BP115" s="835"/>
      <c r="BQ115" s="900">
        <v>1627603</v>
      </c>
      <c r="BR115" s="901"/>
      <c r="BS115" s="901"/>
      <c r="BT115" s="901"/>
      <c r="BU115" s="901"/>
      <c r="BV115" s="901">
        <v>1590598</v>
      </c>
      <c r="BW115" s="901"/>
      <c r="BX115" s="901"/>
      <c r="BY115" s="901"/>
      <c r="BZ115" s="901"/>
      <c r="CA115" s="901">
        <v>1648222</v>
      </c>
      <c r="CB115" s="901"/>
      <c r="CC115" s="901"/>
      <c r="CD115" s="901"/>
      <c r="CE115" s="901"/>
      <c r="CF115" s="962">
        <v>23.3</v>
      </c>
      <c r="CG115" s="963"/>
      <c r="CH115" s="963"/>
      <c r="CI115" s="963"/>
      <c r="CJ115" s="963"/>
      <c r="CK115" s="1018"/>
      <c r="CL115" s="905"/>
      <c r="CM115" s="899"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433</v>
      </c>
      <c r="DH115" s="864"/>
      <c r="DI115" s="864"/>
      <c r="DJ115" s="864"/>
      <c r="DK115" s="865"/>
      <c r="DL115" s="866" t="s">
        <v>126</v>
      </c>
      <c r="DM115" s="864"/>
      <c r="DN115" s="864"/>
      <c r="DO115" s="864"/>
      <c r="DP115" s="865"/>
      <c r="DQ115" s="866" t="s">
        <v>126</v>
      </c>
      <c r="DR115" s="864"/>
      <c r="DS115" s="864"/>
      <c r="DT115" s="864"/>
      <c r="DU115" s="865"/>
      <c r="DV115" s="911" t="s">
        <v>433</v>
      </c>
      <c r="DW115" s="912"/>
      <c r="DX115" s="912"/>
      <c r="DY115" s="912"/>
      <c r="DZ115" s="913"/>
    </row>
    <row r="116" spans="1:130" s="248" customFormat="1" ht="26.25" customHeight="1" x14ac:dyDescent="0.15">
      <c r="A116" s="1007"/>
      <c r="B116" s="1008"/>
      <c r="C116" s="967" t="s">
        <v>450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156</v>
      </c>
      <c r="AB116" s="864"/>
      <c r="AC116" s="864"/>
      <c r="AD116" s="864"/>
      <c r="AE116" s="865"/>
      <c r="AF116" s="866">
        <v>310</v>
      </c>
      <c r="AG116" s="864"/>
      <c r="AH116" s="864"/>
      <c r="AI116" s="864"/>
      <c r="AJ116" s="865"/>
      <c r="AK116" s="866">
        <v>758</v>
      </c>
      <c r="AL116" s="864"/>
      <c r="AM116" s="864"/>
      <c r="AN116" s="864"/>
      <c r="AO116" s="865"/>
      <c r="AP116" s="911">
        <v>0</v>
      </c>
      <c r="AQ116" s="912"/>
      <c r="AR116" s="912"/>
      <c r="AS116" s="912"/>
      <c r="AT116" s="913"/>
      <c r="AU116" s="1023"/>
      <c r="AV116" s="1024"/>
      <c r="AW116" s="1024"/>
      <c r="AX116" s="1024"/>
      <c r="AY116" s="1024"/>
      <c r="AZ116" s="950" t="s">
        <v>451</v>
      </c>
      <c r="BA116" s="951"/>
      <c r="BB116" s="951"/>
      <c r="BC116" s="951"/>
      <c r="BD116" s="951"/>
      <c r="BE116" s="951"/>
      <c r="BF116" s="951"/>
      <c r="BG116" s="951"/>
      <c r="BH116" s="951"/>
      <c r="BI116" s="951"/>
      <c r="BJ116" s="951"/>
      <c r="BK116" s="951"/>
      <c r="BL116" s="951"/>
      <c r="BM116" s="951"/>
      <c r="BN116" s="951"/>
      <c r="BO116" s="951"/>
      <c r="BP116" s="952"/>
      <c r="BQ116" s="900" t="s">
        <v>126</v>
      </c>
      <c r="BR116" s="901"/>
      <c r="BS116" s="901"/>
      <c r="BT116" s="901"/>
      <c r="BU116" s="901"/>
      <c r="BV116" s="901" t="s">
        <v>452</v>
      </c>
      <c r="BW116" s="901"/>
      <c r="BX116" s="901"/>
      <c r="BY116" s="901"/>
      <c r="BZ116" s="901"/>
      <c r="CA116" s="901" t="s">
        <v>126</v>
      </c>
      <c r="CB116" s="901"/>
      <c r="CC116" s="901"/>
      <c r="CD116" s="901"/>
      <c r="CE116" s="901"/>
      <c r="CF116" s="962" t="s">
        <v>433</v>
      </c>
      <c r="CG116" s="963"/>
      <c r="CH116" s="963"/>
      <c r="CI116" s="963"/>
      <c r="CJ116" s="963"/>
      <c r="CK116" s="1018"/>
      <c r="CL116" s="905"/>
      <c r="CM116" s="908" t="s">
        <v>453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433</v>
      </c>
      <c r="DH116" s="864"/>
      <c r="DI116" s="864"/>
      <c r="DJ116" s="864"/>
      <c r="DK116" s="865"/>
      <c r="DL116" s="866" t="s">
        <v>126</v>
      </c>
      <c r="DM116" s="864"/>
      <c r="DN116" s="864"/>
      <c r="DO116" s="864"/>
      <c r="DP116" s="865"/>
      <c r="DQ116" s="866" t="s">
        <v>126</v>
      </c>
      <c r="DR116" s="864"/>
      <c r="DS116" s="864"/>
      <c r="DT116" s="864"/>
      <c r="DU116" s="865"/>
      <c r="DV116" s="911" t="s">
        <v>126</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454</v>
      </c>
      <c r="Z117" s="990"/>
      <c r="AA117" s="995">
        <v>2085245</v>
      </c>
      <c r="AB117" s="996"/>
      <c r="AC117" s="996"/>
      <c r="AD117" s="996"/>
      <c r="AE117" s="997"/>
      <c r="AF117" s="998">
        <v>1984647</v>
      </c>
      <c r="AG117" s="996"/>
      <c r="AH117" s="996"/>
      <c r="AI117" s="996"/>
      <c r="AJ117" s="997"/>
      <c r="AK117" s="998">
        <v>1846210</v>
      </c>
      <c r="AL117" s="996"/>
      <c r="AM117" s="996"/>
      <c r="AN117" s="996"/>
      <c r="AO117" s="997"/>
      <c r="AP117" s="999"/>
      <c r="AQ117" s="1000"/>
      <c r="AR117" s="1000"/>
      <c r="AS117" s="1000"/>
      <c r="AT117" s="1001"/>
      <c r="AU117" s="1023"/>
      <c r="AV117" s="1024"/>
      <c r="AW117" s="1024"/>
      <c r="AX117" s="1024"/>
      <c r="AY117" s="1024"/>
      <c r="AZ117" s="950" t="s">
        <v>455</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452</v>
      </c>
      <c r="DM117" s="864"/>
      <c r="DN117" s="864"/>
      <c r="DO117" s="864"/>
      <c r="DP117" s="865"/>
      <c r="DQ117" s="866" t="s">
        <v>126</v>
      </c>
      <c r="DR117" s="864"/>
      <c r="DS117" s="864"/>
      <c r="DT117" s="864"/>
      <c r="DU117" s="865"/>
      <c r="DV117" s="911" t="s">
        <v>126</v>
      </c>
      <c r="DW117" s="912"/>
      <c r="DX117" s="912"/>
      <c r="DY117" s="912"/>
      <c r="DZ117" s="913"/>
    </row>
    <row r="118" spans="1:130" s="248" customFormat="1" ht="26.25" customHeight="1" x14ac:dyDescent="0.15">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305</v>
      </c>
      <c r="AL118" s="989"/>
      <c r="AM118" s="989"/>
      <c r="AN118" s="989"/>
      <c r="AO118" s="990"/>
      <c r="AP118" s="992" t="s">
        <v>427</v>
      </c>
      <c r="AQ118" s="993"/>
      <c r="AR118" s="993"/>
      <c r="AS118" s="993"/>
      <c r="AT118" s="994"/>
      <c r="AU118" s="1023"/>
      <c r="AV118" s="1024"/>
      <c r="AW118" s="1024"/>
      <c r="AX118" s="1024"/>
      <c r="AY118" s="1024"/>
      <c r="AZ118" s="966" t="s">
        <v>457</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15">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459</v>
      </c>
      <c r="BP119" s="965"/>
      <c r="BQ119" s="969">
        <v>22849487</v>
      </c>
      <c r="BR119" s="932"/>
      <c r="BS119" s="932"/>
      <c r="BT119" s="932"/>
      <c r="BU119" s="932"/>
      <c r="BV119" s="932">
        <v>22830886</v>
      </c>
      <c r="BW119" s="932"/>
      <c r="BX119" s="932"/>
      <c r="BY119" s="932"/>
      <c r="BZ119" s="932"/>
      <c r="CA119" s="932">
        <v>23168496</v>
      </c>
      <c r="CB119" s="932"/>
      <c r="CC119" s="932"/>
      <c r="CD119" s="932"/>
      <c r="CE119" s="932"/>
      <c r="CF119" s="830"/>
      <c r="CG119" s="831"/>
      <c r="CH119" s="831"/>
      <c r="CI119" s="831"/>
      <c r="CJ119" s="921"/>
      <c r="CK119" s="1019"/>
      <c r="CL119" s="907"/>
      <c r="CM119" s="925" t="s">
        <v>460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433</v>
      </c>
      <c r="DH119" s="847"/>
      <c r="DI119" s="847"/>
      <c r="DJ119" s="847"/>
      <c r="DK119" s="848"/>
      <c r="DL119" s="849" t="s">
        <v>126</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x14ac:dyDescent="0.15">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433</v>
      </c>
      <c r="AG120" s="864"/>
      <c r="AH120" s="864"/>
      <c r="AI120" s="864"/>
      <c r="AJ120" s="865"/>
      <c r="AK120" s="866" t="s">
        <v>126</v>
      </c>
      <c r="AL120" s="864"/>
      <c r="AM120" s="864"/>
      <c r="AN120" s="864"/>
      <c r="AO120" s="865"/>
      <c r="AP120" s="911" t="s">
        <v>126</v>
      </c>
      <c r="AQ120" s="912"/>
      <c r="AR120" s="912"/>
      <c r="AS120" s="912"/>
      <c r="AT120" s="913"/>
      <c r="AU120" s="970" t="s">
        <v>461</v>
      </c>
      <c r="AV120" s="971"/>
      <c r="AW120" s="971"/>
      <c r="AX120" s="971"/>
      <c r="AY120" s="972"/>
      <c r="AZ120" s="947" t="s">
        <v>462</v>
      </c>
      <c r="BA120" s="892"/>
      <c r="BB120" s="892"/>
      <c r="BC120" s="892"/>
      <c r="BD120" s="892"/>
      <c r="BE120" s="892"/>
      <c r="BF120" s="892"/>
      <c r="BG120" s="892"/>
      <c r="BH120" s="892"/>
      <c r="BI120" s="892"/>
      <c r="BJ120" s="892"/>
      <c r="BK120" s="892"/>
      <c r="BL120" s="892"/>
      <c r="BM120" s="892"/>
      <c r="BN120" s="892"/>
      <c r="BO120" s="892"/>
      <c r="BP120" s="893"/>
      <c r="BQ120" s="948">
        <v>998955</v>
      </c>
      <c r="BR120" s="929"/>
      <c r="BS120" s="929"/>
      <c r="BT120" s="929"/>
      <c r="BU120" s="929"/>
      <c r="BV120" s="929">
        <v>1188697</v>
      </c>
      <c r="BW120" s="929"/>
      <c r="BX120" s="929"/>
      <c r="BY120" s="929"/>
      <c r="BZ120" s="929"/>
      <c r="CA120" s="929">
        <v>1246380</v>
      </c>
      <c r="CB120" s="929"/>
      <c r="CC120" s="929"/>
      <c r="CD120" s="929"/>
      <c r="CE120" s="929"/>
      <c r="CF120" s="953">
        <v>17.600000000000001</v>
      </c>
      <c r="CG120" s="954"/>
      <c r="CH120" s="954"/>
      <c r="CI120" s="954"/>
      <c r="CJ120" s="954"/>
      <c r="CK120" s="955" t="s">
        <v>463</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7123400</v>
      </c>
      <c r="DH120" s="929"/>
      <c r="DI120" s="929"/>
      <c r="DJ120" s="929"/>
      <c r="DK120" s="929"/>
      <c r="DL120" s="929">
        <v>7067623</v>
      </c>
      <c r="DM120" s="929"/>
      <c r="DN120" s="929"/>
      <c r="DO120" s="929"/>
      <c r="DP120" s="929"/>
      <c r="DQ120" s="929">
        <v>7195169</v>
      </c>
      <c r="DR120" s="929"/>
      <c r="DS120" s="929"/>
      <c r="DT120" s="929"/>
      <c r="DU120" s="929"/>
      <c r="DV120" s="930">
        <v>101.8</v>
      </c>
      <c r="DW120" s="930"/>
      <c r="DX120" s="930"/>
      <c r="DY120" s="930"/>
      <c r="DZ120" s="931"/>
    </row>
    <row r="121" spans="1:130" s="248" customFormat="1" ht="26.25" customHeight="1" x14ac:dyDescent="0.15">
      <c r="A121" s="904"/>
      <c r="B121" s="905"/>
      <c r="C121" s="950" t="s">
        <v>464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126</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465</v>
      </c>
      <c r="BA121" s="834"/>
      <c r="BB121" s="834"/>
      <c r="BC121" s="834"/>
      <c r="BD121" s="834"/>
      <c r="BE121" s="834"/>
      <c r="BF121" s="834"/>
      <c r="BG121" s="834"/>
      <c r="BH121" s="834"/>
      <c r="BI121" s="834"/>
      <c r="BJ121" s="834"/>
      <c r="BK121" s="834"/>
      <c r="BL121" s="834"/>
      <c r="BM121" s="834"/>
      <c r="BN121" s="834"/>
      <c r="BO121" s="834"/>
      <c r="BP121" s="835"/>
      <c r="BQ121" s="900">
        <v>378314</v>
      </c>
      <c r="BR121" s="901"/>
      <c r="BS121" s="901"/>
      <c r="BT121" s="901"/>
      <c r="BU121" s="901"/>
      <c r="BV121" s="901">
        <v>307387</v>
      </c>
      <c r="BW121" s="901"/>
      <c r="BX121" s="901"/>
      <c r="BY121" s="901"/>
      <c r="BZ121" s="901"/>
      <c r="CA121" s="901">
        <v>238986</v>
      </c>
      <c r="CB121" s="901"/>
      <c r="CC121" s="901"/>
      <c r="CD121" s="901"/>
      <c r="CE121" s="901"/>
      <c r="CF121" s="962">
        <v>3.4</v>
      </c>
      <c r="CG121" s="963"/>
      <c r="CH121" s="963"/>
      <c r="CI121" s="963"/>
      <c r="CJ121" s="963"/>
      <c r="CK121" s="956"/>
      <c r="CL121" s="942"/>
      <c r="CM121" s="942"/>
      <c r="CN121" s="942"/>
      <c r="CO121" s="943"/>
      <c r="CP121" s="922" t="s">
        <v>403</v>
      </c>
      <c r="CQ121" s="923"/>
      <c r="CR121" s="923"/>
      <c r="CS121" s="923"/>
      <c r="CT121" s="923"/>
      <c r="CU121" s="923"/>
      <c r="CV121" s="923"/>
      <c r="CW121" s="923"/>
      <c r="CX121" s="923"/>
      <c r="CY121" s="923"/>
      <c r="CZ121" s="923"/>
      <c r="DA121" s="923"/>
      <c r="DB121" s="923"/>
      <c r="DC121" s="923"/>
      <c r="DD121" s="923"/>
      <c r="DE121" s="923"/>
      <c r="DF121" s="924"/>
      <c r="DG121" s="900" t="s">
        <v>126</v>
      </c>
      <c r="DH121" s="901"/>
      <c r="DI121" s="901"/>
      <c r="DJ121" s="901"/>
      <c r="DK121" s="901"/>
      <c r="DL121" s="901" t="s">
        <v>126</v>
      </c>
      <c r="DM121" s="901"/>
      <c r="DN121" s="901"/>
      <c r="DO121" s="901"/>
      <c r="DP121" s="901"/>
      <c r="DQ121" s="901" t="s">
        <v>126</v>
      </c>
      <c r="DR121" s="901"/>
      <c r="DS121" s="901"/>
      <c r="DT121" s="901"/>
      <c r="DU121" s="901"/>
      <c r="DV121" s="878" t="s">
        <v>126</v>
      </c>
      <c r="DW121" s="878"/>
      <c r="DX121" s="878"/>
      <c r="DY121" s="878"/>
      <c r="DZ121" s="879"/>
    </row>
    <row r="122" spans="1:130" s="248" customFormat="1" ht="26.25" customHeight="1" x14ac:dyDescent="0.15">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126</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466</v>
      </c>
      <c r="BA122" s="967"/>
      <c r="BB122" s="967"/>
      <c r="BC122" s="967"/>
      <c r="BD122" s="967"/>
      <c r="BE122" s="967"/>
      <c r="BF122" s="967"/>
      <c r="BG122" s="967"/>
      <c r="BH122" s="967"/>
      <c r="BI122" s="967"/>
      <c r="BJ122" s="967"/>
      <c r="BK122" s="967"/>
      <c r="BL122" s="967"/>
      <c r="BM122" s="967"/>
      <c r="BN122" s="967"/>
      <c r="BO122" s="967"/>
      <c r="BP122" s="968"/>
      <c r="BQ122" s="969">
        <v>12917052</v>
      </c>
      <c r="BR122" s="932"/>
      <c r="BS122" s="932"/>
      <c r="BT122" s="932"/>
      <c r="BU122" s="932"/>
      <c r="BV122" s="932">
        <v>12700626</v>
      </c>
      <c r="BW122" s="932"/>
      <c r="BX122" s="932"/>
      <c r="BY122" s="932"/>
      <c r="BZ122" s="932"/>
      <c r="CA122" s="932">
        <v>12965332</v>
      </c>
      <c r="CB122" s="932"/>
      <c r="CC122" s="932"/>
      <c r="CD122" s="932"/>
      <c r="CE122" s="932"/>
      <c r="CF122" s="933">
        <v>183.5</v>
      </c>
      <c r="CG122" s="934"/>
      <c r="CH122" s="934"/>
      <c r="CI122" s="934"/>
      <c r="CJ122" s="934"/>
      <c r="CK122" s="956"/>
      <c r="CL122" s="942"/>
      <c r="CM122" s="942"/>
      <c r="CN122" s="942"/>
      <c r="CO122" s="943"/>
      <c r="CP122" s="922" t="s">
        <v>467</v>
      </c>
      <c r="CQ122" s="923"/>
      <c r="CR122" s="923"/>
      <c r="CS122" s="923"/>
      <c r="CT122" s="923"/>
      <c r="CU122" s="923"/>
      <c r="CV122" s="923"/>
      <c r="CW122" s="923"/>
      <c r="CX122" s="923"/>
      <c r="CY122" s="923"/>
      <c r="CZ122" s="923"/>
      <c r="DA122" s="923"/>
      <c r="DB122" s="923"/>
      <c r="DC122" s="923"/>
      <c r="DD122" s="923"/>
      <c r="DE122" s="923"/>
      <c r="DF122" s="924"/>
      <c r="DG122" s="900" t="s">
        <v>452</v>
      </c>
      <c r="DH122" s="901"/>
      <c r="DI122" s="901"/>
      <c r="DJ122" s="901"/>
      <c r="DK122" s="901"/>
      <c r="DL122" s="901" t="s">
        <v>452</v>
      </c>
      <c r="DM122" s="901"/>
      <c r="DN122" s="901"/>
      <c r="DO122" s="901"/>
      <c r="DP122" s="901"/>
      <c r="DQ122" s="901" t="s">
        <v>433</v>
      </c>
      <c r="DR122" s="901"/>
      <c r="DS122" s="901"/>
      <c r="DT122" s="901"/>
      <c r="DU122" s="901"/>
      <c r="DV122" s="878" t="s">
        <v>126</v>
      </c>
      <c r="DW122" s="878"/>
      <c r="DX122" s="878"/>
      <c r="DY122" s="878"/>
      <c r="DZ122" s="879"/>
    </row>
    <row r="123" spans="1:130" s="248" customFormat="1" ht="26.25" customHeight="1" x14ac:dyDescent="0.15">
      <c r="A123" s="904"/>
      <c r="B123" s="905"/>
      <c r="C123" s="908" t="s">
        <v>453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452</v>
      </c>
      <c r="AB123" s="864"/>
      <c r="AC123" s="864"/>
      <c r="AD123" s="864"/>
      <c r="AE123" s="865"/>
      <c r="AF123" s="866" t="s">
        <v>433</v>
      </c>
      <c r="AG123" s="864"/>
      <c r="AH123" s="864"/>
      <c r="AI123" s="864"/>
      <c r="AJ123" s="865"/>
      <c r="AK123" s="866" t="s">
        <v>452</v>
      </c>
      <c r="AL123" s="864"/>
      <c r="AM123" s="864"/>
      <c r="AN123" s="864"/>
      <c r="AO123" s="865"/>
      <c r="AP123" s="911" t="s">
        <v>452</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468</v>
      </c>
      <c r="BP123" s="965"/>
      <c r="BQ123" s="919">
        <v>14294321</v>
      </c>
      <c r="BR123" s="920"/>
      <c r="BS123" s="920"/>
      <c r="BT123" s="920"/>
      <c r="BU123" s="920"/>
      <c r="BV123" s="920">
        <v>14196710</v>
      </c>
      <c r="BW123" s="920"/>
      <c r="BX123" s="920"/>
      <c r="BY123" s="920"/>
      <c r="BZ123" s="920"/>
      <c r="CA123" s="920">
        <v>14450698</v>
      </c>
      <c r="CB123" s="920"/>
      <c r="CC123" s="920"/>
      <c r="CD123" s="920"/>
      <c r="CE123" s="920"/>
      <c r="CF123" s="830"/>
      <c r="CG123" s="831"/>
      <c r="CH123" s="831"/>
      <c r="CI123" s="831"/>
      <c r="CJ123" s="921"/>
      <c r="CK123" s="956"/>
      <c r="CL123" s="942"/>
      <c r="CM123" s="942"/>
      <c r="CN123" s="942"/>
      <c r="CO123" s="943"/>
      <c r="CP123" s="922" t="s">
        <v>402</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x14ac:dyDescent="0.2">
      <c r="A124" s="904"/>
      <c r="B124" s="905"/>
      <c r="C124" s="908" t="s">
        <v>456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126</v>
      </c>
      <c r="AB124" s="864"/>
      <c r="AC124" s="864"/>
      <c r="AD124" s="864"/>
      <c r="AE124" s="865"/>
      <c r="AF124" s="866" t="s">
        <v>126</v>
      </c>
      <c r="AG124" s="864"/>
      <c r="AH124" s="864"/>
      <c r="AI124" s="864"/>
      <c r="AJ124" s="865"/>
      <c r="AK124" s="866" t="s">
        <v>126</v>
      </c>
      <c r="AL124" s="864"/>
      <c r="AM124" s="864"/>
      <c r="AN124" s="864"/>
      <c r="AO124" s="865"/>
      <c r="AP124" s="911" t="s">
        <v>126</v>
      </c>
      <c r="AQ124" s="912"/>
      <c r="AR124" s="912"/>
      <c r="AS124" s="912"/>
      <c r="AT124" s="913"/>
      <c r="AU124" s="914" t="s">
        <v>469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125.2</v>
      </c>
      <c r="BR124" s="918"/>
      <c r="BS124" s="918"/>
      <c r="BT124" s="918"/>
      <c r="BU124" s="918"/>
      <c r="BV124" s="918">
        <v>126.6</v>
      </c>
      <c r="BW124" s="918"/>
      <c r="BX124" s="918"/>
      <c r="BY124" s="918"/>
      <c r="BZ124" s="918"/>
      <c r="CA124" s="918">
        <v>123.3</v>
      </c>
      <c r="CB124" s="918"/>
      <c r="CC124" s="918"/>
      <c r="CD124" s="918"/>
      <c r="CE124" s="918"/>
      <c r="CF124" s="808"/>
      <c r="CG124" s="809"/>
      <c r="CH124" s="809"/>
      <c r="CI124" s="809"/>
      <c r="CJ124" s="949"/>
      <c r="CK124" s="957"/>
      <c r="CL124" s="957"/>
      <c r="CM124" s="957"/>
      <c r="CN124" s="957"/>
      <c r="CO124" s="958"/>
      <c r="CP124" s="922" t="s">
        <v>470</v>
      </c>
      <c r="CQ124" s="923"/>
      <c r="CR124" s="923"/>
      <c r="CS124" s="923"/>
      <c r="CT124" s="923"/>
      <c r="CU124" s="923"/>
      <c r="CV124" s="923"/>
      <c r="CW124" s="923"/>
      <c r="CX124" s="923"/>
      <c r="CY124" s="923"/>
      <c r="CZ124" s="923"/>
      <c r="DA124" s="923"/>
      <c r="DB124" s="923"/>
      <c r="DC124" s="923"/>
      <c r="DD124" s="923"/>
      <c r="DE124" s="923"/>
      <c r="DF124" s="924"/>
      <c r="DG124" s="846" t="s">
        <v>126</v>
      </c>
      <c r="DH124" s="847"/>
      <c r="DI124" s="847"/>
      <c r="DJ124" s="847"/>
      <c r="DK124" s="848"/>
      <c r="DL124" s="849" t="s">
        <v>126</v>
      </c>
      <c r="DM124" s="847"/>
      <c r="DN124" s="847"/>
      <c r="DO124" s="847"/>
      <c r="DP124" s="848"/>
      <c r="DQ124" s="849" t="s">
        <v>126</v>
      </c>
      <c r="DR124" s="847"/>
      <c r="DS124" s="847"/>
      <c r="DT124" s="847"/>
      <c r="DU124" s="848"/>
      <c r="DV124" s="935" t="s">
        <v>126</v>
      </c>
      <c r="DW124" s="936"/>
      <c r="DX124" s="936"/>
      <c r="DY124" s="936"/>
      <c r="DZ124" s="937"/>
    </row>
    <row r="125" spans="1:130" s="248" customFormat="1" ht="26.25" customHeight="1" x14ac:dyDescent="0.15">
      <c r="A125" s="904"/>
      <c r="B125" s="905"/>
      <c r="C125" s="908" t="s">
        <v>458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471</v>
      </c>
      <c r="CL125" s="939"/>
      <c r="CM125" s="939"/>
      <c r="CN125" s="939"/>
      <c r="CO125" s="940"/>
      <c r="CP125" s="947" t="s">
        <v>472</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x14ac:dyDescent="0.2">
      <c r="A126" s="904"/>
      <c r="B126" s="905"/>
      <c r="C126" s="908" t="s">
        <v>460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2844</v>
      </c>
      <c r="AB126" s="864"/>
      <c r="AC126" s="864"/>
      <c r="AD126" s="864"/>
      <c r="AE126" s="865"/>
      <c r="AF126" s="866" t="s">
        <v>126</v>
      </c>
      <c r="AG126" s="864"/>
      <c r="AH126" s="864"/>
      <c r="AI126" s="864"/>
      <c r="AJ126" s="865"/>
      <c r="AK126" s="866" t="s">
        <v>126</v>
      </c>
      <c r="AL126" s="864"/>
      <c r="AM126" s="864"/>
      <c r="AN126" s="864"/>
      <c r="AO126" s="865"/>
      <c r="AP126" s="911" t="s">
        <v>126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473</v>
      </c>
      <c r="CQ126" s="834"/>
      <c r="CR126" s="834"/>
      <c r="CS126" s="834"/>
      <c r="CT126" s="834"/>
      <c r="CU126" s="834"/>
      <c r="CV126" s="834"/>
      <c r="CW126" s="834"/>
      <c r="CX126" s="834"/>
      <c r="CY126" s="834"/>
      <c r="CZ126" s="834"/>
      <c r="DA126" s="834"/>
      <c r="DB126" s="834"/>
      <c r="DC126" s="834"/>
      <c r="DD126" s="834"/>
      <c r="DE126" s="834"/>
      <c r="DF126" s="835"/>
      <c r="DG126" s="900">
        <v>1627603</v>
      </c>
      <c r="DH126" s="901"/>
      <c r="DI126" s="901"/>
      <c r="DJ126" s="901"/>
      <c r="DK126" s="901"/>
      <c r="DL126" s="901">
        <v>1590598</v>
      </c>
      <c r="DM126" s="901"/>
      <c r="DN126" s="901"/>
      <c r="DO126" s="901"/>
      <c r="DP126" s="901"/>
      <c r="DQ126" s="901">
        <v>1648222</v>
      </c>
      <c r="DR126" s="901"/>
      <c r="DS126" s="901"/>
      <c r="DT126" s="901"/>
      <c r="DU126" s="901"/>
      <c r="DV126" s="878">
        <v>23.3</v>
      </c>
      <c r="DW126" s="878"/>
      <c r="DX126" s="878"/>
      <c r="DY126" s="878"/>
      <c r="DZ126" s="879"/>
    </row>
    <row r="127" spans="1:130" s="248" customFormat="1" ht="26.25" customHeight="1" x14ac:dyDescent="0.15">
      <c r="A127" s="906"/>
      <c r="B127" s="907"/>
      <c r="C127" s="925" t="s">
        <v>474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126</v>
      </c>
      <c r="AB127" s="864"/>
      <c r="AC127" s="864"/>
      <c r="AD127" s="864"/>
      <c r="AE127" s="865"/>
      <c r="AF127" s="866" t="s">
        <v>126</v>
      </c>
      <c r="AG127" s="864"/>
      <c r="AH127" s="864"/>
      <c r="AI127" s="864"/>
      <c r="AJ127" s="865"/>
      <c r="AK127" s="866" t="s">
        <v>126</v>
      </c>
      <c r="AL127" s="864"/>
      <c r="AM127" s="864"/>
      <c r="AN127" s="864"/>
      <c r="AO127" s="865"/>
      <c r="AP127" s="911" t="s">
        <v>126</v>
      </c>
      <c r="AQ127" s="912"/>
      <c r="AR127" s="912"/>
      <c r="AS127" s="912"/>
      <c r="AT127" s="913"/>
      <c r="AU127" s="284"/>
      <c r="AV127" s="284"/>
      <c r="AW127" s="284"/>
      <c r="AX127" s="928" t="s">
        <v>475</v>
      </c>
      <c r="AY127" s="896"/>
      <c r="AZ127" s="896"/>
      <c r="BA127" s="896"/>
      <c r="BB127" s="896"/>
      <c r="BC127" s="896"/>
      <c r="BD127" s="896"/>
      <c r="BE127" s="897"/>
      <c r="BF127" s="895" t="s">
        <v>476</v>
      </c>
      <c r="BG127" s="896"/>
      <c r="BH127" s="896"/>
      <c r="BI127" s="896"/>
      <c r="BJ127" s="896"/>
      <c r="BK127" s="896"/>
      <c r="BL127" s="897"/>
      <c r="BM127" s="895" t="s">
        <v>477</v>
      </c>
      <c r="BN127" s="896"/>
      <c r="BO127" s="896"/>
      <c r="BP127" s="896"/>
      <c r="BQ127" s="896"/>
      <c r="BR127" s="896"/>
      <c r="BS127" s="897"/>
      <c r="BT127" s="895" t="s">
        <v>478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479</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x14ac:dyDescent="0.2">
      <c r="A128" s="880" t="s">
        <v>480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481</v>
      </c>
      <c r="X128" s="882"/>
      <c r="Y128" s="882"/>
      <c r="Z128" s="883"/>
      <c r="AA128" s="884">
        <v>92316</v>
      </c>
      <c r="AB128" s="885"/>
      <c r="AC128" s="885"/>
      <c r="AD128" s="885"/>
      <c r="AE128" s="886"/>
      <c r="AF128" s="887">
        <v>89972</v>
      </c>
      <c r="AG128" s="885"/>
      <c r="AH128" s="885"/>
      <c r="AI128" s="885"/>
      <c r="AJ128" s="886"/>
      <c r="AK128" s="887">
        <v>79880</v>
      </c>
      <c r="AL128" s="885"/>
      <c r="AM128" s="885"/>
      <c r="AN128" s="885"/>
      <c r="AO128" s="886"/>
      <c r="AP128" s="888"/>
      <c r="AQ128" s="889"/>
      <c r="AR128" s="889"/>
      <c r="AS128" s="889"/>
      <c r="AT128" s="890"/>
      <c r="AU128" s="284"/>
      <c r="AV128" s="284"/>
      <c r="AW128" s="284"/>
      <c r="AX128" s="891" t="s">
        <v>482</v>
      </c>
      <c r="AY128" s="892"/>
      <c r="AZ128" s="892"/>
      <c r="BA128" s="892"/>
      <c r="BB128" s="892"/>
      <c r="BC128" s="892"/>
      <c r="BD128" s="892"/>
      <c r="BE128" s="893"/>
      <c r="BF128" s="870" t="s">
        <v>126</v>
      </c>
      <c r="BG128" s="871"/>
      <c r="BH128" s="871"/>
      <c r="BI128" s="871"/>
      <c r="BJ128" s="871"/>
      <c r="BK128" s="871"/>
      <c r="BL128" s="894"/>
      <c r="BM128" s="870">
        <v>13.73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483</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126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484</v>
      </c>
      <c r="X129" s="861"/>
      <c r="Y129" s="861"/>
      <c r="Z129" s="862"/>
      <c r="AA129" s="863">
        <v>7937964</v>
      </c>
      <c r="AB129" s="864"/>
      <c r="AC129" s="864"/>
      <c r="AD129" s="864"/>
      <c r="AE129" s="865"/>
      <c r="AF129" s="866">
        <v>7882481</v>
      </c>
      <c r="AG129" s="864"/>
      <c r="AH129" s="864"/>
      <c r="AI129" s="864"/>
      <c r="AJ129" s="865"/>
      <c r="AK129" s="866">
        <v>8087235</v>
      </c>
      <c r="AL129" s="864"/>
      <c r="AM129" s="864"/>
      <c r="AN129" s="864"/>
      <c r="AO129" s="865"/>
      <c r="AP129" s="867"/>
      <c r="AQ129" s="868"/>
      <c r="AR129" s="868"/>
      <c r="AS129" s="868"/>
      <c r="AT129" s="869"/>
      <c r="AU129" s="286"/>
      <c r="AV129" s="286"/>
      <c r="AW129" s="286"/>
      <c r="AX129" s="833" t="s">
        <v>485</v>
      </c>
      <c r="AY129" s="834"/>
      <c r="AZ129" s="834"/>
      <c r="BA129" s="834"/>
      <c r="BB129" s="834"/>
      <c r="BC129" s="834"/>
      <c r="BD129" s="834"/>
      <c r="BE129" s="835"/>
      <c r="BF129" s="853" t="s">
        <v>126</v>
      </c>
      <c r="BG129" s="854"/>
      <c r="BH129" s="854"/>
      <c r="BI129" s="854"/>
      <c r="BJ129" s="854"/>
      <c r="BK129" s="854"/>
      <c r="BL129" s="855"/>
      <c r="BM129" s="853">
        <v>18.73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487</v>
      </c>
      <c r="X130" s="861"/>
      <c r="Y130" s="861"/>
      <c r="Z130" s="862"/>
      <c r="AA130" s="863">
        <v>1110199</v>
      </c>
      <c r="AB130" s="864"/>
      <c r="AC130" s="864"/>
      <c r="AD130" s="864"/>
      <c r="AE130" s="865"/>
      <c r="AF130" s="866">
        <v>1065275</v>
      </c>
      <c r="AG130" s="864"/>
      <c r="AH130" s="864"/>
      <c r="AI130" s="864"/>
      <c r="AJ130" s="865"/>
      <c r="AK130" s="866">
        <v>1021920</v>
      </c>
      <c r="AL130" s="864"/>
      <c r="AM130" s="864"/>
      <c r="AN130" s="864"/>
      <c r="AO130" s="865"/>
      <c r="AP130" s="867"/>
      <c r="AQ130" s="868"/>
      <c r="AR130" s="868"/>
      <c r="AS130" s="868"/>
      <c r="AT130" s="869"/>
      <c r="AU130" s="286"/>
      <c r="AV130" s="286"/>
      <c r="AW130" s="286"/>
      <c r="AX130" s="833" t="s">
        <v>488</v>
      </c>
      <c r="AY130" s="834"/>
      <c r="AZ130" s="834"/>
      <c r="BA130" s="834"/>
      <c r="BB130" s="834"/>
      <c r="BC130" s="834"/>
      <c r="BD130" s="834"/>
      <c r="BE130" s="835"/>
      <c r="BF130" s="836">
        <v>11.8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489</v>
      </c>
      <c r="X131" s="844"/>
      <c r="Y131" s="844"/>
      <c r="Z131" s="845"/>
      <c r="AA131" s="846">
        <v>6827765</v>
      </c>
      <c r="AB131" s="847"/>
      <c r="AC131" s="847"/>
      <c r="AD131" s="847"/>
      <c r="AE131" s="848"/>
      <c r="AF131" s="849">
        <v>6817206</v>
      </c>
      <c r="AG131" s="847"/>
      <c r="AH131" s="847"/>
      <c r="AI131" s="847"/>
      <c r="AJ131" s="848"/>
      <c r="AK131" s="849">
        <v>7065315</v>
      </c>
      <c r="AL131" s="847"/>
      <c r="AM131" s="847"/>
      <c r="AN131" s="847"/>
      <c r="AO131" s="848"/>
      <c r="AP131" s="850"/>
      <c r="AQ131" s="851"/>
      <c r="AR131" s="851"/>
      <c r="AS131" s="851"/>
      <c r="AT131" s="852"/>
      <c r="AU131" s="286"/>
      <c r="AV131" s="286"/>
      <c r="AW131" s="286"/>
      <c r="AX131" s="811" t="s">
        <v>490</v>
      </c>
      <c r="AY131" s="812"/>
      <c r="AZ131" s="812"/>
      <c r="BA131" s="812"/>
      <c r="BB131" s="812"/>
      <c r="BC131" s="812"/>
      <c r="BD131" s="812"/>
      <c r="BE131" s="813"/>
      <c r="BF131" s="814">
        <v>123.3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492</v>
      </c>
      <c r="W132" s="824"/>
      <c r="X132" s="824"/>
      <c r="Y132" s="824"/>
      <c r="Z132" s="825"/>
      <c r="AA132" s="826">
        <v>12.928535180000001</v>
      </c>
      <c r="AB132" s="827"/>
      <c r="AC132" s="827"/>
      <c r="AD132" s="827"/>
      <c r="AE132" s="828"/>
      <c r="AF132" s="829">
        <v>12.166274570000001</v>
      </c>
      <c r="AG132" s="827"/>
      <c r="AH132" s="827"/>
      <c r="AI132" s="827"/>
      <c r="AJ132" s="828"/>
      <c r="AK132" s="829">
        <v>10.53611905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493</v>
      </c>
      <c r="W133" s="803"/>
      <c r="X133" s="803"/>
      <c r="Y133" s="803"/>
      <c r="Z133" s="804"/>
      <c r="AA133" s="805">
        <v>13.4</v>
      </c>
      <c r="AB133" s="806"/>
      <c r="AC133" s="806"/>
      <c r="AD133" s="806"/>
      <c r="AE133" s="807"/>
      <c r="AF133" s="805">
        <v>12.9</v>
      </c>
      <c r="AG133" s="806"/>
      <c r="AH133" s="806"/>
      <c r="AI133" s="806"/>
      <c r="AJ133" s="807"/>
      <c r="AK133" s="805">
        <v>11.8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32Z3MQEAwfspBiISfD259rMqDVyf3Lx0A1lLyvDnAZT/PZ/t+faisdOozj2UzQWDE2bd6WsLc6f4EZuBuD/PQ==" saltValue="yD1YhmtQi3jLx2JdTUR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CXbWzdkEKVujGVa1oYxENMYms1nvh5xaKDYqBmu9oEpfmcliX60N0jAeC24d8+xYcnEb9k2we/FfWQzbGvqBw==" saltValue="UfrZw2/Roz55ZDACx+aL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3+kPqpEC8gObTbGT0BJn3I5zoWaBfPYKED9Qer8LTcgh+pOPPSJK7QD02rWrXSR1o/CIDMCch/vBM7cYUL8eA==" saltValue="54jwYSYBEIqdUJnITbLQ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502</v>
      </c>
      <c r="AL9" s="1228"/>
      <c r="AM9" s="1228"/>
      <c r="AN9" s="1229"/>
      <c r="AO9" s="314">
        <v>2343552</v>
      </c>
      <c r="AP9" s="314">
        <v>69614</v>
      </c>
      <c r="AQ9" s="315">
        <v>93452</v>
      </c>
      <c r="AR9" s="316">
        <v>-25.5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503</v>
      </c>
      <c r="AL10" s="1228"/>
      <c r="AM10" s="1228"/>
      <c r="AN10" s="1229"/>
      <c r="AO10" s="317">
        <v>303177</v>
      </c>
      <c r="AP10" s="317">
        <v>9006</v>
      </c>
      <c r="AQ10" s="318">
        <v>10961</v>
      </c>
      <c r="AR10" s="319">
        <v>-17.8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504</v>
      </c>
      <c r="AL11" s="1228"/>
      <c r="AM11" s="1228"/>
      <c r="AN11" s="1229"/>
      <c r="AO11" s="317" t="s">
        <v>505</v>
      </c>
      <c r="AP11" s="317" t="s">
        <v>505</v>
      </c>
      <c r="AQ11" s="318">
        <v>1243</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506</v>
      </c>
      <c r="AL12" s="1228"/>
      <c r="AM12" s="1228"/>
      <c r="AN12" s="1229"/>
      <c r="AO12" s="317" t="s">
        <v>505</v>
      </c>
      <c r="AP12" s="317" t="s">
        <v>505</v>
      </c>
      <c r="AQ12" s="318">
        <v>0</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507</v>
      </c>
      <c r="AL13" s="1228"/>
      <c r="AM13" s="1228"/>
      <c r="AN13" s="1229"/>
      <c r="AO13" s="317">
        <v>82094</v>
      </c>
      <c r="AP13" s="317">
        <v>2439</v>
      </c>
      <c r="AQ13" s="318">
        <v>3934</v>
      </c>
      <c r="AR13" s="319">
        <v>-38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508</v>
      </c>
      <c r="AL14" s="1228"/>
      <c r="AM14" s="1228"/>
      <c r="AN14" s="1229"/>
      <c r="AO14" s="317">
        <v>81653</v>
      </c>
      <c r="AP14" s="317">
        <v>2425</v>
      </c>
      <c r="AQ14" s="318">
        <v>2305</v>
      </c>
      <c r="AR14" s="319">
        <v>5.2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509</v>
      </c>
      <c r="AL15" s="1231"/>
      <c r="AM15" s="1231"/>
      <c r="AN15" s="1232"/>
      <c r="AO15" s="317">
        <v>-110829</v>
      </c>
      <c r="AP15" s="317">
        <v>-3292</v>
      </c>
      <c r="AQ15" s="318">
        <v>-6772</v>
      </c>
      <c r="AR15" s="319">
        <v>-51.4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2699647</v>
      </c>
      <c r="AP16" s="317">
        <v>80192</v>
      </c>
      <c r="AQ16" s="318">
        <v>105123</v>
      </c>
      <c r="AR16" s="319">
        <v>-23.7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514</v>
      </c>
      <c r="AL21" s="1234"/>
      <c r="AM21" s="1234"/>
      <c r="AN21" s="1235"/>
      <c r="AO21" s="330">
        <v>6.62</v>
      </c>
      <c r="AP21" s="331">
        <v>9.61</v>
      </c>
      <c r="AQ21" s="332">
        <v>-2.99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515</v>
      </c>
      <c r="AL22" s="1234"/>
      <c r="AM22" s="1234"/>
      <c r="AN22" s="1235"/>
      <c r="AO22" s="335">
        <v>96.1</v>
      </c>
      <c r="AP22" s="336">
        <v>97.3</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519</v>
      </c>
      <c r="AL32" s="1217"/>
      <c r="AM32" s="1217"/>
      <c r="AN32" s="1218"/>
      <c r="AO32" s="345">
        <v>1279859</v>
      </c>
      <c r="AP32" s="345">
        <v>38017</v>
      </c>
      <c r="AQ32" s="346">
        <v>59783</v>
      </c>
      <c r="AR32" s="347">
        <v>-36.4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520</v>
      </c>
      <c r="AL33" s="1217"/>
      <c r="AM33" s="1217"/>
      <c r="AN33" s="1218"/>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521</v>
      </c>
      <c r="AL34" s="1217"/>
      <c r="AM34" s="1217"/>
      <c r="AN34" s="1218"/>
      <c r="AO34" s="345" t="s">
        <v>505</v>
      </c>
      <c r="AP34" s="345" t="s">
        <v>505</v>
      </c>
      <c r="AQ34" s="346">
        <v>3</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522</v>
      </c>
      <c r="AL35" s="1217"/>
      <c r="AM35" s="1217"/>
      <c r="AN35" s="1218"/>
      <c r="AO35" s="345">
        <v>501413</v>
      </c>
      <c r="AP35" s="345">
        <v>14894</v>
      </c>
      <c r="AQ35" s="346">
        <v>17197</v>
      </c>
      <c r="AR35" s="347">
        <v>-13.4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523</v>
      </c>
      <c r="AL36" s="1217"/>
      <c r="AM36" s="1217"/>
      <c r="AN36" s="1218"/>
      <c r="AO36" s="345">
        <v>64180</v>
      </c>
      <c r="AP36" s="345">
        <v>1906</v>
      </c>
      <c r="AQ36" s="346">
        <v>2470</v>
      </c>
      <c r="AR36" s="347">
        <v>-22.8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524</v>
      </c>
      <c r="AL37" s="1217"/>
      <c r="AM37" s="1217"/>
      <c r="AN37" s="1218"/>
      <c r="AO37" s="345" t="s">
        <v>505</v>
      </c>
      <c r="AP37" s="345" t="s">
        <v>505</v>
      </c>
      <c r="AQ37" s="346">
        <v>386</v>
      </c>
      <c r="AR37" s="347" t="s">
        <v>505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525</v>
      </c>
      <c r="AL38" s="1214"/>
      <c r="AM38" s="1214"/>
      <c r="AN38" s="1215"/>
      <c r="AO38" s="348">
        <v>758</v>
      </c>
      <c r="AP38" s="348">
        <v>23</v>
      </c>
      <c r="AQ38" s="349">
        <v>2</v>
      </c>
      <c r="AR38" s="337">
        <v>1050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526</v>
      </c>
      <c r="AL39" s="1214"/>
      <c r="AM39" s="1214"/>
      <c r="AN39" s="1215"/>
      <c r="AO39" s="345">
        <v>-79880</v>
      </c>
      <c r="AP39" s="345">
        <v>-2373</v>
      </c>
      <c r="AQ39" s="346">
        <v>-5644</v>
      </c>
      <c r="AR39" s="347">
        <v>-58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527</v>
      </c>
      <c r="AL40" s="1217"/>
      <c r="AM40" s="1217"/>
      <c r="AN40" s="1218"/>
      <c r="AO40" s="345">
        <v>-1021920</v>
      </c>
      <c r="AP40" s="345">
        <v>-30356</v>
      </c>
      <c r="AQ40" s="346">
        <v>-52018</v>
      </c>
      <c r="AR40" s="347">
        <v>-41.6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744410</v>
      </c>
      <c r="AP41" s="345">
        <v>22112</v>
      </c>
      <c r="AQ41" s="346">
        <v>22179</v>
      </c>
      <c r="AR41" s="347">
        <v>-0.3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497</v>
      </c>
      <c r="AN49" s="1224" t="s">
        <v>531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1642687</v>
      </c>
      <c r="AN51" s="367">
        <v>47186</v>
      </c>
      <c r="AO51" s="368">
        <v>3</v>
      </c>
      <c r="AP51" s="369">
        <v>66954</v>
      </c>
      <c r="AQ51" s="370">
        <v>5.0999999999999996</v>
      </c>
      <c r="AR51" s="371">
        <v>-2.1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672508</v>
      </c>
      <c r="AN52" s="375">
        <v>19318</v>
      </c>
      <c r="AO52" s="376">
        <v>-24.2</v>
      </c>
      <c r="AP52" s="377">
        <v>37305</v>
      </c>
      <c r="AQ52" s="378">
        <v>7.9</v>
      </c>
      <c r="AR52" s="379">
        <v>-32.1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1979331</v>
      </c>
      <c r="AN53" s="367">
        <v>57375</v>
      </c>
      <c r="AO53" s="368">
        <v>21.6</v>
      </c>
      <c r="AP53" s="369">
        <v>72656</v>
      </c>
      <c r="AQ53" s="370">
        <v>8.5</v>
      </c>
      <c r="AR53" s="371">
        <v>13.1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763503</v>
      </c>
      <c r="AN54" s="375">
        <v>22132</v>
      </c>
      <c r="AO54" s="376">
        <v>14.6</v>
      </c>
      <c r="AP54" s="377">
        <v>36448</v>
      </c>
      <c r="AQ54" s="378">
        <v>-2.2999999999999998</v>
      </c>
      <c r="AR54" s="379">
        <v>16.899999999999999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1623660</v>
      </c>
      <c r="AN55" s="367">
        <v>47474</v>
      </c>
      <c r="AO55" s="368">
        <v>-17.3</v>
      </c>
      <c r="AP55" s="369">
        <v>65080</v>
      </c>
      <c r="AQ55" s="370">
        <v>-10.4</v>
      </c>
      <c r="AR55" s="371">
        <v>-6.9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1038121</v>
      </c>
      <c r="AN56" s="375">
        <v>30354</v>
      </c>
      <c r="AO56" s="376">
        <v>37.1</v>
      </c>
      <c r="AP56" s="377">
        <v>38201</v>
      </c>
      <c r="AQ56" s="378">
        <v>4.8</v>
      </c>
      <c r="AR56" s="379">
        <v>32.299999999999997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2228097</v>
      </c>
      <c r="AN57" s="367">
        <v>65615</v>
      </c>
      <c r="AO57" s="368">
        <v>38.200000000000003</v>
      </c>
      <c r="AP57" s="369">
        <v>79288</v>
      </c>
      <c r="AQ57" s="370">
        <v>21.8</v>
      </c>
      <c r="AR57" s="371">
        <v>16.399999999999999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726252</v>
      </c>
      <c r="AN58" s="375">
        <v>21387</v>
      </c>
      <c r="AO58" s="376">
        <v>-29.5</v>
      </c>
      <c r="AP58" s="377">
        <v>41870</v>
      </c>
      <c r="AQ58" s="378">
        <v>9.6</v>
      </c>
      <c r="AR58" s="379">
        <v>-39.1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2017190</v>
      </c>
      <c r="AN59" s="367">
        <v>59920</v>
      </c>
      <c r="AO59" s="368">
        <v>-8.6999999999999993</v>
      </c>
      <c r="AP59" s="369">
        <v>84962</v>
      </c>
      <c r="AQ59" s="370">
        <v>7.2</v>
      </c>
      <c r="AR59" s="371">
        <v>-15.9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1324311</v>
      </c>
      <c r="AN60" s="375">
        <v>39338</v>
      </c>
      <c r="AO60" s="376">
        <v>83.9</v>
      </c>
      <c r="AP60" s="377">
        <v>42793</v>
      </c>
      <c r="AQ60" s="378">
        <v>2.2000000000000002</v>
      </c>
      <c r="AR60" s="379">
        <v>81.7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1898193</v>
      </c>
      <c r="AN61" s="382">
        <v>55514</v>
      </c>
      <c r="AO61" s="383">
        <v>7.4</v>
      </c>
      <c r="AP61" s="384">
        <v>73788</v>
      </c>
      <c r="AQ61" s="385">
        <v>6.4</v>
      </c>
      <c r="AR61" s="371">
        <v>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904939</v>
      </c>
      <c r="AN62" s="375">
        <v>26506</v>
      </c>
      <c r="AO62" s="376">
        <v>16.399999999999999</v>
      </c>
      <c r="AP62" s="377">
        <v>39323</v>
      </c>
      <c r="AQ62" s="378">
        <v>4.4000000000000004</v>
      </c>
      <c r="AR62" s="379">
        <v>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AcgRtz/STtVmjXcOzIlnkB/4HyJ2smsNdzZfxW+Eq+JWpYW5rxJwm28N3QxfZL4wJrcy77JVpawBX/xPrRMJA==" saltValue="zwVoivdLWhDzWTbtTYj2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j91KcoZzPqrCobvJ28lNC4e0otTSoQzeZZ5/Kf08pdvkgtecqkqb92tzd0UOBJd8v4XlxHxwf6IXh1TiWbf2RQ==" saltValue="XEziA9o1FyakeWod+Eqv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9"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8p5AdxAj3gP44BLbb1JTVrPqPydQoQIj5j1Jfqb7kuOghpGf6rNDIfAEANJaSLHE873ar5nYQUsc6VBR5LpFaQ==" saltValue="UsbZz5oJlqeZ6KVYbr/2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32.79</v>
      </c>
      <c r="G47" s="12">
        <v>32.69</v>
      </c>
      <c r="H47" s="12">
        <v>32.520000000000003</v>
      </c>
      <c r="I47" s="12">
        <v>32.75</v>
      </c>
      <c r="J47" s="13">
        <v>31.92</v>
      </c>
    </row>
    <row r="48" spans="2:10" ht="57.75" customHeight="1" x14ac:dyDescent="0.15">
      <c r="B48" s="14"/>
      <c r="C48" s="1240" t="s">
        <v>4</v>
      </c>
      <c r="D48" s="1240"/>
      <c r="E48" s="1241"/>
      <c r="F48" s="15">
        <v>2.25</v>
      </c>
      <c r="G48" s="16">
        <v>1.28</v>
      </c>
      <c r="H48" s="16">
        <v>1.29</v>
      </c>
      <c r="I48" s="16">
        <v>2.2400000000000002</v>
      </c>
      <c r="J48" s="17">
        <v>1.73</v>
      </c>
    </row>
    <row r="49" spans="2:10" ht="57.75" customHeight="1" thickBot="1" x14ac:dyDescent="0.2">
      <c r="B49" s="18"/>
      <c r="C49" s="1242" t="s">
        <v>5</v>
      </c>
      <c r="D49" s="1242"/>
      <c r="E49" s="1243"/>
      <c r="F49" s="19">
        <v>0.02</v>
      </c>
      <c r="G49" s="20" t="s">
        <v>552</v>
      </c>
      <c r="H49" s="20">
        <v>0.02</v>
      </c>
      <c r="I49" s="20">
        <v>0.94</v>
      </c>
      <c r="J49" s="21" t="s">
        <v>553</v>
      </c>
    </row>
    <row r="50" spans="2:10" ht="13.5" customHeight="1" x14ac:dyDescent="0.15"/>
  </sheetData>
  <sheetProtection algorithmName="SHA-512" hashValue="oUDdjLxcsF8l015YNlCZqH2gzfpnQivjwTK1krNby1pZliIfghgXpNPCvmA7gqwmnxbfvLNhv6b/orSkmcukZA==" saltValue="ZSRccMqhpdLlGODkRsR7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2022-09-22T00:48:52Z</cp:lastPrinted>
  <dcterms:created xsi:type="dcterms:W3CDTF">2022-02-02T06:18:01Z</dcterms:created>
  <dcterms:modified xsi:type="dcterms:W3CDTF">2022-09-22T04:15:02Z</dcterms:modified>
  <cp:category/>
</cp:coreProperties>
</file>