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3決算\15_市町村→県\03倉吉市_1005\"/>
    </mc:Choice>
  </mc:AlternateContent>
  <bookViews>
    <workbookView xWindow="0" yWindow="0" windowWidth="15360" windowHeight="763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BE35"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W34" i="10" l="1"/>
  <c r="BW35" i="10" s="1"/>
  <c r="BW36" i="10" s="1"/>
  <c r="BW37" i="10" s="1"/>
  <c r="BW38" i="10" s="1"/>
  <c r="CO34" i="10" l="1"/>
</calcChain>
</file>

<file path=xl/sharedStrings.xml><?xml version="1.0" encoding="utf-8"?>
<sst xmlns="http://schemas.openxmlformats.org/spreadsheetml/2006/main" count="1090" uniqueCount="616">
  <si>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</si>
  <si>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</si>
  <si>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</si>
  <si>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</si>
  <si>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</si>
  <si>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</si>
  <si>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</si>
  <si>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</si>
  <si>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</si>
  <si>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</si>
  <si>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</si>
  <si>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</si>
  <si>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</si>
  <si>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</si>
  <si>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</si>
  <si>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</si>
  <si>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</si>
  <si>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</si>
  <si>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</si>
  <si>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</si>
  <si>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</si>
  <si>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</si>
  <si>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</si>
  <si>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</si>
  <si>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</si>
  <si>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</si>
  <si>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</si>
  <si>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</si>
  <si>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</si>
  <si>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</si>
  <si>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</si>
  <si>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</si>
  <si>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</si>
  <si>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</si>
  <si>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</si>
  <si>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</si>
  <si>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</si>
  <si>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</si>
  <si>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</si>
  <si>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</si>
  <si>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</si>
  <si>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</si>
  <si>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</si>
  <si>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</si>
  <si>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</si>
  <si>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</si>
  <si>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</si>
  <si>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</si>
  <si>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</si>
  <si>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</si>
  <si>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</si>
  <si>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</si>
  <si>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</si>
  <si>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</si>
  <si>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</si>
  <si>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</si>
  <si>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</si>
  <si>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</si>
  <si>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</si>
  <si>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</si>
  <si>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</si>
  <si>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</si>
  <si>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</si>
  <si>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</si>
  <si>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</si>
  <si>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</si>
  <si>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</si>
  <si>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</si>
  <si>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</si>
  <si>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</si>
  <si>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</si>
  <si>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</si>
  <si>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</si>
  <si>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</si>
  <si>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</si>
  <si>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</si>
  <si>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</si>
  <si>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</si>
  <si>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</si>
  <si>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</si>
  <si>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</si>
  <si>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</si>
  <si>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</si>
  <si>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</si>
  <si>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</si>
  <si>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</si>
  <si>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</si>
  <si>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</si>
  <si>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</si>
  <si>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</si>
  <si>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</si>
  <si>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</si>
  <si>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</si>
  <si>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</si>
  <si>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</si>
  <si>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</si>
  <si>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</si>
  <si>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倉吉市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</si>
  <si>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</si>
  <si>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</si>
  <si>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</si>
  <si>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</si>
  <si>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</si>
  <si>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</si>
  <si>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</si>
  <si>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</si>
  <si>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</si>
  <si>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</si>
  <si>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</si>
  <si>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</si>
  <si>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</si>
  <si>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</si>
  <si>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</si>
  <si>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</si>
  <si>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</si>
  <si>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</si>
  <si>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</si>
  <si>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</si>
  <si>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</si>
  <si>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</si>
  <si>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</si>
  <si>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</si>
  <si>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</si>
  <si>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</si>
  <si>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</si>
  <si>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</si>
  <si>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</si>
  <si>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</si>
  <si>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</si>
  <si>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</si>
  <si>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</si>
  <si>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</si>
  <si>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</si>
  <si>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</si>
  <si>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</si>
  <si>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</si>
  <si>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</si>
  <si>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</si>
  <si>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</si>
  <si>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</si>
  <si>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</si>
  <si>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</si>
  <si>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</si>
  <si>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</si>
  <si>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</si>
  <si>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</si>
  <si>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</si>
  <si>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</si>
  <si>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</si>
  <si>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</si>
  <si>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</si>
  <si>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</si>
  <si>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</si>
  <si>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</si>
  <si>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</si>
  <si>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</si>
  <si>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</si>
  <si>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</si>
  <si>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</si>
  <si>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</si>
  <si>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</si>
  <si>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</si>
  <si>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</si>
  <si>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</si>
  <si>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</si>
  <si>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</si>
  <si>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</si>
  <si>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</si>
  <si>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</si>
  <si>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</si>
  <si>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</si>
  <si>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</si>
  <si>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</si>
  <si>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</si>
  <si>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</si>
  <si>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</si>
  <si>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</si>
  <si>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</si>
  <si>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</si>
  <si>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</si>
  <si>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</si>
  <si>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</si>
  <si>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</si>
  <si>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</si>
  <si>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</si>
  <si>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</si>
  <si>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</si>
  <si>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</si>
  <si>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</si>
  <si>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</si>
  <si>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</si>
  <si>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</si>
  <si>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</si>
  <si>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</si>
  <si>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</si>
  <si>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</si>
  <si>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</si>
  <si>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</si>
  <si>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</si>
  <si>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</si>
  <si>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</si>
  <si>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</si>
  <si>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</si>
  <si>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</si>
  <si>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</si>
  <si>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</si>
  <si>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</si>
  <si>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</si>
  <si>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</si>
  <si>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</si>
  <si>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鳥取県倉吉市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</si>
  <si>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</si>
  <si>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</si>
  <si>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</si>
  <si>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</si>
  <si>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</si>
  <si>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</si>
  <si>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</si>
  <si>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</si>
  <si>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</si>
  <si>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</si>
  <si>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</si>
  <si>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</si>
  <si>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</si>
  <si>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</si>
  <si>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</si>
  <si>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</si>
  <si>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</si>
  <si>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</si>
  <si>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</si>
  <si>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</si>
  <si>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</si>
  <si>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</si>
  <si>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</si>
  <si>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</si>
  <si>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</si>
  <si>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</si>
  <si>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</si>
  <si>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</si>
  <si>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</si>
  <si>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</si>
  <si>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</si>
  <si>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</si>
  <si>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</si>
  <si>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</si>
  <si>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</si>
  <si>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</si>
  <si>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</si>
  <si>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</si>
  <si>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</si>
  <si>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</si>
  <si>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</si>
  <si>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</si>
  <si>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</si>
  <si>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</si>
  <si>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</si>
  <si>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</si>
  <si>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</si>
  <si>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</si>
  <si>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</si>
  <si>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</si>
  <si>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</si>
  <si>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</si>
  <si>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</si>
  <si>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</si>
  <si>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</si>
  <si>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</si>
  <si>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</si>
  <si>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</si>
  <si>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</si>
  <si>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</si>
  <si>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</si>
  <si>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</si>
  <si>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</si>
  <si>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</si>
  <si>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</si>
  <si>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</si>
  <si>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</si>
  <si>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</si>
  <si>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</si>
  <si>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</si>
  <si>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</si>
  <si>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</si>
  <si>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</si>
  <si>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</si>
  <si>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</si>
  <si>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</si>
  <si>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</si>
  <si>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</si>
  <si>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</si>
  <si>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</si>
  <si>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</si>
  <si>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</si>
  <si>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</si>
  <si>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</si>
  <si>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</si>
  <si>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</si>
  <si>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</si>
  <si>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</si>
  <si>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</si>
  <si>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</si>
  <si>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</si>
  <si>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</si>
  <si>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</si>
  <si>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</si>
  <si>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</si>
  <si>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</si>
  <si>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</si>
  <si>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</si>
  <si>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</si>
  <si>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</si>
  <si>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</si>
  <si>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</si>
  <si>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</si>
  <si>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</si>
  <si>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</si>
  <si>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</si>
  <si>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</si>
  <si>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</si>
  <si>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</si>
  <si>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</si>
  <si>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</si>
  <si>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</si>
  <si>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</si>
  <si>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</si>
  <si>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</si>
  <si>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</si>
  <si>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</si>
  <si>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</si>
  <si>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</si>
  <si>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その他</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</si>
  <si>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</si>
  <si>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</si>
  <si>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</si>
  <si>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</si>
  <si>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</si>
  <si>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</si>
  <si>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</si>
  <si>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</si>
  <si>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</si>
  <si>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</si>
  <si>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</si>
  <si>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</si>
  <si>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</si>
  <si>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</si>
  <si>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</si>
  <si>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</si>
  <si>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</si>
  <si>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</si>
  <si>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</si>
  <si>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</si>
  <si>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</si>
  <si>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</si>
  <si>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</si>
  <si>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</si>
  <si>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</si>
  <si>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</si>
  <si>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</si>
  <si>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</si>
  <si>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</si>
  <si>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</si>
  <si>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</si>
  <si>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</si>
  <si>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鳥取県倉吉市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</si>
  <si>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</si>
  <si>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</si>
  <si>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</si>
  <si>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</si>
  <si>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</si>
  <si>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</si>
  <si>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</si>
  <si>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</si>
  <si>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</si>
  <si>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</si>
  <si>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</si>
  <si>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</si>
  <si>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</si>
  <si>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</si>
  <si>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</si>
  <si>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</si>
  <si>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</si>
  <si>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</si>
  <si>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</si>
  <si>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</si>
  <si>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</si>
  <si>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</si>
  <si>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</si>
  <si>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</si>
  <si>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</si>
  <si>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</si>
  <si>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</si>
  <si>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</si>
  <si>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</si>
  <si>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</si>
  <si>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</si>
  <si>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</si>
  <si>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</si>
  <si>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</si>
  <si>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</si>
  <si>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</si>
  <si>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</si>
  <si>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</si>
  <si>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</si>
  <si>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水道事業</t>
    <phoneticPr fontId="5"/>
  </si>
  <si>
    <t>法適用企業</t>
    <phoneticPr fontId="5"/>
  </si>
  <si>
    <t>下水道事業</t>
    <phoneticPr fontId="5"/>
  </si>
  <si>
    <t>温泉配湯事業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</si>
  <si>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</si>
  <si>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</si>
  <si>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</si>
  <si>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</si>
  <si>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</si>
  <si>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</si>
  <si>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</si>
  <si>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</si>
  <si>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</si>
  <si>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</si>
  <si>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</si>
  <si>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</si>
  <si>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</si>
  <si>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</si>
  <si>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</si>
  <si>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</si>
  <si>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</si>
  <si>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</si>
  <si>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</si>
  <si>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</si>
  <si>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</si>
  <si>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</si>
  <si>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</si>
  <si>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</si>
  <si>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</si>
  <si>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</si>
  <si>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</si>
  <si>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</si>
  <si>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</si>
  <si>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</si>
  <si>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</si>
  <si>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</si>
  <si>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</si>
  <si>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</si>
  <si>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</si>
  <si>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</si>
  <si>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</si>
  <si>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</si>
  <si>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</si>
  <si>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</si>
  <si>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</si>
  <si>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</si>
  <si>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</si>
  <si>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</si>
  <si>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</si>
  <si>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</si>
  <si>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</si>
  <si>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</si>
  <si>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</si>
  <si>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</si>
  <si>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</si>
  <si>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</si>
  <si>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</si>
  <si>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</si>
  <si>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</si>
  <si>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</si>
  <si>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</si>
  <si>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</si>
  <si>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</si>
  <si>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</si>
  <si>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</si>
  <si>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</si>
  <si>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</si>
  <si>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</si>
  <si>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</si>
  <si>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</si>
  <si>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</si>
  <si>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</si>
  <si>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</si>
  <si>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</si>
  <si>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</si>
  <si>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</si>
  <si>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</si>
  <si>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温泉配湯事業</t>
    <phoneticPr fontId="5"/>
  </si>
  <si>
    <t>-</t>
    <phoneticPr fontId="5"/>
  </si>
  <si>
    <t>(Ｆ)</t>
    <phoneticPr fontId="5"/>
  </si>
  <si>
    <t>介護保険事業</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</si>
  <si>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</si>
  <si>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</si>
  <si>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</si>
  <si>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</si>
  <si>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</si>
  <si>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</si>
  <si>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</si>
  <si>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</si>
  <si>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</si>
  <si>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</si>
  <si>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</si>
  <si>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</si>
  <si>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</si>
  <si>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</si>
  <si>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</si>
  <si>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</si>
  <si>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</si>
  <si>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</si>
  <si>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</si>
  <si>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</si>
  <si>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</si>
  <si>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</si>
  <si>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</si>
  <si>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</si>
  <si>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</si>
  <si>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</si>
  <si>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</si>
  <si>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</si>
  <si>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</si>
  <si>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</si>
  <si>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</si>
  <si>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</si>
  <si>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</si>
  <si>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</si>
  <si>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</si>
  <si>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</si>
  <si>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</si>
  <si>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</si>
  <si>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</si>
  <si>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</si>
  <si>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</si>
  <si>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</si>
  <si>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</si>
  <si>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</si>
  <si>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</si>
  <si>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</si>
  <si>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</si>
  <si>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</si>
  <si>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</si>
  <si>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</si>
  <si>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</si>
  <si>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</si>
  <si>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</si>
  <si>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</si>
  <si>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</si>
  <si>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</si>
  <si>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</si>
  <si>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</si>
  <si>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</si>
  <si>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</si>
  <si>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</si>
  <si>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</si>
  <si>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</si>
  <si>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</si>
  <si>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</si>
  <si>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</si>
  <si>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</si>
  <si>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</si>
  <si>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</si>
  <si>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</si>
  <si>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</si>
  <si>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</si>
  <si>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</si>
  <si>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</si>
  <si>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</si>
  <si>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</si>
  <si>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</si>
  <si>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</si>
  <si>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</si>
  <si>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</si>
  <si>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</si>
  <si>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</si>
  <si>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</si>
  <si>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</si>
  <si>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</si>
  <si>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</si>
  <si>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4.31</t>
  </si>
  <si>
    <t>▲ 0.65</t>
  </si>
  <si>
    <t>水道事業</t>
  </si>
  <si>
    <t>一般会計</t>
  </si>
  <si>
    <t>介護保険事業</t>
  </si>
  <si>
    <t>国民健康保険事業</t>
  </si>
  <si>
    <t>下水道事業</t>
  </si>
  <si>
    <t>後期高齢者医療事業</t>
  </si>
  <si>
    <t>温泉配湯事業</t>
  </si>
  <si>
    <t>駐車場事業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</si>
  <si>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</si>
  <si>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</si>
  <si>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</si>
  <si>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</si>
  <si>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</si>
  <si>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</si>
  <si>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</si>
  <si>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</si>
  <si>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</si>
  <si>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</si>
  <si>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</si>
  <si>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鳥取中部ふるさと広域連合　一般会計</t>
    <rPh sb="0" eb="2">
      <t>トットリ</t>
    </rPh>
    <rPh sb="2" eb="4">
      <t>チュウブ</t>
    </rPh>
    <rPh sb="8" eb="10">
      <t>コウイキ</t>
    </rPh>
    <rPh sb="10" eb="12">
      <t>レンゴウ</t>
    </rPh>
    <rPh sb="13" eb="15">
      <t>イッパン</t>
    </rPh>
    <rPh sb="15" eb="17">
      <t>カイケイ</t>
    </rPh>
    <phoneticPr fontId="39"/>
  </si>
  <si>
    <t>鳥取中部ふるさと広域連合　中部ふるさと市町村圏振興事業特別会計</t>
    <rPh sb="13" eb="15">
      <t>チュウブ</t>
    </rPh>
    <rPh sb="19" eb="23">
      <t>シチョウソンケン</t>
    </rPh>
    <rPh sb="23" eb="25">
      <t>シンコウ</t>
    </rPh>
    <rPh sb="25" eb="27">
      <t>ジギョウ</t>
    </rPh>
    <rPh sb="27" eb="29">
      <t>トクベツ</t>
    </rPh>
    <rPh sb="29" eb="31">
      <t>カイケイ</t>
    </rPh>
    <phoneticPr fontId="39"/>
  </si>
  <si>
    <t>鳥取中部ふるさと広域連合　交通災害共済事業特別会計</t>
    <rPh sb="13" eb="15">
      <t>コウツウ</t>
    </rPh>
    <rPh sb="15" eb="17">
      <t>サイガイ</t>
    </rPh>
    <rPh sb="17" eb="19">
      <t>キョウサイ</t>
    </rPh>
    <rPh sb="19" eb="21">
      <t>ジギョウ</t>
    </rPh>
    <rPh sb="21" eb="23">
      <t>トクベツ</t>
    </rPh>
    <rPh sb="23" eb="25">
      <t>カイケイ</t>
    </rPh>
    <phoneticPr fontId="39"/>
  </si>
  <si>
    <t>鳥取県後期高齢者医療広域連合　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39"/>
  </si>
  <si>
    <t>鳥取県後期高齢者医療広域連合　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9"/>
  </si>
  <si>
    <t>せきがね犬挟観光</t>
    <phoneticPr fontId="2"/>
  </si>
  <si>
    <t>-</t>
    <phoneticPr fontId="2"/>
  </si>
  <si>
    <t>倉吉ふるさと未来づくり基金</t>
  </si>
  <si>
    <t>若者の定住化促進基金</t>
    <phoneticPr fontId="2"/>
  </si>
  <si>
    <t>職員退職手当基金</t>
    <phoneticPr fontId="2"/>
  </si>
  <si>
    <t>教育振興基金</t>
    <phoneticPr fontId="2"/>
  </si>
  <si>
    <t>地方創生臨時交付金基金</t>
    <phoneticPr fontId="2"/>
  </si>
  <si>
    <t>-</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</si>
  <si>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</si>
  <si>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</si>
  <si>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</si>
  <si>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</si>
  <si>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</si>
  <si>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</si>
  <si>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</si>
  <si>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</si>
  <si>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</si>
  <si>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</si>
  <si>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将来負担比率が類似団体平均に比べて高い水準にある一方で、有形固定資産減価償却率は類似団体平均よりも低い水準となっている。
　近年の道路等インフラ整備や公営住宅の改修、学校施設の耐震化による公共施設等の更新が有形固定資産減価償却率を下げる要因と考えられるが、このようにインフラ及び公共施設等を更新していく中で生じる地方債の償還等が、将来負担比率を押し上げる傾向にもつながっている。
　今後は、公共施設等総合管理計画と個別施設計画に基づいて、施設状況と財政面を考慮しながら、より一層計画的な施設の老朽化対策に取り組んでいく必要がある。</t>
    <phoneticPr fontId="5"/>
  </si>
  <si>
    <t xml:space="preserve">  将来負担比率及び実質公債費比率について、類似団体と比較し高い水準ではあるが下降傾向にある。
　将来負担比率が下降している主な要因としては、公営企業の一部法適化（繰出金の減）に加え、下水道事業債残高の減少に伴い公営企業債等繰入見込額が減少したことが考えられる。また、実質公債費比率が下降している主な要因としては、公営企業の一部法適化（繰出金の減）に加え、下水道事業の新発債の発行額が年々減少傾向にあることに伴い、元利償還金に対する繰出基準額が減少したことが考えられる。
　一方で、平成28年鳥取県中部地震やその他大規模災害に係る災害復旧事業の財源である災害復旧事業債、灘手工業用地再整備事業の財源である地域活性化事業債の据置期間が終了しており、また過疎地域の指定を受け、令和３年度より借入を開始した過疎対策事業債の据置期間終了も今後控えていることから、実質公債費比率への影響を考慮し、これまで以上に公債費の適正化に取り組んでいく必要がある。</t>
    <rPh sb="256" eb="257">
      <t>タ</t>
    </rPh>
    <rPh sb="257" eb="260">
      <t>ダイキボ</t>
    </rPh>
    <rPh sb="260" eb="262">
      <t>サイガイ</t>
    </rPh>
    <rPh sb="263" eb="264">
      <t>カカ</t>
    </rPh>
    <rPh sb="294" eb="296">
      <t>ジギョウ</t>
    </rPh>
    <rPh sb="297" eb="298">
      <t>ザイ</t>
    </rPh>
    <rPh sb="298" eb="299">
      <t>ゲン</t>
    </rPh>
    <rPh sb="325" eb="327">
      <t>カソ</t>
    </rPh>
    <rPh sb="327" eb="329">
      <t>チイキ</t>
    </rPh>
    <rPh sb="330" eb="332">
      <t>シテイ</t>
    </rPh>
    <rPh sb="333" eb="334">
      <t>ウ</t>
    </rPh>
    <rPh sb="336" eb="338">
      <t>レイワ</t>
    </rPh>
    <rPh sb="339" eb="341">
      <t>ネンド</t>
    </rPh>
    <rPh sb="343" eb="345">
      <t>カリイレ</t>
    </rPh>
    <rPh sb="346" eb="348">
      <t>カイシ</t>
    </rPh>
    <rPh sb="350" eb="352">
      <t>カソ</t>
    </rPh>
    <rPh sb="352" eb="354">
      <t>タイサク</t>
    </rPh>
    <rPh sb="354" eb="356">
      <t>ジギョウ</t>
    </rPh>
    <rPh sb="356" eb="357">
      <t>サイ</t>
    </rPh>
    <rPh sb="365" eb="367">
      <t>コンゴ</t>
    </rPh>
    <rPh sb="367" eb="368">
      <t>ヒカ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</si>
</sst>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6"/>
      <name val="ＭＳ Ｐゴシック"/>
      <family val="3"/>
    </font>
    <font>
      <sz val="16"/>
      <color indexed="8"/>
      <name val="ＭＳ ゴシック"/>
      <family val="3"/>
    </font>
    <font>
      <sz val="11"/>
      <color theme="1"/>
      <name val="ＭＳ Ｐゴシック"/>
      <family val="3"/>
      <charset val="128"/>
    </font>
    <font>
      <sz val="14"/>
      <color theme="1"/>
      <name val="ＭＳ Ｐゴシック"/>
      <family val="3"/>
      <charset val="128"/>
    </font>
    <font>
      <sz val="9"/>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1" fillId="0" borderId="0">
      <alignment vertical="center"/>
    </xf>
  </cellStyleXfs>
  <cellXfs count="13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2"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41"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8" fillId="8" borderId="128" xfId="15" applyNumberFormat="1" applyFont="1" applyFill="1" applyBorder="1" applyAlignment="1" applyProtection="1">
      <alignment horizontal="right" vertical="center" shrinkToFit="1"/>
      <protection locked="0"/>
    </xf>
    <xf numFmtId="177" fontId="38" fillId="8" borderId="129" xfId="15" applyNumberFormat="1" applyFont="1" applyFill="1" applyBorder="1" applyAlignment="1" applyProtection="1">
      <alignment horizontal="right" vertical="center" shrinkToFit="1"/>
      <protection locked="0"/>
    </xf>
    <xf numFmtId="177" fontId="38"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8" fillId="0" borderId="102" xfId="14"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8" fillId="0" borderId="101" xfId="14"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8" fillId="0" borderId="115" xfId="14" applyNumberFormat="1" applyFont="1" applyBorder="1" applyAlignment="1" applyProtection="1">
      <alignment horizontal="right" vertical="center" shrinkToFit="1"/>
      <protection locked="0"/>
    </xf>
    <xf numFmtId="177" fontId="38" fillId="0" borderId="116" xfId="14"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40" fillId="0" borderId="39" xfId="1" applyFont="1" applyFill="1" applyBorder="1" applyAlignment="1" applyProtection="1">
      <alignment horizontal="left" vertical="center" wrapText="1"/>
      <protection locked="0"/>
    </xf>
    <xf numFmtId="0" fontId="40" fillId="0" borderId="31" xfId="1" applyFont="1" applyFill="1" applyBorder="1" applyAlignment="1" applyProtection="1">
      <alignment horizontal="left" vertical="center" wrapText="1"/>
      <protection locked="0"/>
    </xf>
    <xf numFmtId="0" fontId="40" fillId="0" borderId="32" xfId="1" applyFont="1" applyFill="1" applyBorder="1" applyAlignment="1" applyProtection="1">
      <alignment horizontal="left" vertical="center" wrapText="1"/>
      <protection locked="0"/>
    </xf>
    <xf numFmtId="0" fontId="40" fillId="0" borderId="44" xfId="1" applyFont="1" applyFill="1" applyBorder="1" applyAlignment="1" applyProtection="1">
      <alignment horizontal="left" vertical="center" wrapText="1"/>
      <protection locked="0"/>
    </xf>
    <xf numFmtId="0" fontId="40" fillId="0" borderId="18" xfId="1" applyFont="1" applyFill="1" applyBorder="1" applyAlignment="1" applyProtection="1">
      <alignment horizontal="left" vertical="center" wrapText="1"/>
      <protection locked="0"/>
    </xf>
    <xf numFmtId="0" fontId="40"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43" fillId="0" borderId="41" xfId="16" applyFont="1" applyBorder="1" applyAlignment="1" applyProtection="1">
      <alignment horizontal="left" vertical="top" wrapText="1"/>
      <protection locked="0"/>
    </xf>
    <xf numFmtId="0" fontId="43" fillId="0" borderId="12" xfId="16" applyFont="1" applyBorder="1" applyAlignment="1" applyProtection="1">
      <alignment horizontal="left" vertical="top" wrapText="1"/>
      <protection locked="0"/>
    </xf>
    <xf numFmtId="0" fontId="43" fillId="0" borderId="48" xfId="16" applyFont="1" applyBorder="1" applyAlignment="1" applyProtection="1">
      <alignment horizontal="left" vertical="top" wrapText="1"/>
      <protection locked="0"/>
    </xf>
    <xf numFmtId="0" fontId="43" fillId="0" borderId="64" xfId="16" applyFont="1" applyBorder="1" applyAlignment="1" applyProtection="1">
      <alignment horizontal="left" vertical="top" wrapText="1"/>
      <protection locked="0"/>
    </xf>
    <xf numFmtId="0" fontId="43" fillId="0" borderId="0" xfId="16" applyFont="1" applyAlignment="1" applyProtection="1">
      <alignment horizontal="left" vertical="top" wrapText="1"/>
      <protection locked="0"/>
    </xf>
    <xf numFmtId="0" fontId="43" fillId="0" borderId="38" xfId="16" applyFont="1" applyBorder="1" applyAlignment="1" applyProtection="1">
      <alignment horizontal="left" vertical="top" wrapText="1"/>
      <protection locked="0"/>
    </xf>
    <xf numFmtId="0" fontId="43" fillId="0" borderId="37" xfId="16" applyFont="1" applyBorder="1" applyAlignment="1" applyProtection="1">
      <alignment horizontal="left" vertical="top" wrapText="1"/>
      <protection locked="0"/>
    </xf>
    <xf numFmtId="0" fontId="43" fillId="0" borderId="54" xfId="16" applyFont="1" applyBorder="1" applyAlignment="1" applyProtection="1">
      <alignment horizontal="left" vertical="top" wrapText="1"/>
      <protection locked="0"/>
    </xf>
    <xf numFmtId="0" fontId="43"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B447-4351-8721-E907BCA50E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49074</c:v>
                </c:pt>
                <c:pt idx="1">
                  <c:v>54196</c:v>
                </c:pt>
                <c:pt idx="2">
                  <c:v>61860</c:v>
                </c:pt>
                <c:pt idx="3">
                  <c:v>50317</c:v>
                </c:pt>
                <c:pt idx="4">
                  <c:v>52329</c:v>
                </c:pt>
              </c:numCache>
            </c:numRef>
          </c:val>
          <c:smooth val="0"/>
          <c:extLst>
            <c:ext xmlns:c16="http://schemas.microsoft.com/office/drawing/2014/chart" uri="{C3380CC4-5D6E-409C-BE32-E72D297353CC}">
              <c16:uniqueId val="{00000001-B447-4351-8721-E907BCA50E12}"/>
            </c:ext>
          </c:extLst>
        </c:ser>
        <c:dLbls>
          <c:showLegendKey val="0"/>
          <c:showVal val="0"/>
          <c:showCatName val="0"/>
          <c:showSerName val="0"/>
          <c:showPercent val="0"/>
          <c:showBubbleSize val="0"/>
        </c:dLbls>
        <c:marker val="1"/>
        <c:smooth val="0"/>
        <c:axId val="664364552"/>
        <c:axId val="664364944"/>
      </c:lineChart>
      <c:catAx>
        <c:axId val="664364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4364944"/>
        <c:crosses val="autoZero"/>
        <c:auto val="1"/>
        <c:lblAlgn val="ctr"/>
        <c:lblOffset val="100"/>
        <c:tickLblSkip val="1"/>
        <c:tickMarkSkip val="1"/>
        <c:noMultiLvlLbl val="0"/>
      </c:catAx>
      <c:valAx>
        <c:axId val="6643649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4364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5.17</c:v>
                </c:pt>
                <c:pt idx="1">
                  <c:v>3.74</c:v>
                </c:pt>
                <c:pt idx="2">
                  <c:v>2.78</c:v>
                </c:pt>
                <c:pt idx="3">
                  <c:v>3.23</c:v>
                </c:pt>
                <c:pt idx="4">
                  <c:v>6.49</c:v>
                </c:pt>
              </c:numCache>
            </c:numRef>
          </c:val>
          <c:extLst>
            <c:ext xmlns:c16="http://schemas.microsoft.com/office/drawing/2014/chart" uri="{C3380CC4-5D6E-409C-BE32-E72D297353CC}">
              <c16:uniqueId val="{00000000-A095-4047-84C3-92B66A880E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12.41</c:v>
                </c:pt>
                <c:pt idx="1">
                  <c:v>9.49</c:v>
                </c:pt>
                <c:pt idx="2">
                  <c:v>9.86</c:v>
                </c:pt>
                <c:pt idx="3">
                  <c:v>10.78</c:v>
                </c:pt>
                <c:pt idx="4">
                  <c:v>12.73</c:v>
                </c:pt>
              </c:numCache>
            </c:numRef>
          </c:val>
          <c:extLst>
            <c:ext xmlns:c16="http://schemas.microsoft.com/office/drawing/2014/chart" uri="{C3380CC4-5D6E-409C-BE32-E72D297353CC}">
              <c16:uniqueId val="{00000001-A095-4047-84C3-92B66A880EAF}"/>
            </c:ext>
          </c:extLst>
        </c:ser>
        <c:dLbls>
          <c:showLegendKey val="0"/>
          <c:showVal val="0"/>
          <c:showCatName val="0"/>
          <c:showSerName val="0"/>
          <c:showPercent val="0"/>
          <c:showBubbleSize val="0"/>
        </c:dLbls>
        <c:gapWidth val="250"/>
        <c:overlap val="100"/>
        <c:axId val="551215792"/>
        <c:axId val="551216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3.83</c:v>
                </c:pt>
                <c:pt idx="1">
                  <c:v>-4.3099999999999996</c:v>
                </c:pt>
                <c:pt idx="2">
                  <c:v>-0.65</c:v>
                </c:pt>
                <c:pt idx="3">
                  <c:v>1.79</c:v>
                </c:pt>
                <c:pt idx="4">
                  <c:v>5.74</c:v>
                </c:pt>
              </c:numCache>
            </c:numRef>
          </c:val>
          <c:smooth val="0"/>
          <c:extLst>
            <c:ext xmlns:c16="http://schemas.microsoft.com/office/drawing/2014/chart" uri="{C3380CC4-5D6E-409C-BE32-E72D297353CC}">
              <c16:uniqueId val="{00000002-A095-4047-84C3-92B66A880EAF}"/>
            </c:ext>
          </c:extLst>
        </c:ser>
        <c:dLbls>
          <c:showLegendKey val="0"/>
          <c:showVal val="0"/>
          <c:showCatName val="0"/>
          <c:showSerName val="0"/>
          <c:showPercent val="0"/>
          <c:showBubbleSize val="0"/>
        </c:dLbls>
        <c:marker val="1"/>
        <c:smooth val="0"/>
        <c:axId val="551215792"/>
        <c:axId val="551216184"/>
      </c:lineChart>
      <c:catAx>
        <c:axId val="55121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1216184"/>
        <c:crosses val="autoZero"/>
        <c:auto val="1"/>
        <c:lblAlgn val="ctr"/>
        <c:lblOffset val="100"/>
        <c:tickLblSkip val="1"/>
        <c:tickMarkSkip val="1"/>
        <c:noMultiLvlLbl val="0"/>
      </c:catAx>
      <c:valAx>
        <c:axId val="551216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121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0.19</c:v>
                </c:pt>
                <c:pt idx="2">
                  <c:v>#N/A</c:v>
                </c:pt>
                <c:pt idx="3">
                  <c:v>0.18</c:v>
                </c:pt>
                <c:pt idx="4">
                  <c:v>#N/A</c:v>
                </c:pt>
                <c:pt idx="5">
                  <c:v>0.47</c:v>
                </c:pt>
                <c:pt idx="6">
                  <c:v>#N/A</c:v>
                </c:pt>
                <c:pt idx="7">
                  <c:v>0</c:v>
                </c:pt>
                <c:pt idx="8">
                  <c:v>#N/A</c:v>
                </c:pt>
                <c:pt idx="9">
                  <c:v>0</c:v>
                </c:pt>
              </c:numCache>
            </c:numRef>
          </c:val>
          <c:extLst>
            <c:ext xmlns:c16="http://schemas.microsoft.com/office/drawing/2014/chart" uri="{C3380CC4-5D6E-409C-BE32-E72D297353CC}">
              <c16:uniqueId val="{00000000-6569-4D3D-AF07-3A5EE6A0B9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69-4D3D-AF07-3A5EE6A0B997}"/>
            </c:ext>
          </c:extLst>
        </c:ser>
        <c:ser>
          <c:idx val="2"/>
          <c:order val="2"/>
          <c:tx>
            <c:strRef>
              <c:f>データシート!$A$29</c:f>
              <c:strCache>
                <c:ptCount val="1"/>
                <c:pt idx="0">
                  <c:v>駐車場事業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569-4D3D-AF07-3A5EE6A0B997}"/>
            </c:ext>
          </c:extLst>
        </c:ser>
        <c:ser>
          <c:idx val="3"/>
          <c:order val="3"/>
          <c:tx>
            <c:strRef>
              <c:f>データシート!$A$30</c:f>
              <c:strCache>
                <c:ptCount val="1"/>
                <c:pt idx="0">
                  <c:v>温泉配湯事業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6569-4D3D-AF07-3A5EE6A0B997}"/>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4-6569-4D3D-AF07-3A5EE6A0B997}"/>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0.15</c:v>
                </c:pt>
                <c:pt idx="8">
                  <c:v>#N/A</c:v>
                </c:pt>
                <c:pt idx="9">
                  <c:v>0.18</c:v>
                </c:pt>
              </c:numCache>
            </c:numRef>
          </c:val>
          <c:extLst>
            <c:ext xmlns:c16="http://schemas.microsoft.com/office/drawing/2014/chart" uri="{C3380CC4-5D6E-409C-BE32-E72D297353CC}">
              <c16:uniqueId val="{00000005-6569-4D3D-AF07-3A5EE6A0B997}"/>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0.74</c:v>
                </c:pt>
                <c:pt idx="2">
                  <c:v>#N/A</c:v>
                </c:pt>
                <c:pt idx="3">
                  <c:v>0.21</c:v>
                </c:pt>
                <c:pt idx="4">
                  <c:v>#N/A</c:v>
                </c:pt>
                <c:pt idx="5">
                  <c:v>0.56999999999999995</c:v>
                </c:pt>
                <c:pt idx="6">
                  <c:v>#N/A</c:v>
                </c:pt>
                <c:pt idx="7">
                  <c:v>0.66</c:v>
                </c:pt>
                <c:pt idx="8">
                  <c:v>#N/A</c:v>
                </c:pt>
                <c:pt idx="9">
                  <c:v>0.37</c:v>
                </c:pt>
              </c:numCache>
            </c:numRef>
          </c:val>
          <c:extLst>
            <c:ext xmlns:c16="http://schemas.microsoft.com/office/drawing/2014/chart" uri="{C3380CC4-5D6E-409C-BE32-E72D297353CC}">
              <c16:uniqueId val="{00000006-6569-4D3D-AF07-3A5EE6A0B997}"/>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c:v>
                </c:pt>
                <c:pt idx="2">
                  <c:v>#N/A</c:v>
                </c:pt>
                <c:pt idx="3">
                  <c:v>0.72</c:v>
                </c:pt>
                <c:pt idx="4">
                  <c:v>#N/A</c:v>
                </c:pt>
                <c:pt idx="5">
                  <c:v>0.71</c:v>
                </c:pt>
                <c:pt idx="6">
                  <c:v>#N/A</c:v>
                </c:pt>
                <c:pt idx="7">
                  <c:v>0.63</c:v>
                </c:pt>
                <c:pt idx="8">
                  <c:v>#N/A</c:v>
                </c:pt>
                <c:pt idx="9">
                  <c:v>1.1499999999999999</c:v>
                </c:pt>
              </c:numCache>
            </c:numRef>
          </c:val>
          <c:extLst>
            <c:ext xmlns:c16="http://schemas.microsoft.com/office/drawing/2014/chart" uri="{C3380CC4-5D6E-409C-BE32-E72D297353CC}">
              <c16:uniqueId val="{00000007-6569-4D3D-AF07-3A5EE6A0B99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4.97</c:v>
                </c:pt>
                <c:pt idx="2">
                  <c:v>#N/A</c:v>
                </c:pt>
                <c:pt idx="3">
                  <c:v>3.55</c:v>
                </c:pt>
                <c:pt idx="4">
                  <c:v>#N/A</c:v>
                </c:pt>
                <c:pt idx="5">
                  <c:v>2.57</c:v>
                </c:pt>
                <c:pt idx="6">
                  <c:v>#N/A</c:v>
                </c:pt>
                <c:pt idx="7">
                  <c:v>3.23</c:v>
                </c:pt>
                <c:pt idx="8">
                  <c:v>#N/A</c:v>
                </c:pt>
                <c:pt idx="9">
                  <c:v>6.48</c:v>
                </c:pt>
              </c:numCache>
            </c:numRef>
          </c:val>
          <c:extLst>
            <c:ext xmlns:c16="http://schemas.microsoft.com/office/drawing/2014/chart" uri="{C3380CC4-5D6E-409C-BE32-E72D297353CC}">
              <c16:uniqueId val="{00000008-6569-4D3D-AF07-3A5EE6A0B997}"/>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7.22</c:v>
                </c:pt>
                <c:pt idx="2">
                  <c:v>#N/A</c:v>
                </c:pt>
                <c:pt idx="3">
                  <c:v>7.44</c:v>
                </c:pt>
                <c:pt idx="4">
                  <c:v>#N/A</c:v>
                </c:pt>
                <c:pt idx="5">
                  <c:v>7.86</c:v>
                </c:pt>
                <c:pt idx="6">
                  <c:v>#N/A</c:v>
                </c:pt>
                <c:pt idx="7">
                  <c:v>8.0500000000000007</c:v>
                </c:pt>
                <c:pt idx="8">
                  <c:v>#N/A</c:v>
                </c:pt>
                <c:pt idx="9">
                  <c:v>7.96</c:v>
                </c:pt>
              </c:numCache>
            </c:numRef>
          </c:val>
          <c:extLst>
            <c:ext xmlns:c16="http://schemas.microsoft.com/office/drawing/2014/chart" uri="{C3380CC4-5D6E-409C-BE32-E72D297353CC}">
              <c16:uniqueId val="{00000009-6569-4D3D-AF07-3A5EE6A0B997}"/>
            </c:ext>
          </c:extLst>
        </c:ser>
        <c:dLbls>
          <c:showLegendKey val="0"/>
          <c:showVal val="0"/>
          <c:showCatName val="0"/>
          <c:showSerName val="0"/>
          <c:showPercent val="0"/>
          <c:showBubbleSize val="0"/>
        </c:dLbls>
        <c:gapWidth val="150"/>
        <c:overlap val="100"/>
        <c:axId val="551216968"/>
        <c:axId val="592552880"/>
      </c:barChart>
      <c:catAx>
        <c:axId val="551216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2552880"/>
        <c:crosses val="autoZero"/>
        <c:auto val="1"/>
        <c:lblAlgn val="ctr"/>
        <c:lblOffset val="100"/>
        <c:tickLblSkip val="1"/>
        <c:tickMarkSkip val="1"/>
        <c:noMultiLvlLbl val="0"/>
      </c:catAx>
      <c:valAx>
        <c:axId val="59255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1216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2747</c:v>
                </c:pt>
                <c:pt idx="5">
                  <c:v>2767</c:v>
                </c:pt>
                <c:pt idx="8">
                  <c:v>2863</c:v>
                </c:pt>
                <c:pt idx="11">
                  <c:v>2945</c:v>
                </c:pt>
                <c:pt idx="14">
                  <c:v>2977</c:v>
                </c:pt>
              </c:numCache>
            </c:numRef>
          </c:val>
          <c:extLst>
            <c:ext xmlns:c16="http://schemas.microsoft.com/office/drawing/2014/chart" uri="{C3380CC4-5D6E-409C-BE32-E72D297353CC}">
              <c16:uniqueId val="{00000000-FB48-4F11-8A3A-43CF20D398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48-4F11-8A3A-43CF20D398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0</c:v>
                </c:pt>
                <c:pt idx="6">
                  <c:v>1</c:v>
                </c:pt>
                <c:pt idx="9">
                  <c:v>12</c:v>
                </c:pt>
                <c:pt idx="12">
                  <c:v>0</c:v>
                </c:pt>
              </c:numCache>
            </c:numRef>
          </c:val>
          <c:extLst>
            <c:ext xmlns:c16="http://schemas.microsoft.com/office/drawing/2014/chart" uri="{C3380CC4-5D6E-409C-BE32-E72D297353CC}">
              <c16:uniqueId val="{00000002-FB48-4F11-8A3A-43CF20D398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165</c:v>
                </c:pt>
                <c:pt idx="3">
                  <c:v>125</c:v>
                </c:pt>
                <c:pt idx="6">
                  <c:v>143</c:v>
                </c:pt>
                <c:pt idx="9">
                  <c:v>169</c:v>
                </c:pt>
                <c:pt idx="12">
                  <c:v>177</c:v>
                </c:pt>
              </c:numCache>
            </c:numRef>
          </c:val>
          <c:extLst>
            <c:ext xmlns:c16="http://schemas.microsoft.com/office/drawing/2014/chart" uri="{C3380CC4-5D6E-409C-BE32-E72D297353CC}">
              <c16:uniqueId val="{00000003-FB48-4F11-8A3A-43CF20D398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1339</c:v>
                </c:pt>
                <c:pt idx="3">
                  <c:v>1295</c:v>
                </c:pt>
                <c:pt idx="6">
                  <c:v>1257</c:v>
                </c:pt>
                <c:pt idx="9">
                  <c:v>895</c:v>
                </c:pt>
                <c:pt idx="12">
                  <c:v>865</c:v>
                </c:pt>
              </c:numCache>
            </c:numRef>
          </c:val>
          <c:extLst>
            <c:ext xmlns:c16="http://schemas.microsoft.com/office/drawing/2014/chart" uri="{C3380CC4-5D6E-409C-BE32-E72D297353CC}">
              <c16:uniqueId val="{00000004-FB48-4F11-8A3A-43CF20D398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48-4F11-8A3A-43CF20D398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48-4F11-8A3A-43CF20D398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2765</c:v>
                </c:pt>
                <c:pt idx="3">
                  <c:v>2767</c:v>
                </c:pt>
                <c:pt idx="6">
                  <c:v>2885</c:v>
                </c:pt>
                <c:pt idx="9">
                  <c:v>2946</c:v>
                </c:pt>
                <c:pt idx="12">
                  <c:v>2882</c:v>
                </c:pt>
              </c:numCache>
            </c:numRef>
          </c:val>
          <c:extLst>
            <c:ext xmlns:c16="http://schemas.microsoft.com/office/drawing/2014/chart" uri="{C3380CC4-5D6E-409C-BE32-E72D297353CC}">
              <c16:uniqueId val="{00000007-FB48-4F11-8A3A-43CF20D398C8}"/>
            </c:ext>
          </c:extLst>
        </c:ser>
        <c:dLbls>
          <c:showLegendKey val="0"/>
          <c:showVal val="0"/>
          <c:showCatName val="0"/>
          <c:showSerName val="0"/>
          <c:showPercent val="0"/>
          <c:showBubbleSize val="0"/>
        </c:dLbls>
        <c:gapWidth val="100"/>
        <c:overlap val="100"/>
        <c:axId val="592553664"/>
        <c:axId val="592554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1523</c:v>
                </c:pt>
                <c:pt idx="2">
                  <c:v>#N/A</c:v>
                </c:pt>
                <c:pt idx="3">
                  <c:v>#N/A</c:v>
                </c:pt>
                <c:pt idx="4">
                  <c:v>1420</c:v>
                </c:pt>
                <c:pt idx="5">
                  <c:v>#N/A</c:v>
                </c:pt>
                <c:pt idx="6">
                  <c:v>#N/A</c:v>
                </c:pt>
                <c:pt idx="7">
                  <c:v>1423</c:v>
                </c:pt>
                <c:pt idx="8">
                  <c:v>#N/A</c:v>
                </c:pt>
                <c:pt idx="9">
                  <c:v>#N/A</c:v>
                </c:pt>
                <c:pt idx="10">
                  <c:v>1077</c:v>
                </c:pt>
                <c:pt idx="11">
                  <c:v>#N/A</c:v>
                </c:pt>
                <c:pt idx="12">
                  <c:v>#N/A</c:v>
                </c:pt>
                <c:pt idx="13">
                  <c:v>947</c:v>
                </c:pt>
                <c:pt idx="14">
                  <c:v>#N/A</c:v>
                </c:pt>
              </c:numCache>
            </c:numRef>
          </c:val>
          <c:smooth val="0"/>
          <c:extLst>
            <c:ext xmlns:c16="http://schemas.microsoft.com/office/drawing/2014/chart" uri="{C3380CC4-5D6E-409C-BE32-E72D297353CC}">
              <c16:uniqueId val="{00000008-FB48-4F11-8A3A-43CF20D398C8}"/>
            </c:ext>
          </c:extLst>
        </c:ser>
        <c:dLbls>
          <c:showLegendKey val="0"/>
          <c:showVal val="0"/>
          <c:showCatName val="0"/>
          <c:showSerName val="0"/>
          <c:showPercent val="0"/>
          <c:showBubbleSize val="0"/>
        </c:dLbls>
        <c:marker val="1"/>
        <c:smooth val="0"/>
        <c:axId val="592553664"/>
        <c:axId val="592554056"/>
      </c:lineChart>
      <c:catAx>
        <c:axId val="59255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2554056"/>
        <c:crosses val="autoZero"/>
        <c:auto val="1"/>
        <c:lblAlgn val="ctr"/>
        <c:lblOffset val="100"/>
        <c:tickLblSkip val="1"/>
        <c:tickMarkSkip val="1"/>
        <c:noMultiLvlLbl val="0"/>
      </c:catAx>
      <c:valAx>
        <c:axId val="592554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255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33878</c:v>
                </c:pt>
                <c:pt idx="5">
                  <c:v>33370</c:v>
                </c:pt>
                <c:pt idx="8">
                  <c:v>32785</c:v>
                </c:pt>
                <c:pt idx="11">
                  <c:v>31744</c:v>
                </c:pt>
                <c:pt idx="14">
                  <c:v>30503</c:v>
                </c:pt>
              </c:numCache>
            </c:numRef>
          </c:val>
          <c:extLst>
            <c:ext xmlns:c16="http://schemas.microsoft.com/office/drawing/2014/chart" uri="{C3380CC4-5D6E-409C-BE32-E72D297353CC}">
              <c16:uniqueId val="{00000000-F677-41C3-81CF-CFB7E7D021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2408</c:v>
                </c:pt>
                <c:pt idx="5">
                  <c:v>2492</c:v>
                </c:pt>
                <c:pt idx="8">
                  <c:v>2340</c:v>
                </c:pt>
                <c:pt idx="11">
                  <c:v>2270</c:v>
                </c:pt>
                <c:pt idx="14">
                  <c:v>2006</c:v>
                </c:pt>
              </c:numCache>
            </c:numRef>
          </c:val>
          <c:extLst>
            <c:ext xmlns:c16="http://schemas.microsoft.com/office/drawing/2014/chart" uri="{C3380CC4-5D6E-409C-BE32-E72D297353CC}">
              <c16:uniqueId val="{00000001-F677-41C3-81CF-CFB7E7D021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5217</c:v>
                </c:pt>
                <c:pt idx="5">
                  <c:v>5134</c:v>
                </c:pt>
                <c:pt idx="8">
                  <c:v>4913</c:v>
                </c:pt>
                <c:pt idx="11">
                  <c:v>5275</c:v>
                </c:pt>
                <c:pt idx="14">
                  <c:v>5834</c:v>
                </c:pt>
              </c:numCache>
            </c:numRef>
          </c:val>
          <c:extLst>
            <c:ext xmlns:c16="http://schemas.microsoft.com/office/drawing/2014/chart" uri="{C3380CC4-5D6E-409C-BE32-E72D297353CC}">
              <c16:uniqueId val="{00000002-F677-41C3-81CF-CFB7E7D021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77-41C3-81CF-CFB7E7D021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77-41C3-81CF-CFB7E7D021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77-41C3-81CF-CFB7E7D021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2816</c:v>
                </c:pt>
                <c:pt idx="3">
                  <c:v>2792</c:v>
                </c:pt>
                <c:pt idx="6">
                  <c:v>2781</c:v>
                </c:pt>
                <c:pt idx="9">
                  <c:v>2804</c:v>
                </c:pt>
                <c:pt idx="12">
                  <c:v>2856</c:v>
                </c:pt>
              </c:numCache>
            </c:numRef>
          </c:val>
          <c:extLst>
            <c:ext xmlns:c16="http://schemas.microsoft.com/office/drawing/2014/chart" uri="{C3380CC4-5D6E-409C-BE32-E72D297353CC}">
              <c16:uniqueId val="{00000006-F677-41C3-81CF-CFB7E7D021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1417</c:v>
                </c:pt>
                <c:pt idx="3">
                  <c:v>1468</c:v>
                </c:pt>
                <c:pt idx="6">
                  <c:v>2048</c:v>
                </c:pt>
                <c:pt idx="9">
                  <c:v>2449</c:v>
                </c:pt>
                <c:pt idx="12">
                  <c:v>2382</c:v>
                </c:pt>
              </c:numCache>
            </c:numRef>
          </c:val>
          <c:extLst>
            <c:ext xmlns:c16="http://schemas.microsoft.com/office/drawing/2014/chart" uri="{C3380CC4-5D6E-409C-BE32-E72D297353CC}">
              <c16:uniqueId val="{00000007-F677-41C3-81CF-CFB7E7D021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18914</c:v>
                </c:pt>
                <c:pt idx="3">
                  <c:v>18104</c:v>
                </c:pt>
                <c:pt idx="6">
                  <c:v>17039</c:v>
                </c:pt>
                <c:pt idx="9">
                  <c:v>14790</c:v>
                </c:pt>
                <c:pt idx="12">
                  <c:v>12414</c:v>
                </c:pt>
              </c:numCache>
            </c:numRef>
          </c:val>
          <c:extLst>
            <c:ext xmlns:c16="http://schemas.microsoft.com/office/drawing/2014/chart" uri="{C3380CC4-5D6E-409C-BE32-E72D297353CC}">
              <c16:uniqueId val="{00000008-F677-41C3-81CF-CFB7E7D021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9-F677-41C3-81CF-CFB7E7D021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31109</c:v>
                </c:pt>
                <c:pt idx="3">
                  <c:v>30799</c:v>
                </c:pt>
                <c:pt idx="6">
                  <c:v>30476</c:v>
                </c:pt>
                <c:pt idx="9">
                  <c:v>29529</c:v>
                </c:pt>
                <c:pt idx="12">
                  <c:v>28686</c:v>
                </c:pt>
              </c:numCache>
            </c:numRef>
          </c:val>
          <c:extLst>
            <c:ext xmlns:c16="http://schemas.microsoft.com/office/drawing/2014/chart" uri="{C3380CC4-5D6E-409C-BE32-E72D297353CC}">
              <c16:uniqueId val="{0000000A-F677-41C3-81CF-CFB7E7D02139}"/>
            </c:ext>
          </c:extLst>
        </c:ser>
        <c:dLbls>
          <c:showLegendKey val="0"/>
          <c:showVal val="0"/>
          <c:showCatName val="0"/>
          <c:showSerName val="0"/>
          <c:showPercent val="0"/>
          <c:showBubbleSize val="0"/>
        </c:dLbls>
        <c:gapWidth val="100"/>
        <c:overlap val="100"/>
        <c:axId val="595984592"/>
        <c:axId val="595984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12758</c:v>
                </c:pt>
                <c:pt idx="2">
                  <c:v>#N/A</c:v>
                </c:pt>
                <c:pt idx="3">
                  <c:v>#N/A</c:v>
                </c:pt>
                <c:pt idx="4">
                  <c:v>12167</c:v>
                </c:pt>
                <c:pt idx="5">
                  <c:v>#N/A</c:v>
                </c:pt>
                <c:pt idx="6">
                  <c:v>#N/A</c:v>
                </c:pt>
                <c:pt idx="7">
                  <c:v>12305</c:v>
                </c:pt>
                <c:pt idx="8">
                  <c:v>#N/A</c:v>
                </c:pt>
                <c:pt idx="9">
                  <c:v>#N/A</c:v>
                </c:pt>
                <c:pt idx="10">
                  <c:v>10282</c:v>
                </c:pt>
                <c:pt idx="11">
                  <c:v>#N/A</c:v>
                </c:pt>
                <c:pt idx="12">
                  <c:v>#N/A</c:v>
                </c:pt>
                <c:pt idx="13">
                  <c:v>7995</c:v>
                </c:pt>
                <c:pt idx="14">
                  <c:v>#N/A</c:v>
                </c:pt>
              </c:numCache>
            </c:numRef>
          </c:val>
          <c:smooth val="0"/>
          <c:extLst>
            <c:ext xmlns:c16="http://schemas.microsoft.com/office/drawing/2014/chart" uri="{C3380CC4-5D6E-409C-BE32-E72D297353CC}">
              <c16:uniqueId val="{0000000B-F677-41C3-81CF-CFB7E7D02139}"/>
            </c:ext>
          </c:extLst>
        </c:ser>
        <c:dLbls>
          <c:showLegendKey val="0"/>
          <c:showVal val="0"/>
          <c:showCatName val="0"/>
          <c:showSerName val="0"/>
          <c:showPercent val="0"/>
          <c:showBubbleSize val="0"/>
        </c:dLbls>
        <c:marker val="1"/>
        <c:smooth val="0"/>
        <c:axId val="595984592"/>
        <c:axId val="595984984"/>
      </c:lineChart>
      <c:catAx>
        <c:axId val="59598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5984984"/>
        <c:crosses val="autoZero"/>
        <c:auto val="1"/>
        <c:lblAlgn val="ctr"/>
        <c:lblOffset val="100"/>
        <c:tickLblSkip val="1"/>
        <c:tickMarkSkip val="1"/>
        <c:noMultiLvlLbl val="0"/>
      </c:catAx>
      <c:valAx>
        <c:axId val="595984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598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1357</c:v>
                </c:pt>
                <c:pt idx="1">
                  <c:v>1535</c:v>
                </c:pt>
                <c:pt idx="2">
                  <c:v>1884</c:v>
                </c:pt>
              </c:numCache>
            </c:numRef>
          </c:val>
          <c:extLst>
            <c:ext xmlns:c16="http://schemas.microsoft.com/office/drawing/2014/chart" uri="{C3380CC4-5D6E-409C-BE32-E72D297353CC}">
              <c16:uniqueId val="{00000000-79D5-4060-8DEB-00038512A5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1191</c:v>
                </c:pt>
                <c:pt idx="1">
                  <c:v>1185</c:v>
                </c:pt>
                <c:pt idx="2">
                  <c:v>1381</c:v>
                </c:pt>
              </c:numCache>
            </c:numRef>
          </c:val>
          <c:extLst>
            <c:ext xmlns:c16="http://schemas.microsoft.com/office/drawing/2014/chart" uri="{C3380CC4-5D6E-409C-BE32-E72D297353CC}">
              <c16:uniqueId val="{00000001-79D5-4060-8DEB-00038512A5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2298</c:v>
                </c:pt>
                <c:pt idx="1">
                  <c:v>2296</c:v>
                </c:pt>
                <c:pt idx="2">
                  <c:v>2138</c:v>
                </c:pt>
              </c:numCache>
            </c:numRef>
          </c:val>
          <c:extLst>
            <c:ext xmlns:c16="http://schemas.microsoft.com/office/drawing/2014/chart" uri="{C3380CC4-5D6E-409C-BE32-E72D297353CC}">
              <c16:uniqueId val="{00000002-79D5-4060-8DEB-00038512A5AA}"/>
            </c:ext>
          </c:extLst>
        </c:ser>
        <c:dLbls>
          <c:showLegendKey val="0"/>
          <c:showVal val="0"/>
          <c:showCatName val="0"/>
          <c:showSerName val="0"/>
          <c:showPercent val="0"/>
          <c:showBubbleSize val="0"/>
        </c:dLbls>
        <c:gapWidth val="120"/>
        <c:overlap val="100"/>
        <c:axId val="595985376"/>
        <c:axId val="672520728"/>
      </c:barChart>
      <c:catAx>
        <c:axId val="59598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72520728"/>
        <c:crosses val="autoZero"/>
        <c:auto val="1"/>
        <c:lblAlgn val="ctr"/>
        <c:lblOffset val="100"/>
        <c:tickLblSkip val="1"/>
        <c:tickMarkSkip val="1"/>
        <c:noMultiLvlLbl val="0"/>
      </c:catAx>
      <c:valAx>
        <c:axId val="672520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598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{A534FCB1-DCBE-4597-A9C9-B8FD63059EC3}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FAE-42E2-BB4D-53B8F59F65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{05B4553D-43E3-40C6-82CA-0E4B991CEE23}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AE-42E2-BB4D-53B8F59F65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{0A8F89F1-38CD-4A47-BE08-462358F50168}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AE-42E2-BB4D-53B8F59F65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{10802564-2170-446C-9741-B79486EFB1E0}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AE-42E2-BB4D-53B8F59F65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{19B3D3CB-A675-4A5C-B816-B12C12423532}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AE-42E2-BB4D-53B8F59F65D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{565888D6-4A03-4461-9C18-DBCDD5885723}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FAE-42E2-BB4D-53B8F59F65D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{BFD19F2C-8BC2-45F6-A316-080E64571D32}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FAE-42E2-BB4D-53B8F59F65D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{A242C7BC-7694-488A-9733-D64E72CBBC27}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FAE-42E2-BB4D-53B8F59F65D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{E21AF575-125A-4E12-B42A-67F6F2C55DCB}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FAE-42E2-BB4D-53B8F59F65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47.7</c:v>
                </c:pt>
                <c:pt idx="8">
                  <c:v>49.3</c:v>
                </c:pt>
                <c:pt idx="16">
                  <c:v>50.6</c:v>
                </c:pt>
                <c:pt idx="24">
                  <c:v>52.2</c:v>
                </c:pt>
              </c:numCache>
            </c:numRef>
          </c:xVal>
          <c:yVal>
            <c:numRef>
              <c:f>公会計指標分析・財政指標組合せ分析表!$BP$51:$DC$51</c:f>
              <c:numCache>
                <c:formatCode>#,##0.0;"▲ "#,##0.0</c:formatCode>
                <c:ptCount val="40"/>
                <c:pt idx="0">
                  <c:v>113.8</c:v>
                </c:pt>
                <c:pt idx="8">
                  <c:v>108.5</c:v>
                </c:pt>
                <c:pt idx="16">
                  <c:v>110.8</c:v>
                </c:pt>
                <c:pt idx="24">
                  <c:v>89.2</c:v>
                </c:pt>
              </c:numCache>
            </c:numRef>
          </c:yVal>
          <c:smooth val="0"/>
          <c:extLst>
            <c:ext xmlns:c16="http://schemas.microsoft.com/office/drawing/2014/chart" uri="{C3380CC4-5D6E-409C-BE32-E72D297353CC}">
              <c16:uniqueId val="{00000009-1FAE-42E2-BB4D-53B8F59F65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219106560353759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{8E55ABBB-937A-4A96-A3F9-7D8D2F28BB29}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FAE-42E2-BB4D-53B8F59F65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{075A90A7-6FDE-4008-BE9F-A7A07FC47516}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AE-42E2-BB4D-53B8F59F65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{0FAD83C4-CD83-4A83-9850-2AB1A4FC2D00}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AE-42E2-BB4D-53B8F59F65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{8D688404-992C-49DE-A00C-27286B0E5D1E}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AE-42E2-BB4D-53B8F59F65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{862C11C8-CBD3-4937-95F6-778DD932C87C}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AE-42E2-BB4D-53B8F59F65D9}"/>
                </c:ext>
              </c:extLst>
            </c:dLbl>
            <c:dLbl>
              <c:idx val="8"/>
              <c:layout>
                <c:manualLayout>
                  <c:x val="-2.3213381354508161E-2"/>
                  <c:y val="-8.046599890375766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{EE72F136-3612-4564-8DF5-230CA58B7F57}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FAE-42E2-BB4D-53B8F59F65D9}"/>
                </c:ext>
              </c:extLst>
            </c:dLbl>
            <c:dLbl>
              <c:idx val="16"/>
              <c:layout>
                <c:manualLayout>
                  <c:x val="-4.2873663674516851E-2"/>
                  <c:y val="-4.901208530797271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{3CB85109-260F-45E6-8360-C1CCE5454DA1}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FAE-42E2-BB4D-53B8F59F65D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{8B6AE908-12C8-4FA0-AFB7-3654FB57E5FB}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FAE-42E2-BB4D-53B8F59F65D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{DE262C35-671E-409C-A68B-028FB715B398}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FAE-42E2-BB4D-53B8F59F65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numCache>
            </c:numRef>
          </c:xVal>
          <c:yVal>
            <c:numRef>
              <c:f>公会計指標分析・財政指標組合せ分析表!$BP$55:$DC$55</c:f>
              <c:numCache>
                <c:formatCode>#,##0.0;"▲ "#,##0.0</c:formatCode>
                <c:ptCount val="40"/>
                <c:pt idx="0">
                  <c:v>53.4</c:v>
                </c:pt>
                <c:pt idx="8">
                  <c:v>48</c:v>
                </c:pt>
                <c:pt idx="16">
                  <c:v>49.1</c:v>
                </c:pt>
                <c:pt idx="24">
                  <c:v>41.5</c:v>
                </c:pt>
              </c:numCache>
            </c:numRef>
          </c:yVal>
          <c:smooth val="0"/>
          <c:extLst>
            <c:ext xmlns:c16="http://schemas.microsoft.com/office/drawing/2014/chart" uri="{C3380CC4-5D6E-409C-BE32-E72D297353CC}">
              <c16:uniqueId val="{00000013-1FAE-42E2-BB4D-53B8F59F65D9}"/>
            </c:ext>
          </c:extLst>
        </c:ser>
        <c:dLbls>
          <c:showLegendKey val="0"/>
          <c:showVal val="1"/>
          <c:showCatName val="0"/>
          <c:showSerName val="0"/>
          <c:showPercent val="0"/>
          <c:showBubbleSize val="0"/>
        </c:dLbls>
        <c:axId val="672521904"/>
        <c:axId val="672522296"/>
      </c:scatterChart>
      <c:valAx>
        <c:axId val="672521904"/>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2522296"/>
        <c:crosses val="autoZero"/>
        <c:crossBetween val="midCat"/>
      </c:valAx>
      <c:valAx>
        <c:axId val="672522296"/>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72521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{611AC661-3977-4D5D-AB5F-3905A5C3114F}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4CA-4655-BB60-DFC409045A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{3BF63EAA-5F71-486A-884A-360870F0757D}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CA-4655-BB60-DFC409045A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{DC6CC91D-44C7-42BF-9899-C86E4136495E}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CA-4655-BB60-DFC409045A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{3F8DEAD0-5736-4563-BB97-6AAC921E4CBB}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CA-4655-BB60-DFC409045A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{9EE82F67-B33D-4313-883C-A172C7510F6C}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CA-4655-BB60-DFC409045A6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{AB6E1A2E-9DBD-4770-A424-9FFB78B38DF3}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4CA-4655-BB60-DFC409045A66}"/>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{7CA9060D-2F30-4005-B876-97E1FE1548F7}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4CA-4655-BB60-DFC409045A6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{0DA5C9AB-568B-4BC8-AE60-97B5AA3838F0}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4CA-4655-BB60-DFC409045A6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{4306D249-813D-4469-80FA-36E34FDB1930}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4CA-4655-BB60-DFC409045A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13.4</c:v>
                </c:pt>
                <c:pt idx="16">
                  <c:v>13</c:v>
                </c:pt>
                <c:pt idx="24">
                  <c:v>11.6</c:v>
                </c:pt>
                <c:pt idx="32">
                  <c:v>10</c:v>
                </c:pt>
              </c:numCache>
            </c:numRef>
          </c:xVal>
          <c:yVal>
            <c:numRef>
              <c:f>公会計指標分析・財政指標組合せ分析表!$BP$73:$DC$73</c:f>
              <c:numCache>
                <c:formatCode>#,##0.0;"▲ "#,##0.0</c:formatCode>
                <c:ptCount val="40"/>
                <c:pt idx="0">
                  <c:v>113.8</c:v>
                </c:pt>
                <c:pt idx="8">
                  <c:v>108.5</c:v>
                </c:pt>
                <c:pt idx="16">
                  <c:v>110.8</c:v>
                </c:pt>
                <c:pt idx="24">
                  <c:v>89.2</c:v>
                </c:pt>
                <c:pt idx="32">
                  <c:v>66.400000000000006</c:v>
                </c:pt>
              </c:numCache>
            </c:numRef>
          </c:yVal>
          <c:smooth val="0"/>
          <c:extLst>
            <c:ext xmlns:c16="http://schemas.microsoft.com/office/drawing/2014/chart" uri="{C3380CC4-5D6E-409C-BE32-E72D297353CC}">
              <c16:uniqueId val="{00000009-54CA-4655-BB60-DFC409045A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202580661465372E-2"/>
                  <c:y val="-5.967794523897759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{8C054796-BD66-4759-A317-CA5445351BB5}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4CA-4655-BB60-DFC409045A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{745A2F4A-21E0-47AB-9DB0-E72201D9180C}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CA-4655-BB60-DFC409045A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{95D3B7A9-7527-45EB-9CDF-0D5364AFE6D9}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CA-4655-BB60-DFC409045A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{F2A2CC75-30D4-4E52-A170-F52B53C92BD6}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CA-4655-BB60-DFC409045A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{FBF56276-4D06-47C0-84E8-A3DFBF92F347}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CA-4655-BB60-DFC409045A66}"/>
                </c:ext>
              </c:extLst>
            </c:dLbl>
            <c:dLbl>
              <c:idx val="8"/>
              <c:layout>
                <c:manualLayout>
                  <c:x val="-3.5529037897793721E-2"/>
                  <c:y val="-7.941019530696133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{C4B02EB2-E037-414C-84B3-24EF89C34454}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4CA-4655-BB60-DFC409045A66}"/>
                </c:ext>
              </c:extLst>
            </c:dLbl>
            <c:dLbl>
              <c:idx val="16"/>
              <c:layout>
                <c:manualLayout>
                  <c:x val="-2.5234635610509329E-2"/>
                  <c:y val="-4.816128698608888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{17852186-DEBB-4510-8E19-6B57AAC04B9B}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4CA-4655-BB60-DFC409045A6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{70F70A2B-2439-4D64-9A56-CC8CE2716BBD}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4CA-4655-BB60-DFC409045A6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{5C393935-7765-464B-BB73-242BF0A2881F}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4CA-4655-BB60-DFC409045A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54CA-4655-BB60-DFC409045A66}"/>
            </c:ext>
          </c:extLst>
        </c:ser>
        <c:dLbls>
          <c:showLegendKey val="0"/>
          <c:showVal val="1"/>
          <c:showCatName val="0"/>
          <c:showSerName val="0"/>
          <c:showPercent val="0"/>
          <c:showBubbleSize val="0"/>
        </c:dLbls>
        <c:axId val="675081072"/>
        <c:axId val="675081464"/>
      </c:scatterChart>
      <c:valAx>
        <c:axId val="675081072"/>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5081464"/>
        <c:crosses val="autoZero"/>
        <c:crossBetween val="midCat"/>
      </c:valAx>
      <c:valAx>
        <c:axId val="675081464"/>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750810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近年、災害復旧事業債や臨時財政対策債、緊急防災・減災事業債の増嵩により元利償還金が増加しているが、比例して算入公債費等も伸びている。令和２年度に下水道事業・集落排水事業等の一部公営企業会計が法適化したことにより、公営企業債の元利償還金に対する繰入金が減り、実質公債比率の分子も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令和３年度は地域総合整備事業債等の元利償還金の減により、前年度と比較して減少した。</a:t>
          </a:r>
        </a:p>
        <a:p>
          <a:r>
            <a:rPr kumimoji="1" lang="ja-JP" altLang="en-US" sz="1300">
              <a:latin typeface="ＭＳ ゴシック" pitchFamily="49" charset="-128"/>
              <a:ea typeface="ＭＳ ゴシック" pitchFamily="49" charset="-128"/>
            </a:rPr>
            <a:t>　実質公債費比率</a:t>
          </a:r>
          <a:r>
            <a:rPr kumimoji="1" lang="en-US" altLang="ja-JP" sz="1300">
              <a:latin typeface="ＭＳ ゴシック" pitchFamily="49" charset="-128"/>
              <a:ea typeface="ＭＳ ゴシック" pitchFamily="49" charset="-128"/>
            </a:rPr>
            <a:t>10.0%</a:t>
          </a:r>
          <a:r>
            <a:rPr kumimoji="1" lang="ja-JP" altLang="en-US" sz="1300">
              <a:latin typeface="ＭＳ ゴシック" pitchFamily="49" charset="-128"/>
              <a:ea typeface="ＭＳ ゴシック" pitchFamily="49" charset="-128"/>
            </a:rPr>
            <a:t>（３ヵ年平均）の内訳は、普通会計分</a:t>
          </a:r>
          <a:r>
            <a:rPr kumimoji="1" lang="en-US" altLang="ja-JP" sz="1300">
              <a:latin typeface="ＭＳ ゴシック" pitchFamily="49" charset="-128"/>
              <a:ea typeface="ＭＳ ゴシック" pitchFamily="49" charset="-128"/>
            </a:rPr>
            <a:t>8.3</a:t>
          </a:r>
          <a:r>
            <a:rPr kumimoji="1" lang="ja-JP" altLang="en-US" sz="1300">
              <a:latin typeface="ＭＳ ゴシック" pitchFamily="49" charset="-128"/>
              <a:ea typeface="ＭＳ ゴシック" pitchFamily="49" charset="-128"/>
            </a:rPr>
            <a:t>ポイント、公営企業のうち下水道事業分</a:t>
          </a:r>
          <a:r>
            <a:rPr kumimoji="1" lang="en-US" altLang="ja-JP" sz="1300">
              <a:latin typeface="ＭＳ ゴシック" pitchFamily="49" charset="-128"/>
              <a:ea typeface="ＭＳ ゴシック" pitchFamily="49" charset="-128"/>
            </a:rPr>
            <a:t>0.9</a:t>
          </a:r>
          <a:r>
            <a:rPr kumimoji="1" lang="ja-JP" altLang="en-US" sz="1300">
              <a:latin typeface="ＭＳ ゴシック" pitchFamily="49" charset="-128"/>
              <a:ea typeface="ＭＳ ゴシック" pitchFamily="49" charset="-128"/>
            </a:rPr>
            <a:t>ポイント、公営企業のうち下水道事業以外分</a:t>
          </a:r>
          <a:r>
            <a:rPr kumimoji="1" lang="en-US" altLang="ja-JP" sz="1300">
              <a:latin typeface="ＭＳ ゴシック" pitchFamily="49" charset="-128"/>
              <a:ea typeface="ＭＳ ゴシック" pitchFamily="49" charset="-128"/>
            </a:rPr>
            <a:t>0.3</a:t>
          </a:r>
          <a:r>
            <a:rPr kumimoji="1" lang="ja-JP" altLang="en-US" sz="1300">
              <a:latin typeface="ＭＳ ゴシック" pitchFamily="49" charset="-128"/>
              <a:ea typeface="ＭＳ ゴシック" pitchFamily="49" charset="-128"/>
            </a:rPr>
            <a:t>ポイント、一部事務組合分</a:t>
          </a:r>
          <a:r>
            <a:rPr kumimoji="1" lang="en-US" altLang="ja-JP" sz="1300">
              <a:latin typeface="ＭＳ ゴシック" pitchFamily="49" charset="-128"/>
              <a:ea typeface="ＭＳ ゴシック" pitchFamily="49" charset="-128"/>
            </a:rPr>
            <a:t>0.5</a:t>
          </a:r>
          <a:r>
            <a:rPr kumimoji="1" lang="ja-JP" altLang="en-US" sz="1300">
              <a:latin typeface="ＭＳ ゴシック" pitchFamily="49" charset="-128"/>
              <a:ea typeface="ＭＳ ゴシック" pitchFamily="49" charset="-128"/>
            </a:rPr>
            <a:t>ポイントである。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については、令和２年度に下水道事業・集落排水事業等の一部公営企業会計が法適化したことにより、公営企業債等繰入見込額が</a:t>
          </a:r>
          <a:r>
            <a:rPr kumimoji="1" lang="en-US" altLang="ja-JP" sz="1400">
              <a:latin typeface="ＭＳ ゴシック" pitchFamily="49" charset="-128"/>
              <a:ea typeface="ＭＳ ゴシック" pitchFamily="49" charset="-128"/>
            </a:rPr>
            <a:t>2,376</a:t>
          </a:r>
          <a:r>
            <a:rPr kumimoji="1" lang="ja-JP" altLang="en-US" sz="1400">
              <a:latin typeface="ＭＳ ゴシック" pitchFamily="49" charset="-128"/>
              <a:ea typeface="ＭＳ ゴシック" pitchFamily="49" charset="-128"/>
            </a:rPr>
            <a:t>百万円減少したため、前年度と比較して減少した。</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については、充当可能基金が</a:t>
          </a:r>
          <a:r>
            <a:rPr kumimoji="1" lang="en-US" altLang="ja-JP" sz="1400">
              <a:latin typeface="ＭＳ ゴシック" pitchFamily="49" charset="-128"/>
              <a:ea typeface="ＭＳ ゴシック" pitchFamily="49" charset="-128"/>
            </a:rPr>
            <a:t>559</a:t>
          </a:r>
          <a:r>
            <a:rPr kumimoji="1" lang="ja-JP" altLang="en-US" sz="1400">
              <a:latin typeface="ＭＳ ゴシック" pitchFamily="49" charset="-128"/>
              <a:ea typeface="ＭＳ ゴシック" pitchFamily="49" charset="-128"/>
            </a:rPr>
            <a:t>百万円増加、基準財政需要額算入見込額が</a:t>
          </a:r>
          <a:r>
            <a:rPr kumimoji="1" lang="en-US" altLang="ja-JP" sz="1400">
              <a:latin typeface="ＭＳ ゴシック" pitchFamily="49" charset="-128"/>
              <a:ea typeface="ＭＳ ゴシック" pitchFamily="49" charset="-128"/>
            </a:rPr>
            <a:t>1,241</a:t>
          </a:r>
          <a:r>
            <a:rPr kumimoji="1" lang="ja-JP" altLang="en-US" sz="1400">
              <a:latin typeface="ＭＳ ゴシック" pitchFamily="49" charset="-128"/>
              <a:ea typeface="ＭＳ ゴシック" pitchFamily="49" charset="-128"/>
            </a:rPr>
            <a:t>百万円減少したこと等により、前年度と比較して減少した。</a:t>
          </a:r>
        </a:p>
        <a:p>
          <a:r>
            <a:rPr kumimoji="1" lang="ja-JP" altLang="en-US" sz="1400">
              <a:latin typeface="ＭＳ ゴシック" pitchFamily="49" charset="-128"/>
              <a:ea typeface="ＭＳ ゴシック" pitchFamily="49" charset="-128"/>
            </a:rPr>
            <a:t>　結果として、将来負担比率は、将来負担額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の減の影響を受け、前年度から</a:t>
          </a:r>
          <a:r>
            <a:rPr kumimoji="1" lang="en-US" altLang="ja-JP" sz="1400">
              <a:latin typeface="ＭＳ ゴシック" pitchFamily="49" charset="-128"/>
              <a:ea typeface="ＭＳ ゴシック" pitchFamily="49" charset="-128"/>
            </a:rPr>
            <a:t>22.8</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66.4%</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鳥取県倉吉市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定住対策等のために「若者の定住化促進基金」を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百万円、集落排水事業への繰出金のために「集落排水事業推進基金」を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百万円、ふるさと納税返礼品の購入経費等のために「倉吉ふるさと未来づくり基金」を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百万円取り崩した一方で、「財政調整基金」に歳計剰余金等を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百万円、「減債基金」に普通交付税の再算定分（臨時財政対策債償還基金費）等を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百万円、「倉吉ふるさと未来づくり基金」にふるさと納税寄附金等を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少子高齢化等、山積する行政課題に対応するため、財政状況のますますの逼迫が見込まれている。こうした課題に対応しながら、安定的に市総合計画で財政の健全性の指標として掲げている財政調整基金と減債基金との残高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億円という水準を超える状況を確保できるようにしていく。その他特定目的基金は、的確に各般の行政需要に応えられるよう、各基金の設置目的に則した活用を行う。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若者の定住化促進基金：若者の定住化を促進し、倉吉市の地域振興を図る。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倉吉ふるさと未来づくり基金：ふるさと納税寄附金を未来へ向けた個性豊かで活力ある地域づくりに活用する。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若者の定住化促進基金：定住対策等のために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倉吉ふるさと未来づくり基金：ふるさと納税返礼品の購入経費等のために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百万円取り崩した一方で、ふるさと納税寄附金等を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若者の定住化促進基金：合併特例債を原資としていることから、その償還の状況を見ながら、設置目的に即した経費に充当するよう取り崩していく。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倉吉ふるさと未来づくり基金：総務省の示す基準に適合する範囲での返礼品並びに設置目的に即し、及び多くの寄附者に共感を持っていただける事業に係る経費に充当するべく取り崩していく。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少子高齢化等山積する行政課題に対応するため、財政状況のますますの逼迫が見込まれている。こうした課題に対応しながら、安定的に市総合計画で財政の健全性の指標として掲げている財政調整基金と減債基金との残高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億円という水準を超える状況を確保できるようにしていく。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地方債元利償還のために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普通交付税の再算定分（臨時財政対策債償還基金費）等を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少子高齢化等山積する行政課題に対応するため、財政状況のますますの逼迫が見込まれている。こうした課題に対応しながら、安定的に市総合計画で財政の健全性の指標として掲げている財政調整基金と減債基金との残高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億円という水準を超える状況を確保できるようにしていく。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45,574
45,257
272.06
32,469,845
31,081,464
960,179
14,796,783
28,686,006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549147" y="375262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全般的に施設の老朽化が進んでいるが、類似団体と比較して、低い水準となっている。道路施設及び公営住宅の経年に対する更新を進めてきたことが影響していると思われる。</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2151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0124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206240" y="4370282"/>
          <a:ext cx="1270" cy="131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258945" y="5684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119245" y="56803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258945" y="415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119245" y="437028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xdr:cNvSpPr txBox="1"/>
      </xdr:nvSpPr>
      <xdr:spPr>
        <a:xfrm>
          <a:off x="4258945" y="511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157345" y="5139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3537585" y="51264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2867025" y="51138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196465" y="51102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525905" y="50886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97790</xdr:rowOff>
    </xdr:from>
    <xdr:to>
      <xdr:col>19</xdr:col>
      <xdr:colOff>187325</xdr:colOff>
      <xdr:row>30</xdr:row>
      <xdr:rowOff>27940</xdr:rowOff>
    </xdr:to>
    <xdr:sp macro="" textlink="">
      <xdr:nvSpPr>
        <xdr:cNvPr id="81" name="楕円 80"/>
        <xdr:cNvSpPr/>
      </xdr:nvSpPr>
      <xdr:spPr>
        <a:xfrm>
          <a:off x="3537585" y="4959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69003</xdr:rowOff>
    </xdr:from>
    <xdr:to>
      <xdr:col>15</xdr:col>
      <xdr:colOff>187325</xdr:colOff>
      <xdr:row>29</xdr:row>
      <xdr:rowOff>170603</xdr:rowOff>
    </xdr:to>
    <xdr:sp macro="" textlink="">
      <xdr:nvSpPr>
        <xdr:cNvPr id="82" name="楕円 81"/>
        <xdr:cNvSpPr/>
      </xdr:nvSpPr>
      <xdr:spPr>
        <a:xfrm>
          <a:off x="2867025" y="49305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119803</xdr:rowOff>
    </xdr:from>
    <xdr:to>
      <xdr:col>19</xdr:col>
      <xdr:colOff>136525</xdr:colOff>
      <xdr:row>29</xdr:row>
      <xdr:rowOff>148590</xdr:rowOff>
    </xdr:to>
    <xdr:cxnSp macro="">
      <xdr:nvCxnSpPr>
        <xdr:cNvPr id="83" name="直線コネクタ 82"/>
        <xdr:cNvCxnSpPr/>
      </xdr:nvCxnSpPr>
      <xdr:spPr>
        <a:xfrm>
          <a:off x="2917825" y="4981363"/>
          <a:ext cx="67056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45614</xdr:rowOff>
    </xdr:from>
    <xdr:to>
      <xdr:col>11</xdr:col>
      <xdr:colOff>187325</xdr:colOff>
      <xdr:row>29</xdr:row>
      <xdr:rowOff>147214</xdr:rowOff>
    </xdr:to>
    <xdr:sp macro="" textlink="">
      <xdr:nvSpPr>
        <xdr:cNvPr id="84" name="楕円 83"/>
        <xdr:cNvSpPr/>
      </xdr:nvSpPr>
      <xdr:spPr>
        <a:xfrm>
          <a:off x="2196465" y="49071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96414</xdr:rowOff>
    </xdr:from>
    <xdr:to>
      <xdr:col>15</xdr:col>
      <xdr:colOff>136525</xdr:colOff>
      <xdr:row>29</xdr:row>
      <xdr:rowOff>119803</xdr:rowOff>
    </xdr:to>
    <xdr:cxnSp macro="">
      <xdr:nvCxnSpPr>
        <xdr:cNvPr id="85" name="直線コネクタ 84"/>
        <xdr:cNvCxnSpPr/>
      </xdr:nvCxnSpPr>
      <xdr:spPr>
        <a:xfrm>
          <a:off x="2247265" y="4957974"/>
          <a:ext cx="67056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16828</xdr:rowOff>
    </xdr:from>
    <xdr:to>
      <xdr:col>7</xdr:col>
      <xdr:colOff>187325</xdr:colOff>
      <xdr:row>29</xdr:row>
      <xdr:rowOff>118428</xdr:rowOff>
    </xdr:to>
    <xdr:sp macro="" textlink="">
      <xdr:nvSpPr>
        <xdr:cNvPr id="86" name="楕円 85"/>
        <xdr:cNvSpPr/>
      </xdr:nvSpPr>
      <xdr:spPr>
        <a:xfrm>
          <a:off x="1525905" y="48783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67628</xdr:rowOff>
    </xdr:from>
    <xdr:to>
      <xdr:col>11</xdr:col>
      <xdr:colOff>136525</xdr:colOff>
      <xdr:row>29</xdr:row>
      <xdr:rowOff>96414</xdr:rowOff>
    </xdr:to>
    <xdr:cxnSp macro="">
      <xdr:nvCxnSpPr>
        <xdr:cNvPr id="87" name="直線コネクタ 86"/>
        <xdr:cNvCxnSpPr/>
      </xdr:nvCxnSpPr>
      <xdr:spPr>
        <a:xfrm>
          <a:off x="1576705" y="4929188"/>
          <a:ext cx="67056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88" name="n_1aveValue有形固定資産減価償却率"/>
        <xdr:cNvSpPr txBox="1"/>
      </xdr:nvSpPr>
      <xdr:spPr>
        <a:xfrm>
          <a:off x="3395989" y="5215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89" name="n_2aveValue有形固定資産減価償却率"/>
        <xdr:cNvSpPr txBox="1"/>
      </xdr:nvSpPr>
      <xdr:spPr>
        <a:xfrm>
          <a:off x="2738129" y="5202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0" name="n_3aveValue有形固定資産減価償却率"/>
        <xdr:cNvSpPr txBox="1"/>
      </xdr:nvSpPr>
      <xdr:spPr>
        <a:xfrm>
          <a:off x="2067569" y="519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1" name="n_4aveValue有形固定資産減価償却率"/>
        <xdr:cNvSpPr txBox="1"/>
      </xdr:nvSpPr>
      <xdr:spPr>
        <a:xfrm>
          <a:off x="1397009" y="5181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44467</xdr:rowOff>
    </xdr:from>
    <xdr:ext cx="405111" cy="259045"/>
    <xdr:sp macro="" textlink="">
      <xdr:nvSpPr>
        <xdr:cNvPr id="92" name="n_1mainValue有形固定資産減価償却率"/>
        <xdr:cNvSpPr txBox="1"/>
      </xdr:nvSpPr>
      <xdr:spPr>
        <a:xfrm>
          <a:off x="3395989" y="473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15680</xdr:rowOff>
    </xdr:from>
    <xdr:ext cx="405111" cy="259045"/>
    <xdr:sp macro="" textlink="">
      <xdr:nvSpPr>
        <xdr:cNvPr id="93" name="n_2mainValue有形固定資産減価償却率"/>
        <xdr:cNvSpPr txBox="1"/>
      </xdr:nvSpPr>
      <xdr:spPr>
        <a:xfrm>
          <a:off x="2738129" y="470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163741</xdr:rowOff>
    </xdr:from>
    <xdr:ext cx="405111" cy="259045"/>
    <xdr:sp macro="" textlink="">
      <xdr:nvSpPr>
        <xdr:cNvPr id="94" name="n_3mainValue有形固定資産減価償却率"/>
        <xdr:cNvSpPr txBox="1"/>
      </xdr:nvSpPr>
      <xdr:spPr>
        <a:xfrm>
          <a:off x="2067569" y="46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134955</xdr:rowOff>
    </xdr:from>
    <xdr:ext cx="405111" cy="259045"/>
    <xdr:sp macro="" textlink="">
      <xdr:nvSpPr>
        <xdr:cNvPr id="95" name="n_4mainValue有形固定資産減価償却率"/>
        <xdr:cNvSpPr txBox="1"/>
      </xdr:nvSpPr>
      <xdr:spPr>
        <a:xfrm>
          <a:off x="1397009" y="4661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bIns="36000" rtlCol="0" anchor="t"/>
        <a:lstStyle/>
        <a:p>
          <a:r>
            <a:rPr kumimoji="1" lang="ja-JP" altLang="ja-JP" sz="800">
              <a:solidFill>
                <a:sysClr val="windowText" lastClr="000000"/>
              </a:solidFill>
              <a:effectLst/>
              <a:latin typeface="+mn-lt"/>
              <a:ea typeface="+mn-ea"/>
              <a:cs typeface="+mn-cs"/>
            </a:rPr>
            <a:t>　近年の普通建設事業費の減少により元金償還額を上回る地方債発行がなされなかったことによる地方債残高の減少と、下水道事業債残高の減少に伴う公営企業債等繰入見込額の減少を主な要因として、分子を構成する将来負担額は年々減少傾向にあるが、</a:t>
          </a:r>
          <a:r>
            <a:rPr kumimoji="1" lang="ja-JP" altLang="en-US" sz="800">
              <a:solidFill>
                <a:sysClr val="windowText" lastClr="000000"/>
              </a:solidFill>
              <a:effectLst/>
              <a:latin typeface="+mn-lt"/>
              <a:ea typeface="+mn-ea"/>
              <a:cs typeface="+mn-cs"/>
            </a:rPr>
            <a:t>一方で</a:t>
          </a:r>
          <a:r>
            <a:rPr kumimoji="1" lang="ja-JP" altLang="ja-JP" sz="800">
              <a:solidFill>
                <a:sysClr val="windowText" lastClr="000000"/>
              </a:solidFill>
              <a:effectLst/>
              <a:latin typeface="+mn-lt"/>
              <a:ea typeface="+mn-ea"/>
              <a:cs typeface="+mn-cs"/>
            </a:rPr>
            <a:t>分母を構成する</a:t>
          </a:r>
          <a:r>
            <a:rPr kumimoji="1" lang="ja-JP" altLang="en-US" sz="800">
              <a:solidFill>
                <a:sysClr val="windowText" lastClr="000000"/>
              </a:solidFill>
              <a:effectLst/>
              <a:latin typeface="+mn-lt"/>
              <a:ea typeface="+mn-ea"/>
              <a:cs typeface="+mn-cs"/>
            </a:rPr>
            <a:t>経常一般財源等（歳入）等の内</a:t>
          </a:r>
          <a:r>
            <a:rPr kumimoji="1" lang="ja-JP" altLang="ja-JP" sz="800">
              <a:solidFill>
                <a:sysClr val="windowText" lastClr="000000"/>
              </a:solidFill>
              <a:effectLst/>
              <a:latin typeface="+mn-lt"/>
              <a:ea typeface="+mn-ea"/>
              <a:cs typeface="+mn-cs"/>
            </a:rPr>
            <a:t>、地方交付税については合併算定替の終了等で減少傾向にあることから、結果とし</a:t>
          </a:r>
          <a:r>
            <a:rPr kumimoji="1" lang="ja-JP" altLang="en-US" sz="800">
              <a:solidFill>
                <a:sysClr val="windowText" lastClr="000000"/>
              </a:solidFill>
              <a:effectLst/>
              <a:latin typeface="+mn-lt"/>
              <a:ea typeface="+mn-ea"/>
              <a:cs typeface="+mn-cs"/>
            </a:rPr>
            <a:t>て</a:t>
          </a:r>
          <a:r>
            <a:rPr kumimoji="1" lang="ja-JP" altLang="ja-JP" sz="800">
              <a:solidFill>
                <a:sysClr val="windowText" lastClr="000000"/>
              </a:solidFill>
              <a:effectLst/>
              <a:latin typeface="+mn-lt"/>
              <a:ea typeface="+mn-ea"/>
              <a:cs typeface="+mn-cs"/>
            </a:rPr>
            <a:t>将来的な地方債の償還等に対する</a:t>
          </a:r>
          <a:r>
            <a:rPr kumimoji="1" lang="ja-JP" altLang="en-US" sz="800">
              <a:solidFill>
                <a:sysClr val="windowText" lastClr="000000"/>
              </a:solidFill>
              <a:effectLst/>
              <a:latin typeface="+mn-lt"/>
              <a:ea typeface="+mn-ea"/>
              <a:cs typeface="+mn-cs"/>
            </a:rPr>
            <a:t>充当可能な経常一般財源の比率は小さくなっている。</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　そのため、</a:t>
          </a:r>
          <a:r>
            <a:rPr kumimoji="1" lang="ja-JP" altLang="en-US" sz="800">
              <a:solidFill>
                <a:sysClr val="windowText" lastClr="000000"/>
              </a:solidFill>
              <a:effectLst/>
              <a:latin typeface="+mn-lt"/>
              <a:ea typeface="+mn-ea"/>
              <a:cs typeface="+mn-cs"/>
            </a:rPr>
            <a:t>債務償還比率は</a:t>
          </a:r>
          <a:r>
            <a:rPr kumimoji="1" lang="ja-JP" altLang="ja-JP" sz="800">
              <a:solidFill>
                <a:sysClr val="windowText" lastClr="000000"/>
              </a:solidFill>
              <a:effectLst/>
              <a:latin typeface="+mn-lt"/>
              <a:ea typeface="+mn-ea"/>
              <a:cs typeface="+mn-cs"/>
            </a:rPr>
            <a:t>類似団体</a:t>
          </a:r>
          <a:r>
            <a:rPr kumimoji="1" lang="ja-JP" altLang="en-US" sz="800">
              <a:solidFill>
                <a:sysClr val="windowText" lastClr="000000"/>
              </a:solidFill>
              <a:effectLst/>
              <a:latin typeface="+mn-lt"/>
              <a:ea typeface="+mn-ea"/>
              <a:cs typeface="+mn-cs"/>
            </a:rPr>
            <a:t>平均よりも高い水準となっている。</a:t>
          </a:r>
          <a:endParaRPr kumimoji="1" lang="en-US" altLang="ja-JP" sz="800">
            <a:solidFill>
              <a:sysClr val="windowText" lastClr="000000"/>
            </a:solidFill>
            <a:effectLst/>
            <a:latin typeface="+mn-lt"/>
            <a:ea typeface="+mn-ea"/>
            <a:cs typeface="+mn-cs"/>
          </a:endParaRPr>
        </a:p>
        <a:p>
          <a:r>
            <a:rPr kumimoji="1" lang="ja-JP" altLang="ja-JP" sz="800">
              <a:solidFill>
                <a:sysClr val="windowText" lastClr="000000"/>
              </a:solidFill>
              <a:effectLst/>
              <a:latin typeface="+mn-lt"/>
              <a:ea typeface="+mn-ea"/>
              <a:cs typeface="+mn-cs"/>
            </a:rPr>
            <a:t>　令和</a:t>
          </a:r>
          <a:r>
            <a:rPr kumimoji="1" lang="ja-JP" altLang="en-US" sz="800">
              <a:solidFill>
                <a:sysClr val="windowText" lastClr="000000"/>
              </a:solidFill>
              <a:effectLst/>
              <a:latin typeface="+mn-lt"/>
              <a:ea typeface="+mn-ea"/>
              <a:cs typeface="+mn-cs"/>
            </a:rPr>
            <a:t>３</a:t>
          </a:r>
          <a:r>
            <a:rPr kumimoji="1" lang="ja-JP" altLang="ja-JP" sz="800">
              <a:solidFill>
                <a:sysClr val="windowText" lastClr="000000"/>
              </a:solidFill>
              <a:effectLst/>
              <a:latin typeface="+mn-lt"/>
              <a:ea typeface="+mn-ea"/>
              <a:cs typeface="+mn-cs"/>
            </a:rPr>
            <a:t>年度については</a:t>
          </a:r>
          <a:r>
            <a:rPr kumimoji="1" lang="ja-JP" altLang="en-US" sz="800">
              <a:solidFill>
                <a:sysClr val="windowText" lastClr="000000"/>
              </a:solidFill>
              <a:effectLst/>
              <a:latin typeface="+mn-lt"/>
              <a:ea typeface="+mn-ea"/>
              <a:cs typeface="+mn-cs"/>
            </a:rPr>
            <a:t>普通交付税の追加交付（臨時経済対策費等）等により</a:t>
          </a:r>
          <a:r>
            <a:rPr kumimoji="1" lang="ja-JP" altLang="ja-JP" sz="800">
              <a:solidFill>
                <a:sysClr val="windowText" lastClr="000000"/>
              </a:solidFill>
              <a:effectLst/>
              <a:latin typeface="+mn-lt"/>
              <a:ea typeface="+mn-ea"/>
              <a:cs typeface="+mn-cs"/>
            </a:rPr>
            <a:t>分母が大幅増となり、比率が下がっている。</a:t>
          </a:r>
          <a:endParaRPr lang="ja-JP" altLang="ja-JP" sz="80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6" name="直線コネクタ 125"/>
        <xdr:cNvCxnSpPr/>
      </xdr:nvCxnSpPr>
      <xdr:spPr>
        <a:xfrm flipV="1">
          <a:off x="13027660" y="4557132"/>
          <a:ext cx="1269" cy="122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27" name="債務償還比率最小値テキスト"/>
        <xdr:cNvSpPr txBox="1"/>
      </xdr:nvSpPr>
      <xdr:spPr>
        <a:xfrm>
          <a:off x="13080365" y="578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28" name="直線コネクタ 127"/>
        <xdr:cNvCxnSpPr/>
      </xdr:nvCxnSpPr>
      <xdr:spPr>
        <a:xfrm>
          <a:off x="12963525" y="5778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29" name="債務償還比率最大値テキスト"/>
        <xdr:cNvSpPr txBox="1"/>
      </xdr:nvSpPr>
      <xdr:spPr>
        <a:xfrm>
          <a:off x="13080365" y="433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0" name="直線コネクタ 129"/>
        <xdr:cNvCxnSpPr/>
      </xdr:nvCxnSpPr>
      <xdr:spPr>
        <a:xfrm>
          <a:off x="12963525" y="45571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1" name="債務償還比率平均値テキスト"/>
        <xdr:cNvSpPr txBox="1"/>
      </xdr:nvSpPr>
      <xdr:spPr>
        <a:xfrm>
          <a:off x="13080365" y="4987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2" name="フローチャート: 判断 131"/>
        <xdr:cNvSpPr/>
      </xdr:nvSpPr>
      <xdr:spPr>
        <a:xfrm>
          <a:off x="13001625" y="51327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3" name="フローチャート: 判断 132"/>
        <xdr:cNvSpPr/>
      </xdr:nvSpPr>
      <xdr:spPr>
        <a:xfrm>
          <a:off x="12359005" y="53503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4" name="フローチャート: 判断 133"/>
        <xdr:cNvSpPr/>
      </xdr:nvSpPr>
      <xdr:spPr>
        <a:xfrm>
          <a:off x="11688445" y="542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5" name="フローチャート: 判断 134"/>
        <xdr:cNvSpPr/>
      </xdr:nvSpPr>
      <xdr:spPr>
        <a:xfrm>
          <a:off x="11017885" y="538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6" name="フローチャート: 判断 135"/>
        <xdr:cNvSpPr/>
      </xdr:nvSpPr>
      <xdr:spPr>
        <a:xfrm>
          <a:off x="10347325" y="537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163249</xdr:rowOff>
    </xdr:from>
    <xdr:to>
      <xdr:col>76</xdr:col>
      <xdr:colOff>73025</xdr:colOff>
      <xdr:row>32</xdr:row>
      <xdr:rowOff>93399</xdr:rowOff>
    </xdr:to>
    <xdr:sp macro="" textlink="">
      <xdr:nvSpPr>
        <xdr:cNvPr id="142" name="楕円 141"/>
        <xdr:cNvSpPr/>
      </xdr:nvSpPr>
      <xdr:spPr>
        <a:xfrm>
          <a:off x="13001625" y="53600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141676</xdr:rowOff>
    </xdr:from>
    <xdr:ext cx="469744" cy="259045"/>
    <xdr:sp macro="" textlink="">
      <xdr:nvSpPr>
        <xdr:cNvPr id="143" name="債務償還比率該当値テキスト"/>
        <xdr:cNvSpPr txBox="1"/>
      </xdr:nvSpPr>
      <xdr:spPr>
        <a:xfrm>
          <a:off x="13080365" y="533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72336</xdr:rowOff>
    </xdr:from>
    <xdr:to>
      <xdr:col>72</xdr:col>
      <xdr:colOff>123825</xdr:colOff>
      <xdr:row>34</xdr:row>
      <xdr:rowOff>2485</xdr:rowOff>
    </xdr:to>
    <xdr:sp macro="" textlink="">
      <xdr:nvSpPr>
        <xdr:cNvPr id="144" name="楕円 143"/>
        <xdr:cNvSpPr/>
      </xdr:nvSpPr>
      <xdr:spPr>
        <a:xfrm>
          <a:off x="12359005" y="5604456"/>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42599</xdr:rowOff>
    </xdr:from>
    <xdr:to>
      <xdr:col>76</xdr:col>
      <xdr:colOff>22225</xdr:colOff>
      <xdr:row>33</xdr:row>
      <xdr:rowOff>123136</xdr:rowOff>
    </xdr:to>
    <xdr:cxnSp macro="">
      <xdr:nvCxnSpPr>
        <xdr:cNvPr id="145" name="直線コネクタ 144"/>
        <xdr:cNvCxnSpPr/>
      </xdr:nvCxnSpPr>
      <xdr:spPr>
        <a:xfrm flipV="1">
          <a:off x="12409805" y="5407079"/>
          <a:ext cx="619760" cy="2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149325</xdr:rowOff>
    </xdr:from>
    <xdr:to>
      <xdr:col>68</xdr:col>
      <xdr:colOff>123825</xdr:colOff>
      <xdr:row>35</xdr:row>
      <xdr:rowOff>79475</xdr:rowOff>
    </xdr:to>
    <xdr:sp macro="" textlink="">
      <xdr:nvSpPr>
        <xdr:cNvPr id="146" name="楕円 145"/>
        <xdr:cNvSpPr/>
      </xdr:nvSpPr>
      <xdr:spPr>
        <a:xfrm>
          <a:off x="11688445" y="5849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123136</xdr:rowOff>
    </xdr:from>
    <xdr:to>
      <xdr:col>72</xdr:col>
      <xdr:colOff>73025</xdr:colOff>
      <xdr:row>35</xdr:row>
      <xdr:rowOff>28675</xdr:rowOff>
    </xdr:to>
    <xdr:cxnSp macro="">
      <xdr:nvCxnSpPr>
        <xdr:cNvPr id="147" name="直線コネクタ 146"/>
        <xdr:cNvCxnSpPr/>
      </xdr:nvCxnSpPr>
      <xdr:spPr>
        <a:xfrm flipV="1">
          <a:off x="11739245" y="5655256"/>
          <a:ext cx="670560" cy="24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35</xdr:row>
      <xdr:rowOff>27069</xdr:rowOff>
    </xdr:from>
    <xdr:to>
      <xdr:col>64</xdr:col>
      <xdr:colOff>123825</xdr:colOff>
      <xdr:row>35</xdr:row>
      <xdr:rowOff>128669</xdr:rowOff>
    </xdr:to>
    <xdr:sp macro="" textlink="">
      <xdr:nvSpPr>
        <xdr:cNvPr id="148" name="楕円 147"/>
        <xdr:cNvSpPr/>
      </xdr:nvSpPr>
      <xdr:spPr>
        <a:xfrm>
          <a:off x="11017885" y="58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35</xdr:row>
      <xdr:rowOff>28675</xdr:rowOff>
    </xdr:from>
    <xdr:to>
      <xdr:col>68</xdr:col>
      <xdr:colOff>73025</xdr:colOff>
      <xdr:row>35</xdr:row>
      <xdr:rowOff>77869</xdr:rowOff>
    </xdr:to>
    <xdr:cxnSp macro="">
      <xdr:nvCxnSpPr>
        <xdr:cNvPr id="149" name="直線コネクタ 148"/>
        <xdr:cNvCxnSpPr/>
      </xdr:nvCxnSpPr>
      <xdr:spPr>
        <a:xfrm flipV="1">
          <a:off x="11068685" y="5896075"/>
          <a:ext cx="670560" cy="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35</xdr:row>
      <xdr:rowOff>10414</xdr:rowOff>
    </xdr:from>
    <xdr:to>
      <xdr:col>60</xdr:col>
      <xdr:colOff>123825</xdr:colOff>
      <xdr:row>35</xdr:row>
      <xdr:rowOff>112014</xdr:rowOff>
    </xdr:to>
    <xdr:sp macro="" textlink="">
      <xdr:nvSpPr>
        <xdr:cNvPr id="150" name="楕円 149"/>
        <xdr:cNvSpPr/>
      </xdr:nvSpPr>
      <xdr:spPr>
        <a:xfrm>
          <a:off x="10347325" y="58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35</xdr:row>
      <xdr:rowOff>61214</xdr:rowOff>
    </xdr:from>
    <xdr:to>
      <xdr:col>64</xdr:col>
      <xdr:colOff>73025</xdr:colOff>
      <xdr:row>35</xdr:row>
      <xdr:rowOff>77869</xdr:rowOff>
    </xdr:to>
    <xdr:cxnSp macro="">
      <xdr:nvCxnSpPr>
        <xdr:cNvPr id="151" name="直線コネクタ 150"/>
        <xdr:cNvCxnSpPr/>
      </xdr:nvCxnSpPr>
      <xdr:spPr>
        <a:xfrm>
          <a:off x="10398125" y="5928614"/>
          <a:ext cx="67056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2" name="n_1aveValue債務償還比率"/>
        <xdr:cNvSpPr txBox="1"/>
      </xdr:nvSpPr>
      <xdr:spPr>
        <a:xfrm>
          <a:off x="12185092" y="512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3" name="n_2aveValue債務償還比率"/>
        <xdr:cNvSpPr txBox="1"/>
      </xdr:nvSpPr>
      <xdr:spPr>
        <a:xfrm>
          <a:off x="11527232" y="520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4" name="n_3aveValue債務償還比率"/>
        <xdr:cNvSpPr txBox="1"/>
      </xdr:nvSpPr>
      <xdr:spPr>
        <a:xfrm>
          <a:off x="10856672" y="516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5" name="n_4aveValue債務償還比率"/>
        <xdr:cNvSpPr txBox="1"/>
      </xdr:nvSpPr>
      <xdr:spPr>
        <a:xfrm>
          <a:off x="10186112" y="515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165063</xdr:rowOff>
    </xdr:from>
    <xdr:ext cx="469744" cy="259045"/>
    <xdr:sp macro="" textlink="">
      <xdr:nvSpPr>
        <xdr:cNvPr id="156" name="n_1mainValue債務償還比率"/>
        <xdr:cNvSpPr txBox="1"/>
      </xdr:nvSpPr>
      <xdr:spPr>
        <a:xfrm>
          <a:off x="12185092" y="569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70602</xdr:rowOff>
    </xdr:from>
    <xdr:ext cx="469744" cy="259045"/>
    <xdr:sp macro="" textlink="">
      <xdr:nvSpPr>
        <xdr:cNvPr id="157" name="n_2mainValue債務償還比率"/>
        <xdr:cNvSpPr txBox="1"/>
      </xdr:nvSpPr>
      <xdr:spPr>
        <a:xfrm>
          <a:off x="11527232" y="59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119796</xdr:rowOff>
    </xdr:from>
    <xdr:ext cx="560923" cy="259045"/>
    <xdr:sp macro="" textlink="">
      <xdr:nvSpPr>
        <xdr:cNvPr id="158" name="n_3mainValue債務償還比率"/>
        <xdr:cNvSpPr txBox="1"/>
      </xdr:nvSpPr>
      <xdr:spPr>
        <a:xfrm>
          <a:off x="10826323" y="59871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35</xdr:row>
      <xdr:rowOff>103141</xdr:rowOff>
    </xdr:from>
    <xdr:ext cx="560923" cy="259045"/>
    <xdr:sp macro="" textlink="">
      <xdr:nvSpPr>
        <xdr:cNvPr id="159" name="n_4mainValue債務償還比率"/>
        <xdr:cNvSpPr txBox="1"/>
      </xdr:nvSpPr>
      <xdr:spPr>
        <a:xfrm>
          <a:off x="10155763" y="59705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45,574
45,257
272.06
32,469,845
31,081,464
960,179
14,796,783
28,686,006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086225" y="56368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12496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020820" y="7075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124960" y="541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020820" y="563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124960" y="636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03606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31216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5146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7399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965200" y="6281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120650</xdr:rowOff>
    </xdr:from>
    <xdr:to>
      <xdr:col>20</xdr:col>
      <xdr:colOff>38100</xdr:colOff>
      <xdr:row>36</xdr:row>
      <xdr:rowOff>50800</xdr:rowOff>
    </xdr:to>
    <xdr:sp macro="" textlink="">
      <xdr:nvSpPr>
        <xdr:cNvPr id="73" name="楕円 72"/>
        <xdr:cNvSpPr/>
      </xdr:nvSpPr>
      <xdr:spPr>
        <a:xfrm>
          <a:off x="3312160" y="5988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86360</xdr:rowOff>
    </xdr:from>
    <xdr:to>
      <xdr:col>15</xdr:col>
      <xdr:colOff>101600</xdr:colOff>
      <xdr:row>36</xdr:row>
      <xdr:rowOff>16510</xdr:rowOff>
    </xdr:to>
    <xdr:sp macro="" textlink="">
      <xdr:nvSpPr>
        <xdr:cNvPr id="74" name="楕円 73"/>
        <xdr:cNvSpPr/>
      </xdr:nvSpPr>
      <xdr:spPr>
        <a:xfrm>
          <a:off x="2514600" y="5953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137160</xdr:rowOff>
    </xdr:from>
    <xdr:to>
      <xdr:col>19</xdr:col>
      <xdr:colOff>177800</xdr:colOff>
      <xdr:row>36</xdr:row>
      <xdr:rowOff>0</xdr:rowOff>
    </xdr:to>
    <xdr:cxnSp macro="">
      <xdr:nvCxnSpPr>
        <xdr:cNvPr id="75" name="直線コネクタ 74"/>
        <xdr:cNvCxnSpPr/>
      </xdr:nvCxnSpPr>
      <xdr:spPr>
        <a:xfrm>
          <a:off x="2565400" y="600456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52070</xdr:rowOff>
    </xdr:from>
    <xdr:to>
      <xdr:col>10</xdr:col>
      <xdr:colOff>165100</xdr:colOff>
      <xdr:row>35</xdr:row>
      <xdr:rowOff>153670</xdr:rowOff>
    </xdr:to>
    <xdr:sp macro="" textlink="">
      <xdr:nvSpPr>
        <xdr:cNvPr id="76" name="楕円 75"/>
        <xdr:cNvSpPr/>
      </xdr:nvSpPr>
      <xdr:spPr>
        <a:xfrm>
          <a:off x="17399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102870</xdr:rowOff>
    </xdr:from>
    <xdr:to>
      <xdr:col>15</xdr:col>
      <xdr:colOff>50800</xdr:colOff>
      <xdr:row>35</xdr:row>
      <xdr:rowOff>137160</xdr:rowOff>
    </xdr:to>
    <xdr:cxnSp macro="">
      <xdr:nvCxnSpPr>
        <xdr:cNvPr id="77" name="直線コネクタ 76"/>
        <xdr:cNvCxnSpPr/>
      </xdr:nvCxnSpPr>
      <xdr:spPr>
        <a:xfrm>
          <a:off x="1790700" y="597027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27305</xdr:rowOff>
    </xdr:from>
    <xdr:to>
      <xdr:col>6</xdr:col>
      <xdr:colOff>38100</xdr:colOff>
      <xdr:row>35</xdr:row>
      <xdr:rowOff>128905</xdr:rowOff>
    </xdr:to>
    <xdr:sp macro="" textlink="">
      <xdr:nvSpPr>
        <xdr:cNvPr id="78" name="楕円 77"/>
        <xdr:cNvSpPr/>
      </xdr:nvSpPr>
      <xdr:spPr>
        <a:xfrm>
          <a:off x="965200" y="58947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78105</xdr:rowOff>
    </xdr:from>
    <xdr:to>
      <xdr:col>10</xdr:col>
      <xdr:colOff>114300</xdr:colOff>
      <xdr:row>35</xdr:row>
      <xdr:rowOff>102870</xdr:rowOff>
    </xdr:to>
    <xdr:cxnSp macro="">
      <xdr:nvCxnSpPr>
        <xdr:cNvPr id="79" name="直線コネクタ 78"/>
        <xdr:cNvCxnSpPr/>
      </xdr:nvCxnSpPr>
      <xdr:spPr>
        <a:xfrm>
          <a:off x="1008380" y="5945505"/>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0" name="n_1aveValue【道路】&#10;有形固定資産減価償却率"/>
        <xdr:cNvSpPr txBox="1"/>
      </xdr:nvSpPr>
      <xdr:spPr>
        <a:xfrm>
          <a:off x="317056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1" name="n_2aveValue【道路】&#10;有形固定資産減価償却率"/>
        <xdr:cNvSpPr txBox="1"/>
      </xdr:nvSpPr>
      <xdr:spPr>
        <a:xfrm>
          <a:off x="238570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2" name="n_3aveValue【道路】&#10;有形固定資産減価償却率"/>
        <xdr:cNvSpPr txBox="1"/>
      </xdr:nvSpPr>
      <xdr:spPr>
        <a:xfrm>
          <a:off x="161100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3" name="n_4aveValue【道路】&#10;有形固定資産減価償却率"/>
        <xdr:cNvSpPr txBox="1"/>
      </xdr:nvSpPr>
      <xdr:spPr>
        <a:xfrm>
          <a:off x="83630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67327</xdr:rowOff>
    </xdr:from>
    <xdr:ext cx="405111" cy="259045"/>
    <xdr:sp macro="" textlink="">
      <xdr:nvSpPr>
        <xdr:cNvPr id="84" name="n_1mainValue【道路】&#10;有形固定資産減価償却率"/>
        <xdr:cNvSpPr txBox="1"/>
      </xdr:nvSpPr>
      <xdr:spPr>
        <a:xfrm>
          <a:off x="317056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33037</xdr:rowOff>
    </xdr:from>
    <xdr:ext cx="405111" cy="259045"/>
    <xdr:sp macro="" textlink="">
      <xdr:nvSpPr>
        <xdr:cNvPr id="85" name="n_2mainValue【道路】&#10;有形固定資産減価償却率"/>
        <xdr:cNvSpPr txBox="1"/>
      </xdr:nvSpPr>
      <xdr:spPr>
        <a:xfrm>
          <a:off x="238570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170197</xdr:rowOff>
    </xdr:from>
    <xdr:ext cx="405111" cy="259045"/>
    <xdr:sp macro="" textlink="">
      <xdr:nvSpPr>
        <xdr:cNvPr id="86" name="n_3mainValue【道路】&#10;有形固定資産減価償却率"/>
        <xdr:cNvSpPr txBox="1"/>
      </xdr:nvSpPr>
      <xdr:spPr>
        <a:xfrm>
          <a:off x="161100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145432</xdr:rowOff>
    </xdr:from>
    <xdr:ext cx="405111" cy="259045"/>
    <xdr:sp macro="" textlink="">
      <xdr:nvSpPr>
        <xdr:cNvPr id="87" name="n_4mainValue【道路】&#10;有形固定資産減価償却率"/>
        <xdr:cNvSpPr txBox="1"/>
      </xdr:nvSpPr>
      <xdr:spPr>
        <a:xfrm>
          <a:off x="836304"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09" name="直線コネクタ 108"/>
        <xdr:cNvCxnSpPr/>
      </xdr:nvCxnSpPr>
      <xdr:spPr>
        <a:xfrm flipV="1">
          <a:off x="9219565" y="5587838"/>
          <a:ext cx="0" cy="1414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0" name="【道路】&#10;一人当たり延長最小値テキスト"/>
        <xdr:cNvSpPr txBox="1"/>
      </xdr:nvSpPr>
      <xdr:spPr>
        <a:xfrm>
          <a:off x="9258300" y="700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1" name="直線コネクタ 110"/>
        <xdr:cNvCxnSpPr/>
      </xdr:nvCxnSpPr>
      <xdr:spPr>
        <a:xfrm>
          <a:off x="9154160" y="7002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2" name="【道路】&#10;一人当たり延長最大値テキスト"/>
        <xdr:cNvSpPr txBox="1"/>
      </xdr:nvSpPr>
      <xdr:spPr>
        <a:xfrm>
          <a:off x="9258300" y="536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3" name="直線コネクタ 112"/>
        <xdr:cNvCxnSpPr/>
      </xdr:nvCxnSpPr>
      <xdr:spPr>
        <a:xfrm>
          <a:off x="9154160" y="5587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4" name="【道路】&#10;一人当たり延長平均値テキスト"/>
        <xdr:cNvSpPr txBox="1"/>
      </xdr:nvSpPr>
      <xdr:spPr>
        <a:xfrm>
          <a:off x="9258300" y="6686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5" name="フローチャート: 判断 114"/>
        <xdr:cNvSpPr/>
      </xdr:nvSpPr>
      <xdr:spPr>
        <a:xfrm>
          <a:off x="9192260" y="6708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6" name="フローチャート: 判断 115"/>
        <xdr:cNvSpPr/>
      </xdr:nvSpPr>
      <xdr:spPr>
        <a:xfrm>
          <a:off x="8445500" y="672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17" name="フローチャート: 判断 116"/>
        <xdr:cNvSpPr/>
      </xdr:nvSpPr>
      <xdr:spPr>
        <a:xfrm>
          <a:off x="7670800" y="67249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18" name="フローチャート: 判断 117"/>
        <xdr:cNvSpPr/>
      </xdr:nvSpPr>
      <xdr:spPr>
        <a:xfrm>
          <a:off x="6873240" y="673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19" name="フローチャート: 判断 118"/>
        <xdr:cNvSpPr/>
      </xdr:nvSpPr>
      <xdr:spPr>
        <a:xfrm>
          <a:off x="6098540" y="674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114316</xdr:rowOff>
    </xdr:from>
    <xdr:to>
      <xdr:col>50</xdr:col>
      <xdr:colOff>165100</xdr:colOff>
      <xdr:row>41</xdr:row>
      <xdr:rowOff>44466</xdr:rowOff>
    </xdr:to>
    <xdr:sp macro="" textlink="">
      <xdr:nvSpPr>
        <xdr:cNvPr id="125" name="楕円 124"/>
        <xdr:cNvSpPr/>
      </xdr:nvSpPr>
      <xdr:spPr>
        <a:xfrm>
          <a:off x="8445500" y="68199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115743</xdr:rowOff>
    </xdr:from>
    <xdr:to>
      <xdr:col>46</xdr:col>
      <xdr:colOff>38100</xdr:colOff>
      <xdr:row>41</xdr:row>
      <xdr:rowOff>45893</xdr:rowOff>
    </xdr:to>
    <xdr:sp macro="" textlink="">
      <xdr:nvSpPr>
        <xdr:cNvPr id="126" name="楕円 125"/>
        <xdr:cNvSpPr/>
      </xdr:nvSpPr>
      <xdr:spPr>
        <a:xfrm>
          <a:off x="7670800" y="68213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165116</xdr:rowOff>
    </xdr:from>
    <xdr:to>
      <xdr:col>50</xdr:col>
      <xdr:colOff>114300</xdr:colOff>
      <xdr:row>40</xdr:row>
      <xdr:rowOff>166543</xdr:rowOff>
    </xdr:to>
    <xdr:cxnSp macro="">
      <xdr:nvCxnSpPr>
        <xdr:cNvPr id="127" name="直線コネクタ 126"/>
        <xdr:cNvCxnSpPr/>
      </xdr:nvCxnSpPr>
      <xdr:spPr>
        <a:xfrm flipV="1">
          <a:off x="7713980" y="6870716"/>
          <a:ext cx="78232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117389</xdr:rowOff>
    </xdr:from>
    <xdr:to>
      <xdr:col>41</xdr:col>
      <xdr:colOff>101600</xdr:colOff>
      <xdr:row>41</xdr:row>
      <xdr:rowOff>47539</xdr:rowOff>
    </xdr:to>
    <xdr:sp macro="" textlink="">
      <xdr:nvSpPr>
        <xdr:cNvPr id="128" name="楕円 127"/>
        <xdr:cNvSpPr/>
      </xdr:nvSpPr>
      <xdr:spPr>
        <a:xfrm>
          <a:off x="6873240" y="6822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166543</xdr:rowOff>
    </xdr:from>
    <xdr:to>
      <xdr:col>45</xdr:col>
      <xdr:colOff>177800</xdr:colOff>
      <xdr:row>40</xdr:row>
      <xdr:rowOff>168189</xdr:rowOff>
    </xdr:to>
    <xdr:cxnSp macro="">
      <xdr:nvCxnSpPr>
        <xdr:cNvPr id="129" name="直線コネクタ 128"/>
        <xdr:cNvCxnSpPr/>
      </xdr:nvCxnSpPr>
      <xdr:spPr>
        <a:xfrm flipV="1">
          <a:off x="6924040" y="6872143"/>
          <a:ext cx="78994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119812</xdr:rowOff>
    </xdr:from>
    <xdr:to>
      <xdr:col>36</xdr:col>
      <xdr:colOff>165100</xdr:colOff>
      <xdr:row>41</xdr:row>
      <xdr:rowOff>49962</xdr:rowOff>
    </xdr:to>
    <xdr:sp macro="" textlink="">
      <xdr:nvSpPr>
        <xdr:cNvPr id="130" name="楕円 129"/>
        <xdr:cNvSpPr/>
      </xdr:nvSpPr>
      <xdr:spPr>
        <a:xfrm>
          <a:off x="6098540" y="68254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168189</xdr:rowOff>
    </xdr:from>
    <xdr:to>
      <xdr:col>41</xdr:col>
      <xdr:colOff>50800</xdr:colOff>
      <xdr:row>40</xdr:row>
      <xdr:rowOff>170612</xdr:rowOff>
    </xdr:to>
    <xdr:cxnSp macro="">
      <xdr:nvCxnSpPr>
        <xdr:cNvPr id="131" name="直線コネクタ 130"/>
        <xdr:cNvCxnSpPr/>
      </xdr:nvCxnSpPr>
      <xdr:spPr>
        <a:xfrm flipV="1">
          <a:off x="6149340" y="6873789"/>
          <a:ext cx="7747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2" name="n_1aveValue【道路】&#10;一人当たり延長"/>
        <xdr:cNvSpPr txBox="1"/>
      </xdr:nvSpPr>
      <xdr:spPr>
        <a:xfrm>
          <a:off x="8239271" y="650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3" name="n_2aveValue【道路】&#10;一人当たり延長"/>
        <xdr:cNvSpPr txBox="1"/>
      </xdr:nvSpPr>
      <xdr:spPr>
        <a:xfrm>
          <a:off x="7477271" y="650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34" name="n_3aveValue【道路】&#10;一人当たり延長"/>
        <xdr:cNvSpPr txBox="1"/>
      </xdr:nvSpPr>
      <xdr:spPr>
        <a:xfrm>
          <a:off x="6702571" y="65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35" name="n_4aveValue【道路】&#10;一人当たり延長"/>
        <xdr:cNvSpPr txBox="1"/>
      </xdr:nvSpPr>
      <xdr:spPr>
        <a:xfrm>
          <a:off x="5905011" y="65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35593</xdr:rowOff>
    </xdr:from>
    <xdr:ext cx="534377" cy="259045"/>
    <xdr:sp macro="" textlink="">
      <xdr:nvSpPr>
        <xdr:cNvPr id="136" name="n_1mainValue【道路】&#10;一人当たり延長"/>
        <xdr:cNvSpPr txBox="1"/>
      </xdr:nvSpPr>
      <xdr:spPr>
        <a:xfrm>
          <a:off x="8239271" y="690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37020</xdr:rowOff>
    </xdr:from>
    <xdr:ext cx="534377" cy="259045"/>
    <xdr:sp macro="" textlink="">
      <xdr:nvSpPr>
        <xdr:cNvPr id="137" name="n_2mainValue【道路】&#10;一人当たり延長"/>
        <xdr:cNvSpPr txBox="1"/>
      </xdr:nvSpPr>
      <xdr:spPr>
        <a:xfrm>
          <a:off x="7477271" y="69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38666</xdr:rowOff>
    </xdr:from>
    <xdr:ext cx="534377" cy="259045"/>
    <xdr:sp macro="" textlink="">
      <xdr:nvSpPr>
        <xdr:cNvPr id="138" name="n_3mainValue【道路】&#10;一人当たり延長"/>
        <xdr:cNvSpPr txBox="1"/>
      </xdr:nvSpPr>
      <xdr:spPr>
        <a:xfrm>
          <a:off x="6702571" y="691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41089</xdr:rowOff>
    </xdr:from>
    <xdr:ext cx="534377" cy="259045"/>
    <xdr:sp macro="" textlink="">
      <xdr:nvSpPr>
        <xdr:cNvPr id="139" name="n_4mainValue【道路】&#10;一人当たり延長"/>
        <xdr:cNvSpPr txBox="1"/>
      </xdr:nvSpPr>
      <xdr:spPr>
        <a:xfrm>
          <a:off x="5905011" y="691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65" name="直線コネクタ 164"/>
        <xdr:cNvCxnSpPr/>
      </xdr:nvCxnSpPr>
      <xdr:spPr>
        <a:xfrm flipV="1">
          <a:off x="4086225" y="931490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66" name="【橋りょう・トンネル】&#10;有形固定資産減価償却率最小値テキスト"/>
        <xdr:cNvSpPr txBox="1"/>
      </xdr:nvSpPr>
      <xdr:spPr>
        <a:xfrm>
          <a:off x="4124960" y="1073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67" name="直線コネクタ 166"/>
        <xdr:cNvCxnSpPr/>
      </xdr:nvCxnSpPr>
      <xdr:spPr>
        <a:xfrm>
          <a:off x="4020820" y="10735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68" name="【橋りょう・トンネル】&#10;有形固定資産減価償却率最大値テキスト"/>
        <xdr:cNvSpPr txBox="1"/>
      </xdr:nvSpPr>
      <xdr:spPr>
        <a:xfrm>
          <a:off x="4124960" y="90939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69" name="直線コネクタ 168"/>
        <xdr:cNvCxnSpPr/>
      </xdr:nvCxnSpPr>
      <xdr:spPr>
        <a:xfrm>
          <a:off x="4020820" y="9314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0" name="【橋りょう・トンネル】&#10;有形固定資産減価償却率平均値テキスト"/>
        <xdr:cNvSpPr txBox="1"/>
      </xdr:nvSpPr>
      <xdr:spPr>
        <a:xfrm>
          <a:off x="4124960" y="101852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1" name="フローチャート: 判断 170"/>
        <xdr:cNvSpPr/>
      </xdr:nvSpPr>
      <xdr:spPr>
        <a:xfrm>
          <a:off x="4036060" y="102068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2" name="フローチャート: 判断 171"/>
        <xdr:cNvSpPr/>
      </xdr:nvSpPr>
      <xdr:spPr>
        <a:xfrm>
          <a:off x="3312160" y="101774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3" name="フローチャート: 判断 172"/>
        <xdr:cNvSpPr/>
      </xdr:nvSpPr>
      <xdr:spPr>
        <a:xfrm>
          <a:off x="2514600" y="10169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4" name="フローチャート: 判断 173"/>
        <xdr:cNvSpPr/>
      </xdr:nvSpPr>
      <xdr:spPr>
        <a:xfrm>
          <a:off x="173990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75" name="フローチャート: 判断 174"/>
        <xdr:cNvSpPr/>
      </xdr:nvSpPr>
      <xdr:spPr>
        <a:xfrm>
          <a:off x="965200" y="101316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45538</xdr:rowOff>
    </xdr:from>
    <xdr:to>
      <xdr:col>20</xdr:col>
      <xdr:colOff>38100</xdr:colOff>
      <xdr:row>60</xdr:row>
      <xdr:rowOff>147138</xdr:rowOff>
    </xdr:to>
    <xdr:sp macro="" textlink="">
      <xdr:nvSpPr>
        <xdr:cNvPr id="181" name="楕円 180"/>
        <xdr:cNvSpPr/>
      </xdr:nvSpPr>
      <xdr:spPr>
        <a:xfrm>
          <a:off x="3312160" y="101039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40640</xdr:rowOff>
    </xdr:from>
    <xdr:to>
      <xdr:col>15</xdr:col>
      <xdr:colOff>101600</xdr:colOff>
      <xdr:row>60</xdr:row>
      <xdr:rowOff>142240</xdr:rowOff>
    </xdr:to>
    <xdr:sp macro="" textlink="">
      <xdr:nvSpPr>
        <xdr:cNvPr id="182" name="楕円 181"/>
        <xdr:cNvSpPr/>
      </xdr:nvSpPr>
      <xdr:spPr>
        <a:xfrm>
          <a:off x="25146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96338</xdr:rowOff>
    </xdr:to>
    <xdr:cxnSp macro="">
      <xdr:nvCxnSpPr>
        <xdr:cNvPr id="183" name="直線コネクタ 182"/>
        <xdr:cNvCxnSpPr/>
      </xdr:nvCxnSpPr>
      <xdr:spPr>
        <a:xfrm>
          <a:off x="2565400" y="10149840"/>
          <a:ext cx="78994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21046</xdr:rowOff>
    </xdr:from>
    <xdr:to>
      <xdr:col>10</xdr:col>
      <xdr:colOff>165100</xdr:colOff>
      <xdr:row>60</xdr:row>
      <xdr:rowOff>122646</xdr:rowOff>
    </xdr:to>
    <xdr:sp macro="" textlink="">
      <xdr:nvSpPr>
        <xdr:cNvPr id="184" name="楕円 183"/>
        <xdr:cNvSpPr/>
      </xdr:nvSpPr>
      <xdr:spPr>
        <a:xfrm>
          <a:off x="17399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71846</xdr:rowOff>
    </xdr:from>
    <xdr:to>
      <xdr:col>15</xdr:col>
      <xdr:colOff>50800</xdr:colOff>
      <xdr:row>60</xdr:row>
      <xdr:rowOff>91440</xdr:rowOff>
    </xdr:to>
    <xdr:cxnSp macro="">
      <xdr:nvCxnSpPr>
        <xdr:cNvPr id="185" name="直線コネクタ 184"/>
        <xdr:cNvCxnSpPr/>
      </xdr:nvCxnSpPr>
      <xdr:spPr>
        <a:xfrm>
          <a:off x="1790700" y="10130246"/>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171269</xdr:rowOff>
    </xdr:from>
    <xdr:to>
      <xdr:col>6</xdr:col>
      <xdr:colOff>38100</xdr:colOff>
      <xdr:row>60</xdr:row>
      <xdr:rowOff>101419</xdr:rowOff>
    </xdr:to>
    <xdr:sp macro="" textlink="">
      <xdr:nvSpPr>
        <xdr:cNvPr id="186" name="楕円 185"/>
        <xdr:cNvSpPr/>
      </xdr:nvSpPr>
      <xdr:spPr>
        <a:xfrm>
          <a:off x="965200" y="100620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50619</xdr:rowOff>
    </xdr:from>
    <xdr:to>
      <xdr:col>10</xdr:col>
      <xdr:colOff>114300</xdr:colOff>
      <xdr:row>60</xdr:row>
      <xdr:rowOff>71846</xdr:rowOff>
    </xdr:to>
    <xdr:cxnSp macro="">
      <xdr:nvCxnSpPr>
        <xdr:cNvPr id="187" name="直線コネクタ 186"/>
        <xdr:cNvCxnSpPr/>
      </xdr:nvCxnSpPr>
      <xdr:spPr>
        <a:xfrm>
          <a:off x="1008380" y="10109019"/>
          <a:ext cx="7823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88" name="n_1aveValue【橋りょう・トンネル】&#10;有形固定資産減価償却率"/>
        <xdr:cNvSpPr txBox="1"/>
      </xdr:nvSpPr>
      <xdr:spPr>
        <a:xfrm>
          <a:off x="3170564" y="1026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89" name="n_2aveValue【橋りょう・トンネル】&#10;有形固定資産減価償却率"/>
        <xdr:cNvSpPr txBox="1"/>
      </xdr:nvSpPr>
      <xdr:spPr>
        <a:xfrm>
          <a:off x="2385704" y="10258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0" name="n_3aveValue【橋りょう・トンネル】&#10;有形固定資産減価償却率"/>
        <xdr:cNvSpPr txBox="1"/>
      </xdr:nvSpPr>
      <xdr:spPr>
        <a:xfrm>
          <a:off x="161100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191" name="n_4aveValue【橋りょう・トンネル】&#10;有形固定資産減価償却率"/>
        <xdr:cNvSpPr txBox="1"/>
      </xdr:nvSpPr>
      <xdr:spPr>
        <a:xfrm>
          <a:off x="83630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163665</xdr:rowOff>
    </xdr:from>
    <xdr:ext cx="405111" cy="259045"/>
    <xdr:sp macro="" textlink="">
      <xdr:nvSpPr>
        <xdr:cNvPr id="192" name="n_1mainValue【橋りょう・トンネル】&#10;有形固定資産減価償却率"/>
        <xdr:cNvSpPr txBox="1"/>
      </xdr:nvSpPr>
      <xdr:spPr>
        <a:xfrm>
          <a:off x="3170564" y="988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158767</xdr:rowOff>
    </xdr:from>
    <xdr:ext cx="405111" cy="259045"/>
    <xdr:sp macro="" textlink="">
      <xdr:nvSpPr>
        <xdr:cNvPr id="193" name="n_2mainValue【橋りょう・トンネル】&#10;有形固定資産減価償却率"/>
        <xdr:cNvSpPr txBox="1"/>
      </xdr:nvSpPr>
      <xdr:spPr>
        <a:xfrm>
          <a:off x="238570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139173</xdr:rowOff>
    </xdr:from>
    <xdr:ext cx="405111" cy="259045"/>
    <xdr:sp macro="" textlink="">
      <xdr:nvSpPr>
        <xdr:cNvPr id="194" name="n_3mainValue【橋りょう・トンネル】&#10;有形固定資産減価償却率"/>
        <xdr:cNvSpPr txBox="1"/>
      </xdr:nvSpPr>
      <xdr:spPr>
        <a:xfrm>
          <a:off x="1611004"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117946</xdr:rowOff>
    </xdr:from>
    <xdr:ext cx="405111" cy="259045"/>
    <xdr:sp macro="" textlink="">
      <xdr:nvSpPr>
        <xdr:cNvPr id="195" name="n_4mainValue【橋りょう・トンネル】&#10;有形固定資産減価償却率"/>
        <xdr:cNvSpPr txBox="1"/>
      </xdr:nvSpPr>
      <xdr:spPr>
        <a:xfrm>
          <a:off x="836304" y="984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19" name="直線コネクタ 218"/>
        <xdr:cNvCxnSpPr/>
      </xdr:nvCxnSpPr>
      <xdr:spPr>
        <a:xfrm flipV="1">
          <a:off x="9219565" y="9547692"/>
          <a:ext cx="0" cy="1249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0" name="【橋りょう・トンネル】&#10;一人当たり有形固定資産（償却資産）額最小値テキスト"/>
        <xdr:cNvSpPr txBox="1"/>
      </xdr:nvSpPr>
      <xdr:spPr>
        <a:xfrm>
          <a:off x="9258300" y="1080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21" name="直線コネクタ 220"/>
        <xdr:cNvCxnSpPr/>
      </xdr:nvCxnSpPr>
      <xdr:spPr>
        <a:xfrm>
          <a:off x="9154160" y="107971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22" name="【橋りょう・トンネル】&#10;一人当たり有形固定資産（償却資産）額最大値テキスト"/>
        <xdr:cNvSpPr txBox="1"/>
      </xdr:nvSpPr>
      <xdr:spPr>
        <a:xfrm>
          <a:off x="9258300" y="932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23" name="直線コネクタ 222"/>
        <xdr:cNvCxnSpPr/>
      </xdr:nvCxnSpPr>
      <xdr:spPr>
        <a:xfrm>
          <a:off x="9154160" y="95476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24" name="【橋りょう・トンネル】&#10;一人当たり有形固定資産（償却資産）額平均値テキスト"/>
        <xdr:cNvSpPr txBox="1"/>
      </xdr:nvSpPr>
      <xdr:spPr>
        <a:xfrm>
          <a:off x="9258300" y="10450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25" name="フローチャート: 判断 224"/>
        <xdr:cNvSpPr/>
      </xdr:nvSpPr>
      <xdr:spPr>
        <a:xfrm>
          <a:off x="9192260" y="104722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26" name="フローチャート: 判断 225"/>
        <xdr:cNvSpPr/>
      </xdr:nvSpPr>
      <xdr:spPr>
        <a:xfrm>
          <a:off x="8445500" y="10484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27" name="フローチャート: 判断 226"/>
        <xdr:cNvSpPr/>
      </xdr:nvSpPr>
      <xdr:spPr>
        <a:xfrm>
          <a:off x="7670800" y="10484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28" name="フローチャート: 判断 227"/>
        <xdr:cNvSpPr/>
      </xdr:nvSpPr>
      <xdr:spPr>
        <a:xfrm>
          <a:off x="6873240" y="10487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29" name="フローチャート: 判断 228"/>
        <xdr:cNvSpPr/>
      </xdr:nvSpPr>
      <xdr:spPr>
        <a:xfrm>
          <a:off x="6098540" y="104919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35177</xdr:rowOff>
    </xdr:from>
    <xdr:to>
      <xdr:col>50</xdr:col>
      <xdr:colOff>165100</xdr:colOff>
      <xdr:row>63</xdr:row>
      <xdr:rowOff>136777</xdr:rowOff>
    </xdr:to>
    <xdr:sp macro="" textlink="">
      <xdr:nvSpPr>
        <xdr:cNvPr id="235" name="楕円 234"/>
        <xdr:cNvSpPr/>
      </xdr:nvSpPr>
      <xdr:spPr>
        <a:xfrm>
          <a:off x="8445500" y="1059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40176</xdr:rowOff>
    </xdr:from>
    <xdr:to>
      <xdr:col>46</xdr:col>
      <xdr:colOff>38100</xdr:colOff>
      <xdr:row>63</xdr:row>
      <xdr:rowOff>141776</xdr:rowOff>
    </xdr:to>
    <xdr:sp macro="" textlink="">
      <xdr:nvSpPr>
        <xdr:cNvPr id="236" name="楕円 235"/>
        <xdr:cNvSpPr/>
      </xdr:nvSpPr>
      <xdr:spPr>
        <a:xfrm>
          <a:off x="7670800" y="106014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85977</xdr:rowOff>
    </xdr:from>
    <xdr:to>
      <xdr:col>50</xdr:col>
      <xdr:colOff>114300</xdr:colOff>
      <xdr:row>63</xdr:row>
      <xdr:rowOff>90976</xdr:rowOff>
    </xdr:to>
    <xdr:cxnSp macro="">
      <xdr:nvCxnSpPr>
        <xdr:cNvPr id="237" name="直線コネクタ 236"/>
        <xdr:cNvCxnSpPr/>
      </xdr:nvCxnSpPr>
      <xdr:spPr>
        <a:xfrm flipV="1">
          <a:off x="7713980" y="10647297"/>
          <a:ext cx="78232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43042</xdr:rowOff>
    </xdr:from>
    <xdr:to>
      <xdr:col>41</xdr:col>
      <xdr:colOff>101600</xdr:colOff>
      <xdr:row>63</xdr:row>
      <xdr:rowOff>144642</xdr:rowOff>
    </xdr:to>
    <xdr:sp macro="" textlink="">
      <xdr:nvSpPr>
        <xdr:cNvPr id="238" name="楕円 237"/>
        <xdr:cNvSpPr/>
      </xdr:nvSpPr>
      <xdr:spPr>
        <a:xfrm>
          <a:off x="6873240" y="106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90976</xdr:rowOff>
    </xdr:from>
    <xdr:to>
      <xdr:col>45</xdr:col>
      <xdr:colOff>177800</xdr:colOff>
      <xdr:row>63</xdr:row>
      <xdr:rowOff>93842</xdr:rowOff>
    </xdr:to>
    <xdr:cxnSp macro="">
      <xdr:nvCxnSpPr>
        <xdr:cNvPr id="239" name="直線コネクタ 238"/>
        <xdr:cNvCxnSpPr/>
      </xdr:nvCxnSpPr>
      <xdr:spPr>
        <a:xfrm flipV="1">
          <a:off x="6924040" y="10652296"/>
          <a:ext cx="789940" cy="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45858</xdr:rowOff>
    </xdr:from>
    <xdr:to>
      <xdr:col>36</xdr:col>
      <xdr:colOff>165100</xdr:colOff>
      <xdr:row>63</xdr:row>
      <xdr:rowOff>147458</xdr:rowOff>
    </xdr:to>
    <xdr:sp macro="" textlink="">
      <xdr:nvSpPr>
        <xdr:cNvPr id="240" name="楕円 239"/>
        <xdr:cNvSpPr/>
      </xdr:nvSpPr>
      <xdr:spPr>
        <a:xfrm>
          <a:off x="6098540" y="1060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93842</xdr:rowOff>
    </xdr:from>
    <xdr:to>
      <xdr:col>41</xdr:col>
      <xdr:colOff>50800</xdr:colOff>
      <xdr:row>63</xdr:row>
      <xdr:rowOff>96658</xdr:rowOff>
    </xdr:to>
    <xdr:cxnSp macro="">
      <xdr:nvCxnSpPr>
        <xdr:cNvPr id="241" name="直線コネクタ 240"/>
        <xdr:cNvCxnSpPr/>
      </xdr:nvCxnSpPr>
      <xdr:spPr>
        <a:xfrm flipV="1">
          <a:off x="6149340" y="10655162"/>
          <a:ext cx="7747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42" name="n_1aveValue【橋りょう・トンネル】&#10;一人当たり有形固定資産（償却資産）額"/>
        <xdr:cNvSpPr txBox="1"/>
      </xdr:nvSpPr>
      <xdr:spPr>
        <a:xfrm>
          <a:off x="8214575" y="1026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43" name="n_2aveValue【橋りょう・トンネル】&#10;一人当たり有形固定資産（償却資産）額"/>
        <xdr:cNvSpPr txBox="1"/>
      </xdr:nvSpPr>
      <xdr:spPr>
        <a:xfrm>
          <a:off x="7444955" y="1026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44" name="n_3aveValue【橋りょう・トンネル】&#10;一人当たり有形固定資産（償却資産）額"/>
        <xdr:cNvSpPr txBox="1"/>
      </xdr:nvSpPr>
      <xdr:spPr>
        <a:xfrm>
          <a:off x="6670255" y="1026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45" name="n_4aveValue【橋りょう・トンネル】&#10;一人当たり有形固定資産（償却資産）額"/>
        <xdr:cNvSpPr txBox="1"/>
      </xdr:nvSpPr>
      <xdr:spPr>
        <a:xfrm>
          <a:off x="5872695" y="1027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127904</xdr:rowOff>
    </xdr:from>
    <xdr:ext cx="599010" cy="259045"/>
    <xdr:sp macro="" textlink="">
      <xdr:nvSpPr>
        <xdr:cNvPr id="246" name="n_1mainValue【橋りょう・トンネル】&#10;一人当たり有形固定資産（償却資産）額"/>
        <xdr:cNvSpPr txBox="1"/>
      </xdr:nvSpPr>
      <xdr:spPr>
        <a:xfrm>
          <a:off x="8214575" y="106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132903</xdr:rowOff>
    </xdr:from>
    <xdr:ext cx="599010" cy="259045"/>
    <xdr:sp macro="" textlink="">
      <xdr:nvSpPr>
        <xdr:cNvPr id="247" name="n_2mainValue【橋りょう・トンネル】&#10;一人当たり有形固定資産（償却資産）額"/>
        <xdr:cNvSpPr txBox="1"/>
      </xdr:nvSpPr>
      <xdr:spPr>
        <a:xfrm>
          <a:off x="7444955" y="1069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135769</xdr:rowOff>
    </xdr:from>
    <xdr:ext cx="599010" cy="259045"/>
    <xdr:sp macro="" textlink="">
      <xdr:nvSpPr>
        <xdr:cNvPr id="248" name="n_3mainValue【橋りょう・トンネル】&#10;一人当たり有形固定資産（償却資産）額"/>
        <xdr:cNvSpPr txBox="1"/>
      </xdr:nvSpPr>
      <xdr:spPr>
        <a:xfrm>
          <a:off x="6670255" y="106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138585</xdr:rowOff>
    </xdr:from>
    <xdr:ext cx="599010" cy="259045"/>
    <xdr:sp macro="" textlink="">
      <xdr:nvSpPr>
        <xdr:cNvPr id="249" name="n_4mainValue【橋りょう・トンネル】&#10;一人当たり有形固定資産（償却資産）額"/>
        <xdr:cNvSpPr txBox="1"/>
      </xdr:nvSpPr>
      <xdr:spPr>
        <a:xfrm>
          <a:off x="5872695" y="1069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74" name="直線コネクタ 273"/>
        <xdr:cNvCxnSpPr/>
      </xdr:nvCxnSpPr>
      <xdr:spPr>
        <a:xfrm flipV="1">
          <a:off x="4086225" y="13129259"/>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77" name="【公営住宅】&#10;有形固定資産減価償却率最大値テキスト"/>
        <xdr:cNvSpPr txBox="1"/>
      </xdr:nvSpPr>
      <xdr:spPr>
        <a:xfrm>
          <a:off x="4124960" y="1290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78" name="直線コネクタ 277"/>
        <xdr:cNvCxnSpPr/>
      </xdr:nvCxnSpPr>
      <xdr:spPr>
        <a:xfrm>
          <a:off x="4020820" y="13129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79" name="【公営住宅】&#10;有形固定資産減価償却率平均値テキスト"/>
        <xdr:cNvSpPr txBox="1"/>
      </xdr:nvSpPr>
      <xdr:spPr>
        <a:xfrm>
          <a:off x="4124960" y="1387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80" name="フローチャート: 判断 279"/>
        <xdr:cNvSpPr/>
      </xdr:nvSpPr>
      <xdr:spPr>
        <a:xfrm>
          <a:off x="4036060" y="1389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81" name="フローチャート: 判断 280"/>
        <xdr:cNvSpPr/>
      </xdr:nvSpPr>
      <xdr:spPr>
        <a:xfrm>
          <a:off x="3312160" y="13888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82" name="フローチャート: 判断 281"/>
        <xdr:cNvSpPr/>
      </xdr:nvSpPr>
      <xdr:spPr>
        <a:xfrm>
          <a:off x="251460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83" name="フローチャート: 判断 282"/>
        <xdr:cNvSpPr/>
      </xdr:nvSpPr>
      <xdr:spPr>
        <a:xfrm>
          <a:off x="1739900" y="13851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84" name="フローチャート: 判断 283"/>
        <xdr:cNvSpPr/>
      </xdr:nvSpPr>
      <xdr:spPr>
        <a:xfrm>
          <a:off x="965200" y="1382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59689</xdr:rowOff>
    </xdr:from>
    <xdr:to>
      <xdr:col>20</xdr:col>
      <xdr:colOff>38100</xdr:colOff>
      <xdr:row>80</xdr:row>
      <xdr:rowOff>161289</xdr:rowOff>
    </xdr:to>
    <xdr:sp macro="" textlink="">
      <xdr:nvSpPr>
        <xdr:cNvPr id="290" name="楕円 289"/>
        <xdr:cNvSpPr/>
      </xdr:nvSpPr>
      <xdr:spPr>
        <a:xfrm>
          <a:off x="3312160" y="134708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44450</xdr:rowOff>
    </xdr:from>
    <xdr:to>
      <xdr:col>15</xdr:col>
      <xdr:colOff>101600</xdr:colOff>
      <xdr:row>80</xdr:row>
      <xdr:rowOff>146050</xdr:rowOff>
    </xdr:to>
    <xdr:sp macro="" textlink="">
      <xdr:nvSpPr>
        <xdr:cNvPr id="291" name="楕円 290"/>
        <xdr:cNvSpPr/>
      </xdr:nvSpPr>
      <xdr:spPr>
        <a:xfrm>
          <a:off x="25146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95250</xdr:rowOff>
    </xdr:from>
    <xdr:to>
      <xdr:col>19</xdr:col>
      <xdr:colOff>177800</xdr:colOff>
      <xdr:row>80</xdr:row>
      <xdr:rowOff>110489</xdr:rowOff>
    </xdr:to>
    <xdr:cxnSp macro="">
      <xdr:nvCxnSpPr>
        <xdr:cNvPr id="292" name="直線コネクタ 291"/>
        <xdr:cNvCxnSpPr/>
      </xdr:nvCxnSpPr>
      <xdr:spPr>
        <a:xfrm>
          <a:off x="2565400" y="13506450"/>
          <a:ext cx="78994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2539</xdr:rowOff>
    </xdr:from>
    <xdr:to>
      <xdr:col>10</xdr:col>
      <xdr:colOff>165100</xdr:colOff>
      <xdr:row>80</xdr:row>
      <xdr:rowOff>104139</xdr:rowOff>
    </xdr:to>
    <xdr:sp macro="" textlink="">
      <xdr:nvSpPr>
        <xdr:cNvPr id="293" name="楕円 292"/>
        <xdr:cNvSpPr/>
      </xdr:nvSpPr>
      <xdr:spPr>
        <a:xfrm>
          <a:off x="17399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53339</xdr:rowOff>
    </xdr:from>
    <xdr:to>
      <xdr:col>15</xdr:col>
      <xdr:colOff>50800</xdr:colOff>
      <xdr:row>80</xdr:row>
      <xdr:rowOff>95250</xdr:rowOff>
    </xdr:to>
    <xdr:cxnSp macro="">
      <xdr:nvCxnSpPr>
        <xdr:cNvPr id="294" name="直線コネクタ 293"/>
        <xdr:cNvCxnSpPr/>
      </xdr:nvCxnSpPr>
      <xdr:spPr>
        <a:xfrm>
          <a:off x="1790700" y="13464539"/>
          <a:ext cx="7747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132080</xdr:rowOff>
    </xdr:from>
    <xdr:to>
      <xdr:col>6</xdr:col>
      <xdr:colOff>38100</xdr:colOff>
      <xdr:row>80</xdr:row>
      <xdr:rowOff>62230</xdr:rowOff>
    </xdr:to>
    <xdr:sp macro="" textlink="">
      <xdr:nvSpPr>
        <xdr:cNvPr id="295" name="楕円 294"/>
        <xdr:cNvSpPr/>
      </xdr:nvSpPr>
      <xdr:spPr>
        <a:xfrm>
          <a:off x="965200" y="13375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11430</xdr:rowOff>
    </xdr:from>
    <xdr:to>
      <xdr:col>10</xdr:col>
      <xdr:colOff>114300</xdr:colOff>
      <xdr:row>80</xdr:row>
      <xdr:rowOff>53339</xdr:rowOff>
    </xdr:to>
    <xdr:cxnSp macro="">
      <xdr:nvCxnSpPr>
        <xdr:cNvPr id="296" name="直線コネクタ 295"/>
        <xdr:cNvCxnSpPr/>
      </xdr:nvCxnSpPr>
      <xdr:spPr>
        <a:xfrm>
          <a:off x="1008380" y="13422630"/>
          <a:ext cx="7823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297" name="n_1aveValue【公営住宅】&#10;有形固定資産減価償却率"/>
        <xdr:cNvSpPr txBox="1"/>
      </xdr:nvSpPr>
      <xdr:spPr>
        <a:xfrm>
          <a:off x="317056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298" name="n_2aveValue【公営住宅】&#10;有形固定資産減価償却率"/>
        <xdr:cNvSpPr txBox="1"/>
      </xdr:nvSpPr>
      <xdr:spPr>
        <a:xfrm>
          <a:off x="2385704" y="1396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299" name="n_3aveValue【公営住宅】&#10;有形固定資産減価償却率"/>
        <xdr:cNvSpPr txBox="1"/>
      </xdr:nvSpPr>
      <xdr:spPr>
        <a:xfrm>
          <a:off x="1611004" y="1394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00" name="n_4aveValue【公営住宅】&#10;有形固定資産減価償却率"/>
        <xdr:cNvSpPr txBox="1"/>
      </xdr:nvSpPr>
      <xdr:spPr>
        <a:xfrm>
          <a:off x="83630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6366</xdr:rowOff>
    </xdr:from>
    <xdr:ext cx="405111" cy="259045"/>
    <xdr:sp macro="" textlink="">
      <xdr:nvSpPr>
        <xdr:cNvPr id="301" name="n_1mainValue【公営住宅】&#10;有形固定資産減価償却率"/>
        <xdr:cNvSpPr txBox="1"/>
      </xdr:nvSpPr>
      <xdr:spPr>
        <a:xfrm>
          <a:off x="3170564" y="13249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162577</xdr:rowOff>
    </xdr:from>
    <xdr:ext cx="405111" cy="259045"/>
    <xdr:sp macro="" textlink="">
      <xdr:nvSpPr>
        <xdr:cNvPr id="302" name="n_2mainValue【公営住宅】&#10;有形固定資産減価償却率"/>
        <xdr:cNvSpPr txBox="1"/>
      </xdr:nvSpPr>
      <xdr:spPr>
        <a:xfrm>
          <a:off x="238570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120666</xdr:rowOff>
    </xdr:from>
    <xdr:ext cx="405111" cy="259045"/>
    <xdr:sp macro="" textlink="">
      <xdr:nvSpPr>
        <xdr:cNvPr id="303" name="n_3mainValue【公営住宅】&#10;有形固定資産減価償却率"/>
        <xdr:cNvSpPr txBox="1"/>
      </xdr:nvSpPr>
      <xdr:spPr>
        <a:xfrm>
          <a:off x="1611004" y="13196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78757</xdr:rowOff>
    </xdr:from>
    <xdr:ext cx="405111" cy="259045"/>
    <xdr:sp macro="" textlink="">
      <xdr:nvSpPr>
        <xdr:cNvPr id="304" name="n_4mainValue【公営住宅】&#10;有形固定資産減価償却率"/>
        <xdr:cNvSpPr txBox="1"/>
      </xdr:nvSpPr>
      <xdr:spPr>
        <a:xfrm>
          <a:off x="836304" y="1315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8" name="テキスト ボックス 317"/>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0" name="テキスト ボックス 319"/>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2" name="テキスト ボックス 321"/>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4" name="テキスト ボックス 323"/>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26" name="直線コネクタ 325"/>
        <xdr:cNvCxnSpPr/>
      </xdr:nvCxnSpPr>
      <xdr:spPr>
        <a:xfrm flipV="1">
          <a:off x="9219565" y="13309229"/>
          <a:ext cx="0" cy="1141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27" name="【公営住宅】&#10;一人当たり面積最小値テキスト"/>
        <xdr:cNvSpPr txBox="1"/>
      </xdr:nvSpPr>
      <xdr:spPr>
        <a:xfrm>
          <a:off x="9258300" y="1445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28" name="直線コネクタ 327"/>
        <xdr:cNvCxnSpPr/>
      </xdr:nvCxnSpPr>
      <xdr:spPr>
        <a:xfrm>
          <a:off x="9154160" y="14451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29" name="【公営住宅】&#10;一人当たり面積最大値テキスト"/>
        <xdr:cNvSpPr txBox="1"/>
      </xdr:nvSpPr>
      <xdr:spPr>
        <a:xfrm>
          <a:off x="9258300" y="1308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30" name="直線コネクタ 329"/>
        <xdr:cNvCxnSpPr/>
      </xdr:nvCxnSpPr>
      <xdr:spPr>
        <a:xfrm>
          <a:off x="9154160" y="13309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31" name="【公営住宅】&#10;一人当たり面積平均値テキスト"/>
        <xdr:cNvSpPr txBox="1"/>
      </xdr:nvSpPr>
      <xdr:spPr>
        <a:xfrm>
          <a:off x="9258300" y="14328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32" name="フローチャート: 判断 331"/>
        <xdr:cNvSpPr/>
      </xdr:nvSpPr>
      <xdr:spPr>
        <a:xfrm>
          <a:off x="9192260" y="143499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33" name="フローチャート: 判断 332"/>
        <xdr:cNvSpPr/>
      </xdr:nvSpPr>
      <xdr:spPr>
        <a:xfrm>
          <a:off x="8445500" y="14351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34" name="フローチャート: 判断 333"/>
        <xdr:cNvSpPr/>
      </xdr:nvSpPr>
      <xdr:spPr>
        <a:xfrm>
          <a:off x="7670800" y="143498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35" name="フローチャート: 判断 334"/>
        <xdr:cNvSpPr/>
      </xdr:nvSpPr>
      <xdr:spPr>
        <a:xfrm>
          <a:off x="6873240" y="14351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36" name="フローチャート: 判断 335"/>
        <xdr:cNvSpPr/>
      </xdr:nvSpPr>
      <xdr:spPr>
        <a:xfrm>
          <a:off x="6098540" y="14352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119887</xdr:rowOff>
    </xdr:from>
    <xdr:to>
      <xdr:col>50</xdr:col>
      <xdr:colOff>165100</xdr:colOff>
      <xdr:row>86</xdr:row>
      <xdr:rowOff>50037</xdr:rowOff>
    </xdr:to>
    <xdr:sp macro="" textlink="">
      <xdr:nvSpPr>
        <xdr:cNvPr id="342" name="楕円 341"/>
        <xdr:cNvSpPr/>
      </xdr:nvSpPr>
      <xdr:spPr>
        <a:xfrm>
          <a:off x="8445500" y="143692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121168</xdr:rowOff>
    </xdr:from>
    <xdr:to>
      <xdr:col>46</xdr:col>
      <xdr:colOff>38100</xdr:colOff>
      <xdr:row>86</xdr:row>
      <xdr:rowOff>51318</xdr:rowOff>
    </xdr:to>
    <xdr:sp macro="" textlink="">
      <xdr:nvSpPr>
        <xdr:cNvPr id="343" name="楕円 342"/>
        <xdr:cNvSpPr/>
      </xdr:nvSpPr>
      <xdr:spPr>
        <a:xfrm>
          <a:off x="7670800" y="143705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170687</xdr:rowOff>
    </xdr:from>
    <xdr:to>
      <xdr:col>50</xdr:col>
      <xdr:colOff>114300</xdr:colOff>
      <xdr:row>86</xdr:row>
      <xdr:rowOff>518</xdr:rowOff>
    </xdr:to>
    <xdr:cxnSp macro="">
      <xdr:nvCxnSpPr>
        <xdr:cNvPr id="344" name="直線コネクタ 343"/>
        <xdr:cNvCxnSpPr/>
      </xdr:nvCxnSpPr>
      <xdr:spPr>
        <a:xfrm flipV="1">
          <a:off x="7713980" y="1442008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121580</xdr:rowOff>
    </xdr:from>
    <xdr:to>
      <xdr:col>41</xdr:col>
      <xdr:colOff>101600</xdr:colOff>
      <xdr:row>86</xdr:row>
      <xdr:rowOff>51730</xdr:rowOff>
    </xdr:to>
    <xdr:sp macro="" textlink="">
      <xdr:nvSpPr>
        <xdr:cNvPr id="345" name="楕円 344"/>
        <xdr:cNvSpPr/>
      </xdr:nvSpPr>
      <xdr:spPr>
        <a:xfrm>
          <a:off x="6873240" y="14370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518</xdr:rowOff>
    </xdr:from>
    <xdr:to>
      <xdr:col>45</xdr:col>
      <xdr:colOff>177800</xdr:colOff>
      <xdr:row>86</xdr:row>
      <xdr:rowOff>930</xdr:rowOff>
    </xdr:to>
    <xdr:cxnSp macro="">
      <xdr:nvCxnSpPr>
        <xdr:cNvPr id="346" name="直線コネクタ 345"/>
        <xdr:cNvCxnSpPr/>
      </xdr:nvCxnSpPr>
      <xdr:spPr>
        <a:xfrm flipV="1">
          <a:off x="6924040" y="14417558"/>
          <a:ext cx="78994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121625</xdr:rowOff>
    </xdr:from>
    <xdr:to>
      <xdr:col>36</xdr:col>
      <xdr:colOff>165100</xdr:colOff>
      <xdr:row>86</xdr:row>
      <xdr:rowOff>51775</xdr:rowOff>
    </xdr:to>
    <xdr:sp macro="" textlink="">
      <xdr:nvSpPr>
        <xdr:cNvPr id="347" name="楕円 346"/>
        <xdr:cNvSpPr/>
      </xdr:nvSpPr>
      <xdr:spPr>
        <a:xfrm>
          <a:off x="6098540" y="14371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930</xdr:rowOff>
    </xdr:from>
    <xdr:to>
      <xdr:col>41</xdr:col>
      <xdr:colOff>50800</xdr:colOff>
      <xdr:row>86</xdr:row>
      <xdr:rowOff>975</xdr:rowOff>
    </xdr:to>
    <xdr:cxnSp macro="">
      <xdr:nvCxnSpPr>
        <xdr:cNvPr id="348" name="直線コネクタ 347"/>
        <xdr:cNvCxnSpPr/>
      </xdr:nvCxnSpPr>
      <xdr:spPr>
        <a:xfrm flipV="1">
          <a:off x="6149340" y="14417970"/>
          <a:ext cx="7747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49" name="n_1aveValue【公営住宅】&#10;一人当たり面積"/>
        <xdr:cNvSpPr txBox="1"/>
      </xdr:nvSpPr>
      <xdr:spPr>
        <a:xfrm>
          <a:off x="8271587" y="1413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50" name="n_2aveValue【公営住宅】&#10;一人当たり面積"/>
        <xdr:cNvSpPr txBox="1"/>
      </xdr:nvSpPr>
      <xdr:spPr>
        <a:xfrm>
          <a:off x="7509587" y="141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51" name="n_3aveValue【公営住宅】&#10;一人当たり面積"/>
        <xdr:cNvSpPr txBox="1"/>
      </xdr:nvSpPr>
      <xdr:spPr>
        <a:xfrm>
          <a:off x="6712027" y="1413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52" name="n_4aveValue【公営住宅】&#10;一人当たり面積"/>
        <xdr:cNvSpPr txBox="1"/>
      </xdr:nvSpPr>
      <xdr:spPr>
        <a:xfrm>
          <a:off x="5937327" y="1413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41164</xdr:rowOff>
    </xdr:from>
    <xdr:ext cx="469744" cy="259045"/>
    <xdr:sp macro="" textlink="">
      <xdr:nvSpPr>
        <xdr:cNvPr id="353" name="n_1mainValue【公営住宅】&#10;一人当たり面積"/>
        <xdr:cNvSpPr txBox="1"/>
      </xdr:nvSpPr>
      <xdr:spPr>
        <a:xfrm>
          <a:off x="8271587" y="1445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42445</xdr:rowOff>
    </xdr:from>
    <xdr:ext cx="469744" cy="259045"/>
    <xdr:sp macro="" textlink="">
      <xdr:nvSpPr>
        <xdr:cNvPr id="354" name="n_2mainValue【公営住宅】&#10;一人当たり面積"/>
        <xdr:cNvSpPr txBox="1"/>
      </xdr:nvSpPr>
      <xdr:spPr>
        <a:xfrm>
          <a:off x="7509587" y="1445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42857</xdr:rowOff>
    </xdr:from>
    <xdr:ext cx="469744" cy="259045"/>
    <xdr:sp macro="" textlink="">
      <xdr:nvSpPr>
        <xdr:cNvPr id="355" name="n_3mainValue【公営住宅】&#10;一人当たり面積"/>
        <xdr:cNvSpPr txBox="1"/>
      </xdr:nvSpPr>
      <xdr:spPr>
        <a:xfrm>
          <a:off x="6712027" y="144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42902</xdr:rowOff>
    </xdr:from>
    <xdr:ext cx="469744" cy="259045"/>
    <xdr:sp macro="" textlink="">
      <xdr:nvSpPr>
        <xdr:cNvPr id="356" name="n_4mainValue【公営住宅】&#10;一人当たり面積"/>
        <xdr:cNvSpPr txBox="1"/>
      </xdr:nvSpPr>
      <xdr:spPr>
        <a:xfrm>
          <a:off x="5937327" y="1445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93" name="テキスト ボックス 392"/>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96" name="直線コネクタ 395"/>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97" name="【認定こども園・幼稚園・保育所】&#10;有形固定資産減価償却率最小値テキスト"/>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98" name="直線コネクタ 397"/>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99" name="【認定こども園・幼稚園・保育所】&#10;有形固定資産減価償却率最大値テキスト"/>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0" name="直線コネクタ 399"/>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01" name="【認定こども園・幼稚園・保育所】&#10;有形固定資産減価償却率平均値テキスト"/>
        <xdr:cNvSpPr txBox="1"/>
      </xdr:nvSpPr>
      <xdr:spPr>
        <a:xfrm>
          <a:off x="144145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02" name="フローチャート: 判断 401"/>
        <xdr:cNvSpPr/>
      </xdr:nvSpPr>
      <xdr:spPr>
        <a:xfrm>
          <a:off x="14325600" y="62318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03" name="フローチャート: 判断 402"/>
        <xdr:cNvSpPr/>
      </xdr:nvSpPr>
      <xdr:spPr>
        <a:xfrm>
          <a:off x="1357884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04" name="フローチャート: 判断 403"/>
        <xdr:cNvSpPr/>
      </xdr:nvSpPr>
      <xdr:spPr>
        <a:xfrm>
          <a:off x="1280414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05" name="フローチャート: 判断 404"/>
        <xdr:cNvSpPr/>
      </xdr:nvSpPr>
      <xdr:spPr>
        <a:xfrm>
          <a:off x="12029440" y="6240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06" name="フローチャート: 判断 405"/>
        <xdr:cNvSpPr/>
      </xdr:nvSpPr>
      <xdr:spPr>
        <a:xfrm>
          <a:off x="1123188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156210</xdr:rowOff>
    </xdr:from>
    <xdr:to>
      <xdr:col>81</xdr:col>
      <xdr:colOff>101600</xdr:colOff>
      <xdr:row>39</xdr:row>
      <xdr:rowOff>86360</xdr:rowOff>
    </xdr:to>
    <xdr:sp macro="" textlink="">
      <xdr:nvSpPr>
        <xdr:cNvPr id="412" name="楕円 411"/>
        <xdr:cNvSpPr/>
      </xdr:nvSpPr>
      <xdr:spPr>
        <a:xfrm>
          <a:off x="13578840" y="6526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137160</xdr:rowOff>
    </xdr:from>
    <xdr:to>
      <xdr:col>76</xdr:col>
      <xdr:colOff>165100</xdr:colOff>
      <xdr:row>39</xdr:row>
      <xdr:rowOff>67310</xdr:rowOff>
    </xdr:to>
    <xdr:sp macro="" textlink="">
      <xdr:nvSpPr>
        <xdr:cNvPr id="413" name="楕円 412"/>
        <xdr:cNvSpPr/>
      </xdr:nvSpPr>
      <xdr:spPr>
        <a:xfrm>
          <a:off x="12804140" y="6507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16510</xdr:rowOff>
    </xdr:from>
    <xdr:to>
      <xdr:col>81</xdr:col>
      <xdr:colOff>50800</xdr:colOff>
      <xdr:row>39</xdr:row>
      <xdr:rowOff>35560</xdr:rowOff>
    </xdr:to>
    <xdr:cxnSp macro="">
      <xdr:nvCxnSpPr>
        <xdr:cNvPr id="414" name="直線コネクタ 413"/>
        <xdr:cNvCxnSpPr/>
      </xdr:nvCxnSpPr>
      <xdr:spPr>
        <a:xfrm>
          <a:off x="12854940" y="655447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119380</xdr:rowOff>
    </xdr:from>
    <xdr:to>
      <xdr:col>72</xdr:col>
      <xdr:colOff>38100</xdr:colOff>
      <xdr:row>39</xdr:row>
      <xdr:rowOff>49530</xdr:rowOff>
    </xdr:to>
    <xdr:sp macro="" textlink="">
      <xdr:nvSpPr>
        <xdr:cNvPr id="415" name="楕円 414"/>
        <xdr:cNvSpPr/>
      </xdr:nvSpPr>
      <xdr:spPr>
        <a:xfrm>
          <a:off x="12029440" y="6489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170180</xdr:rowOff>
    </xdr:from>
    <xdr:to>
      <xdr:col>76</xdr:col>
      <xdr:colOff>114300</xdr:colOff>
      <xdr:row>39</xdr:row>
      <xdr:rowOff>16510</xdr:rowOff>
    </xdr:to>
    <xdr:cxnSp macro="">
      <xdr:nvCxnSpPr>
        <xdr:cNvPr id="416" name="直線コネクタ 415"/>
        <xdr:cNvCxnSpPr/>
      </xdr:nvCxnSpPr>
      <xdr:spPr>
        <a:xfrm>
          <a:off x="12072620" y="6540500"/>
          <a:ext cx="78232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100330</xdr:rowOff>
    </xdr:from>
    <xdr:to>
      <xdr:col>67</xdr:col>
      <xdr:colOff>101600</xdr:colOff>
      <xdr:row>39</xdr:row>
      <xdr:rowOff>30480</xdr:rowOff>
    </xdr:to>
    <xdr:sp macro="" textlink="">
      <xdr:nvSpPr>
        <xdr:cNvPr id="417" name="楕円 416"/>
        <xdr:cNvSpPr/>
      </xdr:nvSpPr>
      <xdr:spPr>
        <a:xfrm>
          <a:off x="11231880" y="6470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151130</xdr:rowOff>
    </xdr:from>
    <xdr:to>
      <xdr:col>71</xdr:col>
      <xdr:colOff>177800</xdr:colOff>
      <xdr:row>38</xdr:row>
      <xdr:rowOff>170180</xdr:rowOff>
    </xdr:to>
    <xdr:cxnSp macro="">
      <xdr:nvCxnSpPr>
        <xdr:cNvPr id="418" name="直線コネクタ 417"/>
        <xdr:cNvCxnSpPr/>
      </xdr:nvCxnSpPr>
      <xdr:spPr>
        <a:xfrm>
          <a:off x="11282680" y="652145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19" name="n_1aveValue【認定こども園・幼稚園・保育所】&#10;有形固定資産減価償却率"/>
        <xdr:cNvSpPr txBox="1"/>
      </xdr:nvSpPr>
      <xdr:spPr>
        <a:xfrm>
          <a:off x="13437244"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20" name="n_2aveValue【認定こども園・幼稚園・保育所】&#10;有形固定資産減価償却率"/>
        <xdr:cNvSpPr txBox="1"/>
      </xdr:nvSpPr>
      <xdr:spPr>
        <a:xfrm>
          <a:off x="126752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21" name="n_3aveValue【認定こども園・幼稚園・保育所】&#10;有形固定資産減価償却率"/>
        <xdr:cNvSpPr txBox="1"/>
      </xdr:nvSpPr>
      <xdr:spPr>
        <a:xfrm>
          <a:off x="11900544" y="602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22" name="n_4aveValue【認定こども園・幼稚園・保育所】&#10;有形固定資産減価償却率"/>
        <xdr:cNvSpPr txBox="1"/>
      </xdr:nvSpPr>
      <xdr:spPr>
        <a:xfrm>
          <a:off x="11102984"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77487</xdr:rowOff>
    </xdr:from>
    <xdr:ext cx="405111" cy="259045"/>
    <xdr:sp macro="" textlink="">
      <xdr:nvSpPr>
        <xdr:cNvPr id="423" name="n_1mainValue【認定こども園・幼稚園・保育所】&#10;有形固定資産減価償却率"/>
        <xdr:cNvSpPr txBox="1"/>
      </xdr:nvSpPr>
      <xdr:spPr>
        <a:xfrm>
          <a:off x="13437244" y="661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58437</xdr:rowOff>
    </xdr:from>
    <xdr:ext cx="405111" cy="259045"/>
    <xdr:sp macro="" textlink="">
      <xdr:nvSpPr>
        <xdr:cNvPr id="424" name="n_2mainValue【認定こども園・幼稚園・保育所】&#10;有形固定資産減価償却率"/>
        <xdr:cNvSpPr txBox="1"/>
      </xdr:nvSpPr>
      <xdr:spPr>
        <a:xfrm>
          <a:off x="12675244" y="659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40657</xdr:rowOff>
    </xdr:from>
    <xdr:ext cx="405111" cy="259045"/>
    <xdr:sp macro="" textlink="">
      <xdr:nvSpPr>
        <xdr:cNvPr id="425" name="n_3mainValue【認定こども園・幼稚園・保育所】&#10;有形固定資産減価償却率"/>
        <xdr:cNvSpPr txBox="1"/>
      </xdr:nvSpPr>
      <xdr:spPr>
        <a:xfrm>
          <a:off x="11900544" y="657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21607</xdr:rowOff>
    </xdr:from>
    <xdr:ext cx="405111" cy="259045"/>
    <xdr:sp macro="" textlink="">
      <xdr:nvSpPr>
        <xdr:cNvPr id="426" name="n_4mainValue【認定こども園・幼稚園・保育所】&#10;有形固定資産減価償却率"/>
        <xdr:cNvSpPr txBox="1"/>
      </xdr:nvSpPr>
      <xdr:spPr>
        <a:xfrm>
          <a:off x="11102984" y="655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48" name="直線コネクタ 447"/>
        <xdr:cNvCxnSpPr/>
      </xdr:nvCxnSpPr>
      <xdr:spPr>
        <a:xfrm flipV="1">
          <a:off x="19509104" y="5690616"/>
          <a:ext cx="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49" name="【認定こども園・幼稚園・保育所】&#10;一人当たり面積最小値テキスト"/>
        <xdr:cNvSpPr txBox="1"/>
      </xdr:nvSpPr>
      <xdr:spPr>
        <a:xfrm>
          <a:off x="19547840"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0" name="直線コネクタ 449"/>
        <xdr:cNvCxnSpPr/>
      </xdr:nvCxnSpPr>
      <xdr:spPr>
        <a:xfrm>
          <a:off x="19443700" y="6990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51" name="【認定こども園・幼稚園・保育所】&#10;一人当たり面積最大値テキスト"/>
        <xdr:cNvSpPr txBox="1"/>
      </xdr:nvSpPr>
      <xdr:spPr>
        <a:xfrm>
          <a:off x="19547840" y="546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52" name="直線コネクタ 451"/>
        <xdr:cNvCxnSpPr/>
      </xdr:nvCxnSpPr>
      <xdr:spPr>
        <a:xfrm>
          <a:off x="19443700" y="5690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53" name="【認定こども園・幼稚園・保育所】&#10;一人当たり面積平均値テキスト"/>
        <xdr:cNvSpPr txBox="1"/>
      </xdr:nvSpPr>
      <xdr:spPr>
        <a:xfrm>
          <a:off x="19547840" y="649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54" name="フローチャート: 判断 453"/>
        <xdr:cNvSpPr/>
      </xdr:nvSpPr>
      <xdr:spPr>
        <a:xfrm>
          <a:off x="19458940"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55" name="フローチャート: 判断 454"/>
        <xdr:cNvSpPr/>
      </xdr:nvSpPr>
      <xdr:spPr>
        <a:xfrm>
          <a:off x="18735040" y="65382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56" name="フローチャート: 判断 455"/>
        <xdr:cNvSpPr/>
      </xdr:nvSpPr>
      <xdr:spPr>
        <a:xfrm>
          <a:off x="1793748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57" name="フローチャート: 判断 456"/>
        <xdr:cNvSpPr/>
      </xdr:nvSpPr>
      <xdr:spPr>
        <a:xfrm>
          <a:off x="1716278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58" name="フローチャート: 判断 457"/>
        <xdr:cNvSpPr/>
      </xdr:nvSpPr>
      <xdr:spPr>
        <a:xfrm>
          <a:off x="16388080" y="6540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xdr:rowOff>
    </xdr:from>
    <xdr:to>
      <xdr:col>112</xdr:col>
      <xdr:colOff>38100</xdr:colOff>
      <xdr:row>40</xdr:row>
      <xdr:rowOff>101854</xdr:rowOff>
    </xdr:to>
    <xdr:sp macro="" textlink="">
      <xdr:nvSpPr>
        <xdr:cNvPr id="464" name="楕円 463"/>
        <xdr:cNvSpPr/>
      </xdr:nvSpPr>
      <xdr:spPr>
        <a:xfrm>
          <a:off x="18735040" y="67058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4826</xdr:rowOff>
    </xdr:from>
    <xdr:to>
      <xdr:col>107</xdr:col>
      <xdr:colOff>101600</xdr:colOff>
      <xdr:row>40</xdr:row>
      <xdr:rowOff>106426</xdr:rowOff>
    </xdr:to>
    <xdr:sp macro="" textlink="">
      <xdr:nvSpPr>
        <xdr:cNvPr id="465" name="楕円 464"/>
        <xdr:cNvSpPr/>
      </xdr:nvSpPr>
      <xdr:spPr>
        <a:xfrm>
          <a:off x="17937480" y="671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51054</xdr:rowOff>
    </xdr:from>
    <xdr:to>
      <xdr:col>111</xdr:col>
      <xdr:colOff>177800</xdr:colOff>
      <xdr:row>40</xdr:row>
      <xdr:rowOff>55626</xdr:rowOff>
    </xdr:to>
    <xdr:cxnSp macro="">
      <xdr:nvCxnSpPr>
        <xdr:cNvPr id="466" name="直線コネクタ 465"/>
        <xdr:cNvCxnSpPr/>
      </xdr:nvCxnSpPr>
      <xdr:spPr>
        <a:xfrm flipV="1">
          <a:off x="17988280" y="6756654"/>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xdr:rowOff>
    </xdr:from>
    <xdr:to>
      <xdr:col>102</xdr:col>
      <xdr:colOff>165100</xdr:colOff>
      <xdr:row>40</xdr:row>
      <xdr:rowOff>108712</xdr:rowOff>
    </xdr:to>
    <xdr:sp macro="" textlink="">
      <xdr:nvSpPr>
        <xdr:cNvPr id="467" name="楕円 466"/>
        <xdr:cNvSpPr/>
      </xdr:nvSpPr>
      <xdr:spPr>
        <a:xfrm>
          <a:off x="17162780" y="67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55626</xdr:rowOff>
    </xdr:from>
    <xdr:to>
      <xdr:col>107</xdr:col>
      <xdr:colOff>50800</xdr:colOff>
      <xdr:row>40</xdr:row>
      <xdr:rowOff>57912</xdr:rowOff>
    </xdr:to>
    <xdr:cxnSp macro="">
      <xdr:nvCxnSpPr>
        <xdr:cNvPr id="468" name="直線コネクタ 467"/>
        <xdr:cNvCxnSpPr/>
      </xdr:nvCxnSpPr>
      <xdr:spPr>
        <a:xfrm flipV="1">
          <a:off x="17213580" y="6761226"/>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9398</xdr:rowOff>
    </xdr:from>
    <xdr:to>
      <xdr:col>98</xdr:col>
      <xdr:colOff>38100</xdr:colOff>
      <xdr:row>40</xdr:row>
      <xdr:rowOff>110998</xdr:rowOff>
    </xdr:to>
    <xdr:sp macro="" textlink="">
      <xdr:nvSpPr>
        <xdr:cNvPr id="469" name="楕円 468"/>
        <xdr:cNvSpPr/>
      </xdr:nvSpPr>
      <xdr:spPr>
        <a:xfrm>
          <a:off x="16388080" y="67149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57912</xdr:rowOff>
    </xdr:from>
    <xdr:to>
      <xdr:col>102</xdr:col>
      <xdr:colOff>114300</xdr:colOff>
      <xdr:row>40</xdr:row>
      <xdr:rowOff>60198</xdr:rowOff>
    </xdr:to>
    <xdr:cxnSp macro="">
      <xdr:nvCxnSpPr>
        <xdr:cNvPr id="470" name="直線コネクタ 469"/>
        <xdr:cNvCxnSpPr/>
      </xdr:nvCxnSpPr>
      <xdr:spPr>
        <a:xfrm flipV="1">
          <a:off x="16431260" y="6763512"/>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71" name="n_1aveValue【認定こども園・幼稚園・保育所】&#10;一人当たり面積"/>
        <xdr:cNvSpPr txBox="1"/>
      </xdr:nvSpPr>
      <xdr:spPr>
        <a:xfrm>
          <a:off x="18561127" y="632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72" name="n_2aveValue【認定こども園・幼稚園・保育所】&#10;一人当たり面積"/>
        <xdr:cNvSpPr txBox="1"/>
      </xdr:nvSpPr>
      <xdr:spPr>
        <a:xfrm>
          <a:off x="17776267"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73" name="n_3aveValue【認定こども園・幼稚園・保育所】&#10;一人当たり面積"/>
        <xdr:cNvSpPr txBox="1"/>
      </xdr:nvSpPr>
      <xdr:spPr>
        <a:xfrm>
          <a:off x="17001567"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74" name="n_4aveValue【認定こども園・幼稚園・保育所】&#10;一人当たり面積"/>
        <xdr:cNvSpPr txBox="1"/>
      </xdr:nvSpPr>
      <xdr:spPr>
        <a:xfrm>
          <a:off x="1622686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92981</xdr:rowOff>
    </xdr:from>
    <xdr:ext cx="469744" cy="259045"/>
    <xdr:sp macro="" textlink="">
      <xdr:nvSpPr>
        <xdr:cNvPr id="475" name="n_1mainValue【認定こども園・幼稚園・保育所】&#10;一人当たり面積"/>
        <xdr:cNvSpPr txBox="1"/>
      </xdr:nvSpPr>
      <xdr:spPr>
        <a:xfrm>
          <a:off x="18561127" y="679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97553</xdr:rowOff>
    </xdr:from>
    <xdr:ext cx="469744" cy="259045"/>
    <xdr:sp macro="" textlink="">
      <xdr:nvSpPr>
        <xdr:cNvPr id="476" name="n_2mainValue【認定こども園・幼稚園・保育所】&#10;一人当たり面積"/>
        <xdr:cNvSpPr txBox="1"/>
      </xdr:nvSpPr>
      <xdr:spPr>
        <a:xfrm>
          <a:off x="17776267" y="680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99839</xdr:rowOff>
    </xdr:from>
    <xdr:ext cx="469744" cy="259045"/>
    <xdr:sp macro="" textlink="">
      <xdr:nvSpPr>
        <xdr:cNvPr id="477" name="n_3mainValue【認定こども園・幼稚園・保育所】&#10;一人当たり面積"/>
        <xdr:cNvSpPr txBox="1"/>
      </xdr:nvSpPr>
      <xdr:spPr>
        <a:xfrm>
          <a:off x="17001567" y="680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102125</xdr:rowOff>
    </xdr:from>
    <xdr:ext cx="469744" cy="259045"/>
    <xdr:sp macro="" textlink="">
      <xdr:nvSpPr>
        <xdr:cNvPr id="478" name="n_4mainValue【認定こども園・幼稚園・保育所】&#10;一人当たり面積"/>
        <xdr:cNvSpPr txBox="1"/>
      </xdr:nvSpPr>
      <xdr:spPr>
        <a:xfrm>
          <a:off x="16226867" y="68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0" name="直線コネクタ 489"/>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1" name="テキスト ボックス 490"/>
        <xdr:cNvSpPr txBox="1"/>
      </xdr:nvSpPr>
      <xdr:spPr>
        <a:xfrm>
          <a:off x="105615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2" name="直線コネクタ 491"/>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3" name="テキスト ボックス 492"/>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4" name="直線コネクタ 493"/>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5" name="テキスト ボックス 494"/>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6" name="直線コネクタ 495"/>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7" name="テキスト ボックス 496"/>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01" name="直線コネクタ 500"/>
        <xdr:cNvCxnSpPr/>
      </xdr:nvCxnSpPr>
      <xdr:spPr>
        <a:xfrm flipV="1">
          <a:off x="14375764" y="9256776"/>
          <a:ext cx="0" cy="1203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02" name="【学校施設】&#10;有形固定資産減価償却率最小値テキスト"/>
        <xdr:cNvSpPr txBox="1"/>
      </xdr:nvSpPr>
      <xdr:spPr>
        <a:xfrm>
          <a:off x="14414500"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03" name="直線コネクタ 502"/>
        <xdr:cNvCxnSpPr/>
      </xdr:nvCxnSpPr>
      <xdr:spPr>
        <a:xfrm>
          <a:off x="14287500" y="1045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04" name="【学校施設】&#10;有形固定資産減価償却率最大値テキスト"/>
        <xdr:cNvSpPr txBox="1"/>
      </xdr:nvSpPr>
      <xdr:spPr>
        <a:xfrm>
          <a:off x="14414500" y="9039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05" name="直線コネクタ 504"/>
        <xdr:cNvCxnSpPr/>
      </xdr:nvCxnSpPr>
      <xdr:spPr>
        <a:xfrm>
          <a:off x="14287500" y="92567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06" name="【学校施設】&#10;有形固定資産減価償却率平均値テキスト"/>
        <xdr:cNvSpPr txBox="1"/>
      </xdr:nvSpPr>
      <xdr:spPr>
        <a:xfrm>
          <a:off x="14414500" y="9817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07" name="フローチャート: 判断 506"/>
        <xdr:cNvSpPr/>
      </xdr:nvSpPr>
      <xdr:spPr>
        <a:xfrm>
          <a:off x="14325600" y="98391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08" name="フローチャート: 判断 507"/>
        <xdr:cNvSpPr/>
      </xdr:nvSpPr>
      <xdr:spPr>
        <a:xfrm>
          <a:off x="13578840" y="9832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09" name="フローチャート: 判断 508"/>
        <xdr:cNvSpPr/>
      </xdr:nvSpPr>
      <xdr:spPr>
        <a:xfrm>
          <a:off x="12804140" y="9811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10" name="フローチャート: 判断 509"/>
        <xdr:cNvSpPr/>
      </xdr:nvSpPr>
      <xdr:spPr>
        <a:xfrm>
          <a:off x="12029440" y="9798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11" name="フローチャート: 判断 510"/>
        <xdr:cNvSpPr/>
      </xdr:nvSpPr>
      <xdr:spPr>
        <a:xfrm>
          <a:off x="11231880" y="97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49784</xdr:rowOff>
    </xdr:from>
    <xdr:to>
      <xdr:col>81</xdr:col>
      <xdr:colOff>101600</xdr:colOff>
      <xdr:row>58</xdr:row>
      <xdr:rowOff>151384</xdr:rowOff>
    </xdr:to>
    <xdr:sp macro="" textlink="">
      <xdr:nvSpPr>
        <xdr:cNvPr id="517" name="楕円 516"/>
        <xdr:cNvSpPr/>
      </xdr:nvSpPr>
      <xdr:spPr>
        <a:xfrm>
          <a:off x="13578840" y="97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518" name="楕円 517"/>
        <xdr:cNvSpPr/>
      </xdr:nvSpPr>
      <xdr:spPr>
        <a:xfrm>
          <a:off x="1280414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57150</xdr:rowOff>
    </xdr:from>
    <xdr:to>
      <xdr:col>81</xdr:col>
      <xdr:colOff>50800</xdr:colOff>
      <xdr:row>58</xdr:row>
      <xdr:rowOff>100584</xdr:rowOff>
    </xdr:to>
    <xdr:cxnSp macro="">
      <xdr:nvCxnSpPr>
        <xdr:cNvPr id="519" name="直線コネクタ 518"/>
        <xdr:cNvCxnSpPr/>
      </xdr:nvCxnSpPr>
      <xdr:spPr>
        <a:xfrm>
          <a:off x="12854940" y="9780270"/>
          <a:ext cx="7747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xdr:rowOff>
    </xdr:from>
    <xdr:to>
      <xdr:col>72</xdr:col>
      <xdr:colOff>38100</xdr:colOff>
      <xdr:row>58</xdr:row>
      <xdr:rowOff>103378</xdr:rowOff>
    </xdr:to>
    <xdr:sp macro="" textlink="">
      <xdr:nvSpPr>
        <xdr:cNvPr id="520" name="楕円 519"/>
        <xdr:cNvSpPr/>
      </xdr:nvSpPr>
      <xdr:spPr>
        <a:xfrm>
          <a:off x="12029440" y="97248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52578</xdr:rowOff>
    </xdr:from>
    <xdr:to>
      <xdr:col>76</xdr:col>
      <xdr:colOff>114300</xdr:colOff>
      <xdr:row>58</xdr:row>
      <xdr:rowOff>57150</xdr:rowOff>
    </xdr:to>
    <xdr:cxnSp macro="">
      <xdr:nvCxnSpPr>
        <xdr:cNvPr id="521" name="直線コネクタ 520"/>
        <xdr:cNvCxnSpPr/>
      </xdr:nvCxnSpPr>
      <xdr:spPr>
        <a:xfrm>
          <a:off x="12072620" y="9775698"/>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118364</xdr:rowOff>
    </xdr:from>
    <xdr:to>
      <xdr:col>67</xdr:col>
      <xdr:colOff>101600</xdr:colOff>
      <xdr:row>58</xdr:row>
      <xdr:rowOff>48514</xdr:rowOff>
    </xdr:to>
    <xdr:sp macro="" textlink="">
      <xdr:nvSpPr>
        <xdr:cNvPr id="522" name="楕円 521"/>
        <xdr:cNvSpPr/>
      </xdr:nvSpPr>
      <xdr:spPr>
        <a:xfrm>
          <a:off x="11231880" y="96738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169164</xdr:rowOff>
    </xdr:from>
    <xdr:to>
      <xdr:col>71</xdr:col>
      <xdr:colOff>177800</xdr:colOff>
      <xdr:row>58</xdr:row>
      <xdr:rowOff>52578</xdr:rowOff>
    </xdr:to>
    <xdr:cxnSp macro="">
      <xdr:nvCxnSpPr>
        <xdr:cNvPr id="523" name="直線コネクタ 522"/>
        <xdr:cNvCxnSpPr/>
      </xdr:nvCxnSpPr>
      <xdr:spPr>
        <a:xfrm>
          <a:off x="11282680" y="9724644"/>
          <a:ext cx="78994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24" name="n_1aveValue【学校施設】&#10;有形固定資産減価償却率"/>
        <xdr:cNvSpPr txBox="1"/>
      </xdr:nvSpPr>
      <xdr:spPr>
        <a:xfrm>
          <a:off x="13437244" y="992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25" name="n_2aveValue【学校施設】&#10;有形固定資産減価償却率"/>
        <xdr:cNvSpPr txBox="1"/>
      </xdr:nvSpPr>
      <xdr:spPr>
        <a:xfrm>
          <a:off x="12675244" y="9900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26" name="n_3aveValue【学校施設】&#10;有形固定資産減価償却率"/>
        <xdr:cNvSpPr txBox="1"/>
      </xdr:nvSpPr>
      <xdr:spPr>
        <a:xfrm>
          <a:off x="11900544" y="989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27" name="n_4aveValue【学校施設】&#10;有形固定資産減価償却率"/>
        <xdr:cNvSpPr txBox="1"/>
      </xdr:nvSpPr>
      <xdr:spPr>
        <a:xfrm>
          <a:off x="11102984" y="9883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167911</xdr:rowOff>
    </xdr:from>
    <xdr:ext cx="405111" cy="259045"/>
    <xdr:sp macro="" textlink="">
      <xdr:nvSpPr>
        <xdr:cNvPr id="528" name="n_1mainValue【学校施設】&#10;有形固定資産減価償却率"/>
        <xdr:cNvSpPr txBox="1"/>
      </xdr:nvSpPr>
      <xdr:spPr>
        <a:xfrm>
          <a:off x="13437244" y="955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529" name="n_2mainValue【学校施設】&#10;有形固定資産減価償却率"/>
        <xdr:cNvSpPr txBox="1"/>
      </xdr:nvSpPr>
      <xdr:spPr>
        <a:xfrm>
          <a:off x="126752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119905</xdr:rowOff>
    </xdr:from>
    <xdr:ext cx="405111" cy="259045"/>
    <xdr:sp macro="" textlink="">
      <xdr:nvSpPr>
        <xdr:cNvPr id="530" name="n_3mainValue【学校施設】&#10;有形固定資産減価償却率"/>
        <xdr:cNvSpPr txBox="1"/>
      </xdr:nvSpPr>
      <xdr:spPr>
        <a:xfrm>
          <a:off x="11900544" y="950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65041</xdr:rowOff>
    </xdr:from>
    <xdr:ext cx="405111" cy="259045"/>
    <xdr:sp macro="" textlink="">
      <xdr:nvSpPr>
        <xdr:cNvPr id="531" name="n_4mainValue【学校施設】&#10;有形固定資産減価償却率"/>
        <xdr:cNvSpPr txBox="1"/>
      </xdr:nvSpPr>
      <xdr:spPr>
        <a:xfrm>
          <a:off x="11102984" y="945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2" name="直線コネクタ 541"/>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3" name="テキスト ボックス 542"/>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4" name="直線コネクタ 543"/>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5" name="テキスト ボックス 544"/>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6" name="直線コネクタ 545"/>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7" name="テキスト ボックス 546"/>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8" name="直線コネクタ 547"/>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9" name="テキスト ボックス 548"/>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0" name="直線コネクタ 549"/>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1" name="テキスト ボックス 550"/>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2" name="直線コネクタ 551"/>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3" name="テキスト ボックス 552"/>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5" name="テキスト ボックス 554"/>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57" name="直線コネクタ 556"/>
        <xdr:cNvCxnSpPr/>
      </xdr:nvCxnSpPr>
      <xdr:spPr>
        <a:xfrm flipV="1">
          <a:off x="19509104" y="9344787"/>
          <a:ext cx="0" cy="133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58" name="【学校施設】&#10;一人当たり面積最小値テキスト"/>
        <xdr:cNvSpPr txBox="1"/>
      </xdr:nvSpPr>
      <xdr:spPr>
        <a:xfrm>
          <a:off x="19547840" y="1068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59" name="直線コネクタ 558"/>
        <xdr:cNvCxnSpPr/>
      </xdr:nvCxnSpPr>
      <xdr:spPr>
        <a:xfrm>
          <a:off x="19443700" y="106836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60" name="【学校施設】&#10;一人当たり面積最大値テキスト"/>
        <xdr:cNvSpPr txBox="1"/>
      </xdr:nvSpPr>
      <xdr:spPr>
        <a:xfrm>
          <a:off x="19547840" y="912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61" name="直線コネクタ 560"/>
        <xdr:cNvCxnSpPr/>
      </xdr:nvCxnSpPr>
      <xdr:spPr>
        <a:xfrm>
          <a:off x="19443700" y="93447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62" name="【学校施設】&#10;一人当たり面積平均値テキスト"/>
        <xdr:cNvSpPr txBox="1"/>
      </xdr:nvSpPr>
      <xdr:spPr>
        <a:xfrm>
          <a:off x="19547840" y="104034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63" name="フローチャート: 判断 562"/>
        <xdr:cNvSpPr/>
      </xdr:nvSpPr>
      <xdr:spPr>
        <a:xfrm>
          <a:off x="19458940" y="104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64" name="フローチャート: 判断 563"/>
        <xdr:cNvSpPr/>
      </xdr:nvSpPr>
      <xdr:spPr>
        <a:xfrm>
          <a:off x="18735040" y="104385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65" name="フローチャート: 判断 564"/>
        <xdr:cNvSpPr/>
      </xdr:nvSpPr>
      <xdr:spPr>
        <a:xfrm>
          <a:off x="17937480" y="104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66" name="フローチャート: 判断 565"/>
        <xdr:cNvSpPr/>
      </xdr:nvSpPr>
      <xdr:spPr>
        <a:xfrm>
          <a:off x="17162780" y="1044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67" name="フローチャート: 判断 566"/>
        <xdr:cNvSpPr/>
      </xdr:nvSpPr>
      <xdr:spPr>
        <a:xfrm>
          <a:off x="16388080" y="10428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8" name="テキスト ボックス 56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9" name="テキスト ボックス 56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0" name="テキスト ボックス 56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1" name="テキスト ボックス 57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2" name="テキスト ボックス 57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96974</xdr:rowOff>
    </xdr:from>
    <xdr:to>
      <xdr:col>112</xdr:col>
      <xdr:colOff>38100</xdr:colOff>
      <xdr:row>63</xdr:row>
      <xdr:rowOff>27124</xdr:rowOff>
    </xdr:to>
    <xdr:sp macro="" textlink="">
      <xdr:nvSpPr>
        <xdr:cNvPr id="573" name="楕円 572"/>
        <xdr:cNvSpPr/>
      </xdr:nvSpPr>
      <xdr:spPr>
        <a:xfrm>
          <a:off x="18735040" y="104906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99586</xdr:rowOff>
    </xdr:from>
    <xdr:to>
      <xdr:col>107</xdr:col>
      <xdr:colOff>101600</xdr:colOff>
      <xdr:row>63</xdr:row>
      <xdr:rowOff>29736</xdr:rowOff>
    </xdr:to>
    <xdr:sp macro="" textlink="">
      <xdr:nvSpPr>
        <xdr:cNvPr id="574" name="楕円 573"/>
        <xdr:cNvSpPr/>
      </xdr:nvSpPr>
      <xdr:spPr>
        <a:xfrm>
          <a:off x="17937480" y="104932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147774</xdr:rowOff>
    </xdr:from>
    <xdr:to>
      <xdr:col>111</xdr:col>
      <xdr:colOff>177800</xdr:colOff>
      <xdr:row>62</xdr:row>
      <xdr:rowOff>150386</xdr:rowOff>
    </xdr:to>
    <xdr:cxnSp macro="">
      <xdr:nvCxnSpPr>
        <xdr:cNvPr id="575" name="直線コネクタ 574"/>
        <xdr:cNvCxnSpPr/>
      </xdr:nvCxnSpPr>
      <xdr:spPr>
        <a:xfrm flipV="1">
          <a:off x="17988280" y="10541454"/>
          <a:ext cx="78994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103178</xdr:rowOff>
    </xdr:from>
    <xdr:to>
      <xdr:col>102</xdr:col>
      <xdr:colOff>165100</xdr:colOff>
      <xdr:row>63</xdr:row>
      <xdr:rowOff>33328</xdr:rowOff>
    </xdr:to>
    <xdr:sp macro="" textlink="">
      <xdr:nvSpPr>
        <xdr:cNvPr id="576" name="楕円 575"/>
        <xdr:cNvSpPr/>
      </xdr:nvSpPr>
      <xdr:spPr>
        <a:xfrm>
          <a:off x="17162780" y="104968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150386</xdr:rowOff>
    </xdr:from>
    <xdr:to>
      <xdr:col>107</xdr:col>
      <xdr:colOff>50800</xdr:colOff>
      <xdr:row>62</xdr:row>
      <xdr:rowOff>153978</xdr:rowOff>
    </xdr:to>
    <xdr:cxnSp macro="">
      <xdr:nvCxnSpPr>
        <xdr:cNvPr id="577" name="直線コネクタ 576"/>
        <xdr:cNvCxnSpPr/>
      </xdr:nvCxnSpPr>
      <xdr:spPr>
        <a:xfrm flipV="1">
          <a:off x="17213580" y="10544066"/>
          <a:ext cx="7747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106444</xdr:rowOff>
    </xdr:from>
    <xdr:to>
      <xdr:col>98</xdr:col>
      <xdr:colOff>38100</xdr:colOff>
      <xdr:row>63</xdr:row>
      <xdr:rowOff>36594</xdr:rowOff>
    </xdr:to>
    <xdr:sp macro="" textlink="">
      <xdr:nvSpPr>
        <xdr:cNvPr id="578" name="楕円 577"/>
        <xdr:cNvSpPr/>
      </xdr:nvSpPr>
      <xdr:spPr>
        <a:xfrm>
          <a:off x="16388080" y="105001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153978</xdr:rowOff>
    </xdr:from>
    <xdr:to>
      <xdr:col>102</xdr:col>
      <xdr:colOff>114300</xdr:colOff>
      <xdr:row>62</xdr:row>
      <xdr:rowOff>157244</xdr:rowOff>
    </xdr:to>
    <xdr:cxnSp macro="">
      <xdr:nvCxnSpPr>
        <xdr:cNvPr id="579" name="直線コネクタ 578"/>
        <xdr:cNvCxnSpPr/>
      </xdr:nvCxnSpPr>
      <xdr:spPr>
        <a:xfrm flipV="1">
          <a:off x="16431260" y="10547658"/>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580" name="n_1aveValue【学校施設】&#10;一人当たり面積"/>
        <xdr:cNvSpPr txBox="1"/>
      </xdr:nvSpPr>
      <xdr:spPr>
        <a:xfrm>
          <a:off x="18561127" y="1022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581" name="n_2aveValue【学校施設】&#10;一人当たり面積"/>
        <xdr:cNvSpPr txBox="1"/>
      </xdr:nvSpPr>
      <xdr:spPr>
        <a:xfrm>
          <a:off x="17776267" y="1022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582" name="n_3aveValue【学校施設】&#10;一人当たり面積"/>
        <xdr:cNvSpPr txBox="1"/>
      </xdr:nvSpPr>
      <xdr:spPr>
        <a:xfrm>
          <a:off x="17001567" y="1022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583" name="n_4aveValue【学校施設】&#10;一人当たり面積"/>
        <xdr:cNvSpPr txBox="1"/>
      </xdr:nvSpPr>
      <xdr:spPr>
        <a:xfrm>
          <a:off x="16226867" y="102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18251</xdr:rowOff>
    </xdr:from>
    <xdr:ext cx="469744" cy="259045"/>
    <xdr:sp macro="" textlink="">
      <xdr:nvSpPr>
        <xdr:cNvPr id="584" name="n_1mainValue【学校施設】&#10;一人当たり面積"/>
        <xdr:cNvSpPr txBox="1"/>
      </xdr:nvSpPr>
      <xdr:spPr>
        <a:xfrm>
          <a:off x="18561127" y="1057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20863</xdr:rowOff>
    </xdr:from>
    <xdr:ext cx="469744" cy="259045"/>
    <xdr:sp macro="" textlink="">
      <xdr:nvSpPr>
        <xdr:cNvPr id="585" name="n_2mainValue【学校施設】&#10;一人当たり面積"/>
        <xdr:cNvSpPr txBox="1"/>
      </xdr:nvSpPr>
      <xdr:spPr>
        <a:xfrm>
          <a:off x="17776267" y="1058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24455</xdr:rowOff>
    </xdr:from>
    <xdr:ext cx="469744" cy="259045"/>
    <xdr:sp macro="" textlink="">
      <xdr:nvSpPr>
        <xdr:cNvPr id="586" name="n_3mainValue【学校施設】&#10;一人当たり面積"/>
        <xdr:cNvSpPr txBox="1"/>
      </xdr:nvSpPr>
      <xdr:spPr>
        <a:xfrm>
          <a:off x="17001567" y="1058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27721</xdr:rowOff>
    </xdr:from>
    <xdr:ext cx="469744" cy="259045"/>
    <xdr:sp macro="" textlink="">
      <xdr:nvSpPr>
        <xdr:cNvPr id="587" name="n_4mainValue【学校施設】&#10;一人当たり面積"/>
        <xdr:cNvSpPr txBox="1"/>
      </xdr:nvSpPr>
      <xdr:spPr>
        <a:xfrm>
          <a:off x="16226867" y="1058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8" name="テキスト ボックス 59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9" name="直線コネクタ 598"/>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0" name="テキスト ボックス 599"/>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1" name="直線コネクタ 600"/>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2" name="テキスト ボックス 601"/>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3" name="直線コネクタ 602"/>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4" name="テキスト ボックス 603"/>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5" name="直線コネクタ 604"/>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6" name="テキスト ボックス 605"/>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7" name="直線コネクタ 606"/>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8" name="テキスト ボックス 607"/>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9" name="直線コネクタ 608"/>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0" name="テキスト ボックス 609"/>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13" name="直線コネクタ 612"/>
        <xdr:cNvCxnSpPr/>
      </xdr:nvCxnSpPr>
      <xdr:spPr>
        <a:xfrm flipV="1">
          <a:off x="14375764" y="13081363"/>
          <a:ext cx="0" cy="150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4"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5" name="直線コネクタ 614"/>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16" name="【児童館】&#10;有形固定資産減価償却率最大値テキスト"/>
        <xdr:cNvSpPr txBox="1"/>
      </xdr:nvSpPr>
      <xdr:spPr>
        <a:xfrm>
          <a:off x="14414500" y="128642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17" name="直線コネクタ 616"/>
        <xdr:cNvCxnSpPr/>
      </xdr:nvCxnSpPr>
      <xdr:spPr>
        <a:xfrm>
          <a:off x="1428750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107785</xdr:rowOff>
    </xdr:from>
    <xdr:ext cx="405111" cy="259045"/>
    <xdr:sp macro="" textlink="">
      <xdr:nvSpPr>
        <xdr:cNvPr id="618" name="【児童館】&#10;有形固定資産減価償却率平均値テキスト"/>
        <xdr:cNvSpPr txBox="1"/>
      </xdr:nvSpPr>
      <xdr:spPr>
        <a:xfrm>
          <a:off x="14414500" y="13854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19" name="フローチャート: 判断 618"/>
        <xdr:cNvSpPr/>
      </xdr:nvSpPr>
      <xdr:spPr>
        <a:xfrm>
          <a:off x="14325600" y="1387583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20" name="フローチャート: 判断 619"/>
        <xdr:cNvSpPr/>
      </xdr:nvSpPr>
      <xdr:spPr>
        <a:xfrm>
          <a:off x="13578840" y="13823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21" name="フローチャート: 判断 620"/>
        <xdr:cNvSpPr/>
      </xdr:nvSpPr>
      <xdr:spPr>
        <a:xfrm>
          <a:off x="12804140" y="137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22" name="フローチャート: 判断 621"/>
        <xdr:cNvSpPr/>
      </xdr:nvSpPr>
      <xdr:spPr>
        <a:xfrm>
          <a:off x="12029440" y="138399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23" name="フローチャート: 判断 622"/>
        <xdr:cNvSpPr/>
      </xdr:nvSpPr>
      <xdr:spPr>
        <a:xfrm>
          <a:off x="11231880" y="1384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145687</xdr:rowOff>
    </xdr:from>
    <xdr:to>
      <xdr:col>81</xdr:col>
      <xdr:colOff>101600</xdr:colOff>
      <xdr:row>85</xdr:row>
      <xdr:rowOff>75837</xdr:rowOff>
    </xdr:to>
    <xdr:sp macro="" textlink="">
      <xdr:nvSpPr>
        <xdr:cNvPr id="629" name="楕円 628"/>
        <xdr:cNvSpPr/>
      </xdr:nvSpPr>
      <xdr:spPr>
        <a:xfrm>
          <a:off x="13578840" y="142274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104866</xdr:rowOff>
    </xdr:from>
    <xdr:to>
      <xdr:col>76</xdr:col>
      <xdr:colOff>165100</xdr:colOff>
      <xdr:row>85</xdr:row>
      <xdr:rowOff>35016</xdr:rowOff>
    </xdr:to>
    <xdr:sp macro="" textlink="">
      <xdr:nvSpPr>
        <xdr:cNvPr id="630" name="楕円 629"/>
        <xdr:cNvSpPr/>
      </xdr:nvSpPr>
      <xdr:spPr>
        <a:xfrm>
          <a:off x="12804140" y="141866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155666</xdr:rowOff>
    </xdr:from>
    <xdr:to>
      <xdr:col>81</xdr:col>
      <xdr:colOff>50800</xdr:colOff>
      <xdr:row>85</xdr:row>
      <xdr:rowOff>25037</xdr:rowOff>
    </xdr:to>
    <xdr:cxnSp macro="">
      <xdr:nvCxnSpPr>
        <xdr:cNvPr id="631" name="直線コネクタ 630"/>
        <xdr:cNvCxnSpPr/>
      </xdr:nvCxnSpPr>
      <xdr:spPr>
        <a:xfrm>
          <a:off x="12854940" y="14237426"/>
          <a:ext cx="7747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75474</xdr:rowOff>
    </xdr:from>
    <xdr:to>
      <xdr:col>72</xdr:col>
      <xdr:colOff>38100</xdr:colOff>
      <xdr:row>85</xdr:row>
      <xdr:rowOff>5624</xdr:rowOff>
    </xdr:to>
    <xdr:sp macro="" textlink="">
      <xdr:nvSpPr>
        <xdr:cNvPr id="632" name="楕円 631"/>
        <xdr:cNvSpPr/>
      </xdr:nvSpPr>
      <xdr:spPr>
        <a:xfrm>
          <a:off x="12029440" y="141572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126274</xdr:rowOff>
    </xdr:from>
    <xdr:to>
      <xdr:col>76</xdr:col>
      <xdr:colOff>114300</xdr:colOff>
      <xdr:row>84</xdr:row>
      <xdr:rowOff>155666</xdr:rowOff>
    </xdr:to>
    <xdr:cxnSp macro="">
      <xdr:nvCxnSpPr>
        <xdr:cNvPr id="633" name="直線コネクタ 632"/>
        <xdr:cNvCxnSpPr/>
      </xdr:nvCxnSpPr>
      <xdr:spPr>
        <a:xfrm>
          <a:off x="12072620" y="14208034"/>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34652</xdr:rowOff>
    </xdr:from>
    <xdr:to>
      <xdr:col>67</xdr:col>
      <xdr:colOff>101600</xdr:colOff>
      <xdr:row>84</xdr:row>
      <xdr:rowOff>136252</xdr:rowOff>
    </xdr:to>
    <xdr:sp macro="" textlink="">
      <xdr:nvSpPr>
        <xdr:cNvPr id="634" name="楕円 633"/>
        <xdr:cNvSpPr/>
      </xdr:nvSpPr>
      <xdr:spPr>
        <a:xfrm>
          <a:off x="11231880" y="1411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85452</xdr:rowOff>
    </xdr:from>
    <xdr:to>
      <xdr:col>71</xdr:col>
      <xdr:colOff>177800</xdr:colOff>
      <xdr:row>84</xdr:row>
      <xdr:rowOff>126274</xdr:rowOff>
    </xdr:to>
    <xdr:cxnSp macro="">
      <xdr:nvCxnSpPr>
        <xdr:cNvPr id="635" name="直線コネクタ 634"/>
        <xdr:cNvCxnSpPr/>
      </xdr:nvCxnSpPr>
      <xdr:spPr>
        <a:xfrm>
          <a:off x="11282680" y="14167212"/>
          <a:ext cx="78994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36" name="n_1aveValue【児童館】&#10;有形固定資産減価償却率"/>
        <xdr:cNvSpPr txBox="1"/>
      </xdr:nvSpPr>
      <xdr:spPr>
        <a:xfrm>
          <a:off x="13437244" y="1360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37" name="n_2aveValue【児童館】&#10;有形固定資産減価償却率"/>
        <xdr:cNvSpPr txBox="1"/>
      </xdr:nvSpPr>
      <xdr:spPr>
        <a:xfrm>
          <a:off x="12675244" y="1356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38" name="n_3aveValue【児童館】&#10;有形固定資産減価償却率"/>
        <xdr:cNvSpPr txBox="1"/>
      </xdr:nvSpPr>
      <xdr:spPr>
        <a:xfrm>
          <a:off x="119005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39" name="n_4aveValue【児童館】&#10;有形固定資産減価償却率"/>
        <xdr:cNvSpPr txBox="1"/>
      </xdr:nvSpPr>
      <xdr:spPr>
        <a:xfrm>
          <a:off x="1110298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66964</xdr:rowOff>
    </xdr:from>
    <xdr:ext cx="405111" cy="259045"/>
    <xdr:sp macro="" textlink="">
      <xdr:nvSpPr>
        <xdr:cNvPr id="640" name="n_1mainValue【児童館】&#10;有形固定資産減価償却率"/>
        <xdr:cNvSpPr txBox="1"/>
      </xdr:nvSpPr>
      <xdr:spPr>
        <a:xfrm>
          <a:off x="13437244" y="1431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26143</xdr:rowOff>
    </xdr:from>
    <xdr:ext cx="405111" cy="259045"/>
    <xdr:sp macro="" textlink="">
      <xdr:nvSpPr>
        <xdr:cNvPr id="641" name="n_2mainValue【児童館】&#10;有形固定資産減価償却率"/>
        <xdr:cNvSpPr txBox="1"/>
      </xdr:nvSpPr>
      <xdr:spPr>
        <a:xfrm>
          <a:off x="12675244" y="142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168201</xdr:rowOff>
    </xdr:from>
    <xdr:ext cx="405111" cy="259045"/>
    <xdr:sp macro="" textlink="">
      <xdr:nvSpPr>
        <xdr:cNvPr id="642" name="n_3mainValue【児童館】&#10;有形固定資産減価償却率"/>
        <xdr:cNvSpPr txBox="1"/>
      </xdr:nvSpPr>
      <xdr:spPr>
        <a:xfrm>
          <a:off x="119005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127379</xdr:rowOff>
    </xdr:from>
    <xdr:ext cx="405111" cy="259045"/>
    <xdr:sp macro="" textlink="">
      <xdr:nvSpPr>
        <xdr:cNvPr id="643" name="n_4mainValue【児童館】&#10;有形固定資産減価償却率"/>
        <xdr:cNvSpPr txBox="1"/>
      </xdr:nvSpPr>
      <xdr:spPr>
        <a:xfrm>
          <a:off x="11102984" y="14209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4" name="直線コネクタ 653"/>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5" name="テキスト ボックス 654"/>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6" name="直線コネクタ 655"/>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7" name="テキスト ボックス 656"/>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8" name="直線コネクタ 657"/>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9" name="テキスト ボックス 658"/>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0" name="直線コネクタ 659"/>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1" name="テキスト ボックス 660"/>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2" name="直線コネクタ 661"/>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3" name="テキスト ボックス 662"/>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4" name="直線コネクタ 663"/>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5" name="テキスト ボックス 664"/>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669" name="直線コネクタ 668"/>
        <xdr:cNvCxnSpPr/>
      </xdr:nvCxnSpPr>
      <xdr:spPr>
        <a:xfrm flipV="1">
          <a:off x="19509104" y="1317933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670" name="【児童館】&#10;一人当たり面積最小値テキスト"/>
        <xdr:cNvSpPr txBox="1"/>
      </xdr:nvSpPr>
      <xdr:spPr>
        <a:xfrm>
          <a:off x="19547840" y="145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671" name="直線コネクタ 670"/>
        <xdr:cNvCxnSpPr/>
      </xdr:nvCxnSpPr>
      <xdr:spPr>
        <a:xfrm>
          <a:off x="19443700" y="14563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72" name="【児童館】&#10;一人当たり面積最大値テキスト"/>
        <xdr:cNvSpPr txBox="1"/>
      </xdr:nvSpPr>
      <xdr:spPr>
        <a:xfrm>
          <a:off x="19547840" y="1295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73" name="直線コネクタ 672"/>
        <xdr:cNvCxnSpPr/>
      </xdr:nvCxnSpPr>
      <xdr:spPr>
        <a:xfrm>
          <a:off x="19443700" y="13179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674" name="【児童館】&#10;一人当たり面積平均値テキスト"/>
        <xdr:cNvSpPr txBox="1"/>
      </xdr:nvSpPr>
      <xdr:spPr>
        <a:xfrm>
          <a:off x="19547840" y="1421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675" name="フローチャート: 判断 674"/>
        <xdr:cNvSpPr/>
      </xdr:nvSpPr>
      <xdr:spPr>
        <a:xfrm>
          <a:off x="19458940" y="142377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676" name="フローチャート: 判断 675"/>
        <xdr:cNvSpPr/>
      </xdr:nvSpPr>
      <xdr:spPr>
        <a:xfrm>
          <a:off x="18735040" y="142051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677" name="フローチャート: 判断 676"/>
        <xdr:cNvSpPr/>
      </xdr:nvSpPr>
      <xdr:spPr>
        <a:xfrm>
          <a:off x="17937480" y="142051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678" name="フローチャート: 判断 677"/>
        <xdr:cNvSpPr/>
      </xdr:nvSpPr>
      <xdr:spPr>
        <a:xfrm>
          <a:off x="17162780" y="142160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679" name="フローチャート: 判断 678"/>
        <xdr:cNvSpPr/>
      </xdr:nvSpPr>
      <xdr:spPr>
        <a:xfrm>
          <a:off x="16388080" y="14216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685" name="楕円 684"/>
        <xdr:cNvSpPr/>
      </xdr:nvSpPr>
      <xdr:spPr>
        <a:xfrm>
          <a:off x="18735040" y="13886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150586</xdr:rowOff>
    </xdr:from>
    <xdr:to>
      <xdr:col>107</xdr:col>
      <xdr:colOff>101600</xdr:colOff>
      <xdr:row>83</xdr:row>
      <xdr:rowOff>80736</xdr:rowOff>
    </xdr:to>
    <xdr:sp macro="" textlink="">
      <xdr:nvSpPr>
        <xdr:cNvPr id="686" name="楕円 685"/>
        <xdr:cNvSpPr/>
      </xdr:nvSpPr>
      <xdr:spPr>
        <a:xfrm>
          <a:off x="17937480" y="13897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29936</xdr:rowOff>
    </xdr:to>
    <xdr:cxnSp macro="">
      <xdr:nvCxnSpPr>
        <xdr:cNvPr id="687" name="直線コネクタ 686"/>
        <xdr:cNvCxnSpPr/>
      </xdr:nvCxnSpPr>
      <xdr:spPr>
        <a:xfrm flipV="1">
          <a:off x="17988280" y="13933170"/>
          <a:ext cx="78994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161471</xdr:rowOff>
    </xdr:from>
    <xdr:to>
      <xdr:col>102</xdr:col>
      <xdr:colOff>165100</xdr:colOff>
      <xdr:row>83</xdr:row>
      <xdr:rowOff>91621</xdr:rowOff>
    </xdr:to>
    <xdr:sp macro="" textlink="">
      <xdr:nvSpPr>
        <xdr:cNvPr id="688" name="楕円 687"/>
        <xdr:cNvSpPr/>
      </xdr:nvSpPr>
      <xdr:spPr>
        <a:xfrm>
          <a:off x="17162780" y="139079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29936</xdr:rowOff>
    </xdr:from>
    <xdr:to>
      <xdr:col>107</xdr:col>
      <xdr:colOff>50800</xdr:colOff>
      <xdr:row>83</xdr:row>
      <xdr:rowOff>40821</xdr:rowOff>
    </xdr:to>
    <xdr:cxnSp macro="">
      <xdr:nvCxnSpPr>
        <xdr:cNvPr id="689" name="直線コネクタ 688"/>
        <xdr:cNvCxnSpPr/>
      </xdr:nvCxnSpPr>
      <xdr:spPr>
        <a:xfrm flipV="1">
          <a:off x="17213580" y="13944056"/>
          <a:ext cx="7747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907</xdr:rowOff>
    </xdr:from>
    <xdr:to>
      <xdr:col>98</xdr:col>
      <xdr:colOff>38100</xdr:colOff>
      <xdr:row>83</xdr:row>
      <xdr:rowOff>102507</xdr:rowOff>
    </xdr:to>
    <xdr:sp macro="" textlink="">
      <xdr:nvSpPr>
        <xdr:cNvPr id="690" name="楕円 689"/>
        <xdr:cNvSpPr/>
      </xdr:nvSpPr>
      <xdr:spPr>
        <a:xfrm>
          <a:off x="16388080" y="139150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40821</xdr:rowOff>
    </xdr:from>
    <xdr:to>
      <xdr:col>102</xdr:col>
      <xdr:colOff>114300</xdr:colOff>
      <xdr:row>83</xdr:row>
      <xdr:rowOff>51707</xdr:rowOff>
    </xdr:to>
    <xdr:cxnSp macro="">
      <xdr:nvCxnSpPr>
        <xdr:cNvPr id="691" name="直線コネクタ 690"/>
        <xdr:cNvCxnSpPr/>
      </xdr:nvCxnSpPr>
      <xdr:spPr>
        <a:xfrm flipV="1">
          <a:off x="16431260" y="13954941"/>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692" name="n_1aveValue【児童館】&#10;一人当たり面積"/>
        <xdr:cNvSpPr txBox="1"/>
      </xdr:nvSpPr>
      <xdr:spPr>
        <a:xfrm>
          <a:off x="18561127" y="1429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693" name="n_2aveValue【児童館】&#10;一人当たり面積"/>
        <xdr:cNvSpPr txBox="1"/>
      </xdr:nvSpPr>
      <xdr:spPr>
        <a:xfrm>
          <a:off x="17776267" y="1429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694" name="n_3aveValue【児童館】&#10;一人当たり面積"/>
        <xdr:cNvSpPr txBox="1"/>
      </xdr:nvSpPr>
      <xdr:spPr>
        <a:xfrm>
          <a:off x="17001567" y="143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695" name="n_4aveValue【児童館】&#10;一人当たり面積"/>
        <xdr:cNvSpPr txBox="1"/>
      </xdr:nvSpPr>
      <xdr:spPr>
        <a:xfrm>
          <a:off x="16226867" y="143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696" name="n_1mainValue【児童館】&#10;一人当たり面積"/>
        <xdr:cNvSpPr txBox="1"/>
      </xdr:nvSpPr>
      <xdr:spPr>
        <a:xfrm>
          <a:off x="18561127"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97263</xdr:rowOff>
    </xdr:from>
    <xdr:ext cx="469744" cy="259045"/>
    <xdr:sp macro="" textlink="">
      <xdr:nvSpPr>
        <xdr:cNvPr id="697" name="n_2mainValue【児童館】&#10;一人当たり面積"/>
        <xdr:cNvSpPr txBox="1"/>
      </xdr:nvSpPr>
      <xdr:spPr>
        <a:xfrm>
          <a:off x="1777626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108148</xdr:rowOff>
    </xdr:from>
    <xdr:ext cx="469744" cy="259045"/>
    <xdr:sp macro="" textlink="">
      <xdr:nvSpPr>
        <xdr:cNvPr id="698" name="n_3mainValue【児童館】&#10;一人当たり面積"/>
        <xdr:cNvSpPr txBox="1"/>
      </xdr:nvSpPr>
      <xdr:spPr>
        <a:xfrm>
          <a:off x="17001567" y="1368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119034</xdr:rowOff>
    </xdr:from>
    <xdr:ext cx="469744" cy="259045"/>
    <xdr:sp macro="" textlink="">
      <xdr:nvSpPr>
        <xdr:cNvPr id="699" name="n_4mainValue【児童館】&#10;一人当たり面積"/>
        <xdr:cNvSpPr txBox="1"/>
      </xdr:nvSpPr>
      <xdr:spPr>
        <a:xfrm>
          <a:off x="16226867" y="1369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1" name="直線コネクタ 710"/>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2" name="テキスト ボックス 711"/>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3" name="直線コネクタ 712"/>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4" name="テキスト ボックス 713"/>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5" name="直線コネクタ 714"/>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6" name="テキスト ボックス 715"/>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7" name="直線コネクタ 716"/>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8" name="テキスト ボックス 717"/>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9" name="直線コネクタ 718"/>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0" name="テキスト ボックス 719"/>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2" name="テキスト ボックス 721"/>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24" name="直線コネクタ 723"/>
        <xdr:cNvCxnSpPr/>
      </xdr:nvCxnSpPr>
      <xdr:spPr>
        <a:xfrm flipV="1">
          <a:off x="14375764" y="16754474"/>
          <a:ext cx="0" cy="1503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5"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6" name="直線コネクタ 725"/>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27" name="【公民館】&#10;有形固定資産減価償却率最大値テキスト"/>
        <xdr:cNvSpPr txBox="1"/>
      </xdr:nvSpPr>
      <xdr:spPr>
        <a:xfrm>
          <a:off x="14414500" y="16533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28" name="直線コネクタ 727"/>
        <xdr:cNvCxnSpPr/>
      </xdr:nvCxnSpPr>
      <xdr:spPr>
        <a:xfrm>
          <a:off x="14287500" y="16754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729" name="【公民館】&#10;有形固定資産減価償却率平均値テキスト"/>
        <xdr:cNvSpPr txBox="1"/>
      </xdr:nvSpPr>
      <xdr:spPr>
        <a:xfrm>
          <a:off x="14414500" y="17510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30" name="フローチャート: 判断 729"/>
        <xdr:cNvSpPr/>
      </xdr:nvSpPr>
      <xdr:spPr>
        <a:xfrm>
          <a:off x="14325600" y="175323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31" name="フローチャート: 判断 730"/>
        <xdr:cNvSpPr/>
      </xdr:nvSpPr>
      <xdr:spPr>
        <a:xfrm>
          <a:off x="13578840" y="1755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32" name="フローチャート: 判断 731"/>
        <xdr:cNvSpPr/>
      </xdr:nvSpPr>
      <xdr:spPr>
        <a:xfrm>
          <a:off x="12804140" y="1755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33" name="フローチャート: 判断 732"/>
        <xdr:cNvSpPr/>
      </xdr:nvSpPr>
      <xdr:spPr>
        <a:xfrm>
          <a:off x="12029440" y="175418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34" name="フローチャート: 判断 733"/>
        <xdr:cNvSpPr/>
      </xdr:nvSpPr>
      <xdr:spPr>
        <a:xfrm>
          <a:off x="1123188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65405</xdr:rowOff>
    </xdr:from>
    <xdr:to>
      <xdr:col>81</xdr:col>
      <xdr:colOff>101600</xdr:colOff>
      <xdr:row>105</xdr:row>
      <xdr:rowOff>167005</xdr:rowOff>
    </xdr:to>
    <xdr:sp macro="" textlink="">
      <xdr:nvSpPr>
        <xdr:cNvPr id="740" name="楕円 739"/>
        <xdr:cNvSpPr/>
      </xdr:nvSpPr>
      <xdr:spPr>
        <a:xfrm>
          <a:off x="1357884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741" name="楕円 740"/>
        <xdr:cNvSpPr/>
      </xdr:nvSpPr>
      <xdr:spPr>
        <a:xfrm>
          <a:off x="1280414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76200</xdr:rowOff>
    </xdr:from>
    <xdr:to>
      <xdr:col>81</xdr:col>
      <xdr:colOff>50800</xdr:colOff>
      <xdr:row>105</xdr:row>
      <xdr:rowOff>116205</xdr:rowOff>
    </xdr:to>
    <xdr:cxnSp macro="">
      <xdr:nvCxnSpPr>
        <xdr:cNvPr id="742" name="直線コネクタ 741"/>
        <xdr:cNvCxnSpPr/>
      </xdr:nvCxnSpPr>
      <xdr:spPr>
        <a:xfrm>
          <a:off x="12854940" y="1767840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164464</xdr:rowOff>
    </xdr:from>
    <xdr:to>
      <xdr:col>72</xdr:col>
      <xdr:colOff>38100</xdr:colOff>
      <xdr:row>105</xdr:row>
      <xdr:rowOff>94614</xdr:rowOff>
    </xdr:to>
    <xdr:sp macro="" textlink="">
      <xdr:nvSpPr>
        <xdr:cNvPr id="743" name="楕円 742"/>
        <xdr:cNvSpPr/>
      </xdr:nvSpPr>
      <xdr:spPr>
        <a:xfrm>
          <a:off x="12029440" y="175990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43814</xdr:rowOff>
    </xdr:from>
    <xdr:to>
      <xdr:col>76</xdr:col>
      <xdr:colOff>114300</xdr:colOff>
      <xdr:row>105</xdr:row>
      <xdr:rowOff>76200</xdr:rowOff>
    </xdr:to>
    <xdr:cxnSp macro="">
      <xdr:nvCxnSpPr>
        <xdr:cNvPr id="744" name="直線コネクタ 743"/>
        <xdr:cNvCxnSpPr/>
      </xdr:nvCxnSpPr>
      <xdr:spPr>
        <a:xfrm>
          <a:off x="12072620" y="17646014"/>
          <a:ext cx="78232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126364</xdr:rowOff>
    </xdr:from>
    <xdr:to>
      <xdr:col>67</xdr:col>
      <xdr:colOff>101600</xdr:colOff>
      <xdr:row>105</xdr:row>
      <xdr:rowOff>56514</xdr:rowOff>
    </xdr:to>
    <xdr:sp macro="" textlink="">
      <xdr:nvSpPr>
        <xdr:cNvPr id="745" name="楕円 744"/>
        <xdr:cNvSpPr/>
      </xdr:nvSpPr>
      <xdr:spPr>
        <a:xfrm>
          <a:off x="11231880" y="17560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5714</xdr:rowOff>
    </xdr:from>
    <xdr:to>
      <xdr:col>71</xdr:col>
      <xdr:colOff>177800</xdr:colOff>
      <xdr:row>105</xdr:row>
      <xdr:rowOff>43814</xdr:rowOff>
    </xdr:to>
    <xdr:cxnSp macro="">
      <xdr:nvCxnSpPr>
        <xdr:cNvPr id="746" name="直線コネクタ 745"/>
        <xdr:cNvCxnSpPr/>
      </xdr:nvCxnSpPr>
      <xdr:spPr>
        <a:xfrm>
          <a:off x="11282680" y="17607914"/>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47" name="n_1aveValue【公民館】&#10;有形固定資産減価償却率"/>
        <xdr:cNvSpPr txBox="1"/>
      </xdr:nvSpPr>
      <xdr:spPr>
        <a:xfrm>
          <a:off x="134372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48" name="n_2aveValue【公民館】&#10;有形固定資産減価償却率"/>
        <xdr:cNvSpPr txBox="1"/>
      </xdr:nvSpPr>
      <xdr:spPr>
        <a:xfrm>
          <a:off x="12675244"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49" name="n_3aveValue【公民館】&#10;有形固定資産減価償却率"/>
        <xdr:cNvSpPr txBox="1"/>
      </xdr:nvSpPr>
      <xdr:spPr>
        <a:xfrm>
          <a:off x="11900544" y="1732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50" name="n_4aveValue【公民館】&#10;有形固定資産減価償却率"/>
        <xdr:cNvSpPr txBox="1"/>
      </xdr:nvSpPr>
      <xdr:spPr>
        <a:xfrm>
          <a:off x="1110298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158132</xdr:rowOff>
    </xdr:from>
    <xdr:ext cx="405111" cy="259045"/>
    <xdr:sp macro="" textlink="">
      <xdr:nvSpPr>
        <xdr:cNvPr id="751" name="n_1mainValue【公民館】&#10;有形固定資産減価償却率"/>
        <xdr:cNvSpPr txBox="1"/>
      </xdr:nvSpPr>
      <xdr:spPr>
        <a:xfrm>
          <a:off x="134372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752" name="n_2mainValue【公民館】&#10;有形固定資産減価償却率"/>
        <xdr:cNvSpPr txBox="1"/>
      </xdr:nvSpPr>
      <xdr:spPr>
        <a:xfrm>
          <a:off x="126752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85741</xdr:rowOff>
    </xdr:from>
    <xdr:ext cx="405111" cy="259045"/>
    <xdr:sp macro="" textlink="">
      <xdr:nvSpPr>
        <xdr:cNvPr id="753" name="n_3mainValue【公民館】&#10;有形固定資産減価償却率"/>
        <xdr:cNvSpPr txBox="1"/>
      </xdr:nvSpPr>
      <xdr:spPr>
        <a:xfrm>
          <a:off x="11900544" y="1768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47641</xdr:rowOff>
    </xdr:from>
    <xdr:ext cx="405111" cy="259045"/>
    <xdr:sp macro="" textlink="">
      <xdr:nvSpPr>
        <xdr:cNvPr id="754" name="n_4mainValue【公民館】&#10;有形固定資産減価償却率"/>
        <xdr:cNvSpPr txBox="1"/>
      </xdr:nvSpPr>
      <xdr:spPr>
        <a:xfrm>
          <a:off x="11102984" y="176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5" name="直線コネクタ 764"/>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6" name="テキスト ボックス 765"/>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7" name="直線コネクタ 766"/>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8" name="テキスト ボックス 767"/>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9" name="直線コネクタ 768"/>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0" name="テキスト ボックス 769"/>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1" name="直線コネクタ 770"/>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2" name="テキスト ボックス 771"/>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3" name="直線コネクタ 772"/>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4" name="テキスト ボックス 773"/>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5" name="直線コネクタ 774"/>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6" name="テキスト ボックス 775"/>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80" name="直線コネクタ 779"/>
        <xdr:cNvCxnSpPr/>
      </xdr:nvCxnSpPr>
      <xdr:spPr>
        <a:xfrm flipV="1">
          <a:off x="19509104" y="16748216"/>
          <a:ext cx="0" cy="155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81" name="【公民館】&#10;一人当たり面積最小値テキスト"/>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82" name="直線コネクタ 781"/>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83" name="【公民館】&#10;一人当たり面積最大値テキスト"/>
        <xdr:cNvSpPr txBox="1"/>
      </xdr:nvSpPr>
      <xdr:spPr>
        <a:xfrm>
          <a:off x="19547840" y="165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84" name="直線コネクタ 783"/>
        <xdr:cNvCxnSpPr/>
      </xdr:nvCxnSpPr>
      <xdr:spPr>
        <a:xfrm>
          <a:off x="19443700" y="16748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785" name="【公民館】&#10;一人当たり面積平均値テキスト"/>
        <xdr:cNvSpPr txBox="1"/>
      </xdr:nvSpPr>
      <xdr:spPr>
        <a:xfrm>
          <a:off x="19547840" y="18009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86" name="フローチャート: 判断 785"/>
        <xdr:cNvSpPr/>
      </xdr:nvSpPr>
      <xdr:spPr>
        <a:xfrm>
          <a:off x="19458940" y="18030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787" name="フローチャート: 判断 786"/>
        <xdr:cNvSpPr/>
      </xdr:nvSpPr>
      <xdr:spPr>
        <a:xfrm>
          <a:off x="18735040" y="180341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788" name="フローチャート: 判断 787"/>
        <xdr:cNvSpPr/>
      </xdr:nvSpPr>
      <xdr:spPr>
        <a:xfrm>
          <a:off x="17937480" y="18028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789" name="フローチャート: 判断 788"/>
        <xdr:cNvSpPr/>
      </xdr:nvSpPr>
      <xdr:spPr>
        <a:xfrm>
          <a:off x="17162780" y="18034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90" name="フローチャート: 判断 789"/>
        <xdr:cNvSpPr/>
      </xdr:nvSpPr>
      <xdr:spPr>
        <a:xfrm>
          <a:off x="16388080" y="180352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144599</xdr:rowOff>
    </xdr:from>
    <xdr:to>
      <xdr:col>112</xdr:col>
      <xdr:colOff>38100</xdr:colOff>
      <xdr:row>108</xdr:row>
      <xdr:rowOff>74749</xdr:rowOff>
    </xdr:to>
    <xdr:sp macro="" textlink="">
      <xdr:nvSpPr>
        <xdr:cNvPr id="796" name="楕円 795"/>
        <xdr:cNvSpPr/>
      </xdr:nvSpPr>
      <xdr:spPr>
        <a:xfrm>
          <a:off x="18735040" y="180820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146776</xdr:rowOff>
    </xdr:from>
    <xdr:to>
      <xdr:col>107</xdr:col>
      <xdr:colOff>101600</xdr:colOff>
      <xdr:row>108</xdr:row>
      <xdr:rowOff>76926</xdr:rowOff>
    </xdr:to>
    <xdr:sp macro="" textlink="">
      <xdr:nvSpPr>
        <xdr:cNvPr id="797" name="楕円 796"/>
        <xdr:cNvSpPr/>
      </xdr:nvSpPr>
      <xdr:spPr>
        <a:xfrm>
          <a:off x="17937480" y="180842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23949</xdr:rowOff>
    </xdr:from>
    <xdr:to>
      <xdr:col>111</xdr:col>
      <xdr:colOff>177800</xdr:colOff>
      <xdr:row>108</xdr:row>
      <xdr:rowOff>26126</xdr:rowOff>
    </xdr:to>
    <xdr:cxnSp macro="">
      <xdr:nvCxnSpPr>
        <xdr:cNvPr id="798" name="直線コネクタ 797"/>
        <xdr:cNvCxnSpPr/>
      </xdr:nvCxnSpPr>
      <xdr:spPr>
        <a:xfrm flipV="1">
          <a:off x="17988280" y="18129069"/>
          <a:ext cx="78994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148952</xdr:rowOff>
    </xdr:from>
    <xdr:to>
      <xdr:col>102</xdr:col>
      <xdr:colOff>165100</xdr:colOff>
      <xdr:row>108</xdr:row>
      <xdr:rowOff>79102</xdr:rowOff>
    </xdr:to>
    <xdr:sp macro="" textlink="">
      <xdr:nvSpPr>
        <xdr:cNvPr id="799" name="楕円 798"/>
        <xdr:cNvSpPr/>
      </xdr:nvSpPr>
      <xdr:spPr>
        <a:xfrm>
          <a:off x="17162780" y="180864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26126</xdr:rowOff>
    </xdr:from>
    <xdr:to>
      <xdr:col>107</xdr:col>
      <xdr:colOff>50800</xdr:colOff>
      <xdr:row>108</xdr:row>
      <xdr:rowOff>28302</xdr:rowOff>
    </xdr:to>
    <xdr:cxnSp macro="">
      <xdr:nvCxnSpPr>
        <xdr:cNvPr id="800" name="直線コネクタ 799"/>
        <xdr:cNvCxnSpPr/>
      </xdr:nvCxnSpPr>
      <xdr:spPr>
        <a:xfrm flipV="1">
          <a:off x="17213580" y="18131246"/>
          <a:ext cx="7747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801" name="楕円 800"/>
        <xdr:cNvSpPr/>
      </xdr:nvSpPr>
      <xdr:spPr>
        <a:xfrm>
          <a:off x="16388080" y="1808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28302</xdr:rowOff>
    </xdr:from>
    <xdr:to>
      <xdr:col>102</xdr:col>
      <xdr:colOff>114300</xdr:colOff>
      <xdr:row>108</xdr:row>
      <xdr:rowOff>30480</xdr:rowOff>
    </xdr:to>
    <xdr:cxnSp macro="">
      <xdr:nvCxnSpPr>
        <xdr:cNvPr id="802" name="直線コネクタ 801"/>
        <xdr:cNvCxnSpPr/>
      </xdr:nvCxnSpPr>
      <xdr:spPr>
        <a:xfrm flipV="1">
          <a:off x="16431260" y="18133422"/>
          <a:ext cx="78232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803" name="n_1aveValue【公民館】&#10;一人当たり面積"/>
        <xdr:cNvSpPr txBox="1"/>
      </xdr:nvSpPr>
      <xdr:spPr>
        <a:xfrm>
          <a:off x="18561127" y="178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804" name="n_2aveValue【公民館】&#10;一人当たり面積"/>
        <xdr:cNvSpPr txBox="1"/>
      </xdr:nvSpPr>
      <xdr:spPr>
        <a:xfrm>
          <a:off x="17776267" y="1780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805" name="n_3aveValue【公民館】&#10;一人当たり面積"/>
        <xdr:cNvSpPr txBox="1"/>
      </xdr:nvSpPr>
      <xdr:spPr>
        <a:xfrm>
          <a:off x="17001567" y="178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806" name="n_4aveValue【公民館】&#10;一人当たり面積"/>
        <xdr:cNvSpPr txBox="1"/>
      </xdr:nvSpPr>
      <xdr:spPr>
        <a:xfrm>
          <a:off x="16226867" y="1781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65876</xdr:rowOff>
    </xdr:from>
    <xdr:ext cx="469744" cy="259045"/>
    <xdr:sp macro="" textlink="">
      <xdr:nvSpPr>
        <xdr:cNvPr id="807" name="n_1mainValue【公民館】&#10;一人当たり面積"/>
        <xdr:cNvSpPr txBox="1"/>
      </xdr:nvSpPr>
      <xdr:spPr>
        <a:xfrm>
          <a:off x="18561127" y="1817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68053</xdr:rowOff>
    </xdr:from>
    <xdr:ext cx="469744" cy="259045"/>
    <xdr:sp macro="" textlink="">
      <xdr:nvSpPr>
        <xdr:cNvPr id="808" name="n_2mainValue【公民館】&#10;一人当たり面積"/>
        <xdr:cNvSpPr txBox="1"/>
      </xdr:nvSpPr>
      <xdr:spPr>
        <a:xfrm>
          <a:off x="17776267" y="181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70229</xdr:rowOff>
    </xdr:from>
    <xdr:ext cx="469744" cy="259045"/>
    <xdr:sp macro="" textlink="">
      <xdr:nvSpPr>
        <xdr:cNvPr id="809" name="n_3mainValue【公民館】&#10;一人当たり面積"/>
        <xdr:cNvSpPr txBox="1"/>
      </xdr:nvSpPr>
      <xdr:spPr>
        <a:xfrm>
          <a:off x="17001567" y="1817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810" name="n_4mainValue【公民館】&#10;一人当たり面積"/>
        <xdr:cNvSpPr txBox="1"/>
      </xdr:nvSpPr>
      <xdr:spPr>
        <a:xfrm>
          <a:off x="1622686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有形固定資産減価償却率は、類似団体と比較して、【認定こども園・幼稚園・保育園】と【児童館】が高い水準となっている。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児童館】は、各地区の子育て支援施策の拠点として整備し、放課後児童クラブの実施場所としても活用してきており、一人当たりの面積が類似団体平均より高い水準となっている。今後、児童数の減少、施設の老朽化も進んでいることから、活用のあり方を検討する必要があ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【道路】及び【公営住宅】の有形固定資産減価償却率は、施設老朽化に伴い更新等を行ってきたため類似団体平均より低い水準となっている。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45,574
45,257
272.06
32,469,845
31,081,464
960,179
14,796,783
28,686,006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086225" y="5567498"/>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124960" y="53503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020820" y="5567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xdr:cNvSpPr txBox="1"/>
      </xdr:nvSpPr>
      <xdr:spPr>
        <a:xfrm>
          <a:off x="4124960" y="618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036060" y="6205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312160" y="6179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514600" y="6158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73990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965200" y="6150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108676</xdr:rowOff>
    </xdr:from>
    <xdr:to>
      <xdr:col>20</xdr:col>
      <xdr:colOff>38100</xdr:colOff>
      <xdr:row>37</xdr:row>
      <xdr:rowOff>38826</xdr:rowOff>
    </xdr:to>
    <xdr:sp macro="" textlink="">
      <xdr:nvSpPr>
        <xdr:cNvPr id="74" name="楕円 73"/>
        <xdr:cNvSpPr/>
      </xdr:nvSpPr>
      <xdr:spPr>
        <a:xfrm>
          <a:off x="3312160" y="61437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76019</xdr:rowOff>
    </xdr:from>
    <xdr:to>
      <xdr:col>15</xdr:col>
      <xdr:colOff>101600</xdr:colOff>
      <xdr:row>37</xdr:row>
      <xdr:rowOff>6169</xdr:rowOff>
    </xdr:to>
    <xdr:sp macro="" textlink="">
      <xdr:nvSpPr>
        <xdr:cNvPr id="75" name="楕円 74"/>
        <xdr:cNvSpPr/>
      </xdr:nvSpPr>
      <xdr:spPr>
        <a:xfrm>
          <a:off x="2514600" y="61110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126819</xdr:rowOff>
    </xdr:from>
    <xdr:to>
      <xdr:col>19</xdr:col>
      <xdr:colOff>177800</xdr:colOff>
      <xdr:row>36</xdr:row>
      <xdr:rowOff>159476</xdr:rowOff>
    </xdr:to>
    <xdr:cxnSp macro="">
      <xdr:nvCxnSpPr>
        <xdr:cNvPr id="76" name="直線コネクタ 75"/>
        <xdr:cNvCxnSpPr/>
      </xdr:nvCxnSpPr>
      <xdr:spPr>
        <a:xfrm>
          <a:off x="2565400" y="6161859"/>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41728</xdr:rowOff>
    </xdr:from>
    <xdr:to>
      <xdr:col>10</xdr:col>
      <xdr:colOff>165100</xdr:colOff>
      <xdr:row>36</xdr:row>
      <xdr:rowOff>143328</xdr:rowOff>
    </xdr:to>
    <xdr:sp macro="" textlink="">
      <xdr:nvSpPr>
        <xdr:cNvPr id="77" name="楕円 76"/>
        <xdr:cNvSpPr/>
      </xdr:nvSpPr>
      <xdr:spPr>
        <a:xfrm>
          <a:off x="1739900" y="607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92528</xdr:rowOff>
    </xdr:from>
    <xdr:to>
      <xdr:col>15</xdr:col>
      <xdr:colOff>50800</xdr:colOff>
      <xdr:row>36</xdr:row>
      <xdr:rowOff>126819</xdr:rowOff>
    </xdr:to>
    <xdr:cxnSp macro="">
      <xdr:nvCxnSpPr>
        <xdr:cNvPr id="78" name="直線コネクタ 77"/>
        <xdr:cNvCxnSpPr/>
      </xdr:nvCxnSpPr>
      <xdr:spPr>
        <a:xfrm>
          <a:off x="1790700" y="6127568"/>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9072</xdr:rowOff>
    </xdr:from>
    <xdr:to>
      <xdr:col>6</xdr:col>
      <xdr:colOff>38100</xdr:colOff>
      <xdr:row>36</xdr:row>
      <xdr:rowOff>110672</xdr:rowOff>
    </xdr:to>
    <xdr:sp macro="" textlink="">
      <xdr:nvSpPr>
        <xdr:cNvPr id="79" name="楕円 78"/>
        <xdr:cNvSpPr/>
      </xdr:nvSpPr>
      <xdr:spPr>
        <a:xfrm>
          <a:off x="965200" y="60441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59872</xdr:rowOff>
    </xdr:from>
    <xdr:to>
      <xdr:col>10</xdr:col>
      <xdr:colOff>114300</xdr:colOff>
      <xdr:row>36</xdr:row>
      <xdr:rowOff>92528</xdr:rowOff>
    </xdr:to>
    <xdr:cxnSp macro="">
      <xdr:nvCxnSpPr>
        <xdr:cNvPr id="80" name="直線コネクタ 79"/>
        <xdr:cNvCxnSpPr/>
      </xdr:nvCxnSpPr>
      <xdr:spPr>
        <a:xfrm>
          <a:off x="1008380" y="6094912"/>
          <a:ext cx="7823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1" name="n_1aveValue【図書館】&#10;有形固定資産減価償却率"/>
        <xdr:cNvSpPr txBox="1"/>
      </xdr:nvSpPr>
      <xdr:spPr>
        <a:xfrm>
          <a:off x="3170564" y="6268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2" name="n_2aveValue【図書館】&#10;有形固定資産減価償却率"/>
        <xdr:cNvSpPr txBox="1"/>
      </xdr:nvSpPr>
      <xdr:spPr>
        <a:xfrm>
          <a:off x="2385704" y="624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3" name="n_3aveValue【図書館】&#10;有形固定資産減価償却率"/>
        <xdr:cNvSpPr txBox="1"/>
      </xdr:nvSpPr>
      <xdr:spPr>
        <a:xfrm>
          <a:off x="1611004" y="623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4" name="n_4aveValue【図書館】&#10;有形固定資産減価償却率"/>
        <xdr:cNvSpPr txBox="1"/>
      </xdr:nvSpPr>
      <xdr:spPr>
        <a:xfrm>
          <a:off x="836304" y="623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55353</xdr:rowOff>
    </xdr:from>
    <xdr:ext cx="405111" cy="259045"/>
    <xdr:sp macro="" textlink="">
      <xdr:nvSpPr>
        <xdr:cNvPr id="85" name="n_1mainValue【図書館】&#10;有形固定資産減価償却率"/>
        <xdr:cNvSpPr txBox="1"/>
      </xdr:nvSpPr>
      <xdr:spPr>
        <a:xfrm>
          <a:off x="3170564" y="592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22696</xdr:rowOff>
    </xdr:from>
    <xdr:ext cx="405111" cy="259045"/>
    <xdr:sp macro="" textlink="">
      <xdr:nvSpPr>
        <xdr:cNvPr id="86" name="n_2mainValue【図書館】&#10;有形固定資産減価償却率"/>
        <xdr:cNvSpPr txBox="1"/>
      </xdr:nvSpPr>
      <xdr:spPr>
        <a:xfrm>
          <a:off x="2385704" y="58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7" name="n_3mainValue【図書館】&#10;有形固定資産減価償却率"/>
        <xdr:cNvSpPr txBox="1"/>
      </xdr:nvSpPr>
      <xdr:spPr>
        <a:xfrm>
          <a:off x="1611004" y="58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127199</xdr:rowOff>
    </xdr:from>
    <xdr:ext cx="405111" cy="259045"/>
    <xdr:sp macro="" textlink="">
      <xdr:nvSpPr>
        <xdr:cNvPr id="88" name="n_4mainValue【図書館】&#10;有形固定資産減価償却率"/>
        <xdr:cNvSpPr txBox="1"/>
      </xdr:nvSpPr>
      <xdr:spPr>
        <a:xfrm>
          <a:off x="836304" y="5826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2" name="直線コネクタ 111"/>
        <xdr:cNvCxnSpPr/>
      </xdr:nvCxnSpPr>
      <xdr:spPr>
        <a:xfrm flipV="1">
          <a:off x="9219565" y="574548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3" name="【図書館】&#10;一人当たり面積最小値テキスト"/>
        <xdr:cNvSpPr txBox="1"/>
      </xdr:nvSpPr>
      <xdr:spPr>
        <a:xfrm>
          <a:off x="925830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4" name="直線コネクタ 113"/>
        <xdr:cNvCxnSpPr/>
      </xdr:nvCxnSpPr>
      <xdr:spPr>
        <a:xfrm>
          <a:off x="915416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5" name="【図書館】&#10;一人当たり面積最大値テキスト"/>
        <xdr:cNvSpPr txBox="1"/>
      </xdr:nvSpPr>
      <xdr:spPr>
        <a:xfrm>
          <a:off x="92583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6" name="直線コネクタ 115"/>
        <xdr:cNvCxnSpPr/>
      </xdr:nvCxnSpPr>
      <xdr:spPr>
        <a:xfrm>
          <a:off x="9154160" y="574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17" name="【図書館】&#10;一人当たり面積平均値テキスト"/>
        <xdr:cNvSpPr txBox="1"/>
      </xdr:nvSpPr>
      <xdr:spPr>
        <a:xfrm>
          <a:off x="9258300" y="6751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18" name="フローチャート: 判断 117"/>
        <xdr:cNvSpPr/>
      </xdr:nvSpPr>
      <xdr:spPr>
        <a:xfrm>
          <a:off x="9192260" y="6772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19" name="フローチャート: 判断 118"/>
        <xdr:cNvSpPr/>
      </xdr:nvSpPr>
      <xdr:spPr>
        <a:xfrm>
          <a:off x="8445500" y="6780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0" name="フローチャート: 判断 119"/>
        <xdr:cNvSpPr/>
      </xdr:nvSpPr>
      <xdr:spPr>
        <a:xfrm>
          <a:off x="7670800" y="6784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1" name="フローチャート: 判断 120"/>
        <xdr:cNvSpPr/>
      </xdr:nvSpPr>
      <xdr:spPr>
        <a:xfrm>
          <a:off x="6873240" y="6791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2" name="フローチャート: 判断 121"/>
        <xdr:cNvSpPr/>
      </xdr:nvSpPr>
      <xdr:spPr>
        <a:xfrm>
          <a:off x="6098540" y="6807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28" name="楕円 127"/>
        <xdr:cNvSpPr/>
      </xdr:nvSpPr>
      <xdr:spPr>
        <a:xfrm>
          <a:off x="8445500" y="6807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105410</xdr:rowOff>
    </xdr:from>
    <xdr:to>
      <xdr:col>46</xdr:col>
      <xdr:colOff>38100</xdr:colOff>
      <xdr:row>41</xdr:row>
      <xdr:rowOff>35560</xdr:rowOff>
    </xdr:to>
    <xdr:sp macro="" textlink="">
      <xdr:nvSpPr>
        <xdr:cNvPr id="129" name="楕円 128"/>
        <xdr:cNvSpPr/>
      </xdr:nvSpPr>
      <xdr:spPr>
        <a:xfrm>
          <a:off x="7670800" y="6811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156210</xdr:rowOff>
    </xdr:to>
    <xdr:cxnSp macro="">
      <xdr:nvCxnSpPr>
        <xdr:cNvPr id="130" name="直線コネクタ 129"/>
        <xdr:cNvCxnSpPr/>
      </xdr:nvCxnSpPr>
      <xdr:spPr>
        <a:xfrm flipV="1">
          <a:off x="7713980" y="685800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105410</xdr:rowOff>
    </xdr:from>
    <xdr:to>
      <xdr:col>41</xdr:col>
      <xdr:colOff>101600</xdr:colOff>
      <xdr:row>41</xdr:row>
      <xdr:rowOff>35560</xdr:rowOff>
    </xdr:to>
    <xdr:sp macro="" textlink="">
      <xdr:nvSpPr>
        <xdr:cNvPr id="131" name="楕円 130"/>
        <xdr:cNvSpPr/>
      </xdr:nvSpPr>
      <xdr:spPr>
        <a:xfrm>
          <a:off x="6873240" y="6811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156210</xdr:rowOff>
    </xdr:from>
    <xdr:to>
      <xdr:col>45</xdr:col>
      <xdr:colOff>177800</xdr:colOff>
      <xdr:row>40</xdr:row>
      <xdr:rowOff>156210</xdr:rowOff>
    </xdr:to>
    <xdr:cxnSp macro="">
      <xdr:nvCxnSpPr>
        <xdr:cNvPr id="132" name="直線コネクタ 131"/>
        <xdr:cNvCxnSpPr/>
      </xdr:nvCxnSpPr>
      <xdr:spPr>
        <a:xfrm>
          <a:off x="6924040" y="68618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33" name="楕円 132"/>
        <xdr:cNvSpPr/>
      </xdr:nvSpPr>
      <xdr:spPr>
        <a:xfrm>
          <a:off x="6098540" y="6814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156210</xdr:rowOff>
    </xdr:from>
    <xdr:to>
      <xdr:col>41</xdr:col>
      <xdr:colOff>50800</xdr:colOff>
      <xdr:row>40</xdr:row>
      <xdr:rowOff>160020</xdr:rowOff>
    </xdr:to>
    <xdr:cxnSp macro="">
      <xdr:nvCxnSpPr>
        <xdr:cNvPr id="134" name="直線コネクタ 133"/>
        <xdr:cNvCxnSpPr/>
      </xdr:nvCxnSpPr>
      <xdr:spPr>
        <a:xfrm flipV="1">
          <a:off x="6149340" y="686181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5" name="n_1aveValue【図書館】&#10;一人当たり面積"/>
        <xdr:cNvSpPr txBox="1"/>
      </xdr:nvSpPr>
      <xdr:spPr>
        <a:xfrm>
          <a:off x="827158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36" name="n_2aveValue【図書館】&#10;一人当たり面積"/>
        <xdr:cNvSpPr txBox="1"/>
      </xdr:nvSpPr>
      <xdr:spPr>
        <a:xfrm>
          <a:off x="750958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37" name="n_3aveValue【図書館】&#10;一人当たり面積"/>
        <xdr:cNvSpPr txBox="1"/>
      </xdr:nvSpPr>
      <xdr:spPr>
        <a:xfrm>
          <a:off x="67120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38" name="n_4aveValue【図書館】&#10;一人当たり面積"/>
        <xdr:cNvSpPr txBox="1"/>
      </xdr:nvSpPr>
      <xdr:spPr>
        <a:xfrm>
          <a:off x="59373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39" name="n_1mainValue【図書館】&#10;一人当たり面積"/>
        <xdr:cNvSpPr txBox="1"/>
      </xdr:nvSpPr>
      <xdr:spPr>
        <a:xfrm>
          <a:off x="827158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26687</xdr:rowOff>
    </xdr:from>
    <xdr:ext cx="469744" cy="259045"/>
    <xdr:sp macro="" textlink="">
      <xdr:nvSpPr>
        <xdr:cNvPr id="140" name="n_2mainValue【図書館】&#10;一人当たり面積"/>
        <xdr:cNvSpPr txBox="1"/>
      </xdr:nvSpPr>
      <xdr:spPr>
        <a:xfrm>
          <a:off x="750958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mainValue【図書館】&#10;一人当たり面積"/>
        <xdr:cNvSpPr txBox="1"/>
      </xdr:nvSpPr>
      <xdr:spPr>
        <a:xfrm>
          <a:off x="67120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mainValue【図書館】&#10;一人当たり面積"/>
        <xdr:cNvSpPr txBox="1"/>
      </xdr:nvSpPr>
      <xdr:spPr>
        <a:xfrm>
          <a:off x="5937327" y="69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68" name="直線コネクタ 167"/>
        <xdr:cNvCxnSpPr/>
      </xdr:nvCxnSpPr>
      <xdr:spPr>
        <a:xfrm flipV="1">
          <a:off x="4086225" y="9479280"/>
          <a:ext cx="0" cy="138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9"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0" name="直線コネクタ 169"/>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1" name="【体育館・プール】&#10;有形固定資産減価償却率最大値テキスト"/>
        <xdr:cNvSpPr txBox="1"/>
      </xdr:nvSpPr>
      <xdr:spPr>
        <a:xfrm>
          <a:off x="412496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2" name="直線コネクタ 171"/>
        <xdr:cNvCxnSpPr/>
      </xdr:nvCxnSpPr>
      <xdr:spPr>
        <a:xfrm>
          <a:off x="4020820" y="9479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3" name="【体育館・プール】&#10;有形固定資産減価償却率平均値テキスト"/>
        <xdr:cNvSpPr txBox="1"/>
      </xdr:nvSpPr>
      <xdr:spPr>
        <a:xfrm>
          <a:off x="4124960" y="10216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4" name="フローチャート: 判断 173"/>
        <xdr:cNvSpPr/>
      </xdr:nvSpPr>
      <xdr:spPr>
        <a:xfrm>
          <a:off x="403606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312160" y="10221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76" name="フローチャート: 判断 175"/>
        <xdr:cNvSpPr/>
      </xdr:nvSpPr>
      <xdr:spPr>
        <a:xfrm>
          <a:off x="2514600" y="10203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77" name="フローチャート: 判断 176"/>
        <xdr:cNvSpPr/>
      </xdr:nvSpPr>
      <xdr:spPr>
        <a:xfrm>
          <a:off x="1739900" y="101970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78" name="フローチャート: 判断 177"/>
        <xdr:cNvSpPr/>
      </xdr:nvSpPr>
      <xdr:spPr>
        <a:xfrm>
          <a:off x="965200" y="10185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89626</xdr:rowOff>
    </xdr:from>
    <xdr:to>
      <xdr:col>20</xdr:col>
      <xdr:colOff>38100</xdr:colOff>
      <xdr:row>61</xdr:row>
      <xdr:rowOff>19776</xdr:rowOff>
    </xdr:to>
    <xdr:sp macro="" textlink="">
      <xdr:nvSpPr>
        <xdr:cNvPr id="184" name="楕円 183"/>
        <xdr:cNvSpPr/>
      </xdr:nvSpPr>
      <xdr:spPr>
        <a:xfrm>
          <a:off x="3312160" y="101480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47172</xdr:rowOff>
    </xdr:from>
    <xdr:to>
      <xdr:col>15</xdr:col>
      <xdr:colOff>101600</xdr:colOff>
      <xdr:row>60</xdr:row>
      <xdr:rowOff>148772</xdr:rowOff>
    </xdr:to>
    <xdr:sp macro="" textlink="">
      <xdr:nvSpPr>
        <xdr:cNvPr id="185" name="楕円 184"/>
        <xdr:cNvSpPr/>
      </xdr:nvSpPr>
      <xdr:spPr>
        <a:xfrm>
          <a:off x="25146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97972</xdr:rowOff>
    </xdr:from>
    <xdr:to>
      <xdr:col>19</xdr:col>
      <xdr:colOff>177800</xdr:colOff>
      <xdr:row>60</xdr:row>
      <xdr:rowOff>140426</xdr:rowOff>
    </xdr:to>
    <xdr:cxnSp macro="">
      <xdr:nvCxnSpPr>
        <xdr:cNvPr id="186" name="直線コネクタ 185"/>
        <xdr:cNvCxnSpPr/>
      </xdr:nvCxnSpPr>
      <xdr:spPr>
        <a:xfrm>
          <a:off x="2565400" y="10156372"/>
          <a:ext cx="78994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xdr:rowOff>
    </xdr:from>
    <xdr:to>
      <xdr:col>10</xdr:col>
      <xdr:colOff>165100</xdr:colOff>
      <xdr:row>60</xdr:row>
      <xdr:rowOff>107950</xdr:rowOff>
    </xdr:to>
    <xdr:sp macro="" textlink="">
      <xdr:nvSpPr>
        <xdr:cNvPr id="187" name="楕円 186"/>
        <xdr:cNvSpPr/>
      </xdr:nvSpPr>
      <xdr:spPr>
        <a:xfrm>
          <a:off x="17399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57150</xdr:rowOff>
    </xdr:from>
    <xdr:to>
      <xdr:col>15</xdr:col>
      <xdr:colOff>50800</xdr:colOff>
      <xdr:row>60</xdr:row>
      <xdr:rowOff>97972</xdr:rowOff>
    </xdr:to>
    <xdr:cxnSp macro="">
      <xdr:nvCxnSpPr>
        <xdr:cNvPr id="188" name="直線コネクタ 187"/>
        <xdr:cNvCxnSpPr/>
      </xdr:nvCxnSpPr>
      <xdr:spPr>
        <a:xfrm>
          <a:off x="1790700" y="10115550"/>
          <a:ext cx="7747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135346</xdr:rowOff>
    </xdr:from>
    <xdr:to>
      <xdr:col>6</xdr:col>
      <xdr:colOff>38100</xdr:colOff>
      <xdr:row>60</xdr:row>
      <xdr:rowOff>65496</xdr:rowOff>
    </xdr:to>
    <xdr:sp macro="" textlink="">
      <xdr:nvSpPr>
        <xdr:cNvPr id="189" name="楕円 188"/>
        <xdr:cNvSpPr/>
      </xdr:nvSpPr>
      <xdr:spPr>
        <a:xfrm>
          <a:off x="965200" y="100261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14696</xdr:rowOff>
    </xdr:from>
    <xdr:to>
      <xdr:col>10</xdr:col>
      <xdr:colOff>114300</xdr:colOff>
      <xdr:row>60</xdr:row>
      <xdr:rowOff>57150</xdr:rowOff>
    </xdr:to>
    <xdr:cxnSp macro="">
      <xdr:nvCxnSpPr>
        <xdr:cNvPr id="190" name="直線コネクタ 189"/>
        <xdr:cNvCxnSpPr/>
      </xdr:nvCxnSpPr>
      <xdr:spPr>
        <a:xfrm>
          <a:off x="1008380" y="10073096"/>
          <a:ext cx="78232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1" name="n_1aveValue【体育館・プール】&#10;有形固定資産減価償却率"/>
        <xdr:cNvSpPr txBox="1"/>
      </xdr:nvSpPr>
      <xdr:spPr>
        <a:xfrm>
          <a:off x="3170564" y="10310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192" name="n_2aveValue【体育館・プール】&#10;有形固定資産減価償却率"/>
        <xdr:cNvSpPr txBox="1"/>
      </xdr:nvSpPr>
      <xdr:spPr>
        <a:xfrm>
          <a:off x="2385704" y="1029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193" name="n_3aveValue【体育館・プール】&#10;有形固定資産減価償却率"/>
        <xdr:cNvSpPr txBox="1"/>
      </xdr:nvSpPr>
      <xdr:spPr>
        <a:xfrm>
          <a:off x="1611004" y="1028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194" name="n_4aveValue【体育館・プール】&#10;有形固定資産減価償却率"/>
        <xdr:cNvSpPr txBox="1"/>
      </xdr:nvSpPr>
      <xdr:spPr>
        <a:xfrm>
          <a:off x="83630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36303</xdr:rowOff>
    </xdr:from>
    <xdr:ext cx="405111" cy="259045"/>
    <xdr:sp macro="" textlink="">
      <xdr:nvSpPr>
        <xdr:cNvPr id="195" name="n_1mainValue【体育館・プール】&#10;有形固定資産減価償却率"/>
        <xdr:cNvSpPr txBox="1"/>
      </xdr:nvSpPr>
      <xdr:spPr>
        <a:xfrm>
          <a:off x="3170564" y="992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165299</xdr:rowOff>
    </xdr:from>
    <xdr:ext cx="405111" cy="259045"/>
    <xdr:sp macro="" textlink="">
      <xdr:nvSpPr>
        <xdr:cNvPr id="196" name="n_2mainValue【体育館・プール】&#10;有形固定資産減価償却率"/>
        <xdr:cNvSpPr txBox="1"/>
      </xdr:nvSpPr>
      <xdr:spPr>
        <a:xfrm>
          <a:off x="2385704" y="988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124477</xdr:rowOff>
    </xdr:from>
    <xdr:ext cx="405111" cy="259045"/>
    <xdr:sp macro="" textlink="">
      <xdr:nvSpPr>
        <xdr:cNvPr id="197" name="n_3mainValue【体育館・プール】&#10;有形固定資産減価償却率"/>
        <xdr:cNvSpPr txBox="1"/>
      </xdr:nvSpPr>
      <xdr:spPr>
        <a:xfrm>
          <a:off x="161100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82023</xdr:rowOff>
    </xdr:from>
    <xdr:ext cx="405111" cy="259045"/>
    <xdr:sp macro="" textlink="">
      <xdr:nvSpPr>
        <xdr:cNvPr id="198" name="n_4mainValue【体育館・プール】&#10;有形固定資産減価償却率"/>
        <xdr:cNvSpPr txBox="1"/>
      </xdr:nvSpPr>
      <xdr:spPr>
        <a:xfrm>
          <a:off x="836304" y="980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22" name="直線コネクタ 221"/>
        <xdr:cNvCxnSpPr/>
      </xdr:nvCxnSpPr>
      <xdr:spPr>
        <a:xfrm flipV="1">
          <a:off x="9219565" y="9513951"/>
          <a:ext cx="0" cy="129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23" name="【体育館・プール】&#10;一人当たり面積最小値テキスト"/>
        <xdr:cNvSpPr txBox="1"/>
      </xdr:nvSpPr>
      <xdr:spPr>
        <a:xfrm>
          <a:off x="9258300" y="108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24" name="直線コネクタ 223"/>
        <xdr:cNvCxnSpPr/>
      </xdr:nvCxnSpPr>
      <xdr:spPr>
        <a:xfrm>
          <a:off x="9154160" y="10804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25" name="【体育館・プール】&#10;一人当たり面積最大値テキスト"/>
        <xdr:cNvSpPr txBox="1"/>
      </xdr:nvSpPr>
      <xdr:spPr>
        <a:xfrm>
          <a:off x="9258300" y="929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26" name="直線コネクタ 225"/>
        <xdr:cNvCxnSpPr/>
      </xdr:nvCxnSpPr>
      <xdr:spPr>
        <a:xfrm>
          <a:off x="9154160" y="9513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27" name="【体育館・プール】&#10;一人当たり面積平均値テキスト"/>
        <xdr:cNvSpPr txBox="1"/>
      </xdr:nvSpPr>
      <xdr:spPr>
        <a:xfrm>
          <a:off x="9258300" y="10581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28" name="フローチャート: 判断 227"/>
        <xdr:cNvSpPr/>
      </xdr:nvSpPr>
      <xdr:spPr>
        <a:xfrm>
          <a:off x="9192260" y="106031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29" name="フローチャート: 判断 228"/>
        <xdr:cNvSpPr/>
      </xdr:nvSpPr>
      <xdr:spPr>
        <a:xfrm>
          <a:off x="8445500" y="1061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0" name="フローチャート: 判断 229"/>
        <xdr:cNvSpPr/>
      </xdr:nvSpPr>
      <xdr:spPr>
        <a:xfrm>
          <a:off x="7670800" y="106263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31" name="フローチャート: 判断 230"/>
        <xdr:cNvSpPr/>
      </xdr:nvSpPr>
      <xdr:spPr>
        <a:xfrm>
          <a:off x="6873240" y="106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32" name="フローチャート: 判断 231"/>
        <xdr:cNvSpPr/>
      </xdr:nvSpPr>
      <xdr:spPr>
        <a:xfrm>
          <a:off x="6098540" y="10634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154940</xdr:rowOff>
    </xdr:from>
    <xdr:to>
      <xdr:col>50</xdr:col>
      <xdr:colOff>165100</xdr:colOff>
      <xdr:row>64</xdr:row>
      <xdr:rowOff>85090</xdr:rowOff>
    </xdr:to>
    <xdr:sp macro="" textlink="">
      <xdr:nvSpPr>
        <xdr:cNvPr id="238" name="楕円 237"/>
        <xdr:cNvSpPr/>
      </xdr:nvSpPr>
      <xdr:spPr>
        <a:xfrm>
          <a:off x="8445500" y="10716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155321</xdr:rowOff>
    </xdr:from>
    <xdr:to>
      <xdr:col>46</xdr:col>
      <xdr:colOff>38100</xdr:colOff>
      <xdr:row>64</xdr:row>
      <xdr:rowOff>85471</xdr:rowOff>
    </xdr:to>
    <xdr:sp macro="" textlink="">
      <xdr:nvSpPr>
        <xdr:cNvPr id="239" name="楕円 238"/>
        <xdr:cNvSpPr/>
      </xdr:nvSpPr>
      <xdr:spPr>
        <a:xfrm>
          <a:off x="7670800" y="107166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34290</xdr:rowOff>
    </xdr:from>
    <xdr:to>
      <xdr:col>50</xdr:col>
      <xdr:colOff>114300</xdr:colOff>
      <xdr:row>64</xdr:row>
      <xdr:rowOff>34671</xdr:rowOff>
    </xdr:to>
    <xdr:cxnSp macro="">
      <xdr:nvCxnSpPr>
        <xdr:cNvPr id="240" name="直線コネクタ 239"/>
        <xdr:cNvCxnSpPr/>
      </xdr:nvCxnSpPr>
      <xdr:spPr>
        <a:xfrm flipV="1">
          <a:off x="7713980" y="10763250"/>
          <a:ext cx="7823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155702</xdr:rowOff>
    </xdr:from>
    <xdr:to>
      <xdr:col>41</xdr:col>
      <xdr:colOff>101600</xdr:colOff>
      <xdr:row>64</xdr:row>
      <xdr:rowOff>85852</xdr:rowOff>
    </xdr:to>
    <xdr:sp macro="" textlink="">
      <xdr:nvSpPr>
        <xdr:cNvPr id="241" name="楕円 240"/>
        <xdr:cNvSpPr/>
      </xdr:nvSpPr>
      <xdr:spPr>
        <a:xfrm>
          <a:off x="6873240" y="10717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34671</xdr:rowOff>
    </xdr:from>
    <xdr:to>
      <xdr:col>45</xdr:col>
      <xdr:colOff>177800</xdr:colOff>
      <xdr:row>64</xdr:row>
      <xdr:rowOff>35052</xdr:rowOff>
    </xdr:to>
    <xdr:cxnSp macro="">
      <xdr:nvCxnSpPr>
        <xdr:cNvPr id="242" name="直線コネクタ 241"/>
        <xdr:cNvCxnSpPr/>
      </xdr:nvCxnSpPr>
      <xdr:spPr>
        <a:xfrm flipV="1">
          <a:off x="6924040" y="10763631"/>
          <a:ext cx="78994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156083</xdr:rowOff>
    </xdr:from>
    <xdr:to>
      <xdr:col>36</xdr:col>
      <xdr:colOff>165100</xdr:colOff>
      <xdr:row>64</xdr:row>
      <xdr:rowOff>86233</xdr:rowOff>
    </xdr:to>
    <xdr:sp macro="" textlink="">
      <xdr:nvSpPr>
        <xdr:cNvPr id="243" name="楕円 242"/>
        <xdr:cNvSpPr/>
      </xdr:nvSpPr>
      <xdr:spPr>
        <a:xfrm>
          <a:off x="6098540" y="10717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35052</xdr:rowOff>
    </xdr:from>
    <xdr:to>
      <xdr:col>41</xdr:col>
      <xdr:colOff>50800</xdr:colOff>
      <xdr:row>64</xdr:row>
      <xdr:rowOff>35433</xdr:rowOff>
    </xdr:to>
    <xdr:cxnSp macro="">
      <xdr:nvCxnSpPr>
        <xdr:cNvPr id="244" name="直線コネクタ 243"/>
        <xdr:cNvCxnSpPr/>
      </xdr:nvCxnSpPr>
      <xdr:spPr>
        <a:xfrm flipV="1">
          <a:off x="6149340" y="10764012"/>
          <a:ext cx="7747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45" name="n_1aveValue【体育館・プール】&#10;一人当たり面積"/>
        <xdr:cNvSpPr txBox="1"/>
      </xdr:nvSpPr>
      <xdr:spPr>
        <a:xfrm>
          <a:off x="827158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46" name="n_2aveValue【体育館・プール】&#10;一人当たり面積"/>
        <xdr:cNvSpPr txBox="1"/>
      </xdr:nvSpPr>
      <xdr:spPr>
        <a:xfrm>
          <a:off x="7509587" y="104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47" name="n_3aveValue【体育館・プール】&#10;一人当たり面積"/>
        <xdr:cNvSpPr txBox="1"/>
      </xdr:nvSpPr>
      <xdr:spPr>
        <a:xfrm>
          <a:off x="67120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48" name="n_4aveValue【体育館・プール】&#10;一人当たり面積"/>
        <xdr:cNvSpPr txBox="1"/>
      </xdr:nvSpPr>
      <xdr:spPr>
        <a:xfrm>
          <a:off x="59373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76217</xdr:rowOff>
    </xdr:from>
    <xdr:ext cx="469744" cy="259045"/>
    <xdr:sp macro="" textlink="">
      <xdr:nvSpPr>
        <xdr:cNvPr id="249" name="n_1mainValue【体育館・プール】&#10;一人当たり面積"/>
        <xdr:cNvSpPr txBox="1"/>
      </xdr:nvSpPr>
      <xdr:spPr>
        <a:xfrm>
          <a:off x="827158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76598</xdr:rowOff>
    </xdr:from>
    <xdr:ext cx="469744" cy="259045"/>
    <xdr:sp macro="" textlink="">
      <xdr:nvSpPr>
        <xdr:cNvPr id="250" name="n_2mainValue【体育館・プール】&#10;一人当たり面積"/>
        <xdr:cNvSpPr txBox="1"/>
      </xdr:nvSpPr>
      <xdr:spPr>
        <a:xfrm>
          <a:off x="7509587" y="108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76979</xdr:rowOff>
    </xdr:from>
    <xdr:ext cx="469744" cy="259045"/>
    <xdr:sp macro="" textlink="">
      <xdr:nvSpPr>
        <xdr:cNvPr id="251" name="n_3mainValue【体育館・プール】&#10;一人当たり面積"/>
        <xdr:cNvSpPr txBox="1"/>
      </xdr:nvSpPr>
      <xdr:spPr>
        <a:xfrm>
          <a:off x="6712027" y="1080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77360</xdr:rowOff>
    </xdr:from>
    <xdr:ext cx="469744" cy="259045"/>
    <xdr:sp macro="" textlink="">
      <xdr:nvSpPr>
        <xdr:cNvPr id="252" name="n_4mainValue【体育館・プール】&#10;一人当たり面積"/>
        <xdr:cNvSpPr txBox="1"/>
      </xdr:nvSpPr>
      <xdr:spPr>
        <a:xfrm>
          <a:off x="5937327" y="1080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78" name="直線コネクタ 277"/>
        <xdr:cNvCxnSpPr/>
      </xdr:nvCxnSpPr>
      <xdr:spPr>
        <a:xfrm flipV="1">
          <a:off x="4086225" y="13141778"/>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福祉施設】&#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81" name="【福祉施設】&#10;有形固定資産減価償却率最大値テキスト"/>
        <xdr:cNvSpPr txBox="1"/>
      </xdr:nvSpPr>
      <xdr:spPr>
        <a:xfrm>
          <a:off x="4124960" y="12920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82" name="直線コネクタ 281"/>
        <xdr:cNvCxnSpPr/>
      </xdr:nvCxnSpPr>
      <xdr:spPr>
        <a:xfrm>
          <a:off x="4020820" y="131417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83" name="【福祉施設】&#10;有形固定資産減価償却率平均値テキスト"/>
        <xdr:cNvSpPr txBox="1"/>
      </xdr:nvSpPr>
      <xdr:spPr>
        <a:xfrm>
          <a:off x="4124960" y="13839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84" name="フローチャート: 判断 283"/>
        <xdr:cNvSpPr/>
      </xdr:nvSpPr>
      <xdr:spPr>
        <a:xfrm>
          <a:off x="403606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85" name="フローチャート: 判断 284"/>
        <xdr:cNvSpPr/>
      </xdr:nvSpPr>
      <xdr:spPr>
        <a:xfrm>
          <a:off x="3312160" y="13826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86" name="フローチャート: 判断 285"/>
        <xdr:cNvSpPr/>
      </xdr:nvSpPr>
      <xdr:spPr>
        <a:xfrm>
          <a:off x="2514600" y="138529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87" name="フローチャート: 判断 286"/>
        <xdr:cNvSpPr/>
      </xdr:nvSpPr>
      <xdr:spPr>
        <a:xfrm>
          <a:off x="1739900" y="138284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288" name="フローチャート: 判断 287"/>
        <xdr:cNvSpPr/>
      </xdr:nvSpPr>
      <xdr:spPr>
        <a:xfrm>
          <a:off x="965200" y="138072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29755</xdr:rowOff>
    </xdr:from>
    <xdr:to>
      <xdr:col>20</xdr:col>
      <xdr:colOff>38100</xdr:colOff>
      <xdr:row>83</xdr:row>
      <xdr:rowOff>131355</xdr:rowOff>
    </xdr:to>
    <xdr:sp macro="" textlink="">
      <xdr:nvSpPr>
        <xdr:cNvPr id="294" name="楕円 293"/>
        <xdr:cNvSpPr/>
      </xdr:nvSpPr>
      <xdr:spPr>
        <a:xfrm>
          <a:off x="3312160" y="139438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168548</xdr:rowOff>
    </xdr:from>
    <xdr:to>
      <xdr:col>15</xdr:col>
      <xdr:colOff>101600</xdr:colOff>
      <xdr:row>83</xdr:row>
      <xdr:rowOff>98698</xdr:rowOff>
    </xdr:to>
    <xdr:sp macro="" textlink="">
      <xdr:nvSpPr>
        <xdr:cNvPr id="295" name="楕円 294"/>
        <xdr:cNvSpPr/>
      </xdr:nvSpPr>
      <xdr:spPr>
        <a:xfrm>
          <a:off x="2514600" y="139150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47898</xdr:rowOff>
    </xdr:from>
    <xdr:to>
      <xdr:col>19</xdr:col>
      <xdr:colOff>177800</xdr:colOff>
      <xdr:row>83</xdr:row>
      <xdr:rowOff>80555</xdr:rowOff>
    </xdr:to>
    <xdr:cxnSp macro="">
      <xdr:nvCxnSpPr>
        <xdr:cNvPr id="296" name="直線コネクタ 295"/>
        <xdr:cNvCxnSpPr/>
      </xdr:nvCxnSpPr>
      <xdr:spPr>
        <a:xfrm>
          <a:off x="2565400" y="13962018"/>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7" name="楕円 296"/>
        <xdr:cNvSpPr/>
      </xdr:nvSpPr>
      <xdr:spPr>
        <a:xfrm>
          <a:off x="1739900" y="13882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15239</xdr:rowOff>
    </xdr:from>
    <xdr:to>
      <xdr:col>15</xdr:col>
      <xdr:colOff>50800</xdr:colOff>
      <xdr:row>83</xdr:row>
      <xdr:rowOff>47898</xdr:rowOff>
    </xdr:to>
    <xdr:cxnSp macro="">
      <xdr:nvCxnSpPr>
        <xdr:cNvPr id="298" name="直線コネクタ 297"/>
        <xdr:cNvCxnSpPr/>
      </xdr:nvCxnSpPr>
      <xdr:spPr>
        <a:xfrm>
          <a:off x="1790700" y="13929359"/>
          <a:ext cx="7747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103232</xdr:rowOff>
    </xdr:from>
    <xdr:to>
      <xdr:col>6</xdr:col>
      <xdr:colOff>38100</xdr:colOff>
      <xdr:row>83</xdr:row>
      <xdr:rowOff>33382</xdr:rowOff>
    </xdr:to>
    <xdr:sp macro="" textlink="">
      <xdr:nvSpPr>
        <xdr:cNvPr id="299" name="楕円 298"/>
        <xdr:cNvSpPr/>
      </xdr:nvSpPr>
      <xdr:spPr>
        <a:xfrm>
          <a:off x="965200" y="138497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154032</xdr:rowOff>
    </xdr:from>
    <xdr:to>
      <xdr:col>10</xdr:col>
      <xdr:colOff>114300</xdr:colOff>
      <xdr:row>83</xdr:row>
      <xdr:rowOff>15239</xdr:rowOff>
    </xdr:to>
    <xdr:cxnSp macro="">
      <xdr:nvCxnSpPr>
        <xdr:cNvPr id="300" name="直線コネクタ 299"/>
        <xdr:cNvCxnSpPr/>
      </xdr:nvCxnSpPr>
      <xdr:spPr>
        <a:xfrm>
          <a:off x="1008380" y="13900512"/>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01" name="n_1aveValue【福祉施設】&#10;有形固定資産減価償却率"/>
        <xdr:cNvSpPr txBox="1"/>
      </xdr:nvSpPr>
      <xdr:spPr>
        <a:xfrm>
          <a:off x="317056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02" name="n_2aveValue【福祉施設】&#10;有形固定資産減価償却率"/>
        <xdr:cNvSpPr txBox="1"/>
      </xdr:nvSpPr>
      <xdr:spPr>
        <a:xfrm>
          <a:off x="2385704" y="1363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03" name="n_3aveValue【福祉施設】&#10;有形固定資産減価償却率"/>
        <xdr:cNvSpPr txBox="1"/>
      </xdr:nvSpPr>
      <xdr:spPr>
        <a:xfrm>
          <a:off x="1611004" y="1360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04" name="n_4aveValue【福祉施設】&#10;有形固定資産減価償却率"/>
        <xdr:cNvSpPr txBox="1"/>
      </xdr:nvSpPr>
      <xdr:spPr>
        <a:xfrm>
          <a:off x="83630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122482</xdr:rowOff>
    </xdr:from>
    <xdr:ext cx="405111" cy="259045"/>
    <xdr:sp macro="" textlink="">
      <xdr:nvSpPr>
        <xdr:cNvPr id="305" name="n_1mainValue【福祉施設】&#10;有形固定資産減価償却率"/>
        <xdr:cNvSpPr txBox="1"/>
      </xdr:nvSpPr>
      <xdr:spPr>
        <a:xfrm>
          <a:off x="3170564" y="1403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89825</xdr:rowOff>
    </xdr:from>
    <xdr:ext cx="405111" cy="259045"/>
    <xdr:sp macro="" textlink="">
      <xdr:nvSpPr>
        <xdr:cNvPr id="306" name="n_2mainValue【福祉施設】&#10;有形固定資産減価償却率"/>
        <xdr:cNvSpPr txBox="1"/>
      </xdr:nvSpPr>
      <xdr:spPr>
        <a:xfrm>
          <a:off x="2385704" y="1400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07" name="n_3mainValue【福祉施設】&#10;有形固定資産減価償却率"/>
        <xdr:cNvSpPr txBox="1"/>
      </xdr:nvSpPr>
      <xdr:spPr>
        <a:xfrm>
          <a:off x="161100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24509</xdr:rowOff>
    </xdr:from>
    <xdr:ext cx="405111" cy="259045"/>
    <xdr:sp macro="" textlink="">
      <xdr:nvSpPr>
        <xdr:cNvPr id="308" name="n_4mainValue【福祉施設】&#10;有形固定資産減価償却率"/>
        <xdr:cNvSpPr txBox="1"/>
      </xdr:nvSpPr>
      <xdr:spPr>
        <a:xfrm>
          <a:off x="836304" y="1393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0" name="テキスト ボックス 319"/>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2" name="テキスト ボックス 321"/>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4" name="テキスト ボックス 323"/>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6" name="テキスト ボックス 325"/>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30" name="直線コネクタ 329"/>
        <xdr:cNvCxnSpPr/>
      </xdr:nvCxnSpPr>
      <xdr:spPr>
        <a:xfrm flipV="1">
          <a:off x="9219565" y="13082016"/>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31" name="【福祉施設】&#10;一人当たり面積最小値テキスト"/>
        <xdr:cNvSpPr txBox="1"/>
      </xdr:nvSpPr>
      <xdr:spPr>
        <a:xfrm>
          <a:off x="9258300" y="144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32" name="直線コネクタ 331"/>
        <xdr:cNvCxnSpPr/>
      </xdr:nvCxnSpPr>
      <xdr:spPr>
        <a:xfrm>
          <a:off x="915416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33" name="【福祉施設】&#10;一人当たり面積最大値テキスト"/>
        <xdr:cNvSpPr txBox="1"/>
      </xdr:nvSpPr>
      <xdr:spPr>
        <a:xfrm>
          <a:off x="9258300" y="128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34" name="直線コネクタ 333"/>
        <xdr:cNvCxnSpPr/>
      </xdr:nvCxnSpPr>
      <xdr:spPr>
        <a:xfrm>
          <a:off x="9154160" y="13082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35" name="【福祉施設】&#10;一人当たり面積平均値テキスト"/>
        <xdr:cNvSpPr txBox="1"/>
      </xdr:nvSpPr>
      <xdr:spPr>
        <a:xfrm>
          <a:off x="9258300" y="14067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6" name="フローチャート: 判断 335"/>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37" name="フローチャート: 判断 336"/>
        <xdr:cNvSpPr/>
      </xdr:nvSpPr>
      <xdr:spPr>
        <a:xfrm>
          <a:off x="8445500" y="14070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38" name="フローチャート: 判断 337"/>
        <xdr:cNvSpPr/>
      </xdr:nvSpPr>
      <xdr:spPr>
        <a:xfrm>
          <a:off x="7670800" y="140797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39" name="フローチャート: 判断 338"/>
        <xdr:cNvSpPr/>
      </xdr:nvSpPr>
      <xdr:spPr>
        <a:xfrm>
          <a:off x="6873240" y="1407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40" name="フローチャート: 判断 339"/>
        <xdr:cNvSpPr/>
      </xdr:nvSpPr>
      <xdr:spPr>
        <a:xfrm>
          <a:off x="609854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78739</xdr:rowOff>
    </xdr:from>
    <xdr:to>
      <xdr:col>50</xdr:col>
      <xdr:colOff>165100</xdr:colOff>
      <xdr:row>86</xdr:row>
      <xdr:rowOff>8889</xdr:rowOff>
    </xdr:to>
    <xdr:sp macro="" textlink="">
      <xdr:nvSpPr>
        <xdr:cNvPr id="346" name="楕円 345"/>
        <xdr:cNvSpPr/>
      </xdr:nvSpPr>
      <xdr:spPr>
        <a:xfrm>
          <a:off x="8445500" y="14328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78739</xdr:rowOff>
    </xdr:from>
    <xdr:to>
      <xdr:col>46</xdr:col>
      <xdr:colOff>38100</xdr:colOff>
      <xdr:row>86</xdr:row>
      <xdr:rowOff>8889</xdr:rowOff>
    </xdr:to>
    <xdr:sp macro="" textlink="">
      <xdr:nvSpPr>
        <xdr:cNvPr id="347" name="楕円 346"/>
        <xdr:cNvSpPr/>
      </xdr:nvSpPr>
      <xdr:spPr>
        <a:xfrm>
          <a:off x="7670800" y="143281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129539</xdr:rowOff>
    </xdr:from>
    <xdr:to>
      <xdr:col>50</xdr:col>
      <xdr:colOff>114300</xdr:colOff>
      <xdr:row>85</xdr:row>
      <xdr:rowOff>129539</xdr:rowOff>
    </xdr:to>
    <xdr:cxnSp macro="">
      <xdr:nvCxnSpPr>
        <xdr:cNvPr id="348" name="直線コネクタ 347"/>
        <xdr:cNvCxnSpPr/>
      </xdr:nvCxnSpPr>
      <xdr:spPr>
        <a:xfrm>
          <a:off x="7713980" y="1437893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81026</xdr:rowOff>
    </xdr:from>
    <xdr:to>
      <xdr:col>41</xdr:col>
      <xdr:colOff>101600</xdr:colOff>
      <xdr:row>86</xdr:row>
      <xdr:rowOff>11176</xdr:rowOff>
    </xdr:to>
    <xdr:sp macro="" textlink="">
      <xdr:nvSpPr>
        <xdr:cNvPr id="349" name="楕円 348"/>
        <xdr:cNvSpPr/>
      </xdr:nvSpPr>
      <xdr:spPr>
        <a:xfrm>
          <a:off x="6873240" y="14330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129539</xdr:rowOff>
    </xdr:from>
    <xdr:to>
      <xdr:col>45</xdr:col>
      <xdr:colOff>177800</xdr:colOff>
      <xdr:row>85</xdr:row>
      <xdr:rowOff>131826</xdr:rowOff>
    </xdr:to>
    <xdr:cxnSp macro="">
      <xdr:nvCxnSpPr>
        <xdr:cNvPr id="350" name="直線コネクタ 349"/>
        <xdr:cNvCxnSpPr/>
      </xdr:nvCxnSpPr>
      <xdr:spPr>
        <a:xfrm flipV="1">
          <a:off x="6924040" y="14378939"/>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81026</xdr:rowOff>
    </xdr:from>
    <xdr:to>
      <xdr:col>36</xdr:col>
      <xdr:colOff>165100</xdr:colOff>
      <xdr:row>86</xdr:row>
      <xdr:rowOff>11176</xdr:rowOff>
    </xdr:to>
    <xdr:sp macro="" textlink="">
      <xdr:nvSpPr>
        <xdr:cNvPr id="351" name="楕円 350"/>
        <xdr:cNvSpPr/>
      </xdr:nvSpPr>
      <xdr:spPr>
        <a:xfrm>
          <a:off x="6098540" y="14330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131826</xdr:rowOff>
    </xdr:from>
    <xdr:to>
      <xdr:col>41</xdr:col>
      <xdr:colOff>50800</xdr:colOff>
      <xdr:row>85</xdr:row>
      <xdr:rowOff>131826</xdr:rowOff>
    </xdr:to>
    <xdr:cxnSp macro="">
      <xdr:nvCxnSpPr>
        <xdr:cNvPr id="352" name="直線コネクタ 351"/>
        <xdr:cNvCxnSpPr/>
      </xdr:nvCxnSpPr>
      <xdr:spPr>
        <a:xfrm>
          <a:off x="6149340" y="1438122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53" name="n_1aveValue【福祉施設】&#10;一人当たり面積"/>
        <xdr:cNvSpPr txBox="1"/>
      </xdr:nvSpPr>
      <xdr:spPr>
        <a:xfrm>
          <a:off x="8271587" y="1384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54" name="n_2aveValue【福祉施設】&#10;一人当たり面積"/>
        <xdr:cNvSpPr txBox="1"/>
      </xdr:nvSpPr>
      <xdr:spPr>
        <a:xfrm>
          <a:off x="7509587" y="1385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55" name="n_3aveValue【福祉施設】&#10;一人当たり面積"/>
        <xdr:cNvSpPr txBox="1"/>
      </xdr:nvSpPr>
      <xdr:spPr>
        <a:xfrm>
          <a:off x="6712027" y="1385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56" name="n_4aveValue【福祉施設】&#10;一人当たり面積"/>
        <xdr:cNvSpPr txBox="1"/>
      </xdr:nvSpPr>
      <xdr:spPr>
        <a:xfrm>
          <a:off x="5937327" y="138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xdr:rowOff>
    </xdr:from>
    <xdr:ext cx="469744" cy="259045"/>
    <xdr:sp macro="" textlink="">
      <xdr:nvSpPr>
        <xdr:cNvPr id="357" name="n_1mainValue【福祉施設】&#10;一人当たり面積"/>
        <xdr:cNvSpPr txBox="1"/>
      </xdr:nvSpPr>
      <xdr:spPr>
        <a:xfrm>
          <a:off x="8271587" y="1441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358" name="n_2mainValue【福祉施設】&#10;一人当たり面積"/>
        <xdr:cNvSpPr txBox="1"/>
      </xdr:nvSpPr>
      <xdr:spPr>
        <a:xfrm>
          <a:off x="7509587" y="1441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2303</xdr:rowOff>
    </xdr:from>
    <xdr:ext cx="469744" cy="259045"/>
    <xdr:sp macro="" textlink="">
      <xdr:nvSpPr>
        <xdr:cNvPr id="359" name="n_3mainValue【福祉施設】&#10;一人当たり面積"/>
        <xdr:cNvSpPr txBox="1"/>
      </xdr:nvSpPr>
      <xdr:spPr>
        <a:xfrm>
          <a:off x="6712027" y="1441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2303</xdr:rowOff>
    </xdr:from>
    <xdr:ext cx="469744" cy="259045"/>
    <xdr:sp macro="" textlink="">
      <xdr:nvSpPr>
        <xdr:cNvPr id="360" name="n_4mainValue【福祉施設】&#10;一人当たり面積"/>
        <xdr:cNvSpPr txBox="1"/>
      </xdr:nvSpPr>
      <xdr:spPr>
        <a:xfrm>
          <a:off x="5937327" y="1441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86" name="直線コネクタ 385"/>
        <xdr:cNvCxnSpPr/>
      </xdr:nvCxnSpPr>
      <xdr:spPr>
        <a:xfrm flipV="1">
          <a:off x="4086225" y="16774886"/>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7"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8" name="直線コネクタ 387"/>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89" name="【市民会館】&#10;有形固定資産減価償却率最大値テキスト"/>
        <xdr:cNvSpPr txBox="1"/>
      </xdr:nvSpPr>
      <xdr:spPr>
        <a:xfrm>
          <a:off x="4124960" y="16557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90" name="直線コネクタ 389"/>
        <xdr:cNvCxnSpPr/>
      </xdr:nvCxnSpPr>
      <xdr:spPr>
        <a:xfrm>
          <a:off x="4020820" y="1677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391" name="【市民会館】&#10;有形固定資産減価償却率平均値テキスト"/>
        <xdr:cNvSpPr txBox="1"/>
      </xdr:nvSpPr>
      <xdr:spPr>
        <a:xfrm>
          <a:off x="4124960" y="17462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92" name="フローチャート: 判断 391"/>
        <xdr:cNvSpPr/>
      </xdr:nvSpPr>
      <xdr:spPr>
        <a:xfrm>
          <a:off x="4036060" y="174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93" name="フローチャート: 判断 392"/>
        <xdr:cNvSpPr/>
      </xdr:nvSpPr>
      <xdr:spPr>
        <a:xfrm>
          <a:off x="331216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94" name="フローチャート: 判断 393"/>
        <xdr:cNvSpPr/>
      </xdr:nvSpPr>
      <xdr:spPr>
        <a:xfrm>
          <a:off x="2514600" y="1746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95" name="フローチャート: 判断 394"/>
        <xdr:cNvSpPr/>
      </xdr:nvSpPr>
      <xdr:spPr>
        <a:xfrm>
          <a:off x="1739900" y="1744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396" name="フローチャート: 判断 395"/>
        <xdr:cNvSpPr/>
      </xdr:nvSpPr>
      <xdr:spPr>
        <a:xfrm>
          <a:off x="965200" y="17440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12337</xdr:rowOff>
    </xdr:from>
    <xdr:to>
      <xdr:col>20</xdr:col>
      <xdr:colOff>38100</xdr:colOff>
      <xdr:row>106</xdr:row>
      <xdr:rowOff>113937</xdr:rowOff>
    </xdr:to>
    <xdr:sp macro="" textlink="">
      <xdr:nvSpPr>
        <xdr:cNvPr id="402" name="楕円 401"/>
        <xdr:cNvSpPr/>
      </xdr:nvSpPr>
      <xdr:spPr>
        <a:xfrm>
          <a:off x="3312160" y="177821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139700</xdr:rowOff>
    </xdr:from>
    <xdr:to>
      <xdr:col>15</xdr:col>
      <xdr:colOff>101600</xdr:colOff>
      <xdr:row>106</xdr:row>
      <xdr:rowOff>69850</xdr:rowOff>
    </xdr:to>
    <xdr:sp macro="" textlink="">
      <xdr:nvSpPr>
        <xdr:cNvPr id="403" name="楕円 402"/>
        <xdr:cNvSpPr/>
      </xdr:nvSpPr>
      <xdr:spPr>
        <a:xfrm>
          <a:off x="2514600" y="17741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19050</xdr:rowOff>
    </xdr:from>
    <xdr:to>
      <xdr:col>19</xdr:col>
      <xdr:colOff>177800</xdr:colOff>
      <xdr:row>106</xdr:row>
      <xdr:rowOff>63137</xdr:rowOff>
    </xdr:to>
    <xdr:cxnSp macro="">
      <xdr:nvCxnSpPr>
        <xdr:cNvPr id="404" name="直線コネクタ 403"/>
        <xdr:cNvCxnSpPr/>
      </xdr:nvCxnSpPr>
      <xdr:spPr>
        <a:xfrm>
          <a:off x="2565400" y="17788890"/>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95613</xdr:rowOff>
    </xdr:from>
    <xdr:to>
      <xdr:col>10</xdr:col>
      <xdr:colOff>165100</xdr:colOff>
      <xdr:row>106</xdr:row>
      <xdr:rowOff>25763</xdr:rowOff>
    </xdr:to>
    <xdr:sp macro="" textlink="">
      <xdr:nvSpPr>
        <xdr:cNvPr id="405" name="楕円 404"/>
        <xdr:cNvSpPr/>
      </xdr:nvSpPr>
      <xdr:spPr>
        <a:xfrm>
          <a:off x="1739900" y="176978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146413</xdr:rowOff>
    </xdr:from>
    <xdr:to>
      <xdr:col>15</xdr:col>
      <xdr:colOff>50800</xdr:colOff>
      <xdr:row>106</xdr:row>
      <xdr:rowOff>19050</xdr:rowOff>
    </xdr:to>
    <xdr:cxnSp macro="">
      <xdr:nvCxnSpPr>
        <xdr:cNvPr id="406" name="直線コネクタ 405"/>
        <xdr:cNvCxnSpPr/>
      </xdr:nvCxnSpPr>
      <xdr:spPr>
        <a:xfrm>
          <a:off x="1790700" y="17748613"/>
          <a:ext cx="7747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51526</xdr:rowOff>
    </xdr:from>
    <xdr:to>
      <xdr:col>6</xdr:col>
      <xdr:colOff>38100</xdr:colOff>
      <xdr:row>105</xdr:row>
      <xdr:rowOff>153126</xdr:rowOff>
    </xdr:to>
    <xdr:sp macro="" textlink="">
      <xdr:nvSpPr>
        <xdr:cNvPr id="407" name="楕円 406"/>
        <xdr:cNvSpPr/>
      </xdr:nvSpPr>
      <xdr:spPr>
        <a:xfrm>
          <a:off x="965200" y="176537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102326</xdr:rowOff>
    </xdr:from>
    <xdr:to>
      <xdr:col>10</xdr:col>
      <xdr:colOff>114300</xdr:colOff>
      <xdr:row>105</xdr:row>
      <xdr:rowOff>146413</xdr:rowOff>
    </xdr:to>
    <xdr:cxnSp macro="">
      <xdr:nvCxnSpPr>
        <xdr:cNvPr id="408" name="直線コネクタ 407"/>
        <xdr:cNvCxnSpPr/>
      </xdr:nvCxnSpPr>
      <xdr:spPr>
        <a:xfrm>
          <a:off x="1008380" y="17704526"/>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09" name="n_1aveValue【市民会館】&#10;有形固定資産減価償却率"/>
        <xdr:cNvSpPr txBox="1"/>
      </xdr:nvSpPr>
      <xdr:spPr>
        <a:xfrm>
          <a:off x="317056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10" name="n_2aveValue【市民会館】&#10;有形固定資産減価償却率"/>
        <xdr:cNvSpPr txBox="1"/>
      </xdr:nvSpPr>
      <xdr:spPr>
        <a:xfrm>
          <a:off x="238570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11" name="n_3aveValue【市民会館】&#10;有形固定資産減価償却率"/>
        <xdr:cNvSpPr txBox="1"/>
      </xdr:nvSpPr>
      <xdr:spPr>
        <a:xfrm>
          <a:off x="1611004" y="1722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12" name="n_4aveValue【市民会館】&#10;有形固定資産減価償却率"/>
        <xdr:cNvSpPr txBox="1"/>
      </xdr:nvSpPr>
      <xdr:spPr>
        <a:xfrm>
          <a:off x="83630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105064</xdr:rowOff>
    </xdr:from>
    <xdr:ext cx="405111" cy="259045"/>
    <xdr:sp macro="" textlink="">
      <xdr:nvSpPr>
        <xdr:cNvPr id="413" name="n_1mainValue【市民会館】&#10;有形固定資産減価償却率"/>
        <xdr:cNvSpPr txBox="1"/>
      </xdr:nvSpPr>
      <xdr:spPr>
        <a:xfrm>
          <a:off x="3170564" y="17874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60977</xdr:rowOff>
    </xdr:from>
    <xdr:ext cx="405111" cy="259045"/>
    <xdr:sp macro="" textlink="">
      <xdr:nvSpPr>
        <xdr:cNvPr id="414" name="n_2mainValue【市民会館】&#10;有形固定資産減価償却率"/>
        <xdr:cNvSpPr txBox="1"/>
      </xdr:nvSpPr>
      <xdr:spPr>
        <a:xfrm>
          <a:off x="2385704" y="178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16890</xdr:rowOff>
    </xdr:from>
    <xdr:ext cx="405111" cy="259045"/>
    <xdr:sp macro="" textlink="">
      <xdr:nvSpPr>
        <xdr:cNvPr id="415" name="n_3mainValue【市民会館】&#10;有形固定資産減価償却率"/>
        <xdr:cNvSpPr txBox="1"/>
      </xdr:nvSpPr>
      <xdr:spPr>
        <a:xfrm>
          <a:off x="1611004" y="17786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144253</xdr:rowOff>
    </xdr:from>
    <xdr:ext cx="405111" cy="259045"/>
    <xdr:sp macro="" textlink="">
      <xdr:nvSpPr>
        <xdr:cNvPr id="416" name="n_4mainValue【市民会館】&#10;有形固定資産減価償却率"/>
        <xdr:cNvSpPr txBox="1"/>
      </xdr:nvSpPr>
      <xdr:spPr>
        <a:xfrm>
          <a:off x="83630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40" name="直線コネクタ 439"/>
        <xdr:cNvCxnSpPr/>
      </xdr:nvCxnSpPr>
      <xdr:spPr>
        <a:xfrm flipV="1">
          <a:off x="9219565" y="16798289"/>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41" name="【市民会館】&#10;一人当たり面積最小値テキスト"/>
        <xdr:cNvSpPr txBox="1"/>
      </xdr:nvSpPr>
      <xdr:spPr>
        <a:xfrm>
          <a:off x="9258300" y="182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42" name="直線コネクタ 441"/>
        <xdr:cNvCxnSpPr/>
      </xdr:nvCxnSpPr>
      <xdr:spPr>
        <a:xfrm>
          <a:off x="9154160" y="18234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43" name="【市民会館】&#10;一人当たり面積最大値テキスト"/>
        <xdr:cNvSpPr txBox="1"/>
      </xdr:nvSpPr>
      <xdr:spPr>
        <a:xfrm>
          <a:off x="9258300" y="1658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44" name="直線コネクタ 443"/>
        <xdr:cNvCxnSpPr/>
      </xdr:nvCxnSpPr>
      <xdr:spPr>
        <a:xfrm>
          <a:off x="9154160" y="16798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45" name="【市民会館】&#10;一人当たり面積平均値テキスト"/>
        <xdr:cNvSpPr txBox="1"/>
      </xdr:nvSpPr>
      <xdr:spPr>
        <a:xfrm>
          <a:off x="9258300" y="17817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46" name="フローチャート: 判断 445"/>
        <xdr:cNvSpPr/>
      </xdr:nvSpPr>
      <xdr:spPr>
        <a:xfrm>
          <a:off x="9192260" y="178390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47" name="フローチャート: 判断 446"/>
        <xdr:cNvSpPr/>
      </xdr:nvSpPr>
      <xdr:spPr>
        <a:xfrm>
          <a:off x="8445500" y="17858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48" name="フローチャート: 判断 447"/>
        <xdr:cNvSpPr/>
      </xdr:nvSpPr>
      <xdr:spPr>
        <a:xfrm>
          <a:off x="7670800" y="1787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49" name="フローチャート: 判断 448"/>
        <xdr:cNvSpPr/>
      </xdr:nvSpPr>
      <xdr:spPr>
        <a:xfrm>
          <a:off x="6873240" y="17880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50" name="フローチャート: 判断 449"/>
        <xdr:cNvSpPr/>
      </xdr:nvSpPr>
      <xdr:spPr>
        <a:xfrm>
          <a:off x="6098540" y="17873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52070</xdr:rowOff>
    </xdr:from>
    <xdr:to>
      <xdr:col>50</xdr:col>
      <xdr:colOff>165100</xdr:colOff>
      <xdr:row>108</xdr:row>
      <xdr:rowOff>153670</xdr:rowOff>
    </xdr:to>
    <xdr:sp macro="" textlink="">
      <xdr:nvSpPr>
        <xdr:cNvPr id="456" name="楕円 455"/>
        <xdr:cNvSpPr/>
      </xdr:nvSpPr>
      <xdr:spPr>
        <a:xfrm>
          <a:off x="8445500" y="181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52070</xdr:rowOff>
    </xdr:from>
    <xdr:to>
      <xdr:col>46</xdr:col>
      <xdr:colOff>38100</xdr:colOff>
      <xdr:row>108</xdr:row>
      <xdr:rowOff>153670</xdr:rowOff>
    </xdr:to>
    <xdr:sp macro="" textlink="">
      <xdr:nvSpPr>
        <xdr:cNvPr id="457" name="楕円 456"/>
        <xdr:cNvSpPr/>
      </xdr:nvSpPr>
      <xdr:spPr>
        <a:xfrm>
          <a:off x="7670800" y="18157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102870</xdr:rowOff>
    </xdr:from>
    <xdr:to>
      <xdr:col>50</xdr:col>
      <xdr:colOff>114300</xdr:colOff>
      <xdr:row>108</xdr:row>
      <xdr:rowOff>102870</xdr:rowOff>
    </xdr:to>
    <xdr:cxnSp macro="">
      <xdr:nvCxnSpPr>
        <xdr:cNvPr id="458" name="直線コネクタ 457"/>
        <xdr:cNvCxnSpPr/>
      </xdr:nvCxnSpPr>
      <xdr:spPr>
        <a:xfrm>
          <a:off x="7713980" y="182079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53975</xdr:rowOff>
    </xdr:from>
    <xdr:to>
      <xdr:col>41</xdr:col>
      <xdr:colOff>101600</xdr:colOff>
      <xdr:row>108</xdr:row>
      <xdr:rowOff>155575</xdr:rowOff>
    </xdr:to>
    <xdr:sp macro="" textlink="">
      <xdr:nvSpPr>
        <xdr:cNvPr id="459" name="楕円 458"/>
        <xdr:cNvSpPr/>
      </xdr:nvSpPr>
      <xdr:spPr>
        <a:xfrm>
          <a:off x="687324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102870</xdr:rowOff>
    </xdr:from>
    <xdr:to>
      <xdr:col>45</xdr:col>
      <xdr:colOff>177800</xdr:colOff>
      <xdr:row>108</xdr:row>
      <xdr:rowOff>104775</xdr:rowOff>
    </xdr:to>
    <xdr:cxnSp macro="">
      <xdr:nvCxnSpPr>
        <xdr:cNvPr id="460" name="直線コネクタ 459"/>
        <xdr:cNvCxnSpPr/>
      </xdr:nvCxnSpPr>
      <xdr:spPr>
        <a:xfrm flipV="1">
          <a:off x="6924040" y="1820799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53975</xdr:rowOff>
    </xdr:from>
    <xdr:to>
      <xdr:col>36</xdr:col>
      <xdr:colOff>165100</xdr:colOff>
      <xdr:row>108</xdr:row>
      <xdr:rowOff>155575</xdr:rowOff>
    </xdr:to>
    <xdr:sp macro="" textlink="">
      <xdr:nvSpPr>
        <xdr:cNvPr id="461" name="楕円 460"/>
        <xdr:cNvSpPr/>
      </xdr:nvSpPr>
      <xdr:spPr>
        <a:xfrm>
          <a:off x="609854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104775</xdr:rowOff>
    </xdr:from>
    <xdr:to>
      <xdr:col>41</xdr:col>
      <xdr:colOff>50800</xdr:colOff>
      <xdr:row>108</xdr:row>
      <xdr:rowOff>104775</xdr:rowOff>
    </xdr:to>
    <xdr:cxnSp macro="">
      <xdr:nvCxnSpPr>
        <xdr:cNvPr id="462" name="直線コネクタ 461"/>
        <xdr:cNvCxnSpPr/>
      </xdr:nvCxnSpPr>
      <xdr:spPr>
        <a:xfrm>
          <a:off x="6149340" y="1820989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63" name="n_1aveValue【市民会館】&#10;一人当たり面積"/>
        <xdr:cNvSpPr txBox="1"/>
      </xdr:nvSpPr>
      <xdr:spPr>
        <a:xfrm>
          <a:off x="8271587" y="1763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64" name="n_2aveValue【市民会館】&#10;一人当たり面積"/>
        <xdr:cNvSpPr txBox="1"/>
      </xdr:nvSpPr>
      <xdr:spPr>
        <a:xfrm>
          <a:off x="750958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65" name="n_3aveValue【市民会館】&#10;一人当たり面積"/>
        <xdr:cNvSpPr txBox="1"/>
      </xdr:nvSpPr>
      <xdr:spPr>
        <a:xfrm>
          <a:off x="671202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66" name="n_4aveValue【市民会館】&#10;一人当たり面積"/>
        <xdr:cNvSpPr txBox="1"/>
      </xdr:nvSpPr>
      <xdr:spPr>
        <a:xfrm>
          <a:off x="5937327" y="1765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144797</xdr:rowOff>
    </xdr:from>
    <xdr:ext cx="469744" cy="259045"/>
    <xdr:sp macro="" textlink="">
      <xdr:nvSpPr>
        <xdr:cNvPr id="467" name="n_1mainValue【市民会館】&#10;一人当たり面積"/>
        <xdr:cNvSpPr txBox="1"/>
      </xdr:nvSpPr>
      <xdr:spPr>
        <a:xfrm>
          <a:off x="8271587" y="182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144797</xdr:rowOff>
    </xdr:from>
    <xdr:ext cx="469744" cy="259045"/>
    <xdr:sp macro="" textlink="">
      <xdr:nvSpPr>
        <xdr:cNvPr id="468" name="n_2mainValue【市民会館】&#10;一人当たり面積"/>
        <xdr:cNvSpPr txBox="1"/>
      </xdr:nvSpPr>
      <xdr:spPr>
        <a:xfrm>
          <a:off x="7509587" y="182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146702</xdr:rowOff>
    </xdr:from>
    <xdr:ext cx="469744" cy="259045"/>
    <xdr:sp macro="" textlink="">
      <xdr:nvSpPr>
        <xdr:cNvPr id="469" name="n_3mainValue【市民会館】&#10;一人当たり面積"/>
        <xdr:cNvSpPr txBox="1"/>
      </xdr:nvSpPr>
      <xdr:spPr>
        <a:xfrm>
          <a:off x="67120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146702</xdr:rowOff>
    </xdr:from>
    <xdr:ext cx="469744" cy="259045"/>
    <xdr:sp macro="" textlink="">
      <xdr:nvSpPr>
        <xdr:cNvPr id="470" name="n_4mainValue【市民会館】&#10;一人当たり面積"/>
        <xdr:cNvSpPr txBox="1"/>
      </xdr:nvSpPr>
      <xdr:spPr>
        <a:xfrm>
          <a:off x="59373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8" name="直線コネクタ 49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9" name="テキスト ボックス 498"/>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0" name="直線コネクタ 49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1" name="テキスト ボックス 50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2" name="直線コネクタ 50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3" name="テキスト ボックス 50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4" name="直線コネクタ 50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5" name="テキスト ボックス 50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6" name="直線コネクタ 50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7" name="テキスト ボックス 50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8" name="直線コネクタ 50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9" name="テキスト ボックス 508"/>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12" name="直線コネクタ 511"/>
        <xdr:cNvCxnSpPr/>
      </xdr:nvCxnSpPr>
      <xdr:spPr>
        <a:xfrm flipV="1">
          <a:off x="14375764" y="9464584"/>
          <a:ext cx="0" cy="139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3" name="【保健センター・保健所】&#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4" name="直線コネクタ 513"/>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15" name="【保健センター・保健所】&#10;有形固定資産減価償却率最大値テキスト"/>
        <xdr:cNvSpPr txBox="1"/>
      </xdr:nvSpPr>
      <xdr:spPr>
        <a:xfrm>
          <a:off x="14414500" y="9243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16" name="直線コネクタ 515"/>
        <xdr:cNvCxnSpPr/>
      </xdr:nvCxnSpPr>
      <xdr:spPr>
        <a:xfrm>
          <a:off x="14287500" y="9464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517" name="【保健センター・保健所】&#10;有形固定資産減価償却率平均値テキスト"/>
        <xdr:cNvSpPr txBox="1"/>
      </xdr:nvSpPr>
      <xdr:spPr>
        <a:xfrm>
          <a:off x="14414500" y="100175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18" name="フローチャート: 判断 517"/>
        <xdr:cNvSpPr/>
      </xdr:nvSpPr>
      <xdr:spPr>
        <a:xfrm>
          <a:off x="14325600" y="1003916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19" name="フローチャート: 判断 518"/>
        <xdr:cNvSpPr/>
      </xdr:nvSpPr>
      <xdr:spPr>
        <a:xfrm>
          <a:off x="135788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20" name="フローチャート: 判断 519"/>
        <xdr:cNvSpPr/>
      </xdr:nvSpPr>
      <xdr:spPr>
        <a:xfrm>
          <a:off x="12804140" y="9972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21" name="フローチャート: 判断 520"/>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22" name="フローチャート: 判断 521"/>
        <xdr:cNvSpPr/>
      </xdr:nvSpPr>
      <xdr:spPr>
        <a:xfrm>
          <a:off x="11231880" y="99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87993</xdr:rowOff>
    </xdr:from>
    <xdr:to>
      <xdr:col>81</xdr:col>
      <xdr:colOff>101600</xdr:colOff>
      <xdr:row>61</xdr:row>
      <xdr:rowOff>18143</xdr:rowOff>
    </xdr:to>
    <xdr:sp macro="" textlink="">
      <xdr:nvSpPr>
        <xdr:cNvPr id="528" name="楕円 527"/>
        <xdr:cNvSpPr/>
      </xdr:nvSpPr>
      <xdr:spPr>
        <a:xfrm>
          <a:off x="13578840" y="10146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50437</xdr:rowOff>
    </xdr:from>
    <xdr:to>
      <xdr:col>76</xdr:col>
      <xdr:colOff>165100</xdr:colOff>
      <xdr:row>60</xdr:row>
      <xdr:rowOff>152037</xdr:rowOff>
    </xdr:to>
    <xdr:sp macro="" textlink="">
      <xdr:nvSpPr>
        <xdr:cNvPr id="529" name="楕円 528"/>
        <xdr:cNvSpPr/>
      </xdr:nvSpPr>
      <xdr:spPr>
        <a:xfrm>
          <a:off x="1280414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101237</xdr:rowOff>
    </xdr:from>
    <xdr:to>
      <xdr:col>81</xdr:col>
      <xdr:colOff>50800</xdr:colOff>
      <xdr:row>60</xdr:row>
      <xdr:rowOff>138793</xdr:rowOff>
    </xdr:to>
    <xdr:cxnSp macro="">
      <xdr:nvCxnSpPr>
        <xdr:cNvPr id="530" name="直線コネクタ 529"/>
        <xdr:cNvCxnSpPr/>
      </xdr:nvCxnSpPr>
      <xdr:spPr>
        <a:xfrm>
          <a:off x="12854940" y="10159637"/>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11249</xdr:rowOff>
    </xdr:from>
    <xdr:to>
      <xdr:col>72</xdr:col>
      <xdr:colOff>38100</xdr:colOff>
      <xdr:row>60</xdr:row>
      <xdr:rowOff>112849</xdr:rowOff>
    </xdr:to>
    <xdr:sp macro="" textlink="">
      <xdr:nvSpPr>
        <xdr:cNvPr id="531" name="楕円 530"/>
        <xdr:cNvSpPr/>
      </xdr:nvSpPr>
      <xdr:spPr>
        <a:xfrm>
          <a:off x="12029440" y="100696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62049</xdr:rowOff>
    </xdr:from>
    <xdr:to>
      <xdr:col>76</xdr:col>
      <xdr:colOff>114300</xdr:colOff>
      <xdr:row>60</xdr:row>
      <xdr:rowOff>101237</xdr:rowOff>
    </xdr:to>
    <xdr:cxnSp macro="">
      <xdr:nvCxnSpPr>
        <xdr:cNvPr id="532" name="直線コネクタ 531"/>
        <xdr:cNvCxnSpPr/>
      </xdr:nvCxnSpPr>
      <xdr:spPr>
        <a:xfrm>
          <a:off x="12072620" y="10120449"/>
          <a:ext cx="7823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145143</xdr:rowOff>
    </xdr:from>
    <xdr:to>
      <xdr:col>67</xdr:col>
      <xdr:colOff>101600</xdr:colOff>
      <xdr:row>60</xdr:row>
      <xdr:rowOff>75293</xdr:rowOff>
    </xdr:to>
    <xdr:sp macro="" textlink="">
      <xdr:nvSpPr>
        <xdr:cNvPr id="533" name="楕円 532"/>
        <xdr:cNvSpPr/>
      </xdr:nvSpPr>
      <xdr:spPr>
        <a:xfrm>
          <a:off x="11231880" y="100359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24493</xdr:rowOff>
    </xdr:from>
    <xdr:to>
      <xdr:col>71</xdr:col>
      <xdr:colOff>177800</xdr:colOff>
      <xdr:row>60</xdr:row>
      <xdr:rowOff>62049</xdr:rowOff>
    </xdr:to>
    <xdr:cxnSp macro="">
      <xdr:nvCxnSpPr>
        <xdr:cNvPr id="534" name="直線コネクタ 533"/>
        <xdr:cNvCxnSpPr/>
      </xdr:nvCxnSpPr>
      <xdr:spPr>
        <a:xfrm>
          <a:off x="11282680" y="10082893"/>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35" name="n_1aveValue【保健センター・保健所】&#10;有形固定資産減価償却率"/>
        <xdr:cNvSpPr txBox="1"/>
      </xdr:nvSpPr>
      <xdr:spPr>
        <a:xfrm>
          <a:off x="134372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536" name="n_2aveValue【保健センター・保健所】&#10;有形固定資産減価償却率"/>
        <xdr:cNvSpPr txBox="1"/>
      </xdr:nvSpPr>
      <xdr:spPr>
        <a:xfrm>
          <a:off x="12675244" y="9751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37" name="n_3aveValue【保健センター・保健所】&#10;有形固定資産減価償却率"/>
        <xdr:cNvSpPr txBox="1"/>
      </xdr:nvSpPr>
      <xdr:spPr>
        <a:xfrm>
          <a:off x="119005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38" name="n_4aveValue【保健センター・保健所】&#10;有形固定資産減価償却率"/>
        <xdr:cNvSpPr txBox="1"/>
      </xdr:nvSpPr>
      <xdr:spPr>
        <a:xfrm>
          <a:off x="1110298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9270</xdr:rowOff>
    </xdr:from>
    <xdr:ext cx="405111" cy="259045"/>
    <xdr:sp macro="" textlink="">
      <xdr:nvSpPr>
        <xdr:cNvPr id="539" name="n_1mainValue【保健センター・保健所】&#10;有形固定資産減価償却率"/>
        <xdr:cNvSpPr txBox="1"/>
      </xdr:nvSpPr>
      <xdr:spPr>
        <a:xfrm>
          <a:off x="13437244" y="10235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143164</xdr:rowOff>
    </xdr:from>
    <xdr:ext cx="405111" cy="259045"/>
    <xdr:sp macro="" textlink="">
      <xdr:nvSpPr>
        <xdr:cNvPr id="540" name="n_2mainValue【保健センター・保健所】&#10;有形固定資産減価償却率"/>
        <xdr:cNvSpPr txBox="1"/>
      </xdr:nvSpPr>
      <xdr:spPr>
        <a:xfrm>
          <a:off x="126752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103976</xdr:rowOff>
    </xdr:from>
    <xdr:ext cx="405111" cy="259045"/>
    <xdr:sp macro="" textlink="">
      <xdr:nvSpPr>
        <xdr:cNvPr id="541" name="n_3mainValue【保健センター・保健所】&#10;有形固定資産減価償却率"/>
        <xdr:cNvSpPr txBox="1"/>
      </xdr:nvSpPr>
      <xdr:spPr>
        <a:xfrm>
          <a:off x="119005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66420</xdr:rowOff>
    </xdr:from>
    <xdr:ext cx="405111" cy="259045"/>
    <xdr:sp macro="" textlink="">
      <xdr:nvSpPr>
        <xdr:cNvPr id="542" name="n_4mainValue【保健センター・保健所】&#10;有形固定資産減価償却率"/>
        <xdr:cNvSpPr txBox="1"/>
      </xdr:nvSpPr>
      <xdr:spPr>
        <a:xfrm>
          <a:off x="11102984" y="1012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3" name="直線コネクタ 552"/>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4" name="テキスト ボックス 553"/>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5" name="直線コネクタ 554"/>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6" name="テキスト ボックス 555"/>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7" name="直線コネクタ 55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8" name="テキスト ボックス 557"/>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9" name="直線コネクタ 558"/>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0" name="テキスト ボックス 559"/>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1" name="直線コネクタ 560"/>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2" name="テキスト ボックス 561"/>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66" name="直線コネクタ 565"/>
        <xdr:cNvCxnSpPr/>
      </xdr:nvCxnSpPr>
      <xdr:spPr>
        <a:xfrm flipV="1">
          <a:off x="19509104" y="931926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67" name="【保健センター・保健所】&#10;一人当たり面積最小値テキスト"/>
        <xdr:cNvSpPr txBox="1"/>
      </xdr:nvSpPr>
      <xdr:spPr>
        <a:xfrm>
          <a:off x="1954784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68" name="直線コネクタ 567"/>
        <xdr:cNvCxnSpPr/>
      </xdr:nvCxnSpPr>
      <xdr:spPr>
        <a:xfrm>
          <a:off x="19443700" y="1079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69" name="【保健センター・保健所】&#10;一人当たり面積最大値テキスト"/>
        <xdr:cNvSpPr txBox="1"/>
      </xdr:nvSpPr>
      <xdr:spPr>
        <a:xfrm>
          <a:off x="19547840" y="909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70" name="直線コネクタ 569"/>
        <xdr:cNvCxnSpPr/>
      </xdr:nvCxnSpPr>
      <xdr:spPr>
        <a:xfrm>
          <a:off x="19443700" y="931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571" name="【保健センター・保健所】&#10;一人当たり面積平均値テキスト"/>
        <xdr:cNvSpPr txBox="1"/>
      </xdr:nvSpPr>
      <xdr:spPr>
        <a:xfrm>
          <a:off x="19547840" y="10439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72" name="フローチャート: 判断 571"/>
        <xdr:cNvSpPr/>
      </xdr:nvSpPr>
      <xdr:spPr>
        <a:xfrm>
          <a:off x="1945894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573" name="フローチャート: 判断 572"/>
        <xdr:cNvSpPr/>
      </xdr:nvSpPr>
      <xdr:spPr>
        <a:xfrm>
          <a:off x="18735040" y="10468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574" name="フローチャート: 判断 573"/>
        <xdr:cNvSpPr/>
      </xdr:nvSpPr>
      <xdr:spPr>
        <a:xfrm>
          <a:off x="1793748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575" name="フローチャート: 判断 574"/>
        <xdr:cNvSpPr/>
      </xdr:nvSpPr>
      <xdr:spPr>
        <a:xfrm>
          <a:off x="17162780" y="1048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576" name="フローチャート: 判断 575"/>
        <xdr:cNvSpPr/>
      </xdr:nvSpPr>
      <xdr:spPr>
        <a:xfrm>
          <a:off x="16388080" y="10495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582" name="楕円 581"/>
        <xdr:cNvSpPr/>
      </xdr:nvSpPr>
      <xdr:spPr>
        <a:xfrm>
          <a:off x="18735040" y="10640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78740</xdr:rowOff>
    </xdr:from>
    <xdr:to>
      <xdr:col>107</xdr:col>
      <xdr:colOff>101600</xdr:colOff>
      <xdr:row>64</xdr:row>
      <xdr:rowOff>8890</xdr:rowOff>
    </xdr:to>
    <xdr:sp macro="" textlink="">
      <xdr:nvSpPr>
        <xdr:cNvPr id="583" name="楕円 582"/>
        <xdr:cNvSpPr/>
      </xdr:nvSpPr>
      <xdr:spPr>
        <a:xfrm>
          <a:off x="17937480" y="1064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129540</xdr:rowOff>
    </xdr:from>
    <xdr:to>
      <xdr:col>111</xdr:col>
      <xdr:colOff>177800</xdr:colOff>
      <xdr:row>63</xdr:row>
      <xdr:rowOff>129540</xdr:rowOff>
    </xdr:to>
    <xdr:cxnSp macro="">
      <xdr:nvCxnSpPr>
        <xdr:cNvPr id="584" name="直線コネクタ 583"/>
        <xdr:cNvCxnSpPr/>
      </xdr:nvCxnSpPr>
      <xdr:spPr>
        <a:xfrm>
          <a:off x="17988280" y="10690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78740</xdr:rowOff>
    </xdr:from>
    <xdr:to>
      <xdr:col>102</xdr:col>
      <xdr:colOff>165100</xdr:colOff>
      <xdr:row>64</xdr:row>
      <xdr:rowOff>8890</xdr:rowOff>
    </xdr:to>
    <xdr:sp macro="" textlink="">
      <xdr:nvSpPr>
        <xdr:cNvPr id="585" name="楕円 584"/>
        <xdr:cNvSpPr/>
      </xdr:nvSpPr>
      <xdr:spPr>
        <a:xfrm>
          <a:off x="17162780" y="1064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129540</xdr:rowOff>
    </xdr:from>
    <xdr:to>
      <xdr:col>107</xdr:col>
      <xdr:colOff>50800</xdr:colOff>
      <xdr:row>63</xdr:row>
      <xdr:rowOff>129540</xdr:rowOff>
    </xdr:to>
    <xdr:cxnSp macro="">
      <xdr:nvCxnSpPr>
        <xdr:cNvPr id="586" name="直線コネクタ 585"/>
        <xdr:cNvCxnSpPr/>
      </xdr:nvCxnSpPr>
      <xdr:spPr>
        <a:xfrm>
          <a:off x="17213580" y="10690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587" name="楕円 586"/>
        <xdr:cNvSpPr/>
      </xdr:nvSpPr>
      <xdr:spPr>
        <a:xfrm>
          <a:off x="16388080" y="10643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129540</xdr:rowOff>
    </xdr:from>
    <xdr:to>
      <xdr:col>102</xdr:col>
      <xdr:colOff>114300</xdr:colOff>
      <xdr:row>63</xdr:row>
      <xdr:rowOff>133350</xdr:rowOff>
    </xdr:to>
    <xdr:cxnSp macro="">
      <xdr:nvCxnSpPr>
        <xdr:cNvPr id="588" name="直線コネクタ 587"/>
        <xdr:cNvCxnSpPr/>
      </xdr:nvCxnSpPr>
      <xdr:spPr>
        <a:xfrm flipV="1">
          <a:off x="16431260" y="1069086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589" name="n_1aveValue【保健センター・保健所】&#10;一人当たり面積"/>
        <xdr:cNvSpPr txBox="1"/>
      </xdr:nvSpPr>
      <xdr:spPr>
        <a:xfrm>
          <a:off x="185611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590" name="n_2aveValue【保健センター・保健所】&#10;一人当たり面積"/>
        <xdr:cNvSpPr txBox="1"/>
      </xdr:nvSpPr>
      <xdr:spPr>
        <a:xfrm>
          <a:off x="1777626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591" name="n_3aveValue【保健センター・保健所】&#10;一人当たり面積"/>
        <xdr:cNvSpPr txBox="1"/>
      </xdr:nvSpPr>
      <xdr:spPr>
        <a:xfrm>
          <a:off x="1700156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592" name="n_4aveValue【保健センター・保健所】&#10;一人当たり面積"/>
        <xdr:cNvSpPr txBox="1"/>
      </xdr:nvSpPr>
      <xdr:spPr>
        <a:xfrm>
          <a:off x="1622686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xdr:rowOff>
    </xdr:from>
    <xdr:ext cx="469744" cy="259045"/>
    <xdr:sp macro="" textlink="">
      <xdr:nvSpPr>
        <xdr:cNvPr id="593" name="n_1mainValue【保健センター・保健所】&#10;一人当たり面積"/>
        <xdr:cNvSpPr txBox="1"/>
      </xdr:nvSpPr>
      <xdr:spPr>
        <a:xfrm>
          <a:off x="185611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xdr:rowOff>
    </xdr:from>
    <xdr:ext cx="469744" cy="259045"/>
    <xdr:sp macro="" textlink="">
      <xdr:nvSpPr>
        <xdr:cNvPr id="594" name="n_2mainValue【保健センター・保健所】&#10;一人当たり面積"/>
        <xdr:cNvSpPr txBox="1"/>
      </xdr:nvSpPr>
      <xdr:spPr>
        <a:xfrm>
          <a:off x="1777626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xdr:rowOff>
    </xdr:from>
    <xdr:ext cx="469744" cy="259045"/>
    <xdr:sp macro="" textlink="">
      <xdr:nvSpPr>
        <xdr:cNvPr id="595" name="n_3mainValue【保健センター・保健所】&#10;一人当たり面積"/>
        <xdr:cNvSpPr txBox="1"/>
      </xdr:nvSpPr>
      <xdr:spPr>
        <a:xfrm>
          <a:off x="1700156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596" name="n_4mainValue【保健センター・保健所】&#10;一人当たり面積"/>
        <xdr:cNvSpPr txBox="1"/>
      </xdr:nvSpPr>
      <xdr:spPr>
        <a:xfrm>
          <a:off x="1622686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8" name="直線コネクタ 60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9" name="テキスト ボックス 608"/>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0" name="直線コネクタ 60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1" name="テキスト ボックス 61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2" name="直線コネクタ 61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3" name="テキスト ボックス 61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4" name="直線コネクタ 61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5" name="テキスト ボックス 61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6" name="直線コネクタ 61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17" name="テキスト ボックス 616"/>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20" name="直線コネクタ 619"/>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21" name="【消防施設】&#10;有形固定資産減価償却率最小値テキスト"/>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22" name="直線コネクタ 621"/>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23" name="【消防施設】&#10;有形固定資産減価償却率最大値テキスト"/>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4" name="直線コネクタ 623"/>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25" name="【消防施設】&#10;有形固定資産減価償却率平均値テキスト"/>
        <xdr:cNvSpPr txBox="1"/>
      </xdr:nvSpPr>
      <xdr:spPr>
        <a:xfrm>
          <a:off x="14414500" y="13727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26" name="フローチャート: 判断 625"/>
        <xdr:cNvSpPr/>
      </xdr:nvSpPr>
      <xdr:spPr>
        <a:xfrm>
          <a:off x="14325600" y="137490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27" name="フローチャート: 判断 626"/>
        <xdr:cNvSpPr/>
      </xdr:nvSpPr>
      <xdr:spPr>
        <a:xfrm>
          <a:off x="13578840" y="13747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28" name="フローチャート: 判断 627"/>
        <xdr:cNvSpPr/>
      </xdr:nvSpPr>
      <xdr:spPr>
        <a:xfrm>
          <a:off x="1280414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29" name="フローチャート: 判断 628"/>
        <xdr:cNvSpPr/>
      </xdr:nvSpPr>
      <xdr:spPr>
        <a:xfrm>
          <a:off x="12029440" y="13770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30" name="フローチャート: 判断 629"/>
        <xdr:cNvSpPr/>
      </xdr:nvSpPr>
      <xdr:spPr>
        <a:xfrm>
          <a:off x="11231880" y="1363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21589</xdr:rowOff>
    </xdr:from>
    <xdr:to>
      <xdr:col>81</xdr:col>
      <xdr:colOff>101600</xdr:colOff>
      <xdr:row>81</xdr:row>
      <xdr:rowOff>123189</xdr:rowOff>
    </xdr:to>
    <xdr:sp macro="" textlink="">
      <xdr:nvSpPr>
        <xdr:cNvPr id="636" name="楕円 635"/>
        <xdr:cNvSpPr/>
      </xdr:nvSpPr>
      <xdr:spPr>
        <a:xfrm>
          <a:off x="13578840" y="13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2539</xdr:rowOff>
    </xdr:from>
    <xdr:to>
      <xdr:col>76</xdr:col>
      <xdr:colOff>165100</xdr:colOff>
      <xdr:row>81</xdr:row>
      <xdr:rowOff>104139</xdr:rowOff>
    </xdr:to>
    <xdr:sp macro="" textlink="">
      <xdr:nvSpPr>
        <xdr:cNvPr id="637" name="楕円 636"/>
        <xdr:cNvSpPr/>
      </xdr:nvSpPr>
      <xdr:spPr>
        <a:xfrm>
          <a:off x="12804140" y="135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53339</xdr:rowOff>
    </xdr:from>
    <xdr:to>
      <xdr:col>81</xdr:col>
      <xdr:colOff>50800</xdr:colOff>
      <xdr:row>81</xdr:row>
      <xdr:rowOff>72389</xdr:rowOff>
    </xdr:to>
    <xdr:cxnSp macro="">
      <xdr:nvCxnSpPr>
        <xdr:cNvPr id="638" name="直線コネクタ 637"/>
        <xdr:cNvCxnSpPr/>
      </xdr:nvCxnSpPr>
      <xdr:spPr>
        <a:xfrm>
          <a:off x="12854940" y="13632179"/>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160020</xdr:rowOff>
    </xdr:from>
    <xdr:to>
      <xdr:col>72</xdr:col>
      <xdr:colOff>38100</xdr:colOff>
      <xdr:row>81</xdr:row>
      <xdr:rowOff>90170</xdr:rowOff>
    </xdr:to>
    <xdr:sp macro="" textlink="">
      <xdr:nvSpPr>
        <xdr:cNvPr id="639" name="楕円 638"/>
        <xdr:cNvSpPr/>
      </xdr:nvSpPr>
      <xdr:spPr>
        <a:xfrm>
          <a:off x="12029440" y="13571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39370</xdr:rowOff>
    </xdr:from>
    <xdr:to>
      <xdr:col>76</xdr:col>
      <xdr:colOff>114300</xdr:colOff>
      <xdr:row>81</xdr:row>
      <xdr:rowOff>53339</xdr:rowOff>
    </xdr:to>
    <xdr:cxnSp macro="">
      <xdr:nvCxnSpPr>
        <xdr:cNvPr id="640" name="直線コネクタ 639"/>
        <xdr:cNvCxnSpPr/>
      </xdr:nvCxnSpPr>
      <xdr:spPr>
        <a:xfrm>
          <a:off x="12072620" y="13618210"/>
          <a:ext cx="78232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139700</xdr:rowOff>
    </xdr:from>
    <xdr:to>
      <xdr:col>67</xdr:col>
      <xdr:colOff>101600</xdr:colOff>
      <xdr:row>81</xdr:row>
      <xdr:rowOff>69850</xdr:rowOff>
    </xdr:to>
    <xdr:sp macro="" textlink="">
      <xdr:nvSpPr>
        <xdr:cNvPr id="641" name="楕円 640"/>
        <xdr:cNvSpPr/>
      </xdr:nvSpPr>
      <xdr:spPr>
        <a:xfrm>
          <a:off x="11231880" y="13550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19050</xdr:rowOff>
    </xdr:from>
    <xdr:to>
      <xdr:col>71</xdr:col>
      <xdr:colOff>177800</xdr:colOff>
      <xdr:row>81</xdr:row>
      <xdr:rowOff>39370</xdr:rowOff>
    </xdr:to>
    <xdr:cxnSp macro="">
      <xdr:nvCxnSpPr>
        <xdr:cNvPr id="642" name="直線コネクタ 641"/>
        <xdr:cNvCxnSpPr/>
      </xdr:nvCxnSpPr>
      <xdr:spPr>
        <a:xfrm>
          <a:off x="11282680" y="13597890"/>
          <a:ext cx="78994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643" name="n_1aveValue【消防施設】&#10;有形固定資産減価償却率"/>
        <xdr:cNvSpPr txBox="1"/>
      </xdr:nvSpPr>
      <xdr:spPr>
        <a:xfrm>
          <a:off x="13437244" y="13836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644" name="n_2aveValue【消防施設】&#10;有形固定資産減価償却率"/>
        <xdr:cNvSpPr txBox="1"/>
      </xdr:nvSpPr>
      <xdr:spPr>
        <a:xfrm>
          <a:off x="12675244"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645" name="n_3aveValue【消防施設】&#10;有形固定資産減価償却率"/>
        <xdr:cNvSpPr txBox="1"/>
      </xdr:nvSpPr>
      <xdr:spPr>
        <a:xfrm>
          <a:off x="11900544" y="1386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646" name="n_4aveValue【消防施設】&#10;有形固定資産減価償却率"/>
        <xdr:cNvSpPr txBox="1"/>
      </xdr:nvSpPr>
      <xdr:spPr>
        <a:xfrm>
          <a:off x="11102984" y="1372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139716</xdr:rowOff>
    </xdr:from>
    <xdr:ext cx="405111" cy="259045"/>
    <xdr:sp macro="" textlink="">
      <xdr:nvSpPr>
        <xdr:cNvPr id="647" name="n_1mainValue【消防施設】&#10;有形固定資産減価償却率"/>
        <xdr:cNvSpPr txBox="1"/>
      </xdr:nvSpPr>
      <xdr:spPr>
        <a:xfrm>
          <a:off x="1343724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120666</xdr:rowOff>
    </xdr:from>
    <xdr:ext cx="405111" cy="259045"/>
    <xdr:sp macro="" textlink="">
      <xdr:nvSpPr>
        <xdr:cNvPr id="648" name="n_2mainValue【消防施設】&#10;有形固定資産減価償却率"/>
        <xdr:cNvSpPr txBox="1"/>
      </xdr:nvSpPr>
      <xdr:spPr>
        <a:xfrm>
          <a:off x="12675244" y="1336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106697</xdr:rowOff>
    </xdr:from>
    <xdr:ext cx="405111" cy="259045"/>
    <xdr:sp macro="" textlink="">
      <xdr:nvSpPr>
        <xdr:cNvPr id="649" name="n_3mainValue【消防施設】&#10;有形固定資産減価償却率"/>
        <xdr:cNvSpPr txBox="1"/>
      </xdr:nvSpPr>
      <xdr:spPr>
        <a:xfrm>
          <a:off x="11900544"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86377</xdr:rowOff>
    </xdr:from>
    <xdr:ext cx="405111" cy="259045"/>
    <xdr:sp macro="" textlink="">
      <xdr:nvSpPr>
        <xdr:cNvPr id="650" name="n_4mainValue【消防施設】&#10;有形固定資産減価償却率"/>
        <xdr:cNvSpPr txBox="1"/>
      </xdr:nvSpPr>
      <xdr:spPr>
        <a:xfrm>
          <a:off x="11102984" y="1332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1" name="直線コネクタ 660"/>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2" name="テキスト ボックス 661"/>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3" name="直線コネクタ 662"/>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64" name="テキスト ボックス 663"/>
        <xdr:cNvSpPr txBox="1"/>
      </xdr:nvSpPr>
      <xdr:spPr>
        <a:xfrm>
          <a:off x="15589461" y="14019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5" name="直線コネクタ 664"/>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66" name="テキスト ボックス 665"/>
        <xdr:cNvSpPr txBox="1"/>
      </xdr:nvSpPr>
      <xdr:spPr>
        <a:xfrm>
          <a:off x="15589461" y="136461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7" name="直線コネクタ 666"/>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68" name="テキスト ボックス 667"/>
        <xdr:cNvSpPr txBox="1"/>
      </xdr:nvSpPr>
      <xdr:spPr>
        <a:xfrm>
          <a:off x="15589461" y="13272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9" name="直線コネクタ 668"/>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70" name="テキスト ボックス 669"/>
        <xdr:cNvSpPr txBox="1"/>
      </xdr:nvSpPr>
      <xdr:spPr>
        <a:xfrm>
          <a:off x="15589461" y="12903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672" name="テキスト ボックス 671"/>
        <xdr:cNvSpPr txBox="1"/>
      </xdr:nvSpPr>
      <xdr:spPr>
        <a:xfrm>
          <a:off x="15589461" y="12529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674" name="直線コネクタ 673"/>
        <xdr:cNvCxnSpPr/>
      </xdr:nvCxnSpPr>
      <xdr:spPr>
        <a:xfrm flipV="1">
          <a:off x="19509104" y="13146310"/>
          <a:ext cx="0" cy="1384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675" name="【消防施設】&#10;一人当たり面積最小値テキスト"/>
        <xdr:cNvSpPr txBox="1"/>
      </xdr:nvSpPr>
      <xdr:spPr>
        <a:xfrm>
          <a:off x="19547840" y="145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676" name="直線コネクタ 675"/>
        <xdr:cNvCxnSpPr/>
      </xdr:nvCxnSpPr>
      <xdr:spPr>
        <a:xfrm>
          <a:off x="19443700" y="14531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677" name="【消防施設】&#10;一人当たり面積最大値テキスト"/>
        <xdr:cNvSpPr txBox="1"/>
      </xdr:nvSpPr>
      <xdr:spPr>
        <a:xfrm>
          <a:off x="19547840" y="1292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678" name="直線コネクタ 677"/>
        <xdr:cNvCxnSpPr/>
      </xdr:nvCxnSpPr>
      <xdr:spPr>
        <a:xfrm>
          <a:off x="19443700" y="13146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34148</xdr:rowOff>
    </xdr:from>
    <xdr:ext cx="469744" cy="259045"/>
    <xdr:sp macro="" textlink="">
      <xdr:nvSpPr>
        <xdr:cNvPr id="679" name="【消防施設】&#10;一人当たり面積平均値テキスト"/>
        <xdr:cNvSpPr txBox="1"/>
      </xdr:nvSpPr>
      <xdr:spPr>
        <a:xfrm>
          <a:off x="19547840" y="14451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680" name="フローチャート: 判断 679"/>
        <xdr:cNvSpPr/>
      </xdr:nvSpPr>
      <xdr:spPr>
        <a:xfrm>
          <a:off x="19458940" y="144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681" name="フローチャート: 判断 680"/>
        <xdr:cNvSpPr/>
      </xdr:nvSpPr>
      <xdr:spPr>
        <a:xfrm>
          <a:off x="18735040" y="144732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682" name="フローチャート: 判断 681"/>
        <xdr:cNvSpPr/>
      </xdr:nvSpPr>
      <xdr:spPr>
        <a:xfrm>
          <a:off x="17937480" y="1448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683" name="フローチャート: 判断 682"/>
        <xdr:cNvSpPr/>
      </xdr:nvSpPr>
      <xdr:spPr>
        <a:xfrm>
          <a:off x="17162780" y="1448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684" name="フローチャート: 判断 683"/>
        <xdr:cNvSpPr/>
      </xdr:nvSpPr>
      <xdr:spPr>
        <a:xfrm>
          <a:off x="16388080" y="144800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63356</xdr:rowOff>
    </xdr:from>
    <xdr:to>
      <xdr:col>112</xdr:col>
      <xdr:colOff>38100</xdr:colOff>
      <xdr:row>86</xdr:row>
      <xdr:rowOff>164956</xdr:rowOff>
    </xdr:to>
    <xdr:sp macro="" textlink="">
      <xdr:nvSpPr>
        <xdr:cNvPr id="690" name="楕円 689"/>
        <xdr:cNvSpPr/>
      </xdr:nvSpPr>
      <xdr:spPr>
        <a:xfrm>
          <a:off x="18735040" y="144803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63356</xdr:rowOff>
    </xdr:from>
    <xdr:to>
      <xdr:col>107</xdr:col>
      <xdr:colOff>101600</xdr:colOff>
      <xdr:row>86</xdr:row>
      <xdr:rowOff>164956</xdr:rowOff>
    </xdr:to>
    <xdr:sp macro="" textlink="">
      <xdr:nvSpPr>
        <xdr:cNvPr id="691" name="楕円 690"/>
        <xdr:cNvSpPr/>
      </xdr:nvSpPr>
      <xdr:spPr>
        <a:xfrm>
          <a:off x="17937480" y="144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114156</xdr:rowOff>
    </xdr:from>
    <xdr:to>
      <xdr:col>111</xdr:col>
      <xdr:colOff>177800</xdr:colOff>
      <xdr:row>86</xdr:row>
      <xdr:rowOff>114156</xdr:rowOff>
    </xdr:to>
    <xdr:cxnSp macro="">
      <xdr:nvCxnSpPr>
        <xdr:cNvPr id="692" name="直線コネクタ 691"/>
        <xdr:cNvCxnSpPr/>
      </xdr:nvCxnSpPr>
      <xdr:spPr>
        <a:xfrm>
          <a:off x="17988280" y="1453119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63359</xdr:rowOff>
    </xdr:from>
    <xdr:to>
      <xdr:col>102</xdr:col>
      <xdr:colOff>165100</xdr:colOff>
      <xdr:row>86</xdr:row>
      <xdr:rowOff>164959</xdr:rowOff>
    </xdr:to>
    <xdr:sp macro="" textlink="">
      <xdr:nvSpPr>
        <xdr:cNvPr id="693" name="楕円 692"/>
        <xdr:cNvSpPr/>
      </xdr:nvSpPr>
      <xdr:spPr>
        <a:xfrm>
          <a:off x="17162780" y="144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114156</xdr:rowOff>
    </xdr:from>
    <xdr:to>
      <xdr:col>107</xdr:col>
      <xdr:colOff>50800</xdr:colOff>
      <xdr:row>86</xdr:row>
      <xdr:rowOff>114159</xdr:rowOff>
    </xdr:to>
    <xdr:cxnSp macro="">
      <xdr:nvCxnSpPr>
        <xdr:cNvPr id="694" name="直線コネクタ 693"/>
        <xdr:cNvCxnSpPr/>
      </xdr:nvCxnSpPr>
      <xdr:spPr>
        <a:xfrm flipV="1">
          <a:off x="17213580" y="14531196"/>
          <a:ext cx="7747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63364</xdr:rowOff>
    </xdr:from>
    <xdr:to>
      <xdr:col>98</xdr:col>
      <xdr:colOff>38100</xdr:colOff>
      <xdr:row>86</xdr:row>
      <xdr:rowOff>164964</xdr:rowOff>
    </xdr:to>
    <xdr:sp macro="" textlink="">
      <xdr:nvSpPr>
        <xdr:cNvPr id="695" name="楕円 694"/>
        <xdr:cNvSpPr/>
      </xdr:nvSpPr>
      <xdr:spPr>
        <a:xfrm>
          <a:off x="16388080" y="144804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114159</xdr:rowOff>
    </xdr:from>
    <xdr:to>
      <xdr:col>102</xdr:col>
      <xdr:colOff>114300</xdr:colOff>
      <xdr:row>86</xdr:row>
      <xdr:rowOff>114164</xdr:rowOff>
    </xdr:to>
    <xdr:cxnSp macro="">
      <xdr:nvCxnSpPr>
        <xdr:cNvPr id="696" name="直線コネクタ 695"/>
        <xdr:cNvCxnSpPr/>
      </xdr:nvCxnSpPr>
      <xdr:spPr>
        <a:xfrm flipV="1">
          <a:off x="16431260" y="14531199"/>
          <a:ext cx="78232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697" name="n_1aveValue【消防施設】&#10;一人当たり面積"/>
        <xdr:cNvSpPr txBox="1"/>
      </xdr:nvSpPr>
      <xdr:spPr>
        <a:xfrm>
          <a:off x="18561127" y="1425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698" name="n_2aveValue【消防施設】&#10;一人当たり面積"/>
        <xdr:cNvSpPr txBox="1"/>
      </xdr:nvSpPr>
      <xdr:spPr>
        <a:xfrm>
          <a:off x="17776267" y="1425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699" name="n_3aveValue【消防施設】&#10;一人当たり面積"/>
        <xdr:cNvSpPr txBox="1"/>
      </xdr:nvSpPr>
      <xdr:spPr>
        <a:xfrm>
          <a:off x="17001567" y="142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00" name="n_4aveValue【消防施設】&#10;一人当たり面積"/>
        <xdr:cNvSpPr txBox="1"/>
      </xdr:nvSpPr>
      <xdr:spPr>
        <a:xfrm>
          <a:off x="16226867" y="1425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156083</xdr:rowOff>
    </xdr:from>
    <xdr:ext cx="469744" cy="259045"/>
    <xdr:sp macro="" textlink="">
      <xdr:nvSpPr>
        <xdr:cNvPr id="701" name="n_1mainValue【消防施設】&#10;一人当たり面積"/>
        <xdr:cNvSpPr txBox="1"/>
      </xdr:nvSpPr>
      <xdr:spPr>
        <a:xfrm>
          <a:off x="18561127" y="1457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156083</xdr:rowOff>
    </xdr:from>
    <xdr:ext cx="469744" cy="259045"/>
    <xdr:sp macro="" textlink="">
      <xdr:nvSpPr>
        <xdr:cNvPr id="702" name="n_2mainValue【消防施設】&#10;一人当たり面積"/>
        <xdr:cNvSpPr txBox="1"/>
      </xdr:nvSpPr>
      <xdr:spPr>
        <a:xfrm>
          <a:off x="17776267" y="1457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156086</xdr:rowOff>
    </xdr:from>
    <xdr:ext cx="469744" cy="259045"/>
    <xdr:sp macro="" textlink="">
      <xdr:nvSpPr>
        <xdr:cNvPr id="703" name="n_3mainValue【消防施設】&#10;一人当たり面積"/>
        <xdr:cNvSpPr txBox="1"/>
      </xdr:nvSpPr>
      <xdr:spPr>
        <a:xfrm>
          <a:off x="17001567" y="1457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156091</xdr:rowOff>
    </xdr:from>
    <xdr:ext cx="469744" cy="259045"/>
    <xdr:sp macro="" textlink="">
      <xdr:nvSpPr>
        <xdr:cNvPr id="704" name="n_4mainValue【消防施設】&#10;一人当たり面積"/>
        <xdr:cNvSpPr txBox="1"/>
      </xdr:nvSpPr>
      <xdr:spPr>
        <a:xfrm>
          <a:off x="16226867" y="1457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6" name="直線コネクタ 71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7" name="テキスト ボックス 71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8" name="直線コネクタ 71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9" name="テキスト ボックス 71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0" name="直線コネクタ 71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1" name="テキスト ボックス 72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2" name="直線コネクタ 72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3" name="テキスト ボックス 72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4" name="直線コネクタ 72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5" name="テキスト ボックス 72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6" name="直線コネクタ 72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7" name="テキスト ボックス 72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30" name="直線コネクタ 729"/>
        <xdr:cNvCxnSpPr/>
      </xdr:nvCxnSpPr>
      <xdr:spPr>
        <a:xfrm flipV="1">
          <a:off x="14375764" y="16766721"/>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1"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2" name="直線コネクタ 731"/>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33" name="【庁舎】&#10;有形固定資産減価償却率最大値テキスト"/>
        <xdr:cNvSpPr txBox="1"/>
      </xdr:nvSpPr>
      <xdr:spPr>
        <a:xfrm>
          <a:off x="14414500" y="165495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34" name="直線コネクタ 733"/>
        <xdr:cNvCxnSpPr/>
      </xdr:nvCxnSpPr>
      <xdr:spPr>
        <a:xfrm>
          <a:off x="14287500" y="16766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735" name="【庁舎】&#10;有形固定資産減価償却率平均値テキスト"/>
        <xdr:cNvSpPr txBox="1"/>
      </xdr:nvSpPr>
      <xdr:spPr>
        <a:xfrm>
          <a:off x="14414500" y="17430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36" name="フローチャート: 判断 735"/>
        <xdr:cNvSpPr/>
      </xdr:nvSpPr>
      <xdr:spPr>
        <a:xfrm>
          <a:off x="14325600" y="174485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37" name="フローチャート: 判断 736"/>
        <xdr:cNvSpPr/>
      </xdr:nvSpPr>
      <xdr:spPr>
        <a:xfrm>
          <a:off x="1357884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38" name="フローチャート: 判断 737"/>
        <xdr:cNvSpPr/>
      </xdr:nvSpPr>
      <xdr:spPr>
        <a:xfrm>
          <a:off x="128041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39" name="フローチャート: 判断 738"/>
        <xdr:cNvSpPr/>
      </xdr:nvSpPr>
      <xdr:spPr>
        <a:xfrm>
          <a:off x="12029440" y="175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40" name="フローチャート: 判断 739"/>
        <xdr:cNvSpPr/>
      </xdr:nvSpPr>
      <xdr:spPr>
        <a:xfrm>
          <a:off x="11231880" y="17543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1" name="テキスト ボックス 74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2" name="テキスト ボックス 74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3" name="テキスト ボックス 74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4" name="テキスト ボックス 74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5" name="テキスト ボックス 74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162561</xdr:rowOff>
    </xdr:from>
    <xdr:to>
      <xdr:col>81</xdr:col>
      <xdr:colOff>101600</xdr:colOff>
      <xdr:row>105</xdr:row>
      <xdr:rowOff>92711</xdr:rowOff>
    </xdr:to>
    <xdr:sp macro="" textlink="">
      <xdr:nvSpPr>
        <xdr:cNvPr id="746" name="楕円 745"/>
        <xdr:cNvSpPr/>
      </xdr:nvSpPr>
      <xdr:spPr>
        <a:xfrm>
          <a:off x="13578840" y="17597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129902</xdr:rowOff>
    </xdr:from>
    <xdr:to>
      <xdr:col>76</xdr:col>
      <xdr:colOff>165100</xdr:colOff>
      <xdr:row>105</xdr:row>
      <xdr:rowOff>60052</xdr:rowOff>
    </xdr:to>
    <xdr:sp macro="" textlink="">
      <xdr:nvSpPr>
        <xdr:cNvPr id="747" name="楕円 746"/>
        <xdr:cNvSpPr/>
      </xdr:nvSpPr>
      <xdr:spPr>
        <a:xfrm>
          <a:off x="12804140" y="17564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xdr:rowOff>
    </xdr:from>
    <xdr:to>
      <xdr:col>81</xdr:col>
      <xdr:colOff>50800</xdr:colOff>
      <xdr:row>105</xdr:row>
      <xdr:rowOff>41911</xdr:rowOff>
    </xdr:to>
    <xdr:cxnSp macro="">
      <xdr:nvCxnSpPr>
        <xdr:cNvPr id="748" name="直線コネクタ 747"/>
        <xdr:cNvCxnSpPr/>
      </xdr:nvCxnSpPr>
      <xdr:spPr>
        <a:xfrm>
          <a:off x="12854940" y="17611452"/>
          <a:ext cx="7747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12337</xdr:rowOff>
    </xdr:from>
    <xdr:to>
      <xdr:col>72</xdr:col>
      <xdr:colOff>38100</xdr:colOff>
      <xdr:row>107</xdr:row>
      <xdr:rowOff>113937</xdr:rowOff>
    </xdr:to>
    <xdr:sp macro="" textlink="">
      <xdr:nvSpPr>
        <xdr:cNvPr id="749" name="楕円 748"/>
        <xdr:cNvSpPr/>
      </xdr:nvSpPr>
      <xdr:spPr>
        <a:xfrm>
          <a:off x="12029440" y="179498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9252</xdr:rowOff>
    </xdr:from>
    <xdr:to>
      <xdr:col>76</xdr:col>
      <xdr:colOff>114300</xdr:colOff>
      <xdr:row>107</xdr:row>
      <xdr:rowOff>63137</xdr:rowOff>
    </xdr:to>
    <xdr:cxnSp macro="">
      <xdr:nvCxnSpPr>
        <xdr:cNvPr id="750" name="直線コネクタ 749"/>
        <xdr:cNvCxnSpPr/>
      </xdr:nvCxnSpPr>
      <xdr:spPr>
        <a:xfrm flipV="1">
          <a:off x="12072620" y="17611452"/>
          <a:ext cx="782320" cy="38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160927</xdr:rowOff>
    </xdr:from>
    <xdr:to>
      <xdr:col>67</xdr:col>
      <xdr:colOff>101600</xdr:colOff>
      <xdr:row>107</xdr:row>
      <xdr:rowOff>91077</xdr:rowOff>
    </xdr:to>
    <xdr:sp macro="" textlink="">
      <xdr:nvSpPr>
        <xdr:cNvPr id="751" name="楕円 750"/>
        <xdr:cNvSpPr/>
      </xdr:nvSpPr>
      <xdr:spPr>
        <a:xfrm>
          <a:off x="11231880" y="179307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40277</xdr:rowOff>
    </xdr:from>
    <xdr:to>
      <xdr:col>71</xdr:col>
      <xdr:colOff>177800</xdr:colOff>
      <xdr:row>107</xdr:row>
      <xdr:rowOff>63137</xdr:rowOff>
    </xdr:to>
    <xdr:cxnSp macro="">
      <xdr:nvCxnSpPr>
        <xdr:cNvPr id="752" name="直線コネクタ 751"/>
        <xdr:cNvCxnSpPr/>
      </xdr:nvCxnSpPr>
      <xdr:spPr>
        <a:xfrm>
          <a:off x="11282680" y="17977757"/>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53" name="n_1aveValue【庁舎】&#10;有形固定資産減価償却率"/>
        <xdr:cNvSpPr txBox="1"/>
      </xdr:nvSpPr>
      <xdr:spPr>
        <a:xfrm>
          <a:off x="13437244" y="172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54" name="n_2aveValue【庁舎】&#10;有形固定資産減価償却率"/>
        <xdr:cNvSpPr txBox="1"/>
      </xdr:nvSpPr>
      <xdr:spPr>
        <a:xfrm>
          <a:off x="1267524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55" name="n_3aveValue【庁舎】&#10;有形固定資産減価償却率"/>
        <xdr:cNvSpPr txBox="1"/>
      </xdr:nvSpPr>
      <xdr:spPr>
        <a:xfrm>
          <a:off x="119005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756" name="n_4aveValue【庁舎】&#10;有形固定資産減価償却率"/>
        <xdr:cNvSpPr txBox="1"/>
      </xdr:nvSpPr>
      <xdr:spPr>
        <a:xfrm>
          <a:off x="11102984" y="173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83838</xdr:rowOff>
    </xdr:from>
    <xdr:ext cx="405111" cy="259045"/>
    <xdr:sp macro="" textlink="">
      <xdr:nvSpPr>
        <xdr:cNvPr id="757" name="n_1mainValue【庁舎】&#10;有形固定資産減価償却率"/>
        <xdr:cNvSpPr txBox="1"/>
      </xdr:nvSpPr>
      <xdr:spPr>
        <a:xfrm>
          <a:off x="134372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51179</xdr:rowOff>
    </xdr:from>
    <xdr:ext cx="405111" cy="259045"/>
    <xdr:sp macro="" textlink="">
      <xdr:nvSpPr>
        <xdr:cNvPr id="758" name="n_2mainValue【庁舎】&#10;有形固定資産減価償却率"/>
        <xdr:cNvSpPr txBox="1"/>
      </xdr:nvSpPr>
      <xdr:spPr>
        <a:xfrm>
          <a:off x="12675244" y="17653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105064</xdr:rowOff>
    </xdr:from>
    <xdr:ext cx="405111" cy="259045"/>
    <xdr:sp macro="" textlink="">
      <xdr:nvSpPr>
        <xdr:cNvPr id="759" name="n_3mainValue【庁舎】&#10;有形固定資産減価償却率"/>
        <xdr:cNvSpPr txBox="1"/>
      </xdr:nvSpPr>
      <xdr:spPr>
        <a:xfrm>
          <a:off x="11900544" y="1804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82204</xdr:rowOff>
    </xdr:from>
    <xdr:ext cx="405111" cy="259045"/>
    <xdr:sp macro="" textlink="">
      <xdr:nvSpPr>
        <xdr:cNvPr id="760" name="n_4mainValue【庁舎】&#10;有形固定資産減価償却率"/>
        <xdr:cNvSpPr txBox="1"/>
      </xdr:nvSpPr>
      <xdr:spPr>
        <a:xfrm>
          <a:off x="11102984" y="1801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1" name="正方形/長方形 76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2" name="正方形/長方形 76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3" name="正方形/長方形 76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4" name="正方形/長方形 76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5" name="正方形/長方形 76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6" name="正方形/長方形 76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7" name="正方形/長方形 76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8" name="正方形/長方形 76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9" name="テキスト ボックス 76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0" name="直線コネクタ 76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1" name="直線コネクタ 77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2" name="テキスト ボックス 77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3" name="直線コネクタ 77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4" name="テキスト ボックス 77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5" name="直線コネクタ 77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6" name="テキスト ボックス 77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7" name="直線コネクタ 77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8" name="テキスト ボックス 77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9" name="直線コネクタ 77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0" name="テキスト ボックス 77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1" name="直線コネクタ 78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2" name="テキスト ボックス 78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786" name="直線コネクタ 785"/>
        <xdr:cNvCxnSpPr/>
      </xdr:nvCxnSpPr>
      <xdr:spPr>
        <a:xfrm flipV="1">
          <a:off x="19509104" y="16641536"/>
          <a:ext cx="0" cy="1541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787" name="【庁舎】&#10;一人当たり面積最小値テキスト"/>
        <xdr:cNvSpPr txBox="1"/>
      </xdr:nvSpPr>
      <xdr:spPr>
        <a:xfrm>
          <a:off x="19547840" y="181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788" name="直線コネクタ 787"/>
        <xdr:cNvCxnSpPr/>
      </xdr:nvCxnSpPr>
      <xdr:spPr>
        <a:xfrm>
          <a:off x="19443700" y="1818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789" name="【庁舎】&#10;一人当たり面積最大値テキスト"/>
        <xdr:cNvSpPr txBox="1"/>
      </xdr:nvSpPr>
      <xdr:spPr>
        <a:xfrm>
          <a:off x="19547840" y="1642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790" name="直線コネクタ 789"/>
        <xdr:cNvCxnSpPr/>
      </xdr:nvCxnSpPr>
      <xdr:spPr>
        <a:xfrm>
          <a:off x="19443700" y="16641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791" name="【庁舎】&#10;一人当たり面積平均値テキスト"/>
        <xdr:cNvSpPr txBox="1"/>
      </xdr:nvSpPr>
      <xdr:spPr>
        <a:xfrm>
          <a:off x="19547840" y="17632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792" name="フローチャート: 判断 791"/>
        <xdr:cNvSpPr/>
      </xdr:nvSpPr>
      <xdr:spPr>
        <a:xfrm>
          <a:off x="1945894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793" name="フローチャート: 判断 792"/>
        <xdr:cNvSpPr/>
      </xdr:nvSpPr>
      <xdr:spPr>
        <a:xfrm>
          <a:off x="18735040" y="176635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94" name="フローチャート: 判断 793"/>
        <xdr:cNvSpPr/>
      </xdr:nvSpPr>
      <xdr:spPr>
        <a:xfrm>
          <a:off x="179374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795" name="フローチャート: 判断 794"/>
        <xdr:cNvSpPr/>
      </xdr:nvSpPr>
      <xdr:spPr>
        <a:xfrm>
          <a:off x="17162780" y="17683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796" name="フローチャート: 判断 795"/>
        <xdr:cNvSpPr/>
      </xdr:nvSpPr>
      <xdr:spPr>
        <a:xfrm>
          <a:off x="16388080" y="176929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44994</xdr:rowOff>
    </xdr:from>
    <xdr:to>
      <xdr:col>112</xdr:col>
      <xdr:colOff>38100</xdr:colOff>
      <xdr:row>105</xdr:row>
      <xdr:rowOff>146594</xdr:rowOff>
    </xdr:to>
    <xdr:sp macro="" textlink="">
      <xdr:nvSpPr>
        <xdr:cNvPr id="802" name="楕円 801"/>
        <xdr:cNvSpPr/>
      </xdr:nvSpPr>
      <xdr:spPr>
        <a:xfrm>
          <a:off x="18735040" y="176471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51526</xdr:rowOff>
    </xdr:from>
    <xdr:to>
      <xdr:col>107</xdr:col>
      <xdr:colOff>101600</xdr:colOff>
      <xdr:row>105</xdr:row>
      <xdr:rowOff>153126</xdr:rowOff>
    </xdr:to>
    <xdr:sp macro="" textlink="">
      <xdr:nvSpPr>
        <xdr:cNvPr id="803" name="楕円 802"/>
        <xdr:cNvSpPr/>
      </xdr:nvSpPr>
      <xdr:spPr>
        <a:xfrm>
          <a:off x="1793748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95794</xdr:rowOff>
    </xdr:from>
    <xdr:to>
      <xdr:col>111</xdr:col>
      <xdr:colOff>177800</xdr:colOff>
      <xdr:row>105</xdr:row>
      <xdr:rowOff>102326</xdr:rowOff>
    </xdr:to>
    <xdr:cxnSp macro="">
      <xdr:nvCxnSpPr>
        <xdr:cNvPr id="804" name="直線コネクタ 803"/>
        <xdr:cNvCxnSpPr/>
      </xdr:nvCxnSpPr>
      <xdr:spPr>
        <a:xfrm flipV="1">
          <a:off x="17988280" y="17697994"/>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61323</xdr:rowOff>
    </xdr:from>
    <xdr:to>
      <xdr:col>102</xdr:col>
      <xdr:colOff>165100</xdr:colOff>
      <xdr:row>105</xdr:row>
      <xdr:rowOff>162923</xdr:rowOff>
    </xdr:to>
    <xdr:sp macro="" textlink="">
      <xdr:nvSpPr>
        <xdr:cNvPr id="805" name="楕円 804"/>
        <xdr:cNvSpPr/>
      </xdr:nvSpPr>
      <xdr:spPr>
        <a:xfrm>
          <a:off x="1716278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102326</xdr:rowOff>
    </xdr:from>
    <xdr:to>
      <xdr:col>107</xdr:col>
      <xdr:colOff>50800</xdr:colOff>
      <xdr:row>105</xdr:row>
      <xdr:rowOff>112123</xdr:rowOff>
    </xdr:to>
    <xdr:cxnSp macro="">
      <xdr:nvCxnSpPr>
        <xdr:cNvPr id="806" name="直線コネクタ 805"/>
        <xdr:cNvCxnSpPr/>
      </xdr:nvCxnSpPr>
      <xdr:spPr>
        <a:xfrm flipV="1">
          <a:off x="17213580" y="17704526"/>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807" name="楕円 806"/>
        <xdr:cNvSpPr/>
      </xdr:nvSpPr>
      <xdr:spPr>
        <a:xfrm>
          <a:off x="16388080" y="176684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112123</xdr:rowOff>
    </xdr:from>
    <xdr:to>
      <xdr:col>102</xdr:col>
      <xdr:colOff>114300</xdr:colOff>
      <xdr:row>105</xdr:row>
      <xdr:rowOff>117021</xdr:rowOff>
    </xdr:to>
    <xdr:cxnSp macro="">
      <xdr:nvCxnSpPr>
        <xdr:cNvPr id="808" name="直線コネクタ 807"/>
        <xdr:cNvCxnSpPr/>
      </xdr:nvCxnSpPr>
      <xdr:spPr>
        <a:xfrm flipV="1">
          <a:off x="16431260" y="17714323"/>
          <a:ext cx="78232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809" name="n_1aveValue【庁舎】&#10;一人当たり面積"/>
        <xdr:cNvSpPr txBox="1"/>
      </xdr:nvSpPr>
      <xdr:spPr>
        <a:xfrm>
          <a:off x="18561127" y="1775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810" name="n_2aveValue【庁舎】&#10;一人当たり面積"/>
        <xdr:cNvSpPr txBox="1"/>
      </xdr:nvSpPr>
      <xdr:spPr>
        <a:xfrm>
          <a:off x="17776267" y="1774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811" name="n_3aveValue【庁舎】&#10;一人当たり面積"/>
        <xdr:cNvSpPr txBox="1"/>
      </xdr:nvSpPr>
      <xdr:spPr>
        <a:xfrm>
          <a:off x="17001567" y="177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812" name="n_4aveValue【庁舎】&#10;一人当たり面積"/>
        <xdr:cNvSpPr txBox="1"/>
      </xdr:nvSpPr>
      <xdr:spPr>
        <a:xfrm>
          <a:off x="16226867" y="1778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163121</xdr:rowOff>
    </xdr:from>
    <xdr:ext cx="469744" cy="259045"/>
    <xdr:sp macro="" textlink="">
      <xdr:nvSpPr>
        <xdr:cNvPr id="813" name="n_1mainValue【庁舎】&#10;一人当たり面積"/>
        <xdr:cNvSpPr txBox="1"/>
      </xdr:nvSpPr>
      <xdr:spPr>
        <a:xfrm>
          <a:off x="18561127" y="1743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169653</xdr:rowOff>
    </xdr:from>
    <xdr:ext cx="469744" cy="259045"/>
    <xdr:sp macro="" textlink="">
      <xdr:nvSpPr>
        <xdr:cNvPr id="814" name="n_2mainValue【庁舎】&#10;一人当たり面積"/>
        <xdr:cNvSpPr txBox="1"/>
      </xdr:nvSpPr>
      <xdr:spPr>
        <a:xfrm>
          <a:off x="17776267" y="1743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8000</xdr:rowOff>
    </xdr:from>
    <xdr:ext cx="469744" cy="259045"/>
    <xdr:sp macro="" textlink="">
      <xdr:nvSpPr>
        <xdr:cNvPr id="815" name="n_3mainValue【庁舎】&#10;一人当たり面積"/>
        <xdr:cNvSpPr txBox="1"/>
      </xdr:nvSpPr>
      <xdr:spPr>
        <a:xfrm>
          <a:off x="17001567" y="17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816" name="n_4mainValue【庁舎】&#10;一人当たり面積"/>
        <xdr:cNvSpPr txBox="1"/>
      </xdr:nvSpPr>
      <xdr:spPr>
        <a:xfrm>
          <a:off x="16226867" y="1744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【保健センター・保健所】の一人当たりの面積が、類似団体平均より低い水準となっている。これは、市民向けの健診の実施場所を主にセンター外の各地域の施設によることとしているためである。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消防施設】は、初期消火体制の充実強化を図るため、消防資機材の助成を行うなどして、各地域の自主防災組織（住民組織）の育成に努めている。消防施設の整備面積が類似団体平均より低い水準となっている一つの要因と考えられ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【庁舎】の有形固定資産減価償却率は、類似団体平均より高い水準となっていたが、第２庁舎取得、令和元年度の大規模整備工事に伴い大幅に減少した。</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45,574
45,257
272.06
32,469,845
31,081,464
960,179
14,796,783
28,686,006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人口の減少や全国平均を上回る高齢化率（令和２年国勢調査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％）に加え、市内に中心となる産業が少ないこと等により、財政基盤は依然として弱い。第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次倉吉市総合計画に沿った施策の重点化との両立に努め、活力あるまちづくりを展開しつつ、行政の効率化を進めることにより、財政の健全化を図る。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124460</xdr:rowOff>
    </xdr:to>
    <xdr:cxnSp macro="">
      <xdr:nvCxnSpPr>
        <xdr:cNvPr id="67" name="直線コネクタ 66"/>
        <xdr:cNvCxnSpPr/>
      </xdr:nvCxnSpPr>
      <xdr:spPr>
        <a:xfrm>
          <a:off x="4114800" y="71056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0" name="直線コネクタ 69"/>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3" name="直線コネクタ 72"/>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100330</xdr:rowOff>
    </xdr:to>
    <xdr:cxnSp macro="">
      <xdr:nvCxnSpPr>
        <xdr:cNvPr id="76" name="直線コネクタ 75"/>
        <xdr:cNvCxnSpPr/>
      </xdr:nvCxnSpPr>
      <xdr:spPr>
        <a:xfrm flipV="1">
          <a:off x="1447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73660</xdr:rowOff>
    </xdr:from>
    <xdr:to>
      <xdr:col>23</xdr:col>
      <xdr:colOff>184150</xdr:colOff>
      <xdr:row>42</xdr:row>
      <xdr:rowOff>3810</xdr:rowOff>
    </xdr:to>
    <xdr:sp macro="" textlink="">
      <xdr:nvSpPr>
        <xdr:cNvPr id="86" name="楕円 85"/>
        <xdr:cNvSpPr/>
      </xdr:nvSpPr>
      <xdr:spPr>
        <a:xfrm>
          <a:off x="4902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90187</xdr:rowOff>
    </xdr:from>
    <xdr:ext cx="762000" cy="259045"/>
    <xdr:sp macro="" textlink="">
      <xdr:nvSpPr>
        <xdr:cNvPr id="87" name="財政力該当値テキスト"/>
        <xdr:cNvSpPr txBox="1"/>
      </xdr:nvSpPr>
      <xdr:spPr>
        <a:xfrm>
          <a:off x="5041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88" name="楕円 87"/>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89" name="テキスト ボックス 88"/>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0" name="楕円 89"/>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1" name="テキスト ボックス 90"/>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2" name="楕円 91"/>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3" name="テキスト ボックス 92"/>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161307</xdr:rowOff>
    </xdr:from>
    <xdr:ext cx="762000" cy="259045"/>
    <xdr:sp macro="" textlink="">
      <xdr:nvSpPr>
        <xdr:cNvPr id="95" name="テキスト ボックス 94"/>
        <xdr:cNvSpPr txBox="1"/>
      </xdr:nvSpPr>
      <xdr:spPr>
        <a:xfrm>
          <a:off x="1066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分子となる経常経費充当一般財源が、退職手当の増などにより前年度比</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百万円増加し、分母となる経常一般財源等が地方交付税や地方消費税交付金等の増により前年度比</a:t>
          </a:r>
          <a:r>
            <a:rPr kumimoji="1" lang="en-US" altLang="ja-JP" sz="1300">
              <a:latin typeface="ＭＳ Ｐゴシック" panose="020B0600070205080204" pitchFamily="50" charset="-128"/>
              <a:ea typeface="ＭＳ Ｐゴシック" panose="020B0600070205080204" pitchFamily="50" charset="-128"/>
            </a:rPr>
            <a:t>1,006</a:t>
          </a:r>
          <a:r>
            <a:rPr kumimoji="1" lang="ja-JP" altLang="en-US" sz="1300">
              <a:latin typeface="ＭＳ Ｐゴシック" panose="020B0600070205080204" pitchFamily="50" charset="-128"/>
              <a:ea typeface="ＭＳ Ｐゴシック" panose="020B0600070205080204" pitchFamily="50" charset="-128"/>
            </a:rPr>
            <a:t>百万円増加したことから、前年度比</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86.4</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132504</xdr:rowOff>
    </xdr:from>
    <xdr:to>
      <xdr:col>23</xdr:col>
      <xdr:colOff>133350</xdr:colOff>
      <xdr:row>60</xdr:row>
      <xdr:rowOff>129963</xdr:rowOff>
    </xdr:to>
    <xdr:cxnSp macro="">
      <xdr:nvCxnSpPr>
        <xdr:cNvPr id="130" name="直線コネクタ 129"/>
        <xdr:cNvCxnSpPr/>
      </xdr:nvCxnSpPr>
      <xdr:spPr>
        <a:xfrm flipV="1">
          <a:off x="4114800" y="10248054"/>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129963</xdr:rowOff>
    </xdr:from>
    <xdr:to>
      <xdr:col>19</xdr:col>
      <xdr:colOff>133350</xdr:colOff>
      <xdr:row>61</xdr:row>
      <xdr:rowOff>167640</xdr:rowOff>
    </xdr:to>
    <xdr:cxnSp macro="">
      <xdr:nvCxnSpPr>
        <xdr:cNvPr id="133" name="直線コネクタ 132"/>
        <xdr:cNvCxnSpPr/>
      </xdr:nvCxnSpPr>
      <xdr:spPr>
        <a:xfrm flipV="1">
          <a:off x="3225800" y="1041696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212</xdr:rowOff>
    </xdr:to>
    <xdr:cxnSp macro="">
      <xdr:nvCxnSpPr>
        <xdr:cNvPr id="136" name="直線コネクタ 135"/>
        <xdr:cNvCxnSpPr/>
      </xdr:nvCxnSpPr>
      <xdr:spPr>
        <a:xfrm flipV="1">
          <a:off x="2336800" y="1062609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212</xdr:rowOff>
    </xdr:to>
    <xdr:cxnSp macro="">
      <xdr:nvCxnSpPr>
        <xdr:cNvPr id="139" name="直線コネクタ 138"/>
        <xdr:cNvCxnSpPr/>
      </xdr:nvCxnSpPr>
      <xdr:spPr>
        <a:xfrm>
          <a:off x="1447800" y="1060196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81704</xdr:rowOff>
    </xdr:from>
    <xdr:to>
      <xdr:col>23</xdr:col>
      <xdr:colOff>184150</xdr:colOff>
      <xdr:row>60</xdr:row>
      <xdr:rowOff>11854</xdr:rowOff>
    </xdr:to>
    <xdr:sp macro="" textlink="">
      <xdr:nvSpPr>
        <xdr:cNvPr id="149" name="楕円 148"/>
        <xdr:cNvSpPr/>
      </xdr:nvSpPr>
      <xdr:spPr>
        <a:xfrm>
          <a:off x="49022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98231</xdr:rowOff>
    </xdr:from>
    <xdr:ext cx="762000" cy="259045"/>
    <xdr:sp macro="" textlink="">
      <xdr:nvSpPr>
        <xdr:cNvPr id="150" name="財政構造の弾力性該当値テキスト"/>
        <xdr:cNvSpPr txBox="1"/>
      </xdr:nvSpPr>
      <xdr:spPr>
        <a:xfrm>
          <a:off x="5041900" y="1004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79163</xdr:rowOff>
    </xdr:from>
    <xdr:to>
      <xdr:col>19</xdr:col>
      <xdr:colOff>184150</xdr:colOff>
      <xdr:row>61</xdr:row>
      <xdr:rowOff>9313</xdr:rowOff>
    </xdr:to>
    <xdr:sp macro="" textlink="">
      <xdr:nvSpPr>
        <xdr:cNvPr id="151" name="楕円 150"/>
        <xdr:cNvSpPr/>
      </xdr:nvSpPr>
      <xdr:spPr>
        <a:xfrm>
          <a:off x="4064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52" name="テキスト ボックス 151"/>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3" name="楕円 152"/>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31767</xdr:rowOff>
    </xdr:from>
    <xdr:ext cx="762000" cy="259045"/>
    <xdr:sp macro="" textlink="">
      <xdr:nvSpPr>
        <xdr:cNvPr id="154" name="テキスト ボックス 153"/>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120862</xdr:rowOff>
    </xdr:from>
    <xdr:to>
      <xdr:col>11</xdr:col>
      <xdr:colOff>82550</xdr:colOff>
      <xdr:row>62</xdr:row>
      <xdr:rowOff>51012</xdr:rowOff>
    </xdr:to>
    <xdr:sp macro="" textlink="">
      <xdr:nvSpPr>
        <xdr:cNvPr id="155" name="楕円 154"/>
        <xdr:cNvSpPr/>
      </xdr:nvSpPr>
      <xdr:spPr>
        <a:xfrm>
          <a:off x="2286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35789</xdr:rowOff>
    </xdr:from>
    <xdr:ext cx="762000" cy="259045"/>
    <xdr:sp macro="" textlink="">
      <xdr:nvSpPr>
        <xdr:cNvPr id="156" name="テキスト ボックス 155"/>
        <xdr:cNvSpPr txBox="1"/>
      </xdr:nvSpPr>
      <xdr:spPr>
        <a:xfrm>
          <a:off x="1955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7" name="楕円 156"/>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58" name="テキスト ボックス 157"/>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人件費、物件費ともに類似団体平均以下であることから、人口１人当たり人件費・物件費等決算額は、類似団体平均を下回っている。今後は、平成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年度に策定した公共施設等総合管理計画や個別施設計画により、公共施設等の最適な管理・配置を検討し、既存施設の維持管理に係る経費を抑制していく。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48631</xdr:rowOff>
    </xdr:from>
    <xdr:to>
      <xdr:col>23</xdr:col>
      <xdr:colOff>133350</xdr:colOff>
      <xdr:row>82</xdr:row>
      <xdr:rowOff>69788</xdr:rowOff>
    </xdr:to>
    <xdr:cxnSp macro="">
      <xdr:nvCxnSpPr>
        <xdr:cNvPr id="192" name="直線コネクタ 191"/>
        <xdr:cNvCxnSpPr/>
      </xdr:nvCxnSpPr>
      <xdr:spPr>
        <a:xfrm>
          <a:off x="4114800" y="14107531"/>
          <a:ext cx="838200" cy="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33536</xdr:rowOff>
    </xdr:from>
    <xdr:to>
      <xdr:col>19</xdr:col>
      <xdr:colOff>133350</xdr:colOff>
      <xdr:row>82</xdr:row>
      <xdr:rowOff>48631</xdr:rowOff>
    </xdr:to>
    <xdr:cxnSp macro="">
      <xdr:nvCxnSpPr>
        <xdr:cNvPr id="195" name="直線コネクタ 194"/>
        <xdr:cNvCxnSpPr/>
      </xdr:nvCxnSpPr>
      <xdr:spPr>
        <a:xfrm>
          <a:off x="3225800" y="14092436"/>
          <a:ext cx="889000" cy="1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22503</xdr:rowOff>
    </xdr:from>
    <xdr:to>
      <xdr:col>15</xdr:col>
      <xdr:colOff>82550</xdr:colOff>
      <xdr:row>82</xdr:row>
      <xdr:rowOff>33536</xdr:rowOff>
    </xdr:to>
    <xdr:cxnSp macro="">
      <xdr:nvCxnSpPr>
        <xdr:cNvPr id="198" name="直線コネクタ 197"/>
        <xdr:cNvCxnSpPr/>
      </xdr:nvCxnSpPr>
      <xdr:spPr>
        <a:xfrm>
          <a:off x="2336800" y="14081403"/>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21980</xdr:rowOff>
    </xdr:from>
    <xdr:to>
      <xdr:col>11</xdr:col>
      <xdr:colOff>31750</xdr:colOff>
      <xdr:row>82</xdr:row>
      <xdr:rowOff>22503</xdr:rowOff>
    </xdr:to>
    <xdr:cxnSp macro="">
      <xdr:nvCxnSpPr>
        <xdr:cNvPr id="201" name="直線コネクタ 200"/>
        <xdr:cNvCxnSpPr/>
      </xdr:nvCxnSpPr>
      <xdr:spPr>
        <a:xfrm>
          <a:off x="1447800" y="14080880"/>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18988</xdr:rowOff>
    </xdr:from>
    <xdr:to>
      <xdr:col>23</xdr:col>
      <xdr:colOff>184150</xdr:colOff>
      <xdr:row>82</xdr:row>
      <xdr:rowOff>120588</xdr:rowOff>
    </xdr:to>
    <xdr:sp macro="" textlink="">
      <xdr:nvSpPr>
        <xdr:cNvPr id="211" name="楕円 210"/>
        <xdr:cNvSpPr/>
      </xdr:nvSpPr>
      <xdr:spPr>
        <a:xfrm>
          <a:off x="4902200" y="1407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111715</xdr:rowOff>
    </xdr:from>
    <xdr:ext cx="762000" cy="259045"/>
    <xdr:sp macro="" textlink="">
      <xdr:nvSpPr>
        <xdr:cNvPr id="212" name="人件費・物件費等の状況該当値テキスト"/>
        <xdr:cNvSpPr txBox="1"/>
      </xdr:nvSpPr>
      <xdr:spPr>
        <a:xfrm>
          <a:off x="5041900" y="1399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169281</xdr:rowOff>
    </xdr:from>
    <xdr:to>
      <xdr:col>19</xdr:col>
      <xdr:colOff>184150</xdr:colOff>
      <xdr:row>82</xdr:row>
      <xdr:rowOff>99431</xdr:rowOff>
    </xdr:to>
    <xdr:sp macro="" textlink="">
      <xdr:nvSpPr>
        <xdr:cNvPr id="213" name="楕円 212"/>
        <xdr:cNvSpPr/>
      </xdr:nvSpPr>
      <xdr:spPr>
        <a:xfrm>
          <a:off x="4064000" y="140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109608</xdr:rowOff>
    </xdr:from>
    <xdr:ext cx="736600" cy="259045"/>
    <xdr:sp macro="" textlink="">
      <xdr:nvSpPr>
        <xdr:cNvPr id="214" name="テキスト ボックス 213"/>
        <xdr:cNvSpPr txBox="1"/>
      </xdr:nvSpPr>
      <xdr:spPr>
        <a:xfrm>
          <a:off x="3733800" y="1382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154186</xdr:rowOff>
    </xdr:from>
    <xdr:to>
      <xdr:col>15</xdr:col>
      <xdr:colOff>133350</xdr:colOff>
      <xdr:row>82</xdr:row>
      <xdr:rowOff>84336</xdr:rowOff>
    </xdr:to>
    <xdr:sp macro="" textlink="">
      <xdr:nvSpPr>
        <xdr:cNvPr id="215" name="楕円 214"/>
        <xdr:cNvSpPr/>
      </xdr:nvSpPr>
      <xdr:spPr>
        <a:xfrm>
          <a:off x="3175000" y="1404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94513</xdr:rowOff>
    </xdr:from>
    <xdr:ext cx="762000" cy="259045"/>
    <xdr:sp macro="" textlink="">
      <xdr:nvSpPr>
        <xdr:cNvPr id="216" name="テキスト ボックス 215"/>
        <xdr:cNvSpPr txBox="1"/>
      </xdr:nvSpPr>
      <xdr:spPr>
        <a:xfrm>
          <a:off x="2844800" y="1381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143153</xdr:rowOff>
    </xdr:from>
    <xdr:to>
      <xdr:col>11</xdr:col>
      <xdr:colOff>82550</xdr:colOff>
      <xdr:row>82</xdr:row>
      <xdr:rowOff>73303</xdr:rowOff>
    </xdr:to>
    <xdr:sp macro="" textlink="">
      <xdr:nvSpPr>
        <xdr:cNvPr id="217" name="楕円 216"/>
        <xdr:cNvSpPr/>
      </xdr:nvSpPr>
      <xdr:spPr>
        <a:xfrm>
          <a:off x="2286000" y="140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83480</xdr:rowOff>
    </xdr:from>
    <xdr:ext cx="762000" cy="259045"/>
    <xdr:sp macro="" textlink="">
      <xdr:nvSpPr>
        <xdr:cNvPr id="218" name="テキスト ボックス 217"/>
        <xdr:cNvSpPr txBox="1"/>
      </xdr:nvSpPr>
      <xdr:spPr>
        <a:xfrm>
          <a:off x="1955800" y="1379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142630</xdr:rowOff>
    </xdr:from>
    <xdr:to>
      <xdr:col>7</xdr:col>
      <xdr:colOff>31750</xdr:colOff>
      <xdr:row>82</xdr:row>
      <xdr:rowOff>72780</xdr:rowOff>
    </xdr:to>
    <xdr:sp macro="" textlink="">
      <xdr:nvSpPr>
        <xdr:cNvPr id="219" name="楕円 218"/>
        <xdr:cNvSpPr/>
      </xdr:nvSpPr>
      <xdr:spPr>
        <a:xfrm>
          <a:off x="1397000" y="140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82957</xdr:rowOff>
    </xdr:from>
    <xdr:ext cx="762000" cy="259045"/>
    <xdr:sp macro="" textlink="">
      <xdr:nvSpPr>
        <xdr:cNvPr id="220" name="テキスト ボックス 219"/>
        <xdr:cNvSpPr txBox="1"/>
      </xdr:nvSpPr>
      <xdr:spPr>
        <a:xfrm>
          <a:off x="1066800" y="1379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前年度と比較すると数値は横ばいである。</a:t>
          </a:r>
        </a:p>
        <a:p>
          <a:r>
            <a:rPr kumimoji="1" lang="ja-JP" altLang="en-US" sz="1300">
              <a:latin typeface="ＭＳ Ｐゴシック" panose="020B0600070205080204" pitchFamily="50" charset="-128"/>
              <a:ea typeface="ＭＳ Ｐゴシック" panose="020B0600070205080204" pitchFamily="50" charset="-128"/>
            </a:rPr>
            <a:t>　給与制度の調査検討を行い、可能なものから改正を実施することや、適正な職員役職構成となるような人事を行うこと等を通じ、適正な給与水準とするよう努める。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54" name="直線コネクタ 253"/>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18345</xdr:rowOff>
    </xdr:to>
    <xdr:cxnSp macro="">
      <xdr:nvCxnSpPr>
        <xdr:cNvPr id="257" name="直線コネクタ 256"/>
        <xdr:cNvCxnSpPr/>
      </xdr:nvCxnSpPr>
      <xdr:spPr>
        <a:xfrm flipV="1">
          <a:off x="15290800" y="145647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31750</xdr:rowOff>
    </xdr:to>
    <xdr:cxnSp macro="">
      <xdr:nvCxnSpPr>
        <xdr:cNvPr id="260" name="直線コネクタ 259"/>
        <xdr:cNvCxnSpPr/>
      </xdr:nvCxnSpPr>
      <xdr:spPr>
        <a:xfrm flipV="1">
          <a:off x="14401800" y="1459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125589</xdr:rowOff>
    </xdr:to>
    <xdr:cxnSp macro="">
      <xdr:nvCxnSpPr>
        <xdr:cNvPr id="263" name="直線コネクタ 262"/>
        <xdr:cNvCxnSpPr/>
      </xdr:nvCxnSpPr>
      <xdr:spPr>
        <a:xfrm flipV="1">
          <a:off x="13512800" y="146050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3" name="楕円 272"/>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4"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5" name="楕円 274"/>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6" name="テキスト ボックス 275"/>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77" name="楕円 276"/>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78" name="テキスト ボックス 277"/>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9" name="楕円 278"/>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0" name="テキスト ボックス 279"/>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1" name="楕円 280"/>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82" name="テキスト ボックス 281"/>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類似団体と比較すると、約</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人下回っている状況である。</a:t>
          </a:r>
        </a:p>
        <a:p>
          <a:r>
            <a:rPr kumimoji="1" lang="ja-JP" altLang="en-US" sz="1300">
              <a:latin typeface="ＭＳ Ｐゴシック" panose="020B0600070205080204" pitchFamily="50" charset="-128"/>
              <a:ea typeface="ＭＳ Ｐゴシック" panose="020B0600070205080204" pitchFamily="50" charset="-128"/>
            </a:rPr>
            <a:t>　令和４年度に向けて正職員数を削減するよう、平成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年度に定員管理計画（平成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年度正職員数</a:t>
          </a:r>
          <a:r>
            <a:rPr kumimoji="1" lang="en-US" altLang="ja-JP" sz="1300">
              <a:latin typeface="ＭＳ Ｐゴシック" panose="020B0600070205080204" pitchFamily="50" charset="-128"/>
              <a:ea typeface="ＭＳ Ｐゴシック" panose="020B0600070205080204" pitchFamily="50" charset="-128"/>
            </a:rPr>
            <a:t>431</a:t>
          </a:r>
          <a:r>
            <a:rPr kumimoji="1" lang="ja-JP" altLang="en-US" sz="1300">
              <a:latin typeface="ＭＳ Ｐゴシック" panose="020B0600070205080204" pitchFamily="50" charset="-128"/>
              <a:ea typeface="ＭＳ Ｐゴシック" panose="020B0600070205080204" pitchFamily="50" charset="-128"/>
            </a:rPr>
            <a:t>人→令和４年度</a:t>
          </a:r>
          <a:r>
            <a:rPr kumimoji="1" lang="en-US" altLang="ja-JP" sz="1300">
              <a:latin typeface="ＭＳ Ｐゴシック" panose="020B0600070205080204" pitchFamily="50" charset="-128"/>
              <a:ea typeface="ＭＳ Ｐゴシック" panose="020B0600070205080204" pitchFamily="50" charset="-128"/>
            </a:rPr>
            <a:t>414</a:t>
          </a:r>
          <a:r>
            <a:rPr kumimoji="1" lang="ja-JP" altLang="en-US" sz="1300">
              <a:latin typeface="ＭＳ Ｐゴシック" panose="020B0600070205080204" pitchFamily="50" charset="-128"/>
              <a:ea typeface="ＭＳ Ｐゴシック" panose="020B0600070205080204" pitchFamily="50" charset="-128"/>
            </a:rPr>
            <a:t>人）を策定して取り組み、年度末の急な退職等もあり、令和４年４月１日時点の職員数は</a:t>
          </a:r>
          <a:r>
            <a:rPr kumimoji="1" lang="en-US" altLang="ja-JP" sz="1300">
              <a:latin typeface="ＭＳ Ｐゴシック" panose="020B0600070205080204" pitchFamily="50" charset="-128"/>
              <a:ea typeface="ＭＳ Ｐゴシック" panose="020B0600070205080204" pitchFamily="50" charset="-128"/>
            </a:rPr>
            <a:t>411</a:t>
          </a:r>
          <a:r>
            <a:rPr kumimoji="1" lang="ja-JP" altLang="en-US" sz="1300">
              <a:latin typeface="ＭＳ Ｐゴシック" panose="020B0600070205080204" pitchFamily="50" charset="-128"/>
              <a:ea typeface="ＭＳ Ｐゴシック" panose="020B0600070205080204" pitchFamily="50" charset="-128"/>
            </a:rPr>
            <a:t>人となった。</a:t>
          </a:r>
        </a:p>
        <a:p>
          <a:r>
            <a:rPr kumimoji="1" lang="ja-JP" altLang="en-US" sz="1300">
              <a:latin typeface="ＭＳ Ｐゴシック" panose="020B0600070205080204" pitchFamily="50" charset="-128"/>
              <a:ea typeface="ＭＳ Ｐゴシック" panose="020B0600070205080204" pitchFamily="50" charset="-128"/>
            </a:rPr>
            <a:t>　今後においては、新たな計画を作成し定員管理を行っていくよう努める。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13002</xdr:rowOff>
    </xdr:from>
    <xdr:to>
      <xdr:col>81</xdr:col>
      <xdr:colOff>44450</xdr:colOff>
      <xdr:row>59</xdr:row>
      <xdr:rowOff>25642</xdr:rowOff>
    </xdr:to>
    <xdr:cxnSp macro="">
      <xdr:nvCxnSpPr>
        <xdr:cNvPr id="319" name="直線コネクタ 318"/>
        <xdr:cNvCxnSpPr/>
      </xdr:nvCxnSpPr>
      <xdr:spPr>
        <a:xfrm>
          <a:off x="16179800" y="10128552"/>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1512</xdr:rowOff>
    </xdr:from>
    <xdr:to>
      <xdr:col>77</xdr:col>
      <xdr:colOff>44450</xdr:colOff>
      <xdr:row>59</xdr:row>
      <xdr:rowOff>13002</xdr:rowOff>
    </xdr:to>
    <xdr:cxnSp macro="">
      <xdr:nvCxnSpPr>
        <xdr:cNvPr id="322" name="直線コネクタ 321"/>
        <xdr:cNvCxnSpPr/>
      </xdr:nvCxnSpPr>
      <xdr:spPr>
        <a:xfrm>
          <a:off x="15290800" y="101170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160322</xdr:rowOff>
    </xdr:from>
    <xdr:to>
      <xdr:col>72</xdr:col>
      <xdr:colOff>203200</xdr:colOff>
      <xdr:row>59</xdr:row>
      <xdr:rowOff>1512</xdr:rowOff>
    </xdr:to>
    <xdr:cxnSp macro="">
      <xdr:nvCxnSpPr>
        <xdr:cNvPr id="325" name="直線コネクタ 324"/>
        <xdr:cNvCxnSpPr/>
      </xdr:nvCxnSpPr>
      <xdr:spPr>
        <a:xfrm>
          <a:off x="14401800" y="10104422"/>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160322</xdr:rowOff>
    </xdr:from>
    <xdr:to>
      <xdr:col>68</xdr:col>
      <xdr:colOff>152400</xdr:colOff>
      <xdr:row>58</xdr:row>
      <xdr:rowOff>163770</xdr:rowOff>
    </xdr:to>
    <xdr:cxnSp macro="">
      <xdr:nvCxnSpPr>
        <xdr:cNvPr id="328" name="直線コネクタ 327"/>
        <xdr:cNvCxnSpPr/>
      </xdr:nvCxnSpPr>
      <xdr:spPr>
        <a:xfrm flipV="1">
          <a:off x="13512800" y="1010442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146292</xdr:rowOff>
    </xdr:from>
    <xdr:to>
      <xdr:col>81</xdr:col>
      <xdr:colOff>95250</xdr:colOff>
      <xdr:row>59</xdr:row>
      <xdr:rowOff>76442</xdr:rowOff>
    </xdr:to>
    <xdr:sp macro="" textlink="">
      <xdr:nvSpPr>
        <xdr:cNvPr id="338" name="楕円 337"/>
        <xdr:cNvSpPr/>
      </xdr:nvSpPr>
      <xdr:spPr>
        <a:xfrm>
          <a:off x="16967200" y="100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162819</xdr:rowOff>
    </xdr:from>
    <xdr:ext cx="762000" cy="259045"/>
    <xdr:sp macro="" textlink="">
      <xdr:nvSpPr>
        <xdr:cNvPr id="339" name="定員管理の状況該当値テキスト"/>
        <xdr:cNvSpPr txBox="1"/>
      </xdr:nvSpPr>
      <xdr:spPr>
        <a:xfrm>
          <a:off x="17106900" y="993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133652</xdr:rowOff>
    </xdr:from>
    <xdr:to>
      <xdr:col>77</xdr:col>
      <xdr:colOff>95250</xdr:colOff>
      <xdr:row>59</xdr:row>
      <xdr:rowOff>63802</xdr:rowOff>
    </xdr:to>
    <xdr:sp macro="" textlink="">
      <xdr:nvSpPr>
        <xdr:cNvPr id="340" name="楕円 339"/>
        <xdr:cNvSpPr/>
      </xdr:nvSpPr>
      <xdr:spPr>
        <a:xfrm>
          <a:off x="161290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73979</xdr:rowOff>
    </xdr:from>
    <xdr:ext cx="736600" cy="259045"/>
    <xdr:sp macro="" textlink="">
      <xdr:nvSpPr>
        <xdr:cNvPr id="341" name="テキスト ボックス 340"/>
        <xdr:cNvSpPr txBox="1"/>
      </xdr:nvSpPr>
      <xdr:spPr>
        <a:xfrm>
          <a:off x="15798800" y="984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122162</xdr:rowOff>
    </xdr:from>
    <xdr:to>
      <xdr:col>73</xdr:col>
      <xdr:colOff>44450</xdr:colOff>
      <xdr:row>59</xdr:row>
      <xdr:rowOff>52312</xdr:rowOff>
    </xdr:to>
    <xdr:sp macro="" textlink="">
      <xdr:nvSpPr>
        <xdr:cNvPr id="342" name="楕円 341"/>
        <xdr:cNvSpPr/>
      </xdr:nvSpPr>
      <xdr:spPr>
        <a:xfrm>
          <a:off x="152400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62489</xdr:rowOff>
    </xdr:from>
    <xdr:ext cx="762000" cy="259045"/>
    <xdr:sp macro="" textlink="">
      <xdr:nvSpPr>
        <xdr:cNvPr id="343" name="テキスト ボックス 342"/>
        <xdr:cNvSpPr txBox="1"/>
      </xdr:nvSpPr>
      <xdr:spPr>
        <a:xfrm>
          <a:off x="14909800" y="983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109522</xdr:rowOff>
    </xdr:from>
    <xdr:to>
      <xdr:col>68</xdr:col>
      <xdr:colOff>203200</xdr:colOff>
      <xdr:row>59</xdr:row>
      <xdr:rowOff>39672</xdr:rowOff>
    </xdr:to>
    <xdr:sp macro="" textlink="">
      <xdr:nvSpPr>
        <xdr:cNvPr id="344" name="楕円 343"/>
        <xdr:cNvSpPr/>
      </xdr:nvSpPr>
      <xdr:spPr>
        <a:xfrm>
          <a:off x="14351000" y="100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49849</xdr:rowOff>
    </xdr:from>
    <xdr:ext cx="762000" cy="259045"/>
    <xdr:sp macro="" textlink="">
      <xdr:nvSpPr>
        <xdr:cNvPr id="345" name="テキスト ボックス 344"/>
        <xdr:cNvSpPr txBox="1"/>
      </xdr:nvSpPr>
      <xdr:spPr>
        <a:xfrm>
          <a:off x="14020800" y="982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112970</xdr:rowOff>
    </xdr:from>
    <xdr:to>
      <xdr:col>64</xdr:col>
      <xdr:colOff>152400</xdr:colOff>
      <xdr:row>59</xdr:row>
      <xdr:rowOff>43120</xdr:rowOff>
    </xdr:to>
    <xdr:sp macro="" textlink="">
      <xdr:nvSpPr>
        <xdr:cNvPr id="346" name="楕円 345"/>
        <xdr:cNvSpPr/>
      </xdr:nvSpPr>
      <xdr:spPr>
        <a:xfrm>
          <a:off x="13462000" y="100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53297</xdr:rowOff>
    </xdr:from>
    <xdr:ext cx="762000" cy="259045"/>
    <xdr:sp macro="" textlink="">
      <xdr:nvSpPr>
        <xdr:cNvPr id="347" name="テキスト ボックス 346"/>
        <xdr:cNvSpPr txBox="1"/>
      </xdr:nvSpPr>
      <xdr:spPr>
        <a:xfrm>
          <a:off x="13131800" y="98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集落排水事業等の一部公営企業会計が令和２年度に法適化したことにより、公営企業に要する経費の財源とする地方債の償還の財源に充てたと認められる繰入金が減少し、また、普通交付税額が増大したため、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70273</xdr:rowOff>
    </xdr:to>
    <xdr:cxnSp macro="">
      <xdr:nvCxnSpPr>
        <xdr:cNvPr id="381" name="直線コネクタ 380"/>
        <xdr:cNvCxnSpPr/>
      </xdr:nvCxnSpPr>
      <xdr:spPr>
        <a:xfrm flipV="1">
          <a:off x="16179800" y="63817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70273</xdr:rowOff>
    </xdr:from>
    <xdr:to>
      <xdr:col>77</xdr:col>
      <xdr:colOff>44450</xdr:colOff>
      <xdr:row>37</xdr:row>
      <xdr:rowOff>98425</xdr:rowOff>
    </xdr:to>
    <xdr:cxnSp macro="">
      <xdr:nvCxnSpPr>
        <xdr:cNvPr id="384" name="直線コネクタ 383"/>
        <xdr:cNvCxnSpPr/>
      </xdr:nvCxnSpPr>
      <xdr:spPr>
        <a:xfrm flipV="1">
          <a:off x="15290800" y="641392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98425</xdr:rowOff>
    </xdr:from>
    <xdr:to>
      <xdr:col>72</xdr:col>
      <xdr:colOff>203200</xdr:colOff>
      <xdr:row>37</xdr:row>
      <xdr:rowOff>106468</xdr:rowOff>
    </xdr:to>
    <xdr:cxnSp macro="">
      <xdr:nvCxnSpPr>
        <xdr:cNvPr id="387" name="直線コネクタ 386"/>
        <xdr:cNvCxnSpPr/>
      </xdr:nvCxnSpPr>
      <xdr:spPr>
        <a:xfrm flipV="1">
          <a:off x="14401800" y="644207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102447</xdr:rowOff>
    </xdr:from>
    <xdr:to>
      <xdr:col>68</xdr:col>
      <xdr:colOff>152400</xdr:colOff>
      <xdr:row>37</xdr:row>
      <xdr:rowOff>106468</xdr:rowOff>
    </xdr:to>
    <xdr:cxnSp macro="">
      <xdr:nvCxnSpPr>
        <xdr:cNvPr id="390" name="直線コネクタ 389"/>
        <xdr:cNvCxnSpPr/>
      </xdr:nvCxnSpPr>
      <xdr:spPr>
        <a:xfrm>
          <a:off x="13512800" y="644609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400" name="楕円 399"/>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130827</xdr:rowOff>
    </xdr:from>
    <xdr:ext cx="762000" cy="259045"/>
    <xdr:sp macro="" textlink="">
      <xdr:nvSpPr>
        <xdr:cNvPr id="401" name="公債費負担の状況該当値テキスト"/>
        <xdr:cNvSpPr txBox="1"/>
      </xdr:nvSpPr>
      <xdr:spPr>
        <a:xfrm>
          <a:off x="171069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19473</xdr:rowOff>
    </xdr:from>
    <xdr:to>
      <xdr:col>77</xdr:col>
      <xdr:colOff>95250</xdr:colOff>
      <xdr:row>37</xdr:row>
      <xdr:rowOff>121073</xdr:rowOff>
    </xdr:to>
    <xdr:sp macro="" textlink="">
      <xdr:nvSpPr>
        <xdr:cNvPr id="402" name="楕円 401"/>
        <xdr:cNvSpPr/>
      </xdr:nvSpPr>
      <xdr:spPr>
        <a:xfrm>
          <a:off x="16129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105850</xdr:rowOff>
    </xdr:from>
    <xdr:ext cx="736600" cy="259045"/>
    <xdr:sp macro="" textlink="">
      <xdr:nvSpPr>
        <xdr:cNvPr id="403" name="テキスト ボックス 402"/>
        <xdr:cNvSpPr txBox="1"/>
      </xdr:nvSpPr>
      <xdr:spPr>
        <a:xfrm>
          <a:off x="15798800" y="644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47625</xdr:rowOff>
    </xdr:from>
    <xdr:to>
      <xdr:col>73</xdr:col>
      <xdr:colOff>44450</xdr:colOff>
      <xdr:row>37</xdr:row>
      <xdr:rowOff>149225</xdr:rowOff>
    </xdr:to>
    <xdr:sp macro="" textlink="">
      <xdr:nvSpPr>
        <xdr:cNvPr id="404" name="楕円 403"/>
        <xdr:cNvSpPr/>
      </xdr:nvSpPr>
      <xdr:spPr>
        <a:xfrm>
          <a:off x="15240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134002</xdr:rowOff>
    </xdr:from>
    <xdr:ext cx="762000" cy="259045"/>
    <xdr:sp macro="" textlink="">
      <xdr:nvSpPr>
        <xdr:cNvPr id="405" name="テキスト ボックス 404"/>
        <xdr:cNvSpPr txBox="1"/>
      </xdr:nvSpPr>
      <xdr:spPr>
        <a:xfrm>
          <a:off x="14909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55668</xdr:rowOff>
    </xdr:from>
    <xdr:to>
      <xdr:col>68</xdr:col>
      <xdr:colOff>203200</xdr:colOff>
      <xdr:row>37</xdr:row>
      <xdr:rowOff>157268</xdr:rowOff>
    </xdr:to>
    <xdr:sp macro="" textlink="">
      <xdr:nvSpPr>
        <xdr:cNvPr id="406" name="楕円 405"/>
        <xdr:cNvSpPr/>
      </xdr:nvSpPr>
      <xdr:spPr>
        <a:xfrm>
          <a:off x="14351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142046</xdr:rowOff>
    </xdr:from>
    <xdr:ext cx="762000" cy="259045"/>
    <xdr:sp macro="" textlink="">
      <xdr:nvSpPr>
        <xdr:cNvPr id="407" name="テキスト ボックス 406"/>
        <xdr:cNvSpPr txBox="1"/>
      </xdr:nvSpPr>
      <xdr:spPr>
        <a:xfrm>
          <a:off x="14020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51647</xdr:rowOff>
    </xdr:from>
    <xdr:to>
      <xdr:col>64</xdr:col>
      <xdr:colOff>152400</xdr:colOff>
      <xdr:row>37</xdr:row>
      <xdr:rowOff>153247</xdr:rowOff>
    </xdr:to>
    <xdr:sp macro="" textlink="">
      <xdr:nvSpPr>
        <xdr:cNvPr id="408" name="楕円 407"/>
        <xdr:cNvSpPr/>
      </xdr:nvSpPr>
      <xdr:spPr>
        <a:xfrm>
          <a:off x="13462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138023</xdr:rowOff>
    </xdr:from>
    <xdr:ext cx="762000" cy="259045"/>
    <xdr:sp macro="" textlink="">
      <xdr:nvSpPr>
        <xdr:cNvPr id="409" name="テキスト ボックス 408"/>
        <xdr:cNvSpPr txBox="1"/>
      </xdr:nvSpPr>
      <xdr:spPr>
        <a:xfrm>
          <a:off x="13131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下水道事業・集落排水事業等の一部公営企業会計が令和２年度に法適化したことにより、公営企業等繰入見込額が減少したため、前年度比</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66.4</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28346</xdr:rowOff>
    </xdr:from>
    <xdr:to>
      <xdr:col>81</xdr:col>
      <xdr:colOff>44450</xdr:colOff>
      <xdr:row>16</xdr:row>
      <xdr:rowOff>138379</xdr:rowOff>
    </xdr:to>
    <xdr:cxnSp macro="">
      <xdr:nvCxnSpPr>
        <xdr:cNvPr id="441" name="直線コネクタ 440"/>
        <xdr:cNvCxnSpPr/>
      </xdr:nvCxnSpPr>
      <xdr:spPr>
        <a:xfrm flipV="1">
          <a:off x="16179800" y="2771546"/>
          <a:ext cx="8382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138379</xdr:rowOff>
    </xdr:from>
    <xdr:to>
      <xdr:col>77</xdr:col>
      <xdr:colOff>44450</xdr:colOff>
      <xdr:row>17</xdr:row>
      <xdr:rowOff>71171</xdr:rowOff>
    </xdr:to>
    <xdr:cxnSp macro="">
      <xdr:nvCxnSpPr>
        <xdr:cNvPr id="444" name="直線コネクタ 443"/>
        <xdr:cNvCxnSpPr/>
      </xdr:nvCxnSpPr>
      <xdr:spPr>
        <a:xfrm flipV="1">
          <a:off x="15290800" y="2881579"/>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60071</xdr:rowOff>
    </xdr:from>
    <xdr:to>
      <xdr:col>72</xdr:col>
      <xdr:colOff>203200</xdr:colOff>
      <xdr:row>17</xdr:row>
      <xdr:rowOff>71171</xdr:rowOff>
    </xdr:to>
    <xdr:cxnSp macro="">
      <xdr:nvCxnSpPr>
        <xdr:cNvPr id="447" name="直線コネクタ 446"/>
        <xdr:cNvCxnSpPr/>
      </xdr:nvCxnSpPr>
      <xdr:spPr>
        <a:xfrm>
          <a:off x="14401800" y="2974721"/>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60071</xdr:rowOff>
    </xdr:from>
    <xdr:to>
      <xdr:col>68</xdr:col>
      <xdr:colOff>152400</xdr:colOff>
      <xdr:row>17</xdr:row>
      <xdr:rowOff>85649</xdr:rowOff>
    </xdr:to>
    <xdr:cxnSp macro="">
      <xdr:nvCxnSpPr>
        <xdr:cNvPr id="450" name="直線コネクタ 449"/>
        <xdr:cNvCxnSpPr/>
      </xdr:nvCxnSpPr>
      <xdr:spPr>
        <a:xfrm flipV="1">
          <a:off x="13512800" y="2974721"/>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148996</xdr:rowOff>
    </xdr:from>
    <xdr:to>
      <xdr:col>81</xdr:col>
      <xdr:colOff>95250</xdr:colOff>
      <xdr:row>16</xdr:row>
      <xdr:rowOff>79146</xdr:rowOff>
    </xdr:to>
    <xdr:sp macro="" textlink="">
      <xdr:nvSpPr>
        <xdr:cNvPr id="460" name="楕円 459"/>
        <xdr:cNvSpPr/>
      </xdr:nvSpPr>
      <xdr:spPr>
        <a:xfrm>
          <a:off x="16967200" y="27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121073</xdr:rowOff>
    </xdr:from>
    <xdr:ext cx="762000" cy="259045"/>
    <xdr:sp macro="" textlink="">
      <xdr:nvSpPr>
        <xdr:cNvPr id="461" name="将来負担の状況該当値テキスト"/>
        <xdr:cNvSpPr txBox="1"/>
      </xdr:nvSpPr>
      <xdr:spPr>
        <a:xfrm>
          <a:off x="17106900" y="26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87579</xdr:rowOff>
    </xdr:from>
    <xdr:to>
      <xdr:col>77</xdr:col>
      <xdr:colOff>95250</xdr:colOff>
      <xdr:row>17</xdr:row>
      <xdr:rowOff>17729</xdr:rowOff>
    </xdr:to>
    <xdr:sp macro="" textlink="">
      <xdr:nvSpPr>
        <xdr:cNvPr id="462" name="楕円 461"/>
        <xdr:cNvSpPr/>
      </xdr:nvSpPr>
      <xdr:spPr>
        <a:xfrm>
          <a:off x="16129000" y="283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2506</xdr:rowOff>
    </xdr:from>
    <xdr:ext cx="736600" cy="259045"/>
    <xdr:sp macro="" textlink="">
      <xdr:nvSpPr>
        <xdr:cNvPr id="463" name="テキスト ボックス 462"/>
        <xdr:cNvSpPr txBox="1"/>
      </xdr:nvSpPr>
      <xdr:spPr>
        <a:xfrm>
          <a:off x="15798800" y="2917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20371</xdr:rowOff>
    </xdr:from>
    <xdr:to>
      <xdr:col>73</xdr:col>
      <xdr:colOff>44450</xdr:colOff>
      <xdr:row>17</xdr:row>
      <xdr:rowOff>121971</xdr:rowOff>
    </xdr:to>
    <xdr:sp macro="" textlink="">
      <xdr:nvSpPr>
        <xdr:cNvPr id="464" name="楕円 463"/>
        <xdr:cNvSpPr/>
      </xdr:nvSpPr>
      <xdr:spPr>
        <a:xfrm>
          <a:off x="15240000" y="293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106748</xdr:rowOff>
    </xdr:from>
    <xdr:ext cx="762000" cy="259045"/>
    <xdr:sp macro="" textlink="">
      <xdr:nvSpPr>
        <xdr:cNvPr id="465" name="テキスト ボックス 464"/>
        <xdr:cNvSpPr txBox="1"/>
      </xdr:nvSpPr>
      <xdr:spPr>
        <a:xfrm>
          <a:off x="14909800" y="302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9271</xdr:rowOff>
    </xdr:from>
    <xdr:to>
      <xdr:col>68</xdr:col>
      <xdr:colOff>203200</xdr:colOff>
      <xdr:row>17</xdr:row>
      <xdr:rowOff>110871</xdr:rowOff>
    </xdr:to>
    <xdr:sp macro="" textlink="">
      <xdr:nvSpPr>
        <xdr:cNvPr id="466" name="楕円 465"/>
        <xdr:cNvSpPr/>
      </xdr:nvSpPr>
      <xdr:spPr>
        <a:xfrm>
          <a:off x="14351000" y="29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95648</xdr:rowOff>
    </xdr:from>
    <xdr:ext cx="762000" cy="259045"/>
    <xdr:sp macro="" textlink="">
      <xdr:nvSpPr>
        <xdr:cNvPr id="467" name="テキスト ボックス 466"/>
        <xdr:cNvSpPr txBox="1"/>
      </xdr:nvSpPr>
      <xdr:spPr>
        <a:xfrm>
          <a:off x="14020800" y="30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34849</xdr:rowOff>
    </xdr:from>
    <xdr:to>
      <xdr:col>64</xdr:col>
      <xdr:colOff>152400</xdr:colOff>
      <xdr:row>17</xdr:row>
      <xdr:rowOff>136449</xdr:rowOff>
    </xdr:to>
    <xdr:sp macro="" textlink="">
      <xdr:nvSpPr>
        <xdr:cNvPr id="468" name="楕円 467"/>
        <xdr:cNvSpPr/>
      </xdr:nvSpPr>
      <xdr:spPr>
        <a:xfrm>
          <a:off x="13462000" y="29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121226</xdr:rowOff>
    </xdr:from>
    <xdr:ext cx="762000" cy="259045"/>
    <xdr:sp macro="" textlink="">
      <xdr:nvSpPr>
        <xdr:cNvPr id="469" name="テキスト ボックス 468"/>
        <xdr:cNvSpPr txBox="1"/>
      </xdr:nvSpPr>
      <xdr:spPr>
        <a:xfrm>
          <a:off x="13131800" y="303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45,574
45,257
272.06
32,469,845
31,081,464
960,179
14,796,783
28,686,006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人口あたりの職員数が類似団体より少なく、給与水準（ラスパイレス指数）が類似団体平均を下回っているため、人件費に係る経常収支比率は、類似団体平均より低くなっている。</a:t>
          </a:r>
        </a:p>
        <a:p>
          <a:r>
            <a:rPr kumimoji="1" lang="ja-JP" altLang="en-US" sz="1300">
              <a:latin typeface="ＭＳ Ｐゴシック" panose="020B0600070205080204" pitchFamily="50" charset="-128"/>
              <a:ea typeface="ＭＳ Ｐゴシック" panose="020B0600070205080204" pitchFamily="50" charset="-128"/>
            </a:rPr>
            <a:t>　今後も行財政改革への取り組みを通じて人件費の削減に努める。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43180</xdr:rowOff>
    </xdr:to>
    <xdr:cxnSp macro="">
      <xdr:nvCxnSpPr>
        <xdr:cNvPr id="66" name="直線コネクタ 65"/>
        <xdr:cNvCxnSpPr/>
      </xdr:nvCxnSpPr>
      <xdr:spPr>
        <a:xfrm flipV="1">
          <a:off x="3987800" y="6169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43180</xdr:rowOff>
    </xdr:to>
    <xdr:cxnSp macro="">
      <xdr:nvCxnSpPr>
        <xdr:cNvPr id="69" name="直線コネクタ 68"/>
        <xdr:cNvCxnSpPr/>
      </xdr:nvCxnSpPr>
      <xdr:spPr>
        <a:xfrm>
          <a:off x="3098800" y="6116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161290</xdr:rowOff>
    </xdr:to>
    <xdr:cxnSp macro="">
      <xdr:nvCxnSpPr>
        <xdr:cNvPr id="72" name="直線コネクタ 71"/>
        <xdr:cNvCxnSpPr/>
      </xdr:nvCxnSpPr>
      <xdr:spPr>
        <a:xfrm flipV="1">
          <a:off x="2209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35</xdr:row>
      <xdr:rowOff>161290</xdr:rowOff>
    </xdr:to>
    <xdr:cxnSp macro="">
      <xdr:nvCxnSpPr>
        <xdr:cNvPr id="75" name="直線コネクタ 74"/>
        <xdr:cNvCxnSpPr/>
      </xdr:nvCxnSpPr>
      <xdr:spPr>
        <a:xfrm>
          <a:off x="1320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物件費に係る経常収支比率は、機械借上料等の増に伴い、総額自体は増加したが、前年度比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152400</xdr:rowOff>
    </xdr:from>
    <xdr:to>
      <xdr:col>82</xdr:col>
      <xdr:colOff>107950</xdr:colOff>
      <xdr:row>17</xdr:row>
      <xdr:rowOff>57150</xdr:rowOff>
    </xdr:to>
    <xdr:cxnSp macro="">
      <xdr:nvCxnSpPr>
        <xdr:cNvPr id="127" name="直線コネクタ 126"/>
        <xdr:cNvCxnSpPr/>
      </xdr:nvCxnSpPr>
      <xdr:spPr>
        <a:xfrm flipV="1">
          <a:off x="15671800" y="2895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57150</xdr:rowOff>
    </xdr:from>
    <xdr:to>
      <xdr:col>78</xdr:col>
      <xdr:colOff>69850</xdr:colOff>
      <xdr:row>18</xdr:row>
      <xdr:rowOff>101600</xdr:rowOff>
    </xdr:to>
    <xdr:cxnSp macro="">
      <xdr:nvCxnSpPr>
        <xdr:cNvPr id="130" name="直線コネクタ 129"/>
        <xdr:cNvCxnSpPr/>
      </xdr:nvCxnSpPr>
      <xdr:spPr>
        <a:xfrm flipV="1">
          <a:off x="14782800" y="2971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101600</xdr:rowOff>
    </xdr:from>
    <xdr:to>
      <xdr:col>73</xdr:col>
      <xdr:colOff>180975</xdr:colOff>
      <xdr:row>18</xdr:row>
      <xdr:rowOff>114300</xdr:rowOff>
    </xdr:to>
    <xdr:cxnSp macro="">
      <xdr:nvCxnSpPr>
        <xdr:cNvPr id="133" name="直線コネクタ 132"/>
        <xdr:cNvCxnSpPr/>
      </xdr:nvCxnSpPr>
      <xdr:spPr>
        <a:xfrm flipV="1">
          <a:off x="13893800" y="318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101600</xdr:rowOff>
    </xdr:from>
    <xdr:to>
      <xdr:col>69</xdr:col>
      <xdr:colOff>92075</xdr:colOff>
      <xdr:row>18</xdr:row>
      <xdr:rowOff>114300</xdr:rowOff>
    </xdr:to>
    <xdr:cxnSp macro="">
      <xdr:nvCxnSpPr>
        <xdr:cNvPr id="136" name="直線コネクタ 135"/>
        <xdr:cNvCxnSpPr/>
      </xdr:nvCxnSpPr>
      <xdr:spPr>
        <a:xfrm>
          <a:off x="13004800" y="318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46" name="楕円 145"/>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118127</xdr:rowOff>
    </xdr:from>
    <xdr:ext cx="762000" cy="259045"/>
    <xdr:sp macro="" textlink="">
      <xdr:nvSpPr>
        <xdr:cNvPr id="147" name="物件費該当値テキスト"/>
        <xdr:cNvSpPr txBox="1"/>
      </xdr:nvSpPr>
      <xdr:spPr>
        <a:xfrm>
          <a:off x="165989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48" name="楕円 147"/>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49" name="テキスト ボックス 148"/>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50800</xdr:rowOff>
    </xdr:from>
    <xdr:to>
      <xdr:col>74</xdr:col>
      <xdr:colOff>31750</xdr:colOff>
      <xdr:row>18</xdr:row>
      <xdr:rowOff>152400</xdr:rowOff>
    </xdr:to>
    <xdr:sp macro="" textlink="">
      <xdr:nvSpPr>
        <xdr:cNvPr id="150" name="楕円 149"/>
        <xdr:cNvSpPr/>
      </xdr:nvSpPr>
      <xdr:spPr>
        <a:xfrm>
          <a:off x="14732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51" name="テキスト ボックス 150"/>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63500</xdr:rowOff>
    </xdr:from>
    <xdr:to>
      <xdr:col>69</xdr:col>
      <xdr:colOff>142875</xdr:colOff>
      <xdr:row>18</xdr:row>
      <xdr:rowOff>165100</xdr:rowOff>
    </xdr:to>
    <xdr:sp macro="" textlink="">
      <xdr:nvSpPr>
        <xdr:cNvPr id="152" name="楕円 151"/>
        <xdr:cNvSpPr/>
      </xdr:nvSpPr>
      <xdr:spPr>
        <a:xfrm>
          <a:off x="13843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53" name="テキスト ボックス 152"/>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54" name="楕円 153"/>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137177</xdr:rowOff>
    </xdr:from>
    <xdr:ext cx="762000" cy="259045"/>
    <xdr:sp macro="" textlink="">
      <xdr:nvSpPr>
        <xdr:cNvPr id="155" name="テキスト ボックス 154"/>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扶助費に係る経常収支比率については、保育サービス多様化促進事業委託料等の増に伴い、総額自体は増加したが、前年度比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類似団体平均を上回る傾向は、依然継続している。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139700</xdr:rowOff>
    </xdr:to>
    <xdr:cxnSp macro="">
      <xdr:nvCxnSpPr>
        <xdr:cNvPr id="188" name="直線コネクタ 187"/>
        <xdr:cNvCxnSpPr/>
      </xdr:nvCxnSpPr>
      <xdr:spPr>
        <a:xfrm flipV="1">
          <a:off x="3987800" y="10020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59</xdr:row>
      <xdr:rowOff>69850</xdr:rowOff>
    </xdr:to>
    <xdr:cxnSp macro="">
      <xdr:nvCxnSpPr>
        <xdr:cNvPr id="191" name="直線コネクタ 190"/>
        <xdr:cNvCxnSpPr/>
      </xdr:nvCxnSpPr>
      <xdr:spPr>
        <a:xfrm flipV="1">
          <a:off x="3098800" y="10083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69850</xdr:rowOff>
    </xdr:to>
    <xdr:cxnSp macro="">
      <xdr:nvCxnSpPr>
        <xdr:cNvPr id="194" name="直線コネクタ 193"/>
        <xdr:cNvCxnSpPr/>
      </xdr:nvCxnSpPr>
      <xdr:spPr>
        <a:xfrm>
          <a:off x="2209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152400</xdr:rowOff>
    </xdr:from>
    <xdr:to>
      <xdr:col>11</xdr:col>
      <xdr:colOff>9525</xdr:colOff>
      <xdr:row>59</xdr:row>
      <xdr:rowOff>31750</xdr:rowOff>
    </xdr:to>
    <xdr:cxnSp macro="">
      <xdr:nvCxnSpPr>
        <xdr:cNvPr id="197" name="直線コネクタ 196"/>
        <xdr:cNvCxnSpPr/>
      </xdr:nvCxnSpPr>
      <xdr:spPr>
        <a:xfrm>
          <a:off x="1320800" y="10096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7" name="楕円 206"/>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08" name="扶助費該当値テキスト"/>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09" name="楕円 208"/>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10" name="テキスト ボックス 209"/>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1" name="楕円 210"/>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2" name="テキスト ボックス 211"/>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3" name="楕円 212"/>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4" name="テキスト ボックス 213"/>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101600</xdr:rowOff>
    </xdr:from>
    <xdr:to>
      <xdr:col>6</xdr:col>
      <xdr:colOff>171450</xdr:colOff>
      <xdr:row>59</xdr:row>
      <xdr:rowOff>31750</xdr:rowOff>
    </xdr:to>
    <xdr:sp macro="" textlink="">
      <xdr:nvSpPr>
        <xdr:cNvPr id="215" name="楕円 214"/>
        <xdr:cNvSpPr/>
      </xdr:nvSpPr>
      <xdr:spPr>
        <a:xfrm>
          <a:off x="1270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16527</xdr:rowOff>
    </xdr:from>
    <xdr:ext cx="762000" cy="259045"/>
    <xdr:sp macro="" textlink="">
      <xdr:nvSpPr>
        <xdr:cNvPr id="216" name="テキスト ボックス 215"/>
        <xdr:cNvSpPr txBox="1"/>
      </xdr:nvSpPr>
      <xdr:spPr>
        <a:xfrm>
          <a:off x="939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介護保険事業特別会計・後期高齢者医療事業特別会計への繰出金の増に伴い、総額自体は増加したが、前年度比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86178</xdr:rowOff>
    </xdr:to>
    <xdr:cxnSp macro="">
      <xdr:nvCxnSpPr>
        <xdr:cNvPr id="251" name="直線コネクタ 250"/>
        <xdr:cNvCxnSpPr/>
      </xdr:nvCxnSpPr>
      <xdr:spPr>
        <a:xfrm flipV="1">
          <a:off x="15671800" y="947674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58</xdr:row>
      <xdr:rowOff>159657</xdr:rowOff>
    </xdr:to>
    <xdr:cxnSp macro="">
      <xdr:nvCxnSpPr>
        <xdr:cNvPr id="254" name="直線コネクタ 253"/>
        <xdr:cNvCxnSpPr/>
      </xdr:nvCxnSpPr>
      <xdr:spPr>
        <a:xfrm flipV="1">
          <a:off x="14782800" y="9515928"/>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58</xdr:row>
      <xdr:rowOff>159657</xdr:rowOff>
    </xdr:to>
    <xdr:cxnSp macro="">
      <xdr:nvCxnSpPr>
        <xdr:cNvPr id="257" name="直線コネクタ 256"/>
        <xdr:cNvCxnSpPr/>
      </xdr:nvCxnSpPr>
      <xdr:spPr>
        <a:xfrm>
          <a:off x="13893800" y="10103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153126</xdr:rowOff>
    </xdr:from>
    <xdr:to>
      <xdr:col>69</xdr:col>
      <xdr:colOff>92075</xdr:colOff>
      <xdr:row>58</xdr:row>
      <xdr:rowOff>159657</xdr:rowOff>
    </xdr:to>
    <xdr:cxnSp macro="">
      <xdr:nvCxnSpPr>
        <xdr:cNvPr id="260" name="直線コネクタ 259"/>
        <xdr:cNvCxnSpPr/>
      </xdr:nvCxnSpPr>
      <xdr:spPr>
        <a:xfrm>
          <a:off x="13004800" y="100972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70" name="楕円 269"/>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71"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72" name="楕円 271"/>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147155</xdr:rowOff>
    </xdr:from>
    <xdr:ext cx="736600" cy="259045"/>
    <xdr:sp macro="" textlink="">
      <xdr:nvSpPr>
        <xdr:cNvPr id="273" name="テキスト ボックス 272"/>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74" name="楕円 273"/>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23784</xdr:rowOff>
    </xdr:from>
    <xdr:ext cx="762000" cy="259045"/>
    <xdr:sp macro="" textlink="">
      <xdr:nvSpPr>
        <xdr:cNvPr id="275" name="テキスト ボックス 274"/>
        <xdr:cNvSpPr txBox="1"/>
      </xdr:nvSpPr>
      <xdr:spPr>
        <a:xfrm>
          <a:off x="14401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76" name="楕円 275"/>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23784</xdr:rowOff>
    </xdr:from>
    <xdr:ext cx="762000" cy="259045"/>
    <xdr:sp macro="" textlink="">
      <xdr:nvSpPr>
        <xdr:cNvPr id="277" name="テキスト ボックス 276"/>
        <xdr:cNvSpPr txBox="1"/>
      </xdr:nvSpPr>
      <xdr:spPr>
        <a:xfrm>
          <a:off x="13512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102326</xdr:rowOff>
    </xdr:from>
    <xdr:to>
      <xdr:col>65</xdr:col>
      <xdr:colOff>53975</xdr:colOff>
      <xdr:row>59</xdr:row>
      <xdr:rowOff>32476</xdr:rowOff>
    </xdr:to>
    <xdr:sp macro="" textlink="">
      <xdr:nvSpPr>
        <xdr:cNvPr id="278" name="楕円 277"/>
        <xdr:cNvSpPr/>
      </xdr:nvSpPr>
      <xdr:spPr>
        <a:xfrm>
          <a:off x="12954000" y="100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17253</xdr:rowOff>
    </xdr:from>
    <xdr:ext cx="762000" cy="259045"/>
    <xdr:sp macro="" textlink="">
      <xdr:nvSpPr>
        <xdr:cNvPr id="279" name="テキスト ボックス 278"/>
        <xdr:cNvSpPr txBox="1"/>
      </xdr:nvSpPr>
      <xdr:spPr>
        <a:xfrm>
          <a:off x="12623800" y="101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補助費等に係る経常収支比率は、下水道事業会計補助金等の増に伴い、総額自体は増加したが、前年度比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28702</xdr:rowOff>
    </xdr:to>
    <xdr:cxnSp macro="">
      <xdr:nvCxnSpPr>
        <xdr:cNvPr id="309" name="直線コネクタ 308"/>
        <xdr:cNvCxnSpPr/>
      </xdr:nvCxnSpPr>
      <xdr:spPr>
        <a:xfrm flipV="1">
          <a:off x="15671800" y="63586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37</xdr:row>
      <xdr:rowOff>28702</xdr:rowOff>
    </xdr:to>
    <xdr:cxnSp macro="">
      <xdr:nvCxnSpPr>
        <xdr:cNvPr id="312" name="直線コネクタ 311"/>
        <xdr:cNvCxnSpPr/>
      </xdr:nvCxnSpPr>
      <xdr:spPr>
        <a:xfrm>
          <a:off x="14782800" y="613460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35</xdr:row>
      <xdr:rowOff>143002</xdr:rowOff>
    </xdr:to>
    <xdr:cxnSp macro="">
      <xdr:nvCxnSpPr>
        <xdr:cNvPr id="315" name="直線コネクタ 314"/>
        <xdr:cNvCxnSpPr/>
      </xdr:nvCxnSpPr>
      <xdr:spPr>
        <a:xfrm flipV="1">
          <a:off x="13893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147574</xdr:rowOff>
    </xdr:to>
    <xdr:cxnSp macro="">
      <xdr:nvCxnSpPr>
        <xdr:cNvPr id="318" name="直線コネクタ 317"/>
        <xdr:cNvCxnSpPr/>
      </xdr:nvCxnSpPr>
      <xdr:spPr>
        <a:xfrm flipV="1">
          <a:off x="13004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8" name="楕円 327"/>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9"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30" name="楕円 329"/>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31" name="テキスト ボックス 330"/>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32" name="楕円 331"/>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33" name="テキスト ボックス 332"/>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4" name="楕円 333"/>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5" name="テキスト ボックス 334"/>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6" name="楕円 335"/>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7" name="テキスト ボックス 336"/>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地域総合整備事業債等の償還終了に伴い、前年度比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120142</xdr:rowOff>
    </xdr:from>
    <xdr:to>
      <xdr:col>24</xdr:col>
      <xdr:colOff>25400</xdr:colOff>
      <xdr:row>75</xdr:row>
      <xdr:rowOff>156718</xdr:rowOff>
    </xdr:to>
    <xdr:cxnSp macro="">
      <xdr:nvCxnSpPr>
        <xdr:cNvPr id="367" name="直線コネクタ 366"/>
        <xdr:cNvCxnSpPr/>
      </xdr:nvCxnSpPr>
      <xdr:spPr>
        <a:xfrm flipV="1">
          <a:off x="3987800" y="129788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75</xdr:row>
      <xdr:rowOff>161289</xdr:rowOff>
    </xdr:to>
    <xdr:cxnSp macro="">
      <xdr:nvCxnSpPr>
        <xdr:cNvPr id="370" name="直線コネクタ 369"/>
        <xdr:cNvCxnSpPr/>
      </xdr:nvCxnSpPr>
      <xdr:spPr>
        <a:xfrm flipV="1">
          <a:off x="3098800" y="13015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149861</xdr:rowOff>
    </xdr:from>
    <xdr:to>
      <xdr:col>15</xdr:col>
      <xdr:colOff>98425</xdr:colOff>
      <xdr:row>75</xdr:row>
      <xdr:rowOff>161289</xdr:rowOff>
    </xdr:to>
    <xdr:cxnSp macro="">
      <xdr:nvCxnSpPr>
        <xdr:cNvPr id="373" name="直線コネクタ 372"/>
        <xdr:cNvCxnSpPr/>
      </xdr:nvCxnSpPr>
      <xdr:spPr>
        <a:xfrm>
          <a:off x="2209800" y="13008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145288</xdr:rowOff>
    </xdr:from>
    <xdr:to>
      <xdr:col>11</xdr:col>
      <xdr:colOff>9525</xdr:colOff>
      <xdr:row>75</xdr:row>
      <xdr:rowOff>149861</xdr:rowOff>
    </xdr:to>
    <xdr:cxnSp macro="">
      <xdr:nvCxnSpPr>
        <xdr:cNvPr id="376" name="直線コネクタ 375"/>
        <xdr:cNvCxnSpPr/>
      </xdr:nvCxnSpPr>
      <xdr:spPr>
        <a:xfrm>
          <a:off x="1320800" y="13004038"/>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69342</xdr:rowOff>
    </xdr:from>
    <xdr:to>
      <xdr:col>24</xdr:col>
      <xdr:colOff>76200</xdr:colOff>
      <xdr:row>75</xdr:row>
      <xdr:rowOff>170942</xdr:rowOff>
    </xdr:to>
    <xdr:sp macro="" textlink="">
      <xdr:nvSpPr>
        <xdr:cNvPr id="386" name="楕円 385"/>
        <xdr:cNvSpPr/>
      </xdr:nvSpPr>
      <xdr:spPr>
        <a:xfrm>
          <a:off x="4775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85869</xdr:rowOff>
    </xdr:from>
    <xdr:ext cx="762000" cy="259045"/>
    <xdr:sp macro="" textlink="">
      <xdr:nvSpPr>
        <xdr:cNvPr id="387" name="公債費該当値テキスト"/>
        <xdr:cNvSpPr txBox="1"/>
      </xdr:nvSpPr>
      <xdr:spPr>
        <a:xfrm>
          <a:off x="4914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105918</xdr:rowOff>
    </xdr:from>
    <xdr:to>
      <xdr:col>20</xdr:col>
      <xdr:colOff>38100</xdr:colOff>
      <xdr:row>76</xdr:row>
      <xdr:rowOff>36069</xdr:rowOff>
    </xdr:to>
    <xdr:sp macro="" textlink="">
      <xdr:nvSpPr>
        <xdr:cNvPr id="388" name="楕円 387"/>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46245</xdr:rowOff>
    </xdr:from>
    <xdr:ext cx="736600" cy="259045"/>
    <xdr:sp macro="" textlink="">
      <xdr:nvSpPr>
        <xdr:cNvPr id="389" name="テキスト ボックス 388"/>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0" name="楕円 389"/>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1" name="テキスト ボックス 390"/>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99060</xdr:rowOff>
    </xdr:from>
    <xdr:to>
      <xdr:col>11</xdr:col>
      <xdr:colOff>60325</xdr:colOff>
      <xdr:row>76</xdr:row>
      <xdr:rowOff>29211</xdr:rowOff>
    </xdr:to>
    <xdr:sp macro="" textlink="">
      <xdr:nvSpPr>
        <xdr:cNvPr id="392" name="楕円 391"/>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39387</xdr:rowOff>
    </xdr:from>
    <xdr:ext cx="762000" cy="259045"/>
    <xdr:sp macro="" textlink="">
      <xdr:nvSpPr>
        <xdr:cNvPr id="393" name="テキスト ボックス 392"/>
        <xdr:cNvSpPr txBox="1"/>
      </xdr:nvSpPr>
      <xdr:spPr>
        <a:xfrm>
          <a:off x="1828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94488</xdr:rowOff>
    </xdr:from>
    <xdr:to>
      <xdr:col>6</xdr:col>
      <xdr:colOff>171450</xdr:colOff>
      <xdr:row>76</xdr:row>
      <xdr:rowOff>24637</xdr:rowOff>
    </xdr:to>
    <xdr:sp macro="" textlink="">
      <xdr:nvSpPr>
        <xdr:cNvPr id="394" name="楕円 393"/>
        <xdr:cNvSpPr/>
      </xdr:nvSpPr>
      <xdr:spPr>
        <a:xfrm>
          <a:off x="1270000" y="12953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34815</xdr:rowOff>
    </xdr:from>
    <xdr:ext cx="762000" cy="259045"/>
    <xdr:sp macro="" textlink="">
      <xdr:nvSpPr>
        <xdr:cNvPr id="395" name="テキスト ボックス 394"/>
        <xdr:cNvSpPr txBox="1"/>
      </xdr:nvSpPr>
      <xdr:spPr>
        <a:xfrm>
          <a:off x="939800" y="127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人件費は類似団体と比べ低いものの、扶助費や補助費等の経費が高い水準にある。</a:t>
          </a:r>
        </a:p>
        <a:p>
          <a:r>
            <a:rPr kumimoji="1" lang="ja-JP" altLang="en-US" sz="1300">
              <a:latin typeface="ＭＳ Ｐゴシック" panose="020B0600070205080204" pitchFamily="50" charset="-128"/>
              <a:ea typeface="ＭＳ Ｐゴシック" panose="020B0600070205080204" pitchFamily="50" charset="-128"/>
            </a:rPr>
            <a:t>　今後も社会保障関連経費の増大が見込まれるため、経常経費の削減に努める必要がある。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79</xdr:row>
      <xdr:rowOff>37846</xdr:rowOff>
    </xdr:to>
    <xdr:cxnSp macro="">
      <xdr:nvCxnSpPr>
        <xdr:cNvPr id="426" name="直線コネクタ 425"/>
        <xdr:cNvCxnSpPr/>
      </xdr:nvCxnSpPr>
      <xdr:spPr>
        <a:xfrm flipV="1">
          <a:off x="15671800" y="1346352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37846</xdr:rowOff>
    </xdr:from>
    <xdr:to>
      <xdr:col>78</xdr:col>
      <xdr:colOff>69850</xdr:colOff>
      <xdr:row>80</xdr:row>
      <xdr:rowOff>94996</xdr:rowOff>
    </xdr:to>
    <xdr:cxnSp macro="">
      <xdr:nvCxnSpPr>
        <xdr:cNvPr id="429" name="直線コネクタ 428"/>
        <xdr:cNvCxnSpPr/>
      </xdr:nvCxnSpPr>
      <xdr:spPr>
        <a:xfrm flipV="1">
          <a:off x="14782800" y="1358239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94996</xdr:rowOff>
    </xdr:from>
    <xdr:to>
      <xdr:col>73</xdr:col>
      <xdr:colOff>180975</xdr:colOff>
      <xdr:row>80</xdr:row>
      <xdr:rowOff>122428</xdr:rowOff>
    </xdr:to>
    <xdr:cxnSp macro="">
      <xdr:nvCxnSpPr>
        <xdr:cNvPr id="432" name="直線コネクタ 431"/>
        <xdr:cNvCxnSpPr/>
      </xdr:nvCxnSpPr>
      <xdr:spPr>
        <a:xfrm flipV="1">
          <a:off x="13893800" y="138109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99568</xdr:rowOff>
    </xdr:from>
    <xdr:to>
      <xdr:col>69</xdr:col>
      <xdr:colOff>92075</xdr:colOff>
      <xdr:row>80</xdr:row>
      <xdr:rowOff>122428</xdr:rowOff>
    </xdr:to>
    <xdr:cxnSp macro="">
      <xdr:nvCxnSpPr>
        <xdr:cNvPr id="435" name="直線コネクタ 434"/>
        <xdr:cNvCxnSpPr/>
      </xdr:nvCxnSpPr>
      <xdr:spPr>
        <a:xfrm>
          <a:off x="13004800" y="138155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45" name="楕円 444"/>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56151</xdr:rowOff>
    </xdr:from>
    <xdr:ext cx="762000" cy="259045"/>
    <xdr:sp macro="" textlink="">
      <xdr:nvSpPr>
        <xdr:cNvPr id="446" name="公債費以外該当値テキスト"/>
        <xdr:cNvSpPr txBox="1"/>
      </xdr:nvSpPr>
      <xdr:spPr>
        <a:xfrm>
          <a:off x="16598900" y="132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158496</xdr:rowOff>
    </xdr:from>
    <xdr:to>
      <xdr:col>78</xdr:col>
      <xdr:colOff>120650</xdr:colOff>
      <xdr:row>79</xdr:row>
      <xdr:rowOff>88646</xdr:rowOff>
    </xdr:to>
    <xdr:sp macro="" textlink="">
      <xdr:nvSpPr>
        <xdr:cNvPr id="447" name="楕円 446"/>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98823</xdr:rowOff>
    </xdr:from>
    <xdr:ext cx="736600" cy="259045"/>
    <xdr:sp macro="" textlink="">
      <xdr:nvSpPr>
        <xdr:cNvPr id="448" name="テキスト ボックス 447"/>
        <xdr:cNvSpPr txBox="1"/>
      </xdr:nvSpPr>
      <xdr:spPr>
        <a:xfrm>
          <a:off x="15290800" y="13300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44196</xdr:rowOff>
    </xdr:from>
    <xdr:to>
      <xdr:col>74</xdr:col>
      <xdr:colOff>31750</xdr:colOff>
      <xdr:row>80</xdr:row>
      <xdr:rowOff>145796</xdr:rowOff>
    </xdr:to>
    <xdr:sp macro="" textlink="">
      <xdr:nvSpPr>
        <xdr:cNvPr id="449" name="楕円 448"/>
        <xdr:cNvSpPr/>
      </xdr:nvSpPr>
      <xdr:spPr>
        <a:xfrm>
          <a:off x="14732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130573</xdr:rowOff>
    </xdr:from>
    <xdr:ext cx="762000" cy="259045"/>
    <xdr:sp macro="" textlink="">
      <xdr:nvSpPr>
        <xdr:cNvPr id="450" name="テキスト ボックス 449"/>
        <xdr:cNvSpPr txBox="1"/>
      </xdr:nvSpPr>
      <xdr:spPr>
        <a:xfrm>
          <a:off x="14401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71628</xdr:rowOff>
    </xdr:from>
    <xdr:to>
      <xdr:col>69</xdr:col>
      <xdr:colOff>142875</xdr:colOff>
      <xdr:row>81</xdr:row>
      <xdr:rowOff>1778</xdr:rowOff>
    </xdr:to>
    <xdr:sp macro="" textlink="">
      <xdr:nvSpPr>
        <xdr:cNvPr id="451" name="楕円 450"/>
        <xdr:cNvSpPr/>
      </xdr:nvSpPr>
      <xdr:spPr>
        <a:xfrm>
          <a:off x="138430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158005</xdr:rowOff>
    </xdr:from>
    <xdr:ext cx="762000" cy="259045"/>
    <xdr:sp macro="" textlink="">
      <xdr:nvSpPr>
        <xdr:cNvPr id="452" name="テキスト ボックス 451"/>
        <xdr:cNvSpPr txBox="1"/>
      </xdr:nvSpPr>
      <xdr:spPr>
        <a:xfrm>
          <a:off x="13512800" y="1387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48768</xdr:rowOff>
    </xdr:from>
    <xdr:to>
      <xdr:col>65</xdr:col>
      <xdr:colOff>53975</xdr:colOff>
      <xdr:row>80</xdr:row>
      <xdr:rowOff>150368</xdr:rowOff>
    </xdr:to>
    <xdr:sp macro="" textlink="">
      <xdr:nvSpPr>
        <xdr:cNvPr id="453" name="楕円 452"/>
        <xdr:cNvSpPr/>
      </xdr:nvSpPr>
      <xdr:spPr>
        <a:xfrm>
          <a:off x="12954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135145</xdr:rowOff>
    </xdr:from>
    <xdr:ext cx="762000" cy="259045"/>
    <xdr:sp macro="" textlink="">
      <xdr:nvSpPr>
        <xdr:cNvPr id="454" name="テキスト ボックス 453"/>
        <xdr:cNvSpPr txBox="1"/>
      </xdr:nvSpPr>
      <xdr:spPr>
        <a:xfrm>
          <a:off x="12623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124612</xdr:rowOff>
    </xdr:from>
    <xdr:to>
      <xdr:col>29</xdr:col>
      <xdr:colOff>127000</xdr:colOff>
      <xdr:row>18</xdr:row>
      <xdr:rowOff>1461</xdr:rowOff>
    </xdr:to>
    <xdr:cxnSp macro="">
      <xdr:nvCxnSpPr>
        <xdr:cNvPr id="50" name="直線コネクタ 49"/>
        <xdr:cNvCxnSpPr/>
      </xdr:nvCxnSpPr>
      <xdr:spPr bwMode="auto">
        <a:xfrm flipV="1">
          <a:off x="5003800" y="3086887"/>
          <a:ext cx="647700" cy="48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1461</xdr:rowOff>
    </xdr:from>
    <xdr:to>
      <xdr:col>26</xdr:col>
      <xdr:colOff>50800</xdr:colOff>
      <xdr:row>18</xdr:row>
      <xdr:rowOff>62992</xdr:rowOff>
    </xdr:to>
    <xdr:cxnSp macro="">
      <xdr:nvCxnSpPr>
        <xdr:cNvPr id="53" name="直線コネクタ 52"/>
        <xdr:cNvCxnSpPr/>
      </xdr:nvCxnSpPr>
      <xdr:spPr bwMode="auto">
        <a:xfrm flipV="1">
          <a:off x="4305300" y="3135186"/>
          <a:ext cx="698500" cy="61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61506</xdr:rowOff>
    </xdr:from>
    <xdr:to>
      <xdr:col>22</xdr:col>
      <xdr:colOff>114300</xdr:colOff>
      <xdr:row>18</xdr:row>
      <xdr:rowOff>62992</xdr:rowOff>
    </xdr:to>
    <xdr:cxnSp macro="">
      <xdr:nvCxnSpPr>
        <xdr:cNvPr id="56" name="直線コネクタ 55"/>
        <xdr:cNvCxnSpPr/>
      </xdr:nvCxnSpPr>
      <xdr:spPr bwMode="auto">
        <a:xfrm>
          <a:off x="3606800" y="3195231"/>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61506</xdr:rowOff>
    </xdr:from>
    <xdr:to>
      <xdr:col>18</xdr:col>
      <xdr:colOff>177800</xdr:colOff>
      <xdr:row>18</xdr:row>
      <xdr:rowOff>70269</xdr:rowOff>
    </xdr:to>
    <xdr:cxnSp macro="">
      <xdr:nvCxnSpPr>
        <xdr:cNvPr id="59" name="直線コネクタ 58"/>
        <xdr:cNvCxnSpPr/>
      </xdr:nvCxnSpPr>
      <xdr:spPr bwMode="auto">
        <a:xfrm flipV="1">
          <a:off x="2908300" y="3195231"/>
          <a:ext cx="698500" cy="8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73812</xdr:rowOff>
    </xdr:from>
    <xdr:to>
      <xdr:col>29</xdr:col>
      <xdr:colOff>177800</xdr:colOff>
      <xdr:row>18</xdr:row>
      <xdr:rowOff>3962</xdr:rowOff>
    </xdr:to>
    <xdr:sp macro="" textlink="">
      <xdr:nvSpPr>
        <xdr:cNvPr id="69" name="楕円 68"/>
        <xdr:cNvSpPr/>
      </xdr:nvSpPr>
      <xdr:spPr bwMode="auto">
        <a:xfrm>
          <a:off x="5600700" y="303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45889</xdr:rowOff>
    </xdr:from>
    <xdr:ext cx="762000" cy="259045"/>
    <xdr:sp macro="" textlink="">
      <xdr:nvSpPr>
        <xdr:cNvPr id="70" name="人口1人当たり決算額の推移該当値テキスト130"/>
        <xdr:cNvSpPr txBox="1"/>
      </xdr:nvSpPr>
      <xdr:spPr>
        <a:xfrm>
          <a:off x="5740400" y="300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122111</xdr:rowOff>
    </xdr:from>
    <xdr:to>
      <xdr:col>26</xdr:col>
      <xdr:colOff>101600</xdr:colOff>
      <xdr:row>18</xdr:row>
      <xdr:rowOff>52261</xdr:rowOff>
    </xdr:to>
    <xdr:sp macro="" textlink="">
      <xdr:nvSpPr>
        <xdr:cNvPr id="71" name="楕円 70"/>
        <xdr:cNvSpPr/>
      </xdr:nvSpPr>
      <xdr:spPr bwMode="auto">
        <a:xfrm>
          <a:off x="4953000" y="308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37038</xdr:rowOff>
    </xdr:from>
    <xdr:ext cx="736600" cy="259045"/>
    <xdr:sp macro="" textlink="">
      <xdr:nvSpPr>
        <xdr:cNvPr id="72" name="テキスト ボックス 71"/>
        <xdr:cNvSpPr txBox="1"/>
      </xdr:nvSpPr>
      <xdr:spPr>
        <a:xfrm>
          <a:off x="4622800" y="3170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12192</xdr:rowOff>
    </xdr:from>
    <xdr:to>
      <xdr:col>22</xdr:col>
      <xdr:colOff>165100</xdr:colOff>
      <xdr:row>18</xdr:row>
      <xdr:rowOff>113792</xdr:rowOff>
    </xdr:to>
    <xdr:sp macro="" textlink="">
      <xdr:nvSpPr>
        <xdr:cNvPr id="73" name="楕円 72"/>
        <xdr:cNvSpPr/>
      </xdr:nvSpPr>
      <xdr:spPr bwMode="auto">
        <a:xfrm>
          <a:off x="4254500" y="3145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98569</xdr:rowOff>
    </xdr:from>
    <xdr:ext cx="762000" cy="259045"/>
    <xdr:sp macro="" textlink="">
      <xdr:nvSpPr>
        <xdr:cNvPr id="74" name="テキスト ボックス 73"/>
        <xdr:cNvSpPr txBox="1"/>
      </xdr:nvSpPr>
      <xdr:spPr>
        <a:xfrm>
          <a:off x="3924300" y="323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10706</xdr:rowOff>
    </xdr:from>
    <xdr:to>
      <xdr:col>19</xdr:col>
      <xdr:colOff>38100</xdr:colOff>
      <xdr:row>18</xdr:row>
      <xdr:rowOff>112306</xdr:rowOff>
    </xdr:to>
    <xdr:sp macro="" textlink="">
      <xdr:nvSpPr>
        <xdr:cNvPr id="75" name="楕円 74"/>
        <xdr:cNvSpPr/>
      </xdr:nvSpPr>
      <xdr:spPr bwMode="auto">
        <a:xfrm>
          <a:off x="3556000" y="314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97083</xdr:rowOff>
    </xdr:from>
    <xdr:ext cx="762000" cy="259045"/>
    <xdr:sp macro="" textlink="">
      <xdr:nvSpPr>
        <xdr:cNvPr id="76" name="テキスト ボックス 75"/>
        <xdr:cNvSpPr txBox="1"/>
      </xdr:nvSpPr>
      <xdr:spPr>
        <a:xfrm>
          <a:off x="3225800" y="323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19469</xdr:rowOff>
    </xdr:from>
    <xdr:to>
      <xdr:col>15</xdr:col>
      <xdr:colOff>101600</xdr:colOff>
      <xdr:row>18</xdr:row>
      <xdr:rowOff>121069</xdr:rowOff>
    </xdr:to>
    <xdr:sp macro="" textlink="">
      <xdr:nvSpPr>
        <xdr:cNvPr id="77" name="楕円 76"/>
        <xdr:cNvSpPr/>
      </xdr:nvSpPr>
      <xdr:spPr bwMode="auto">
        <a:xfrm>
          <a:off x="2857500" y="315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105846</xdr:rowOff>
    </xdr:from>
    <xdr:ext cx="762000" cy="259045"/>
    <xdr:sp macro="" textlink="">
      <xdr:nvSpPr>
        <xdr:cNvPr id="78" name="テキスト ボックス 77"/>
        <xdr:cNvSpPr txBox="1"/>
      </xdr:nvSpPr>
      <xdr:spPr>
        <a:xfrm>
          <a:off x="2527300" y="323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51</xdr:rowOff>
    </xdr:from>
    <xdr:to>
      <xdr:col>29</xdr:col>
      <xdr:colOff>127000</xdr:colOff>
      <xdr:row>38</xdr:row>
      <xdr:rowOff>9747</xdr:rowOff>
    </xdr:to>
    <xdr:cxnSp macro="">
      <xdr:nvCxnSpPr>
        <xdr:cNvPr id="112" name="直線コネクタ 111"/>
        <xdr:cNvCxnSpPr/>
      </xdr:nvCxnSpPr>
      <xdr:spPr bwMode="auto">
        <a:xfrm>
          <a:off x="5003800" y="7467651"/>
          <a:ext cx="647700" cy="9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315835</xdr:rowOff>
    </xdr:from>
    <xdr:to>
      <xdr:col>26</xdr:col>
      <xdr:colOff>50800</xdr:colOff>
      <xdr:row>38</xdr:row>
      <xdr:rowOff>51</xdr:rowOff>
    </xdr:to>
    <xdr:cxnSp macro="">
      <xdr:nvCxnSpPr>
        <xdr:cNvPr id="115" name="直線コネクタ 114"/>
        <xdr:cNvCxnSpPr/>
      </xdr:nvCxnSpPr>
      <xdr:spPr bwMode="auto">
        <a:xfrm>
          <a:off x="4305300" y="7440535"/>
          <a:ext cx="698500" cy="27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315835</xdr:rowOff>
    </xdr:from>
    <xdr:to>
      <xdr:col>22</xdr:col>
      <xdr:colOff>114300</xdr:colOff>
      <xdr:row>37</xdr:row>
      <xdr:rowOff>317275</xdr:rowOff>
    </xdr:to>
    <xdr:cxnSp macro="">
      <xdr:nvCxnSpPr>
        <xdr:cNvPr id="118" name="直線コネクタ 117"/>
        <xdr:cNvCxnSpPr/>
      </xdr:nvCxnSpPr>
      <xdr:spPr bwMode="auto">
        <a:xfrm flipV="1">
          <a:off x="3606800" y="7440535"/>
          <a:ext cx="698500" cy="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310337</xdr:rowOff>
    </xdr:from>
    <xdr:to>
      <xdr:col>18</xdr:col>
      <xdr:colOff>177800</xdr:colOff>
      <xdr:row>37</xdr:row>
      <xdr:rowOff>317275</xdr:rowOff>
    </xdr:to>
    <xdr:cxnSp macro="">
      <xdr:nvCxnSpPr>
        <xdr:cNvPr id="121" name="直線コネクタ 120"/>
        <xdr:cNvCxnSpPr/>
      </xdr:nvCxnSpPr>
      <xdr:spPr bwMode="auto">
        <a:xfrm>
          <a:off x="2908300" y="7435037"/>
          <a:ext cx="698500" cy="6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301847</xdr:rowOff>
    </xdr:from>
    <xdr:to>
      <xdr:col>29</xdr:col>
      <xdr:colOff>177800</xdr:colOff>
      <xdr:row>38</xdr:row>
      <xdr:rowOff>60547</xdr:rowOff>
    </xdr:to>
    <xdr:sp macro="" textlink="">
      <xdr:nvSpPr>
        <xdr:cNvPr id="131" name="楕円 130"/>
        <xdr:cNvSpPr/>
      </xdr:nvSpPr>
      <xdr:spPr bwMode="auto">
        <a:xfrm>
          <a:off x="5600700" y="7426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273924</xdr:rowOff>
    </xdr:from>
    <xdr:ext cx="762000" cy="259045"/>
    <xdr:sp macro="" textlink="">
      <xdr:nvSpPr>
        <xdr:cNvPr id="132" name="人口1人当たり決算額の推移該当値テキスト445"/>
        <xdr:cNvSpPr txBox="1"/>
      </xdr:nvSpPr>
      <xdr:spPr>
        <a:xfrm>
          <a:off x="5740400" y="739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292151</xdr:rowOff>
    </xdr:from>
    <xdr:to>
      <xdr:col>26</xdr:col>
      <xdr:colOff>101600</xdr:colOff>
      <xdr:row>38</xdr:row>
      <xdr:rowOff>50851</xdr:rowOff>
    </xdr:to>
    <xdr:sp macro="" textlink="">
      <xdr:nvSpPr>
        <xdr:cNvPr id="133" name="楕円 132"/>
        <xdr:cNvSpPr/>
      </xdr:nvSpPr>
      <xdr:spPr bwMode="auto">
        <a:xfrm>
          <a:off x="4953000" y="7416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35628</xdr:rowOff>
    </xdr:from>
    <xdr:ext cx="736600" cy="259045"/>
    <xdr:sp macro="" textlink="">
      <xdr:nvSpPr>
        <xdr:cNvPr id="134" name="テキスト ボックス 133"/>
        <xdr:cNvSpPr txBox="1"/>
      </xdr:nvSpPr>
      <xdr:spPr>
        <a:xfrm>
          <a:off x="4622800" y="7503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265035</xdr:rowOff>
    </xdr:from>
    <xdr:to>
      <xdr:col>22</xdr:col>
      <xdr:colOff>165100</xdr:colOff>
      <xdr:row>38</xdr:row>
      <xdr:rowOff>23735</xdr:rowOff>
    </xdr:to>
    <xdr:sp macro="" textlink="">
      <xdr:nvSpPr>
        <xdr:cNvPr id="135" name="楕円 134"/>
        <xdr:cNvSpPr/>
      </xdr:nvSpPr>
      <xdr:spPr bwMode="auto">
        <a:xfrm>
          <a:off x="4254500" y="7389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33912</xdr:rowOff>
    </xdr:from>
    <xdr:ext cx="762000" cy="259045"/>
    <xdr:sp macro="" textlink="">
      <xdr:nvSpPr>
        <xdr:cNvPr id="136" name="テキスト ボックス 135"/>
        <xdr:cNvSpPr txBox="1"/>
      </xdr:nvSpPr>
      <xdr:spPr>
        <a:xfrm>
          <a:off x="3924300" y="715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266475</xdr:rowOff>
    </xdr:from>
    <xdr:to>
      <xdr:col>19</xdr:col>
      <xdr:colOff>38100</xdr:colOff>
      <xdr:row>38</xdr:row>
      <xdr:rowOff>25175</xdr:rowOff>
    </xdr:to>
    <xdr:sp macro="" textlink="">
      <xdr:nvSpPr>
        <xdr:cNvPr id="137" name="楕円 136"/>
        <xdr:cNvSpPr/>
      </xdr:nvSpPr>
      <xdr:spPr bwMode="auto">
        <a:xfrm>
          <a:off x="3556000" y="7391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35352</xdr:rowOff>
    </xdr:from>
    <xdr:ext cx="762000" cy="259045"/>
    <xdr:sp macro="" textlink="">
      <xdr:nvSpPr>
        <xdr:cNvPr id="138" name="テキスト ボックス 137"/>
        <xdr:cNvSpPr txBox="1"/>
      </xdr:nvSpPr>
      <xdr:spPr>
        <a:xfrm>
          <a:off x="3225800" y="716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259537</xdr:rowOff>
    </xdr:from>
    <xdr:to>
      <xdr:col>15</xdr:col>
      <xdr:colOff>101600</xdr:colOff>
      <xdr:row>38</xdr:row>
      <xdr:rowOff>18237</xdr:rowOff>
    </xdr:to>
    <xdr:sp macro="" textlink="">
      <xdr:nvSpPr>
        <xdr:cNvPr id="139" name="楕円 138"/>
        <xdr:cNvSpPr/>
      </xdr:nvSpPr>
      <xdr:spPr bwMode="auto">
        <a:xfrm>
          <a:off x="2857500" y="7384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28414</xdr:rowOff>
    </xdr:from>
    <xdr:ext cx="762000" cy="259045"/>
    <xdr:sp macro="" textlink="">
      <xdr:nvSpPr>
        <xdr:cNvPr id="140" name="テキスト ボックス 139"/>
        <xdr:cNvSpPr txBox="1"/>
      </xdr:nvSpPr>
      <xdr:spPr>
        <a:xfrm>
          <a:off x="2527300" y="715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45,574
45,257
272.06
32,469,845
31,081,464
960,179
14,796,783
28,686,006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73190</xdr:rowOff>
    </xdr:from>
    <xdr:to>
      <xdr:col>24</xdr:col>
      <xdr:colOff>63500</xdr:colOff>
      <xdr:row>37</xdr:row>
      <xdr:rowOff>137427</xdr:rowOff>
    </xdr:to>
    <xdr:cxnSp macro="">
      <xdr:nvCxnSpPr>
        <xdr:cNvPr id="61" name="直線コネクタ 60"/>
        <xdr:cNvCxnSpPr/>
      </xdr:nvCxnSpPr>
      <xdr:spPr>
        <a:xfrm flipV="1">
          <a:off x="3797300" y="6416840"/>
          <a:ext cx="8382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137427</xdr:rowOff>
    </xdr:from>
    <xdr:to>
      <xdr:col>19</xdr:col>
      <xdr:colOff>177800</xdr:colOff>
      <xdr:row>38</xdr:row>
      <xdr:rowOff>65354</xdr:rowOff>
    </xdr:to>
    <xdr:cxnSp macro="">
      <xdr:nvCxnSpPr>
        <xdr:cNvPr id="64" name="直線コネクタ 63"/>
        <xdr:cNvCxnSpPr/>
      </xdr:nvCxnSpPr>
      <xdr:spPr>
        <a:xfrm flipV="1">
          <a:off x="2908300" y="6481077"/>
          <a:ext cx="889000" cy="9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55588</xdr:rowOff>
    </xdr:from>
    <xdr:to>
      <xdr:col>15</xdr:col>
      <xdr:colOff>50800</xdr:colOff>
      <xdr:row>38</xdr:row>
      <xdr:rowOff>65354</xdr:rowOff>
    </xdr:to>
    <xdr:cxnSp macro="">
      <xdr:nvCxnSpPr>
        <xdr:cNvPr id="67" name="直線コネクタ 66"/>
        <xdr:cNvCxnSpPr/>
      </xdr:nvCxnSpPr>
      <xdr:spPr>
        <a:xfrm>
          <a:off x="2019300" y="6570688"/>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51892</xdr:rowOff>
    </xdr:from>
    <xdr:to>
      <xdr:col>10</xdr:col>
      <xdr:colOff>114300</xdr:colOff>
      <xdr:row>38</xdr:row>
      <xdr:rowOff>55588</xdr:rowOff>
    </xdr:to>
    <xdr:cxnSp macro="">
      <xdr:nvCxnSpPr>
        <xdr:cNvPr id="70" name="直線コネクタ 69"/>
        <xdr:cNvCxnSpPr/>
      </xdr:nvCxnSpPr>
      <xdr:spPr>
        <a:xfrm>
          <a:off x="1130300" y="6566992"/>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22390</xdr:rowOff>
    </xdr:from>
    <xdr:to>
      <xdr:col>24</xdr:col>
      <xdr:colOff>114300</xdr:colOff>
      <xdr:row>37</xdr:row>
      <xdr:rowOff>123990</xdr:rowOff>
    </xdr:to>
    <xdr:sp macro="" textlink="">
      <xdr:nvSpPr>
        <xdr:cNvPr id="80" name="楕円 79"/>
        <xdr:cNvSpPr/>
      </xdr:nvSpPr>
      <xdr:spPr>
        <a:xfrm>
          <a:off x="4584700" y="63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817</xdr:rowOff>
    </xdr:from>
    <xdr:ext cx="534377" cy="259045"/>
    <xdr:sp macro="" textlink="">
      <xdr:nvSpPr>
        <xdr:cNvPr id="81" name="人件費該当値テキスト"/>
        <xdr:cNvSpPr txBox="1"/>
      </xdr:nvSpPr>
      <xdr:spPr>
        <a:xfrm>
          <a:off x="4686300" y="63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86627</xdr:rowOff>
    </xdr:from>
    <xdr:to>
      <xdr:col>20</xdr:col>
      <xdr:colOff>38100</xdr:colOff>
      <xdr:row>38</xdr:row>
      <xdr:rowOff>16777</xdr:rowOff>
    </xdr:to>
    <xdr:sp macro="" textlink="">
      <xdr:nvSpPr>
        <xdr:cNvPr id="82" name="楕円 81"/>
        <xdr:cNvSpPr/>
      </xdr:nvSpPr>
      <xdr:spPr>
        <a:xfrm>
          <a:off x="3746500" y="64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7903</xdr:rowOff>
    </xdr:from>
    <xdr:ext cx="534377" cy="259045"/>
    <xdr:sp macro="" textlink="">
      <xdr:nvSpPr>
        <xdr:cNvPr id="83" name="テキスト ボックス 82"/>
        <xdr:cNvSpPr txBox="1"/>
      </xdr:nvSpPr>
      <xdr:spPr>
        <a:xfrm>
          <a:off x="3530111" y="65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14554</xdr:rowOff>
    </xdr:from>
    <xdr:to>
      <xdr:col>15</xdr:col>
      <xdr:colOff>101600</xdr:colOff>
      <xdr:row>38</xdr:row>
      <xdr:rowOff>116154</xdr:rowOff>
    </xdr:to>
    <xdr:sp macro="" textlink="">
      <xdr:nvSpPr>
        <xdr:cNvPr id="84" name="楕円 83"/>
        <xdr:cNvSpPr/>
      </xdr:nvSpPr>
      <xdr:spPr>
        <a:xfrm>
          <a:off x="2857500" y="65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107281</xdr:rowOff>
    </xdr:from>
    <xdr:ext cx="534377" cy="259045"/>
    <xdr:sp macro="" textlink="">
      <xdr:nvSpPr>
        <xdr:cNvPr id="85" name="テキスト ボックス 84"/>
        <xdr:cNvSpPr txBox="1"/>
      </xdr:nvSpPr>
      <xdr:spPr>
        <a:xfrm>
          <a:off x="2641111" y="66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4788</xdr:rowOff>
    </xdr:from>
    <xdr:to>
      <xdr:col>10</xdr:col>
      <xdr:colOff>165100</xdr:colOff>
      <xdr:row>38</xdr:row>
      <xdr:rowOff>106388</xdr:rowOff>
    </xdr:to>
    <xdr:sp macro="" textlink="">
      <xdr:nvSpPr>
        <xdr:cNvPr id="86" name="楕円 85"/>
        <xdr:cNvSpPr/>
      </xdr:nvSpPr>
      <xdr:spPr>
        <a:xfrm>
          <a:off x="1968500" y="65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97515</xdr:rowOff>
    </xdr:from>
    <xdr:ext cx="534377" cy="259045"/>
    <xdr:sp macro="" textlink="">
      <xdr:nvSpPr>
        <xdr:cNvPr id="87" name="テキスト ボックス 86"/>
        <xdr:cNvSpPr txBox="1"/>
      </xdr:nvSpPr>
      <xdr:spPr>
        <a:xfrm>
          <a:off x="1752111" y="66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1092</xdr:rowOff>
    </xdr:from>
    <xdr:to>
      <xdr:col>6</xdr:col>
      <xdr:colOff>38100</xdr:colOff>
      <xdr:row>38</xdr:row>
      <xdr:rowOff>102692</xdr:rowOff>
    </xdr:to>
    <xdr:sp macro="" textlink="">
      <xdr:nvSpPr>
        <xdr:cNvPr id="88" name="楕円 87"/>
        <xdr:cNvSpPr/>
      </xdr:nvSpPr>
      <xdr:spPr>
        <a:xfrm>
          <a:off x="1079500" y="65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93819</xdr:rowOff>
    </xdr:from>
    <xdr:ext cx="534377" cy="259045"/>
    <xdr:sp macro="" textlink="">
      <xdr:nvSpPr>
        <xdr:cNvPr id="89" name="テキスト ボックス 88"/>
        <xdr:cNvSpPr txBox="1"/>
      </xdr:nvSpPr>
      <xdr:spPr>
        <a:xfrm>
          <a:off x="863111" y="66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133238</xdr:rowOff>
    </xdr:from>
    <xdr:to>
      <xdr:col>24</xdr:col>
      <xdr:colOff>63500</xdr:colOff>
      <xdr:row>57</xdr:row>
      <xdr:rowOff>149996</xdr:rowOff>
    </xdr:to>
    <xdr:cxnSp macro="">
      <xdr:nvCxnSpPr>
        <xdr:cNvPr id="116" name="直線コネクタ 115"/>
        <xdr:cNvCxnSpPr/>
      </xdr:nvCxnSpPr>
      <xdr:spPr>
        <a:xfrm flipV="1">
          <a:off x="3797300" y="9905888"/>
          <a:ext cx="838200" cy="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146496</xdr:rowOff>
    </xdr:from>
    <xdr:to>
      <xdr:col>19</xdr:col>
      <xdr:colOff>177800</xdr:colOff>
      <xdr:row>57</xdr:row>
      <xdr:rowOff>149996</xdr:rowOff>
    </xdr:to>
    <xdr:cxnSp macro="">
      <xdr:nvCxnSpPr>
        <xdr:cNvPr id="119" name="直線コネクタ 118"/>
        <xdr:cNvCxnSpPr/>
      </xdr:nvCxnSpPr>
      <xdr:spPr>
        <a:xfrm>
          <a:off x="2908300" y="9919146"/>
          <a:ext cx="889000" cy="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146496</xdr:rowOff>
    </xdr:from>
    <xdr:to>
      <xdr:col>15</xdr:col>
      <xdr:colOff>50800</xdr:colOff>
      <xdr:row>57</xdr:row>
      <xdr:rowOff>158776</xdr:rowOff>
    </xdr:to>
    <xdr:cxnSp macro="">
      <xdr:nvCxnSpPr>
        <xdr:cNvPr id="122" name="直線コネクタ 121"/>
        <xdr:cNvCxnSpPr/>
      </xdr:nvCxnSpPr>
      <xdr:spPr>
        <a:xfrm flipV="1">
          <a:off x="2019300" y="9919146"/>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157735</xdr:rowOff>
    </xdr:from>
    <xdr:to>
      <xdr:col>10</xdr:col>
      <xdr:colOff>114300</xdr:colOff>
      <xdr:row>57</xdr:row>
      <xdr:rowOff>158776</xdr:rowOff>
    </xdr:to>
    <xdr:cxnSp macro="">
      <xdr:nvCxnSpPr>
        <xdr:cNvPr id="125" name="直線コネクタ 124"/>
        <xdr:cNvCxnSpPr/>
      </xdr:nvCxnSpPr>
      <xdr:spPr>
        <a:xfrm>
          <a:off x="1130300" y="9930385"/>
          <a:ext cx="8890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82438</xdr:rowOff>
    </xdr:from>
    <xdr:to>
      <xdr:col>24</xdr:col>
      <xdr:colOff>114300</xdr:colOff>
      <xdr:row>58</xdr:row>
      <xdr:rowOff>12588</xdr:rowOff>
    </xdr:to>
    <xdr:sp macro="" textlink="">
      <xdr:nvSpPr>
        <xdr:cNvPr id="135" name="楕円 134"/>
        <xdr:cNvSpPr/>
      </xdr:nvSpPr>
      <xdr:spPr>
        <a:xfrm>
          <a:off x="4584700" y="985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17246</xdr:rowOff>
    </xdr:from>
    <xdr:ext cx="534377" cy="259045"/>
    <xdr:sp macro="" textlink="">
      <xdr:nvSpPr>
        <xdr:cNvPr id="136" name="物件費該当値テキスト"/>
        <xdr:cNvSpPr txBox="1"/>
      </xdr:nvSpPr>
      <xdr:spPr>
        <a:xfrm>
          <a:off x="4686300" y="97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99196</xdr:rowOff>
    </xdr:from>
    <xdr:to>
      <xdr:col>20</xdr:col>
      <xdr:colOff>38100</xdr:colOff>
      <xdr:row>58</xdr:row>
      <xdr:rowOff>29346</xdr:rowOff>
    </xdr:to>
    <xdr:sp macro="" textlink="">
      <xdr:nvSpPr>
        <xdr:cNvPr id="137" name="楕円 136"/>
        <xdr:cNvSpPr/>
      </xdr:nvSpPr>
      <xdr:spPr>
        <a:xfrm>
          <a:off x="3746500" y="98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20473</xdr:rowOff>
    </xdr:from>
    <xdr:ext cx="534377" cy="259045"/>
    <xdr:sp macro="" textlink="">
      <xdr:nvSpPr>
        <xdr:cNvPr id="138" name="テキスト ボックス 137"/>
        <xdr:cNvSpPr txBox="1"/>
      </xdr:nvSpPr>
      <xdr:spPr>
        <a:xfrm>
          <a:off x="3530111" y="996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95696</xdr:rowOff>
    </xdr:from>
    <xdr:to>
      <xdr:col>15</xdr:col>
      <xdr:colOff>101600</xdr:colOff>
      <xdr:row>58</xdr:row>
      <xdr:rowOff>25846</xdr:rowOff>
    </xdr:to>
    <xdr:sp macro="" textlink="">
      <xdr:nvSpPr>
        <xdr:cNvPr id="139" name="楕円 138"/>
        <xdr:cNvSpPr/>
      </xdr:nvSpPr>
      <xdr:spPr>
        <a:xfrm>
          <a:off x="2857500" y="986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16973</xdr:rowOff>
    </xdr:from>
    <xdr:ext cx="534377" cy="259045"/>
    <xdr:sp macro="" textlink="">
      <xdr:nvSpPr>
        <xdr:cNvPr id="140" name="テキスト ボックス 139"/>
        <xdr:cNvSpPr txBox="1"/>
      </xdr:nvSpPr>
      <xdr:spPr>
        <a:xfrm>
          <a:off x="2641111" y="996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107976</xdr:rowOff>
    </xdr:from>
    <xdr:to>
      <xdr:col>10</xdr:col>
      <xdr:colOff>165100</xdr:colOff>
      <xdr:row>58</xdr:row>
      <xdr:rowOff>38126</xdr:rowOff>
    </xdr:to>
    <xdr:sp macro="" textlink="">
      <xdr:nvSpPr>
        <xdr:cNvPr id="141" name="楕円 140"/>
        <xdr:cNvSpPr/>
      </xdr:nvSpPr>
      <xdr:spPr>
        <a:xfrm>
          <a:off x="1968500" y="988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29253</xdr:rowOff>
    </xdr:from>
    <xdr:ext cx="534377" cy="259045"/>
    <xdr:sp macro="" textlink="">
      <xdr:nvSpPr>
        <xdr:cNvPr id="142" name="テキスト ボックス 141"/>
        <xdr:cNvSpPr txBox="1"/>
      </xdr:nvSpPr>
      <xdr:spPr>
        <a:xfrm>
          <a:off x="1752111" y="99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106935</xdr:rowOff>
    </xdr:from>
    <xdr:to>
      <xdr:col>6</xdr:col>
      <xdr:colOff>38100</xdr:colOff>
      <xdr:row>58</xdr:row>
      <xdr:rowOff>37085</xdr:rowOff>
    </xdr:to>
    <xdr:sp macro="" textlink="">
      <xdr:nvSpPr>
        <xdr:cNvPr id="143" name="楕円 142"/>
        <xdr:cNvSpPr/>
      </xdr:nvSpPr>
      <xdr:spPr>
        <a:xfrm>
          <a:off x="1079500" y="98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28212</xdr:rowOff>
    </xdr:from>
    <xdr:ext cx="534377" cy="259045"/>
    <xdr:sp macro="" textlink="">
      <xdr:nvSpPr>
        <xdr:cNvPr id="144" name="テキスト ボックス 143"/>
        <xdr:cNvSpPr txBox="1"/>
      </xdr:nvSpPr>
      <xdr:spPr>
        <a:xfrm>
          <a:off x="863111" y="997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23375</xdr:rowOff>
    </xdr:from>
    <xdr:to>
      <xdr:col>24</xdr:col>
      <xdr:colOff>63500</xdr:colOff>
      <xdr:row>79</xdr:row>
      <xdr:rowOff>25040</xdr:rowOff>
    </xdr:to>
    <xdr:cxnSp macro="">
      <xdr:nvCxnSpPr>
        <xdr:cNvPr id="175" name="直線コネクタ 174"/>
        <xdr:cNvCxnSpPr/>
      </xdr:nvCxnSpPr>
      <xdr:spPr>
        <a:xfrm flipV="1">
          <a:off x="3797300" y="13567925"/>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25040</xdr:rowOff>
    </xdr:from>
    <xdr:to>
      <xdr:col>19</xdr:col>
      <xdr:colOff>177800</xdr:colOff>
      <xdr:row>79</xdr:row>
      <xdr:rowOff>28649</xdr:rowOff>
    </xdr:to>
    <xdr:cxnSp macro="">
      <xdr:nvCxnSpPr>
        <xdr:cNvPr id="178" name="直線コネクタ 177"/>
        <xdr:cNvCxnSpPr/>
      </xdr:nvCxnSpPr>
      <xdr:spPr>
        <a:xfrm flipV="1">
          <a:off x="2908300" y="13569590"/>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28649</xdr:rowOff>
    </xdr:from>
    <xdr:to>
      <xdr:col>15</xdr:col>
      <xdr:colOff>50800</xdr:colOff>
      <xdr:row>79</xdr:row>
      <xdr:rowOff>30837</xdr:rowOff>
    </xdr:to>
    <xdr:cxnSp macro="">
      <xdr:nvCxnSpPr>
        <xdr:cNvPr id="181" name="直線コネクタ 180"/>
        <xdr:cNvCxnSpPr/>
      </xdr:nvCxnSpPr>
      <xdr:spPr>
        <a:xfrm flipV="1">
          <a:off x="2019300" y="13573199"/>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30837</xdr:rowOff>
    </xdr:from>
    <xdr:to>
      <xdr:col>10</xdr:col>
      <xdr:colOff>114300</xdr:colOff>
      <xdr:row>79</xdr:row>
      <xdr:rowOff>34576</xdr:rowOff>
    </xdr:to>
    <xdr:cxnSp macro="">
      <xdr:nvCxnSpPr>
        <xdr:cNvPr id="184" name="直線コネクタ 183"/>
        <xdr:cNvCxnSpPr/>
      </xdr:nvCxnSpPr>
      <xdr:spPr>
        <a:xfrm flipV="1">
          <a:off x="1130300" y="13575387"/>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144025</xdr:rowOff>
    </xdr:from>
    <xdr:to>
      <xdr:col>24</xdr:col>
      <xdr:colOff>114300</xdr:colOff>
      <xdr:row>79</xdr:row>
      <xdr:rowOff>74175</xdr:rowOff>
    </xdr:to>
    <xdr:sp macro="" textlink="">
      <xdr:nvSpPr>
        <xdr:cNvPr id="194" name="楕円 193"/>
        <xdr:cNvSpPr/>
      </xdr:nvSpPr>
      <xdr:spPr>
        <a:xfrm>
          <a:off x="4584700" y="135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58952</xdr:rowOff>
    </xdr:from>
    <xdr:ext cx="469744" cy="259045"/>
    <xdr:sp macro="" textlink="">
      <xdr:nvSpPr>
        <xdr:cNvPr id="195" name="維持補修費該当値テキスト"/>
        <xdr:cNvSpPr txBox="1"/>
      </xdr:nvSpPr>
      <xdr:spPr>
        <a:xfrm>
          <a:off x="4686300" y="1343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145690</xdr:rowOff>
    </xdr:from>
    <xdr:to>
      <xdr:col>20</xdr:col>
      <xdr:colOff>38100</xdr:colOff>
      <xdr:row>79</xdr:row>
      <xdr:rowOff>75840</xdr:rowOff>
    </xdr:to>
    <xdr:sp macro="" textlink="">
      <xdr:nvSpPr>
        <xdr:cNvPr id="196" name="楕円 195"/>
        <xdr:cNvSpPr/>
      </xdr:nvSpPr>
      <xdr:spPr>
        <a:xfrm>
          <a:off x="3746500" y="135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66967</xdr:rowOff>
    </xdr:from>
    <xdr:ext cx="469744" cy="259045"/>
    <xdr:sp macro="" textlink="">
      <xdr:nvSpPr>
        <xdr:cNvPr id="197" name="テキスト ボックス 196"/>
        <xdr:cNvSpPr txBox="1"/>
      </xdr:nvSpPr>
      <xdr:spPr>
        <a:xfrm>
          <a:off x="3562428" y="1361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149299</xdr:rowOff>
    </xdr:from>
    <xdr:to>
      <xdr:col>15</xdr:col>
      <xdr:colOff>101600</xdr:colOff>
      <xdr:row>79</xdr:row>
      <xdr:rowOff>79449</xdr:rowOff>
    </xdr:to>
    <xdr:sp macro="" textlink="">
      <xdr:nvSpPr>
        <xdr:cNvPr id="198" name="楕円 197"/>
        <xdr:cNvSpPr/>
      </xdr:nvSpPr>
      <xdr:spPr>
        <a:xfrm>
          <a:off x="2857500" y="135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70576</xdr:rowOff>
    </xdr:from>
    <xdr:ext cx="469744" cy="259045"/>
    <xdr:sp macro="" textlink="">
      <xdr:nvSpPr>
        <xdr:cNvPr id="199" name="テキスト ボックス 198"/>
        <xdr:cNvSpPr txBox="1"/>
      </xdr:nvSpPr>
      <xdr:spPr>
        <a:xfrm>
          <a:off x="2673428" y="136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151487</xdr:rowOff>
    </xdr:from>
    <xdr:to>
      <xdr:col>10</xdr:col>
      <xdr:colOff>165100</xdr:colOff>
      <xdr:row>79</xdr:row>
      <xdr:rowOff>81637</xdr:rowOff>
    </xdr:to>
    <xdr:sp macro="" textlink="">
      <xdr:nvSpPr>
        <xdr:cNvPr id="200" name="楕円 199"/>
        <xdr:cNvSpPr/>
      </xdr:nvSpPr>
      <xdr:spPr>
        <a:xfrm>
          <a:off x="1968500" y="135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72764</xdr:rowOff>
    </xdr:from>
    <xdr:ext cx="469744" cy="259045"/>
    <xdr:sp macro="" textlink="">
      <xdr:nvSpPr>
        <xdr:cNvPr id="201" name="テキスト ボックス 200"/>
        <xdr:cNvSpPr txBox="1"/>
      </xdr:nvSpPr>
      <xdr:spPr>
        <a:xfrm>
          <a:off x="1784428" y="1361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155226</xdr:rowOff>
    </xdr:from>
    <xdr:to>
      <xdr:col>6</xdr:col>
      <xdr:colOff>38100</xdr:colOff>
      <xdr:row>79</xdr:row>
      <xdr:rowOff>85376</xdr:rowOff>
    </xdr:to>
    <xdr:sp macro="" textlink="">
      <xdr:nvSpPr>
        <xdr:cNvPr id="202" name="楕円 201"/>
        <xdr:cNvSpPr/>
      </xdr:nvSpPr>
      <xdr:spPr>
        <a:xfrm>
          <a:off x="1079500" y="135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76503</xdr:rowOff>
    </xdr:from>
    <xdr:ext cx="469744" cy="259045"/>
    <xdr:sp macro="" textlink="">
      <xdr:nvSpPr>
        <xdr:cNvPr id="203" name="テキスト ボックス 202"/>
        <xdr:cNvSpPr txBox="1"/>
      </xdr:nvSpPr>
      <xdr:spPr>
        <a:xfrm>
          <a:off x="895428" y="1362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105121</xdr:rowOff>
    </xdr:from>
    <xdr:to>
      <xdr:col>24</xdr:col>
      <xdr:colOff>63500</xdr:colOff>
      <xdr:row>95</xdr:row>
      <xdr:rowOff>146055</xdr:rowOff>
    </xdr:to>
    <xdr:cxnSp macro="">
      <xdr:nvCxnSpPr>
        <xdr:cNvPr id="233" name="直線コネクタ 232"/>
        <xdr:cNvCxnSpPr/>
      </xdr:nvCxnSpPr>
      <xdr:spPr>
        <a:xfrm flipV="1">
          <a:off x="3797300" y="16221421"/>
          <a:ext cx="838200" cy="21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145225</xdr:rowOff>
    </xdr:from>
    <xdr:to>
      <xdr:col>19</xdr:col>
      <xdr:colOff>177800</xdr:colOff>
      <xdr:row>95</xdr:row>
      <xdr:rowOff>146055</xdr:rowOff>
    </xdr:to>
    <xdr:cxnSp macro="">
      <xdr:nvCxnSpPr>
        <xdr:cNvPr id="236" name="直線コネクタ 235"/>
        <xdr:cNvCxnSpPr/>
      </xdr:nvCxnSpPr>
      <xdr:spPr>
        <a:xfrm>
          <a:off x="2908300" y="16432975"/>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145225</xdr:rowOff>
    </xdr:from>
    <xdr:to>
      <xdr:col>15</xdr:col>
      <xdr:colOff>50800</xdr:colOff>
      <xdr:row>96</xdr:row>
      <xdr:rowOff>12880</xdr:rowOff>
    </xdr:to>
    <xdr:cxnSp macro="">
      <xdr:nvCxnSpPr>
        <xdr:cNvPr id="239" name="直線コネクタ 238"/>
        <xdr:cNvCxnSpPr/>
      </xdr:nvCxnSpPr>
      <xdr:spPr>
        <a:xfrm flipV="1">
          <a:off x="2019300" y="16432975"/>
          <a:ext cx="889000" cy="3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11753</xdr:rowOff>
    </xdr:from>
    <xdr:to>
      <xdr:col>10</xdr:col>
      <xdr:colOff>114300</xdr:colOff>
      <xdr:row>96</xdr:row>
      <xdr:rowOff>12880</xdr:rowOff>
    </xdr:to>
    <xdr:cxnSp macro="">
      <xdr:nvCxnSpPr>
        <xdr:cNvPr id="242" name="直線コネクタ 241"/>
        <xdr:cNvCxnSpPr/>
      </xdr:nvCxnSpPr>
      <xdr:spPr>
        <a:xfrm>
          <a:off x="1130300" y="16470953"/>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54321</xdr:rowOff>
    </xdr:from>
    <xdr:to>
      <xdr:col>24</xdr:col>
      <xdr:colOff>114300</xdr:colOff>
      <xdr:row>94</xdr:row>
      <xdr:rowOff>155921</xdr:rowOff>
    </xdr:to>
    <xdr:sp macro="" textlink="">
      <xdr:nvSpPr>
        <xdr:cNvPr id="252" name="楕円 251"/>
        <xdr:cNvSpPr/>
      </xdr:nvSpPr>
      <xdr:spPr>
        <a:xfrm>
          <a:off x="4584700" y="161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77198</xdr:rowOff>
    </xdr:from>
    <xdr:ext cx="599010" cy="259045"/>
    <xdr:sp macro="" textlink="">
      <xdr:nvSpPr>
        <xdr:cNvPr id="253" name="扶助費該当値テキスト"/>
        <xdr:cNvSpPr txBox="1"/>
      </xdr:nvSpPr>
      <xdr:spPr>
        <a:xfrm>
          <a:off x="4686300" y="1602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95255</xdr:rowOff>
    </xdr:from>
    <xdr:to>
      <xdr:col>20</xdr:col>
      <xdr:colOff>38100</xdr:colOff>
      <xdr:row>96</xdr:row>
      <xdr:rowOff>25405</xdr:rowOff>
    </xdr:to>
    <xdr:sp macro="" textlink="">
      <xdr:nvSpPr>
        <xdr:cNvPr id="254" name="楕円 253"/>
        <xdr:cNvSpPr/>
      </xdr:nvSpPr>
      <xdr:spPr>
        <a:xfrm>
          <a:off x="3746500" y="163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41932</xdr:rowOff>
    </xdr:from>
    <xdr:ext cx="599010" cy="259045"/>
    <xdr:sp macro="" textlink="">
      <xdr:nvSpPr>
        <xdr:cNvPr id="255" name="テキスト ボックス 254"/>
        <xdr:cNvSpPr txBox="1"/>
      </xdr:nvSpPr>
      <xdr:spPr>
        <a:xfrm>
          <a:off x="3497795" y="1615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94425</xdr:rowOff>
    </xdr:from>
    <xdr:to>
      <xdr:col>15</xdr:col>
      <xdr:colOff>101600</xdr:colOff>
      <xdr:row>96</xdr:row>
      <xdr:rowOff>24575</xdr:rowOff>
    </xdr:to>
    <xdr:sp macro="" textlink="">
      <xdr:nvSpPr>
        <xdr:cNvPr id="256" name="楕円 255"/>
        <xdr:cNvSpPr/>
      </xdr:nvSpPr>
      <xdr:spPr>
        <a:xfrm>
          <a:off x="2857500" y="163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41102</xdr:rowOff>
    </xdr:from>
    <xdr:ext cx="599010" cy="259045"/>
    <xdr:sp macro="" textlink="">
      <xdr:nvSpPr>
        <xdr:cNvPr id="257" name="テキスト ボックス 256"/>
        <xdr:cNvSpPr txBox="1"/>
      </xdr:nvSpPr>
      <xdr:spPr>
        <a:xfrm>
          <a:off x="2608795" y="1615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133530</xdr:rowOff>
    </xdr:from>
    <xdr:to>
      <xdr:col>10</xdr:col>
      <xdr:colOff>165100</xdr:colOff>
      <xdr:row>96</xdr:row>
      <xdr:rowOff>63680</xdr:rowOff>
    </xdr:to>
    <xdr:sp macro="" textlink="">
      <xdr:nvSpPr>
        <xdr:cNvPr id="258" name="楕円 257"/>
        <xdr:cNvSpPr/>
      </xdr:nvSpPr>
      <xdr:spPr>
        <a:xfrm>
          <a:off x="1968500" y="164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80207</xdr:rowOff>
    </xdr:from>
    <xdr:ext cx="599010" cy="259045"/>
    <xdr:sp macro="" textlink="">
      <xdr:nvSpPr>
        <xdr:cNvPr id="259" name="テキスト ボックス 258"/>
        <xdr:cNvSpPr txBox="1"/>
      </xdr:nvSpPr>
      <xdr:spPr>
        <a:xfrm>
          <a:off x="1719795" y="1619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132403</xdr:rowOff>
    </xdr:from>
    <xdr:to>
      <xdr:col>6</xdr:col>
      <xdr:colOff>38100</xdr:colOff>
      <xdr:row>96</xdr:row>
      <xdr:rowOff>62553</xdr:rowOff>
    </xdr:to>
    <xdr:sp macro="" textlink="">
      <xdr:nvSpPr>
        <xdr:cNvPr id="260" name="楕円 259"/>
        <xdr:cNvSpPr/>
      </xdr:nvSpPr>
      <xdr:spPr>
        <a:xfrm>
          <a:off x="1079500" y="1642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79080</xdr:rowOff>
    </xdr:from>
    <xdr:ext cx="599010" cy="259045"/>
    <xdr:sp macro="" textlink="">
      <xdr:nvSpPr>
        <xdr:cNvPr id="261" name="テキスト ボックス 260"/>
        <xdr:cNvSpPr txBox="1"/>
      </xdr:nvSpPr>
      <xdr:spPr>
        <a:xfrm>
          <a:off x="830795" y="1619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49167</xdr:rowOff>
    </xdr:from>
    <xdr:to>
      <xdr:col>55</xdr:col>
      <xdr:colOff>0</xdr:colOff>
      <xdr:row>37</xdr:row>
      <xdr:rowOff>57149</xdr:rowOff>
    </xdr:to>
    <xdr:cxnSp macro="">
      <xdr:nvCxnSpPr>
        <xdr:cNvPr id="290" name="直線コネクタ 289"/>
        <xdr:cNvCxnSpPr/>
      </xdr:nvCxnSpPr>
      <xdr:spPr>
        <a:xfrm>
          <a:off x="9639300" y="6049917"/>
          <a:ext cx="838200" cy="3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49167</xdr:rowOff>
    </xdr:from>
    <xdr:to>
      <xdr:col>50</xdr:col>
      <xdr:colOff>114300</xdr:colOff>
      <xdr:row>37</xdr:row>
      <xdr:rowOff>164000</xdr:rowOff>
    </xdr:to>
    <xdr:cxnSp macro="">
      <xdr:nvCxnSpPr>
        <xdr:cNvPr id="293" name="直線コネクタ 292"/>
        <xdr:cNvCxnSpPr/>
      </xdr:nvCxnSpPr>
      <xdr:spPr>
        <a:xfrm flipV="1">
          <a:off x="8750300" y="6049917"/>
          <a:ext cx="889000" cy="4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153843</xdr:rowOff>
    </xdr:from>
    <xdr:to>
      <xdr:col>45</xdr:col>
      <xdr:colOff>177800</xdr:colOff>
      <xdr:row>37</xdr:row>
      <xdr:rowOff>164000</xdr:rowOff>
    </xdr:to>
    <xdr:cxnSp macro="">
      <xdr:nvCxnSpPr>
        <xdr:cNvPr id="296" name="直線コネクタ 295"/>
        <xdr:cNvCxnSpPr/>
      </xdr:nvCxnSpPr>
      <xdr:spPr>
        <a:xfrm>
          <a:off x="7861300" y="6497493"/>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147038</xdr:rowOff>
    </xdr:from>
    <xdr:to>
      <xdr:col>41</xdr:col>
      <xdr:colOff>50800</xdr:colOff>
      <xdr:row>37</xdr:row>
      <xdr:rowOff>153843</xdr:rowOff>
    </xdr:to>
    <xdr:cxnSp macro="">
      <xdr:nvCxnSpPr>
        <xdr:cNvPr id="299" name="直線コネクタ 298"/>
        <xdr:cNvCxnSpPr/>
      </xdr:nvCxnSpPr>
      <xdr:spPr>
        <a:xfrm>
          <a:off x="6972300" y="6490688"/>
          <a:ext cx="889000" cy="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6349</xdr:rowOff>
    </xdr:from>
    <xdr:to>
      <xdr:col>55</xdr:col>
      <xdr:colOff>50800</xdr:colOff>
      <xdr:row>37</xdr:row>
      <xdr:rowOff>107949</xdr:rowOff>
    </xdr:to>
    <xdr:sp macro="" textlink="">
      <xdr:nvSpPr>
        <xdr:cNvPr id="309" name="楕円 308"/>
        <xdr:cNvSpPr/>
      </xdr:nvSpPr>
      <xdr:spPr>
        <a:xfrm>
          <a:off x="10426700" y="63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156226</xdr:rowOff>
    </xdr:from>
    <xdr:ext cx="534377" cy="259045"/>
    <xdr:sp macro="" textlink="">
      <xdr:nvSpPr>
        <xdr:cNvPr id="310" name="補助費等該当値テキスト"/>
        <xdr:cNvSpPr txBox="1"/>
      </xdr:nvSpPr>
      <xdr:spPr>
        <a:xfrm>
          <a:off x="10528300" y="632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169817</xdr:rowOff>
    </xdr:from>
    <xdr:to>
      <xdr:col>50</xdr:col>
      <xdr:colOff>165100</xdr:colOff>
      <xdr:row>35</xdr:row>
      <xdr:rowOff>99967</xdr:rowOff>
    </xdr:to>
    <xdr:sp macro="" textlink="">
      <xdr:nvSpPr>
        <xdr:cNvPr id="311" name="楕円 310"/>
        <xdr:cNvSpPr/>
      </xdr:nvSpPr>
      <xdr:spPr>
        <a:xfrm>
          <a:off x="9588500" y="59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91094</xdr:rowOff>
    </xdr:from>
    <xdr:ext cx="599010" cy="259045"/>
    <xdr:sp macro="" textlink="">
      <xdr:nvSpPr>
        <xdr:cNvPr id="312" name="テキスト ボックス 311"/>
        <xdr:cNvSpPr txBox="1"/>
      </xdr:nvSpPr>
      <xdr:spPr>
        <a:xfrm>
          <a:off x="9339795" y="609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113200</xdr:rowOff>
    </xdr:from>
    <xdr:to>
      <xdr:col>46</xdr:col>
      <xdr:colOff>38100</xdr:colOff>
      <xdr:row>38</xdr:row>
      <xdr:rowOff>43350</xdr:rowOff>
    </xdr:to>
    <xdr:sp macro="" textlink="">
      <xdr:nvSpPr>
        <xdr:cNvPr id="313" name="楕円 312"/>
        <xdr:cNvSpPr/>
      </xdr:nvSpPr>
      <xdr:spPr>
        <a:xfrm>
          <a:off x="8699500" y="64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34477</xdr:rowOff>
    </xdr:from>
    <xdr:ext cx="534377" cy="259045"/>
    <xdr:sp macro="" textlink="">
      <xdr:nvSpPr>
        <xdr:cNvPr id="314" name="テキスト ボックス 313"/>
        <xdr:cNvSpPr txBox="1"/>
      </xdr:nvSpPr>
      <xdr:spPr>
        <a:xfrm>
          <a:off x="8483111" y="65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103043</xdr:rowOff>
    </xdr:from>
    <xdr:to>
      <xdr:col>41</xdr:col>
      <xdr:colOff>101600</xdr:colOff>
      <xdr:row>38</xdr:row>
      <xdr:rowOff>33193</xdr:rowOff>
    </xdr:to>
    <xdr:sp macro="" textlink="">
      <xdr:nvSpPr>
        <xdr:cNvPr id="315" name="楕円 314"/>
        <xdr:cNvSpPr/>
      </xdr:nvSpPr>
      <xdr:spPr>
        <a:xfrm>
          <a:off x="7810500" y="644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24320</xdr:rowOff>
    </xdr:from>
    <xdr:ext cx="534377" cy="259045"/>
    <xdr:sp macro="" textlink="">
      <xdr:nvSpPr>
        <xdr:cNvPr id="316" name="テキスト ボックス 315"/>
        <xdr:cNvSpPr txBox="1"/>
      </xdr:nvSpPr>
      <xdr:spPr>
        <a:xfrm>
          <a:off x="7594111" y="653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96238</xdr:rowOff>
    </xdr:from>
    <xdr:to>
      <xdr:col>36</xdr:col>
      <xdr:colOff>165100</xdr:colOff>
      <xdr:row>38</xdr:row>
      <xdr:rowOff>26388</xdr:rowOff>
    </xdr:to>
    <xdr:sp macro="" textlink="">
      <xdr:nvSpPr>
        <xdr:cNvPr id="317" name="楕円 316"/>
        <xdr:cNvSpPr/>
      </xdr:nvSpPr>
      <xdr:spPr>
        <a:xfrm>
          <a:off x="6921500" y="643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17515</xdr:rowOff>
    </xdr:from>
    <xdr:ext cx="534377" cy="259045"/>
    <xdr:sp macro="" textlink="">
      <xdr:nvSpPr>
        <xdr:cNvPr id="318" name="テキスト ボックス 317"/>
        <xdr:cNvSpPr txBox="1"/>
      </xdr:nvSpPr>
      <xdr:spPr>
        <a:xfrm>
          <a:off x="6705111" y="65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71902</xdr:rowOff>
    </xdr:from>
    <xdr:to>
      <xdr:col>55</xdr:col>
      <xdr:colOff>0</xdr:colOff>
      <xdr:row>57</xdr:row>
      <xdr:rowOff>81100</xdr:rowOff>
    </xdr:to>
    <xdr:cxnSp macro="">
      <xdr:nvCxnSpPr>
        <xdr:cNvPr id="345" name="直線コネクタ 344"/>
        <xdr:cNvCxnSpPr/>
      </xdr:nvCxnSpPr>
      <xdr:spPr>
        <a:xfrm flipV="1">
          <a:off x="9639300" y="9844552"/>
          <a:ext cx="8382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28326</xdr:rowOff>
    </xdr:from>
    <xdr:to>
      <xdr:col>50</xdr:col>
      <xdr:colOff>114300</xdr:colOff>
      <xdr:row>57</xdr:row>
      <xdr:rowOff>81100</xdr:rowOff>
    </xdr:to>
    <xdr:cxnSp macro="">
      <xdr:nvCxnSpPr>
        <xdr:cNvPr id="348" name="直線コネクタ 347"/>
        <xdr:cNvCxnSpPr/>
      </xdr:nvCxnSpPr>
      <xdr:spPr>
        <a:xfrm>
          <a:off x="8750300" y="9800976"/>
          <a:ext cx="889000" cy="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28326</xdr:rowOff>
    </xdr:from>
    <xdr:to>
      <xdr:col>45</xdr:col>
      <xdr:colOff>177800</xdr:colOff>
      <xdr:row>57</xdr:row>
      <xdr:rowOff>63366</xdr:rowOff>
    </xdr:to>
    <xdr:cxnSp macro="">
      <xdr:nvCxnSpPr>
        <xdr:cNvPr id="351" name="直線コネクタ 350"/>
        <xdr:cNvCxnSpPr/>
      </xdr:nvCxnSpPr>
      <xdr:spPr>
        <a:xfrm flipV="1">
          <a:off x="7861300" y="9800976"/>
          <a:ext cx="889000" cy="3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63366</xdr:rowOff>
    </xdr:from>
    <xdr:to>
      <xdr:col>41</xdr:col>
      <xdr:colOff>50800</xdr:colOff>
      <xdr:row>57</xdr:row>
      <xdr:rowOff>86784</xdr:rowOff>
    </xdr:to>
    <xdr:cxnSp macro="">
      <xdr:nvCxnSpPr>
        <xdr:cNvPr id="354" name="直線コネクタ 353"/>
        <xdr:cNvCxnSpPr/>
      </xdr:nvCxnSpPr>
      <xdr:spPr>
        <a:xfrm flipV="1">
          <a:off x="6972300" y="9836016"/>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21102</xdr:rowOff>
    </xdr:from>
    <xdr:to>
      <xdr:col>55</xdr:col>
      <xdr:colOff>50800</xdr:colOff>
      <xdr:row>57</xdr:row>
      <xdr:rowOff>122702</xdr:rowOff>
    </xdr:to>
    <xdr:sp macro="" textlink="">
      <xdr:nvSpPr>
        <xdr:cNvPr id="364" name="楕円 363"/>
        <xdr:cNvSpPr/>
      </xdr:nvSpPr>
      <xdr:spPr>
        <a:xfrm>
          <a:off x="10426700" y="97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170979</xdr:rowOff>
    </xdr:from>
    <xdr:ext cx="534377" cy="259045"/>
    <xdr:sp macro="" textlink="">
      <xdr:nvSpPr>
        <xdr:cNvPr id="365" name="普通建設事業費該当値テキスト"/>
        <xdr:cNvSpPr txBox="1"/>
      </xdr:nvSpPr>
      <xdr:spPr>
        <a:xfrm>
          <a:off x="10528300" y="97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30300</xdr:rowOff>
    </xdr:from>
    <xdr:to>
      <xdr:col>50</xdr:col>
      <xdr:colOff>165100</xdr:colOff>
      <xdr:row>57</xdr:row>
      <xdr:rowOff>131900</xdr:rowOff>
    </xdr:to>
    <xdr:sp macro="" textlink="">
      <xdr:nvSpPr>
        <xdr:cNvPr id="366" name="楕円 365"/>
        <xdr:cNvSpPr/>
      </xdr:nvSpPr>
      <xdr:spPr>
        <a:xfrm>
          <a:off x="9588500" y="98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123027</xdr:rowOff>
    </xdr:from>
    <xdr:ext cx="534377" cy="259045"/>
    <xdr:sp macro="" textlink="">
      <xdr:nvSpPr>
        <xdr:cNvPr id="367" name="テキスト ボックス 366"/>
        <xdr:cNvSpPr txBox="1"/>
      </xdr:nvSpPr>
      <xdr:spPr>
        <a:xfrm>
          <a:off x="9372111" y="989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148976</xdr:rowOff>
    </xdr:from>
    <xdr:to>
      <xdr:col>46</xdr:col>
      <xdr:colOff>38100</xdr:colOff>
      <xdr:row>57</xdr:row>
      <xdr:rowOff>79126</xdr:rowOff>
    </xdr:to>
    <xdr:sp macro="" textlink="">
      <xdr:nvSpPr>
        <xdr:cNvPr id="368" name="楕円 367"/>
        <xdr:cNvSpPr/>
      </xdr:nvSpPr>
      <xdr:spPr>
        <a:xfrm>
          <a:off x="8699500" y="975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70253</xdr:rowOff>
    </xdr:from>
    <xdr:ext cx="534377" cy="259045"/>
    <xdr:sp macro="" textlink="">
      <xdr:nvSpPr>
        <xdr:cNvPr id="369" name="テキスト ボックス 368"/>
        <xdr:cNvSpPr txBox="1"/>
      </xdr:nvSpPr>
      <xdr:spPr>
        <a:xfrm>
          <a:off x="8483111" y="984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12566</xdr:rowOff>
    </xdr:from>
    <xdr:to>
      <xdr:col>41</xdr:col>
      <xdr:colOff>101600</xdr:colOff>
      <xdr:row>57</xdr:row>
      <xdr:rowOff>114166</xdr:rowOff>
    </xdr:to>
    <xdr:sp macro="" textlink="">
      <xdr:nvSpPr>
        <xdr:cNvPr id="370" name="楕円 369"/>
        <xdr:cNvSpPr/>
      </xdr:nvSpPr>
      <xdr:spPr>
        <a:xfrm>
          <a:off x="7810500" y="97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105293</xdr:rowOff>
    </xdr:from>
    <xdr:ext cx="534377" cy="259045"/>
    <xdr:sp macro="" textlink="">
      <xdr:nvSpPr>
        <xdr:cNvPr id="371" name="テキスト ボックス 370"/>
        <xdr:cNvSpPr txBox="1"/>
      </xdr:nvSpPr>
      <xdr:spPr>
        <a:xfrm>
          <a:off x="7594111" y="987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35984</xdr:rowOff>
    </xdr:from>
    <xdr:to>
      <xdr:col>36</xdr:col>
      <xdr:colOff>165100</xdr:colOff>
      <xdr:row>57</xdr:row>
      <xdr:rowOff>137584</xdr:rowOff>
    </xdr:to>
    <xdr:sp macro="" textlink="">
      <xdr:nvSpPr>
        <xdr:cNvPr id="372" name="楕円 371"/>
        <xdr:cNvSpPr/>
      </xdr:nvSpPr>
      <xdr:spPr>
        <a:xfrm>
          <a:off x="6921500" y="98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128711</xdr:rowOff>
    </xdr:from>
    <xdr:ext cx="534377" cy="259045"/>
    <xdr:sp macro="" textlink="">
      <xdr:nvSpPr>
        <xdr:cNvPr id="373" name="テキスト ボックス 372"/>
        <xdr:cNvSpPr txBox="1"/>
      </xdr:nvSpPr>
      <xdr:spPr>
        <a:xfrm>
          <a:off x="6705111" y="990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100998</xdr:rowOff>
    </xdr:from>
    <xdr:to>
      <xdr:col>55</xdr:col>
      <xdr:colOff>0</xdr:colOff>
      <xdr:row>77</xdr:row>
      <xdr:rowOff>166984</xdr:rowOff>
    </xdr:to>
    <xdr:cxnSp macro="">
      <xdr:nvCxnSpPr>
        <xdr:cNvPr id="398" name="直線コネクタ 397"/>
        <xdr:cNvCxnSpPr/>
      </xdr:nvCxnSpPr>
      <xdr:spPr>
        <a:xfrm flipV="1">
          <a:off x="9639300" y="13302648"/>
          <a:ext cx="838200" cy="6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2135</xdr:rowOff>
    </xdr:from>
    <xdr:to>
      <xdr:col>50</xdr:col>
      <xdr:colOff>114300</xdr:colOff>
      <xdr:row>77</xdr:row>
      <xdr:rowOff>166984</xdr:rowOff>
    </xdr:to>
    <xdr:cxnSp macro="">
      <xdr:nvCxnSpPr>
        <xdr:cNvPr id="401" name="直線コネクタ 400"/>
        <xdr:cNvCxnSpPr/>
      </xdr:nvCxnSpPr>
      <xdr:spPr>
        <a:xfrm>
          <a:off x="8750300" y="13203785"/>
          <a:ext cx="889000" cy="16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2135</xdr:rowOff>
    </xdr:from>
    <xdr:to>
      <xdr:col>45</xdr:col>
      <xdr:colOff>177800</xdr:colOff>
      <xdr:row>77</xdr:row>
      <xdr:rowOff>107993</xdr:rowOff>
    </xdr:to>
    <xdr:cxnSp macro="">
      <xdr:nvCxnSpPr>
        <xdr:cNvPr id="404" name="直線コネクタ 403"/>
        <xdr:cNvCxnSpPr/>
      </xdr:nvCxnSpPr>
      <xdr:spPr>
        <a:xfrm flipV="1">
          <a:off x="7861300" y="13203785"/>
          <a:ext cx="889000" cy="10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107993</xdr:rowOff>
    </xdr:from>
    <xdr:to>
      <xdr:col>41</xdr:col>
      <xdr:colOff>50800</xdr:colOff>
      <xdr:row>78</xdr:row>
      <xdr:rowOff>6477</xdr:rowOff>
    </xdr:to>
    <xdr:cxnSp macro="">
      <xdr:nvCxnSpPr>
        <xdr:cNvPr id="407" name="直線コネクタ 406"/>
        <xdr:cNvCxnSpPr/>
      </xdr:nvCxnSpPr>
      <xdr:spPr>
        <a:xfrm flipV="1">
          <a:off x="6972300" y="13309643"/>
          <a:ext cx="889000" cy="6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50198</xdr:rowOff>
    </xdr:from>
    <xdr:to>
      <xdr:col>55</xdr:col>
      <xdr:colOff>50800</xdr:colOff>
      <xdr:row>77</xdr:row>
      <xdr:rowOff>151798</xdr:rowOff>
    </xdr:to>
    <xdr:sp macro="" textlink="">
      <xdr:nvSpPr>
        <xdr:cNvPr id="417" name="楕円 416"/>
        <xdr:cNvSpPr/>
      </xdr:nvSpPr>
      <xdr:spPr>
        <a:xfrm>
          <a:off x="10426700" y="1325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154961</xdr:rowOff>
    </xdr:from>
    <xdr:ext cx="534377" cy="259045"/>
    <xdr:sp macro="" textlink="">
      <xdr:nvSpPr>
        <xdr:cNvPr id="418" name="普通建設事業費 （ うち新規整備　）該当値テキスト"/>
        <xdr:cNvSpPr txBox="1"/>
      </xdr:nvSpPr>
      <xdr:spPr>
        <a:xfrm>
          <a:off x="10528300" y="1318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116184</xdr:rowOff>
    </xdr:from>
    <xdr:to>
      <xdr:col>50</xdr:col>
      <xdr:colOff>165100</xdr:colOff>
      <xdr:row>78</xdr:row>
      <xdr:rowOff>46334</xdr:rowOff>
    </xdr:to>
    <xdr:sp macro="" textlink="">
      <xdr:nvSpPr>
        <xdr:cNvPr id="419" name="楕円 418"/>
        <xdr:cNvSpPr/>
      </xdr:nvSpPr>
      <xdr:spPr>
        <a:xfrm>
          <a:off x="9588500" y="1331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37461</xdr:rowOff>
    </xdr:from>
    <xdr:ext cx="469744" cy="259045"/>
    <xdr:sp macro="" textlink="">
      <xdr:nvSpPr>
        <xdr:cNvPr id="420" name="テキスト ボックス 419"/>
        <xdr:cNvSpPr txBox="1"/>
      </xdr:nvSpPr>
      <xdr:spPr>
        <a:xfrm>
          <a:off x="9404428" y="1341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122785</xdr:rowOff>
    </xdr:from>
    <xdr:to>
      <xdr:col>46</xdr:col>
      <xdr:colOff>38100</xdr:colOff>
      <xdr:row>77</xdr:row>
      <xdr:rowOff>52935</xdr:rowOff>
    </xdr:to>
    <xdr:sp macro="" textlink="">
      <xdr:nvSpPr>
        <xdr:cNvPr id="421" name="楕円 420"/>
        <xdr:cNvSpPr/>
      </xdr:nvSpPr>
      <xdr:spPr>
        <a:xfrm>
          <a:off x="8699500" y="1315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69461</xdr:rowOff>
    </xdr:from>
    <xdr:ext cx="534377" cy="259045"/>
    <xdr:sp macro="" textlink="">
      <xdr:nvSpPr>
        <xdr:cNvPr id="422" name="テキスト ボックス 421"/>
        <xdr:cNvSpPr txBox="1"/>
      </xdr:nvSpPr>
      <xdr:spPr>
        <a:xfrm>
          <a:off x="8483111" y="129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57193</xdr:rowOff>
    </xdr:from>
    <xdr:to>
      <xdr:col>41</xdr:col>
      <xdr:colOff>101600</xdr:colOff>
      <xdr:row>77</xdr:row>
      <xdr:rowOff>158793</xdr:rowOff>
    </xdr:to>
    <xdr:sp macro="" textlink="">
      <xdr:nvSpPr>
        <xdr:cNvPr id="423" name="楕円 422"/>
        <xdr:cNvSpPr/>
      </xdr:nvSpPr>
      <xdr:spPr>
        <a:xfrm>
          <a:off x="7810500" y="132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149920</xdr:rowOff>
    </xdr:from>
    <xdr:ext cx="534377" cy="259045"/>
    <xdr:sp macro="" textlink="">
      <xdr:nvSpPr>
        <xdr:cNvPr id="424" name="テキスト ボックス 423"/>
        <xdr:cNvSpPr txBox="1"/>
      </xdr:nvSpPr>
      <xdr:spPr>
        <a:xfrm>
          <a:off x="7594111" y="1335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127127</xdr:rowOff>
    </xdr:from>
    <xdr:to>
      <xdr:col>36</xdr:col>
      <xdr:colOff>165100</xdr:colOff>
      <xdr:row>78</xdr:row>
      <xdr:rowOff>57277</xdr:rowOff>
    </xdr:to>
    <xdr:sp macro="" textlink="">
      <xdr:nvSpPr>
        <xdr:cNvPr id="425" name="楕円 424"/>
        <xdr:cNvSpPr/>
      </xdr:nvSpPr>
      <xdr:spPr>
        <a:xfrm>
          <a:off x="6921500" y="133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48404</xdr:rowOff>
    </xdr:from>
    <xdr:ext cx="469744" cy="259045"/>
    <xdr:sp macro="" textlink="">
      <xdr:nvSpPr>
        <xdr:cNvPr id="426" name="テキスト ボックス 425"/>
        <xdr:cNvSpPr txBox="1"/>
      </xdr:nvSpPr>
      <xdr:spPr>
        <a:xfrm>
          <a:off x="6737428" y="134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146261</xdr:rowOff>
    </xdr:from>
    <xdr:to>
      <xdr:col>55</xdr:col>
      <xdr:colOff>0</xdr:colOff>
      <xdr:row>98</xdr:row>
      <xdr:rowOff>14760</xdr:rowOff>
    </xdr:to>
    <xdr:cxnSp macro="">
      <xdr:nvCxnSpPr>
        <xdr:cNvPr id="453" name="直線コネクタ 452"/>
        <xdr:cNvCxnSpPr/>
      </xdr:nvCxnSpPr>
      <xdr:spPr>
        <a:xfrm>
          <a:off x="9639300" y="16776911"/>
          <a:ext cx="838200" cy="3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146261</xdr:rowOff>
    </xdr:from>
    <xdr:to>
      <xdr:col>50</xdr:col>
      <xdr:colOff>114300</xdr:colOff>
      <xdr:row>98</xdr:row>
      <xdr:rowOff>56403</xdr:rowOff>
    </xdr:to>
    <xdr:cxnSp macro="">
      <xdr:nvCxnSpPr>
        <xdr:cNvPr id="456" name="直線コネクタ 455"/>
        <xdr:cNvCxnSpPr/>
      </xdr:nvCxnSpPr>
      <xdr:spPr>
        <a:xfrm flipV="1">
          <a:off x="8750300" y="16776911"/>
          <a:ext cx="889000" cy="8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42390</xdr:rowOff>
    </xdr:from>
    <xdr:to>
      <xdr:col>45</xdr:col>
      <xdr:colOff>177800</xdr:colOff>
      <xdr:row>98</xdr:row>
      <xdr:rowOff>56403</xdr:rowOff>
    </xdr:to>
    <xdr:cxnSp macro="">
      <xdr:nvCxnSpPr>
        <xdr:cNvPr id="459" name="直線コネクタ 458"/>
        <xdr:cNvCxnSpPr/>
      </xdr:nvCxnSpPr>
      <xdr:spPr>
        <a:xfrm>
          <a:off x="7861300" y="16844490"/>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165779</xdr:rowOff>
    </xdr:from>
    <xdr:to>
      <xdr:col>41</xdr:col>
      <xdr:colOff>50800</xdr:colOff>
      <xdr:row>98</xdr:row>
      <xdr:rowOff>42390</xdr:rowOff>
    </xdr:to>
    <xdr:cxnSp macro="">
      <xdr:nvCxnSpPr>
        <xdr:cNvPr id="462" name="直線コネクタ 461"/>
        <xdr:cNvCxnSpPr/>
      </xdr:nvCxnSpPr>
      <xdr:spPr>
        <a:xfrm>
          <a:off x="6972300" y="16796429"/>
          <a:ext cx="889000" cy="4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135410</xdr:rowOff>
    </xdr:from>
    <xdr:to>
      <xdr:col>55</xdr:col>
      <xdr:colOff>50800</xdr:colOff>
      <xdr:row>98</xdr:row>
      <xdr:rowOff>65560</xdr:rowOff>
    </xdr:to>
    <xdr:sp macro="" textlink="">
      <xdr:nvSpPr>
        <xdr:cNvPr id="472" name="楕円 471"/>
        <xdr:cNvSpPr/>
      </xdr:nvSpPr>
      <xdr:spPr>
        <a:xfrm>
          <a:off x="10426700" y="16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50337</xdr:rowOff>
    </xdr:from>
    <xdr:ext cx="534377" cy="259045"/>
    <xdr:sp macro="" textlink="">
      <xdr:nvSpPr>
        <xdr:cNvPr id="473" name="普通建設事業費 （ うち更新整備　）該当値テキスト"/>
        <xdr:cNvSpPr txBox="1"/>
      </xdr:nvSpPr>
      <xdr:spPr>
        <a:xfrm>
          <a:off x="10528300" y="1668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95461</xdr:rowOff>
    </xdr:from>
    <xdr:to>
      <xdr:col>50</xdr:col>
      <xdr:colOff>165100</xdr:colOff>
      <xdr:row>98</xdr:row>
      <xdr:rowOff>25611</xdr:rowOff>
    </xdr:to>
    <xdr:sp macro="" textlink="">
      <xdr:nvSpPr>
        <xdr:cNvPr id="474" name="楕円 473"/>
        <xdr:cNvSpPr/>
      </xdr:nvSpPr>
      <xdr:spPr>
        <a:xfrm>
          <a:off x="9588500" y="167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16738</xdr:rowOff>
    </xdr:from>
    <xdr:ext cx="534377" cy="259045"/>
    <xdr:sp macro="" textlink="">
      <xdr:nvSpPr>
        <xdr:cNvPr id="475" name="テキスト ボックス 474"/>
        <xdr:cNvSpPr txBox="1"/>
      </xdr:nvSpPr>
      <xdr:spPr>
        <a:xfrm>
          <a:off x="9372111" y="168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5603</xdr:rowOff>
    </xdr:from>
    <xdr:to>
      <xdr:col>46</xdr:col>
      <xdr:colOff>38100</xdr:colOff>
      <xdr:row>98</xdr:row>
      <xdr:rowOff>107203</xdr:rowOff>
    </xdr:to>
    <xdr:sp macro="" textlink="">
      <xdr:nvSpPr>
        <xdr:cNvPr id="476" name="楕円 475"/>
        <xdr:cNvSpPr/>
      </xdr:nvSpPr>
      <xdr:spPr>
        <a:xfrm>
          <a:off x="8699500" y="1680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98330</xdr:rowOff>
    </xdr:from>
    <xdr:ext cx="534377" cy="259045"/>
    <xdr:sp macro="" textlink="">
      <xdr:nvSpPr>
        <xdr:cNvPr id="477" name="テキスト ボックス 476"/>
        <xdr:cNvSpPr txBox="1"/>
      </xdr:nvSpPr>
      <xdr:spPr>
        <a:xfrm>
          <a:off x="8483111" y="1690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163040</xdr:rowOff>
    </xdr:from>
    <xdr:to>
      <xdr:col>41</xdr:col>
      <xdr:colOff>101600</xdr:colOff>
      <xdr:row>98</xdr:row>
      <xdr:rowOff>93190</xdr:rowOff>
    </xdr:to>
    <xdr:sp macro="" textlink="">
      <xdr:nvSpPr>
        <xdr:cNvPr id="478" name="楕円 477"/>
        <xdr:cNvSpPr/>
      </xdr:nvSpPr>
      <xdr:spPr>
        <a:xfrm>
          <a:off x="7810500" y="167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84317</xdr:rowOff>
    </xdr:from>
    <xdr:ext cx="534377" cy="259045"/>
    <xdr:sp macro="" textlink="">
      <xdr:nvSpPr>
        <xdr:cNvPr id="479" name="テキスト ボックス 478"/>
        <xdr:cNvSpPr txBox="1"/>
      </xdr:nvSpPr>
      <xdr:spPr>
        <a:xfrm>
          <a:off x="7594111" y="1688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114979</xdr:rowOff>
    </xdr:from>
    <xdr:to>
      <xdr:col>36</xdr:col>
      <xdr:colOff>165100</xdr:colOff>
      <xdr:row>98</xdr:row>
      <xdr:rowOff>45129</xdr:rowOff>
    </xdr:to>
    <xdr:sp macro="" textlink="">
      <xdr:nvSpPr>
        <xdr:cNvPr id="480" name="楕円 479"/>
        <xdr:cNvSpPr/>
      </xdr:nvSpPr>
      <xdr:spPr>
        <a:xfrm>
          <a:off x="6921500" y="1674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36256</xdr:rowOff>
    </xdr:from>
    <xdr:ext cx="534377" cy="259045"/>
    <xdr:sp macro="" textlink="">
      <xdr:nvSpPr>
        <xdr:cNvPr id="481" name="テキスト ボックス 480"/>
        <xdr:cNvSpPr txBox="1"/>
      </xdr:nvSpPr>
      <xdr:spPr>
        <a:xfrm>
          <a:off x="6705111" y="1683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129247</xdr:rowOff>
    </xdr:from>
    <xdr:to>
      <xdr:col>85</xdr:col>
      <xdr:colOff>127000</xdr:colOff>
      <xdr:row>38</xdr:row>
      <xdr:rowOff>13810</xdr:rowOff>
    </xdr:to>
    <xdr:cxnSp macro="">
      <xdr:nvCxnSpPr>
        <xdr:cNvPr id="506" name="直線コネクタ 505"/>
        <xdr:cNvCxnSpPr/>
      </xdr:nvCxnSpPr>
      <xdr:spPr>
        <a:xfrm flipV="1">
          <a:off x="15481300" y="6472897"/>
          <a:ext cx="838200" cy="5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101872</xdr:rowOff>
    </xdr:from>
    <xdr:to>
      <xdr:col>81</xdr:col>
      <xdr:colOff>50800</xdr:colOff>
      <xdr:row>38</xdr:row>
      <xdr:rowOff>13810</xdr:rowOff>
    </xdr:to>
    <xdr:cxnSp macro="">
      <xdr:nvCxnSpPr>
        <xdr:cNvPr id="509" name="直線コネクタ 508"/>
        <xdr:cNvCxnSpPr/>
      </xdr:nvCxnSpPr>
      <xdr:spPr>
        <a:xfrm>
          <a:off x="14592300" y="6445522"/>
          <a:ext cx="889000" cy="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101872</xdr:rowOff>
    </xdr:from>
    <xdr:to>
      <xdr:col>76</xdr:col>
      <xdr:colOff>114300</xdr:colOff>
      <xdr:row>37</xdr:row>
      <xdr:rowOff>139860</xdr:rowOff>
    </xdr:to>
    <xdr:cxnSp macro="">
      <xdr:nvCxnSpPr>
        <xdr:cNvPr id="512" name="直線コネクタ 511"/>
        <xdr:cNvCxnSpPr/>
      </xdr:nvCxnSpPr>
      <xdr:spPr>
        <a:xfrm flipV="1">
          <a:off x="13703300" y="6445522"/>
          <a:ext cx="889000" cy="3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30983</xdr:rowOff>
    </xdr:from>
    <xdr:to>
      <xdr:col>71</xdr:col>
      <xdr:colOff>177800</xdr:colOff>
      <xdr:row>37</xdr:row>
      <xdr:rowOff>139860</xdr:rowOff>
    </xdr:to>
    <xdr:cxnSp macro="">
      <xdr:nvCxnSpPr>
        <xdr:cNvPr id="515" name="直線コネクタ 514"/>
        <xdr:cNvCxnSpPr/>
      </xdr:nvCxnSpPr>
      <xdr:spPr>
        <a:xfrm>
          <a:off x="12814300" y="6374633"/>
          <a:ext cx="889000" cy="10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xdr:cNvSpPr txBox="1"/>
      </xdr:nvSpPr>
      <xdr:spPr>
        <a:xfrm>
          <a:off x="12579428" y="65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78447</xdr:rowOff>
    </xdr:from>
    <xdr:to>
      <xdr:col>85</xdr:col>
      <xdr:colOff>177800</xdr:colOff>
      <xdr:row>38</xdr:row>
      <xdr:rowOff>8597</xdr:rowOff>
    </xdr:to>
    <xdr:sp macro="" textlink="">
      <xdr:nvSpPr>
        <xdr:cNvPr id="525" name="楕円 524"/>
        <xdr:cNvSpPr/>
      </xdr:nvSpPr>
      <xdr:spPr>
        <a:xfrm>
          <a:off x="16268700" y="64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37824</xdr:rowOff>
    </xdr:from>
    <xdr:ext cx="534377" cy="259045"/>
    <xdr:sp macro="" textlink="">
      <xdr:nvSpPr>
        <xdr:cNvPr id="526" name="災害復旧事業費該当値テキスト"/>
        <xdr:cNvSpPr txBox="1"/>
      </xdr:nvSpPr>
      <xdr:spPr>
        <a:xfrm>
          <a:off x="16370300" y="62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134460</xdr:rowOff>
    </xdr:from>
    <xdr:to>
      <xdr:col>81</xdr:col>
      <xdr:colOff>101600</xdr:colOff>
      <xdr:row>38</xdr:row>
      <xdr:rowOff>64610</xdr:rowOff>
    </xdr:to>
    <xdr:sp macro="" textlink="">
      <xdr:nvSpPr>
        <xdr:cNvPr id="527" name="楕円 526"/>
        <xdr:cNvSpPr/>
      </xdr:nvSpPr>
      <xdr:spPr>
        <a:xfrm>
          <a:off x="15430500" y="64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55737</xdr:rowOff>
    </xdr:from>
    <xdr:ext cx="469744" cy="259045"/>
    <xdr:sp macro="" textlink="">
      <xdr:nvSpPr>
        <xdr:cNvPr id="528" name="テキスト ボックス 527"/>
        <xdr:cNvSpPr txBox="1"/>
      </xdr:nvSpPr>
      <xdr:spPr>
        <a:xfrm>
          <a:off x="15246428" y="65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51072</xdr:rowOff>
    </xdr:from>
    <xdr:to>
      <xdr:col>76</xdr:col>
      <xdr:colOff>165100</xdr:colOff>
      <xdr:row>37</xdr:row>
      <xdr:rowOff>152672</xdr:rowOff>
    </xdr:to>
    <xdr:sp macro="" textlink="">
      <xdr:nvSpPr>
        <xdr:cNvPr id="529" name="楕円 528"/>
        <xdr:cNvSpPr/>
      </xdr:nvSpPr>
      <xdr:spPr>
        <a:xfrm>
          <a:off x="14541500" y="63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169199</xdr:rowOff>
    </xdr:from>
    <xdr:ext cx="534377" cy="259045"/>
    <xdr:sp macro="" textlink="">
      <xdr:nvSpPr>
        <xdr:cNvPr id="530" name="テキスト ボックス 529"/>
        <xdr:cNvSpPr txBox="1"/>
      </xdr:nvSpPr>
      <xdr:spPr>
        <a:xfrm>
          <a:off x="14325111" y="61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89060</xdr:rowOff>
    </xdr:from>
    <xdr:to>
      <xdr:col>72</xdr:col>
      <xdr:colOff>38100</xdr:colOff>
      <xdr:row>38</xdr:row>
      <xdr:rowOff>19210</xdr:rowOff>
    </xdr:to>
    <xdr:sp macro="" textlink="">
      <xdr:nvSpPr>
        <xdr:cNvPr id="531" name="楕円 530"/>
        <xdr:cNvSpPr/>
      </xdr:nvSpPr>
      <xdr:spPr>
        <a:xfrm>
          <a:off x="13652500" y="64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35737</xdr:rowOff>
    </xdr:from>
    <xdr:ext cx="469744" cy="259045"/>
    <xdr:sp macro="" textlink="">
      <xdr:nvSpPr>
        <xdr:cNvPr id="532" name="テキスト ボックス 531"/>
        <xdr:cNvSpPr txBox="1"/>
      </xdr:nvSpPr>
      <xdr:spPr>
        <a:xfrm>
          <a:off x="13468428" y="620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151633</xdr:rowOff>
    </xdr:from>
    <xdr:to>
      <xdr:col>67</xdr:col>
      <xdr:colOff>101600</xdr:colOff>
      <xdr:row>37</xdr:row>
      <xdr:rowOff>81783</xdr:rowOff>
    </xdr:to>
    <xdr:sp macro="" textlink="">
      <xdr:nvSpPr>
        <xdr:cNvPr id="533" name="楕円 532"/>
        <xdr:cNvSpPr/>
      </xdr:nvSpPr>
      <xdr:spPr>
        <a:xfrm>
          <a:off x="12763500" y="632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98310</xdr:rowOff>
    </xdr:from>
    <xdr:ext cx="534377" cy="259045"/>
    <xdr:sp macro="" textlink="">
      <xdr:nvSpPr>
        <xdr:cNvPr id="534" name="テキスト ボックス 533"/>
        <xdr:cNvSpPr txBox="1"/>
      </xdr:nvSpPr>
      <xdr:spPr>
        <a:xfrm>
          <a:off x="12547111" y="609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62174</xdr:rowOff>
    </xdr:from>
    <xdr:to>
      <xdr:col>85</xdr:col>
      <xdr:colOff>127000</xdr:colOff>
      <xdr:row>78</xdr:row>
      <xdr:rowOff>63827</xdr:rowOff>
    </xdr:to>
    <xdr:cxnSp macro="">
      <xdr:nvCxnSpPr>
        <xdr:cNvPr id="616" name="直線コネクタ 615"/>
        <xdr:cNvCxnSpPr/>
      </xdr:nvCxnSpPr>
      <xdr:spPr>
        <a:xfrm>
          <a:off x="15481300" y="13435274"/>
          <a:ext cx="8382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62174</xdr:rowOff>
    </xdr:from>
    <xdr:to>
      <xdr:col>81</xdr:col>
      <xdr:colOff>50800</xdr:colOff>
      <xdr:row>78</xdr:row>
      <xdr:rowOff>68690</xdr:rowOff>
    </xdr:to>
    <xdr:cxnSp macro="">
      <xdr:nvCxnSpPr>
        <xdr:cNvPr id="619" name="直線コネクタ 618"/>
        <xdr:cNvCxnSpPr/>
      </xdr:nvCxnSpPr>
      <xdr:spPr>
        <a:xfrm flipV="1">
          <a:off x="14592300" y="13435274"/>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68690</xdr:rowOff>
    </xdr:from>
    <xdr:to>
      <xdr:col>76</xdr:col>
      <xdr:colOff>114300</xdr:colOff>
      <xdr:row>78</xdr:row>
      <xdr:rowOff>79062</xdr:rowOff>
    </xdr:to>
    <xdr:cxnSp macro="">
      <xdr:nvCxnSpPr>
        <xdr:cNvPr id="622" name="直線コネクタ 621"/>
        <xdr:cNvCxnSpPr/>
      </xdr:nvCxnSpPr>
      <xdr:spPr>
        <a:xfrm flipV="1">
          <a:off x="13703300" y="13441790"/>
          <a:ext cx="889000"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79062</xdr:rowOff>
    </xdr:from>
    <xdr:to>
      <xdr:col>71</xdr:col>
      <xdr:colOff>177800</xdr:colOff>
      <xdr:row>78</xdr:row>
      <xdr:rowOff>81142</xdr:rowOff>
    </xdr:to>
    <xdr:cxnSp macro="">
      <xdr:nvCxnSpPr>
        <xdr:cNvPr id="625" name="直線コネクタ 624"/>
        <xdr:cNvCxnSpPr/>
      </xdr:nvCxnSpPr>
      <xdr:spPr>
        <a:xfrm flipV="1">
          <a:off x="12814300" y="13452162"/>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13027</xdr:rowOff>
    </xdr:from>
    <xdr:to>
      <xdr:col>85</xdr:col>
      <xdr:colOff>177800</xdr:colOff>
      <xdr:row>78</xdr:row>
      <xdr:rowOff>114627</xdr:rowOff>
    </xdr:to>
    <xdr:sp macro="" textlink="">
      <xdr:nvSpPr>
        <xdr:cNvPr id="635" name="楕円 634"/>
        <xdr:cNvSpPr/>
      </xdr:nvSpPr>
      <xdr:spPr>
        <a:xfrm>
          <a:off x="16268700" y="133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124378</xdr:rowOff>
    </xdr:from>
    <xdr:ext cx="534377" cy="259045"/>
    <xdr:sp macro="" textlink="">
      <xdr:nvSpPr>
        <xdr:cNvPr id="636" name="公債費該当値テキスト"/>
        <xdr:cNvSpPr txBox="1"/>
      </xdr:nvSpPr>
      <xdr:spPr>
        <a:xfrm>
          <a:off x="16370300" y="13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11374</xdr:rowOff>
    </xdr:from>
    <xdr:to>
      <xdr:col>81</xdr:col>
      <xdr:colOff>101600</xdr:colOff>
      <xdr:row>78</xdr:row>
      <xdr:rowOff>112974</xdr:rowOff>
    </xdr:to>
    <xdr:sp macro="" textlink="">
      <xdr:nvSpPr>
        <xdr:cNvPr id="637" name="楕円 636"/>
        <xdr:cNvSpPr/>
      </xdr:nvSpPr>
      <xdr:spPr>
        <a:xfrm>
          <a:off x="15430500" y="1338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104101</xdr:rowOff>
    </xdr:from>
    <xdr:ext cx="534377" cy="259045"/>
    <xdr:sp macro="" textlink="">
      <xdr:nvSpPr>
        <xdr:cNvPr id="638" name="テキスト ボックス 637"/>
        <xdr:cNvSpPr txBox="1"/>
      </xdr:nvSpPr>
      <xdr:spPr>
        <a:xfrm>
          <a:off x="15214111" y="134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17890</xdr:rowOff>
    </xdr:from>
    <xdr:to>
      <xdr:col>76</xdr:col>
      <xdr:colOff>165100</xdr:colOff>
      <xdr:row>78</xdr:row>
      <xdr:rowOff>119490</xdr:rowOff>
    </xdr:to>
    <xdr:sp macro="" textlink="">
      <xdr:nvSpPr>
        <xdr:cNvPr id="639" name="楕円 638"/>
        <xdr:cNvSpPr/>
      </xdr:nvSpPr>
      <xdr:spPr>
        <a:xfrm>
          <a:off x="14541500" y="1339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110617</xdr:rowOff>
    </xdr:from>
    <xdr:ext cx="534377" cy="259045"/>
    <xdr:sp macro="" textlink="">
      <xdr:nvSpPr>
        <xdr:cNvPr id="640" name="テキスト ボックス 639"/>
        <xdr:cNvSpPr txBox="1"/>
      </xdr:nvSpPr>
      <xdr:spPr>
        <a:xfrm>
          <a:off x="14325111" y="1348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28262</xdr:rowOff>
    </xdr:from>
    <xdr:to>
      <xdr:col>72</xdr:col>
      <xdr:colOff>38100</xdr:colOff>
      <xdr:row>78</xdr:row>
      <xdr:rowOff>129862</xdr:rowOff>
    </xdr:to>
    <xdr:sp macro="" textlink="">
      <xdr:nvSpPr>
        <xdr:cNvPr id="641" name="楕円 640"/>
        <xdr:cNvSpPr/>
      </xdr:nvSpPr>
      <xdr:spPr>
        <a:xfrm>
          <a:off x="13652500" y="134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120989</xdr:rowOff>
    </xdr:from>
    <xdr:ext cx="534377" cy="259045"/>
    <xdr:sp macro="" textlink="">
      <xdr:nvSpPr>
        <xdr:cNvPr id="642" name="テキスト ボックス 641"/>
        <xdr:cNvSpPr txBox="1"/>
      </xdr:nvSpPr>
      <xdr:spPr>
        <a:xfrm>
          <a:off x="13436111" y="1349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30342</xdr:rowOff>
    </xdr:from>
    <xdr:to>
      <xdr:col>67</xdr:col>
      <xdr:colOff>101600</xdr:colOff>
      <xdr:row>78</xdr:row>
      <xdr:rowOff>131942</xdr:rowOff>
    </xdr:to>
    <xdr:sp macro="" textlink="">
      <xdr:nvSpPr>
        <xdr:cNvPr id="643" name="楕円 642"/>
        <xdr:cNvSpPr/>
      </xdr:nvSpPr>
      <xdr:spPr>
        <a:xfrm>
          <a:off x="12763500" y="134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123069</xdr:rowOff>
    </xdr:from>
    <xdr:ext cx="534377" cy="259045"/>
    <xdr:sp macro="" textlink="">
      <xdr:nvSpPr>
        <xdr:cNvPr id="644" name="テキスト ボックス 643"/>
        <xdr:cNvSpPr txBox="1"/>
      </xdr:nvSpPr>
      <xdr:spPr>
        <a:xfrm>
          <a:off x="12547111" y="134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86437</xdr:rowOff>
    </xdr:from>
    <xdr:to>
      <xdr:col>85</xdr:col>
      <xdr:colOff>127000</xdr:colOff>
      <xdr:row>98</xdr:row>
      <xdr:rowOff>97912</xdr:rowOff>
    </xdr:to>
    <xdr:cxnSp macro="">
      <xdr:nvCxnSpPr>
        <xdr:cNvPr id="671" name="直線コネクタ 670"/>
        <xdr:cNvCxnSpPr/>
      </xdr:nvCxnSpPr>
      <xdr:spPr>
        <a:xfrm flipV="1">
          <a:off x="15481300" y="16888537"/>
          <a:ext cx="8382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91678</xdr:rowOff>
    </xdr:from>
    <xdr:to>
      <xdr:col>81</xdr:col>
      <xdr:colOff>50800</xdr:colOff>
      <xdr:row>98</xdr:row>
      <xdr:rowOff>97912</xdr:rowOff>
    </xdr:to>
    <xdr:cxnSp macro="">
      <xdr:nvCxnSpPr>
        <xdr:cNvPr id="674" name="直線コネクタ 673"/>
        <xdr:cNvCxnSpPr/>
      </xdr:nvCxnSpPr>
      <xdr:spPr>
        <a:xfrm>
          <a:off x="14592300" y="16893778"/>
          <a:ext cx="889000" cy="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91678</xdr:rowOff>
    </xdr:from>
    <xdr:to>
      <xdr:col>76</xdr:col>
      <xdr:colOff>114300</xdr:colOff>
      <xdr:row>98</xdr:row>
      <xdr:rowOff>93394</xdr:rowOff>
    </xdr:to>
    <xdr:cxnSp macro="">
      <xdr:nvCxnSpPr>
        <xdr:cNvPr id="677" name="直線コネクタ 676"/>
        <xdr:cNvCxnSpPr/>
      </xdr:nvCxnSpPr>
      <xdr:spPr>
        <a:xfrm flipV="1">
          <a:off x="13703300" y="16893778"/>
          <a:ext cx="889000" cy="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85506</xdr:rowOff>
    </xdr:from>
    <xdr:to>
      <xdr:col>71</xdr:col>
      <xdr:colOff>177800</xdr:colOff>
      <xdr:row>98</xdr:row>
      <xdr:rowOff>93394</xdr:rowOff>
    </xdr:to>
    <xdr:cxnSp macro="">
      <xdr:nvCxnSpPr>
        <xdr:cNvPr id="680" name="直線コネクタ 679"/>
        <xdr:cNvCxnSpPr/>
      </xdr:nvCxnSpPr>
      <xdr:spPr>
        <a:xfrm>
          <a:off x="12814300" y="16887606"/>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35637</xdr:rowOff>
    </xdr:from>
    <xdr:to>
      <xdr:col>85</xdr:col>
      <xdr:colOff>177800</xdr:colOff>
      <xdr:row>98</xdr:row>
      <xdr:rowOff>137237</xdr:rowOff>
    </xdr:to>
    <xdr:sp macro="" textlink="">
      <xdr:nvSpPr>
        <xdr:cNvPr id="690" name="楕円 689"/>
        <xdr:cNvSpPr/>
      </xdr:nvSpPr>
      <xdr:spPr>
        <a:xfrm>
          <a:off x="16268700" y="1683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127747</xdr:rowOff>
    </xdr:from>
    <xdr:ext cx="534377" cy="259045"/>
    <xdr:sp macro="" textlink="">
      <xdr:nvSpPr>
        <xdr:cNvPr id="691" name="積立金該当値テキスト"/>
        <xdr:cNvSpPr txBox="1"/>
      </xdr:nvSpPr>
      <xdr:spPr>
        <a:xfrm>
          <a:off x="16370300" y="167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47112</xdr:rowOff>
    </xdr:from>
    <xdr:to>
      <xdr:col>81</xdr:col>
      <xdr:colOff>101600</xdr:colOff>
      <xdr:row>98</xdr:row>
      <xdr:rowOff>148712</xdr:rowOff>
    </xdr:to>
    <xdr:sp macro="" textlink="">
      <xdr:nvSpPr>
        <xdr:cNvPr id="692" name="楕円 691"/>
        <xdr:cNvSpPr/>
      </xdr:nvSpPr>
      <xdr:spPr>
        <a:xfrm>
          <a:off x="15430500" y="168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139839</xdr:rowOff>
    </xdr:from>
    <xdr:ext cx="534377" cy="259045"/>
    <xdr:sp macro="" textlink="">
      <xdr:nvSpPr>
        <xdr:cNvPr id="693" name="テキスト ボックス 692"/>
        <xdr:cNvSpPr txBox="1"/>
      </xdr:nvSpPr>
      <xdr:spPr>
        <a:xfrm>
          <a:off x="15214111" y="1694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40878</xdr:rowOff>
    </xdr:from>
    <xdr:to>
      <xdr:col>76</xdr:col>
      <xdr:colOff>165100</xdr:colOff>
      <xdr:row>98</xdr:row>
      <xdr:rowOff>142478</xdr:rowOff>
    </xdr:to>
    <xdr:sp macro="" textlink="">
      <xdr:nvSpPr>
        <xdr:cNvPr id="694" name="楕円 693"/>
        <xdr:cNvSpPr/>
      </xdr:nvSpPr>
      <xdr:spPr>
        <a:xfrm>
          <a:off x="14541500" y="1684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133605</xdr:rowOff>
    </xdr:from>
    <xdr:ext cx="534377" cy="259045"/>
    <xdr:sp macro="" textlink="">
      <xdr:nvSpPr>
        <xdr:cNvPr id="695" name="テキスト ボックス 694"/>
        <xdr:cNvSpPr txBox="1"/>
      </xdr:nvSpPr>
      <xdr:spPr>
        <a:xfrm>
          <a:off x="14325111" y="1693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42594</xdr:rowOff>
    </xdr:from>
    <xdr:to>
      <xdr:col>72</xdr:col>
      <xdr:colOff>38100</xdr:colOff>
      <xdr:row>98</xdr:row>
      <xdr:rowOff>144194</xdr:rowOff>
    </xdr:to>
    <xdr:sp macro="" textlink="">
      <xdr:nvSpPr>
        <xdr:cNvPr id="696" name="楕円 695"/>
        <xdr:cNvSpPr/>
      </xdr:nvSpPr>
      <xdr:spPr>
        <a:xfrm>
          <a:off x="13652500" y="1684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135321</xdr:rowOff>
    </xdr:from>
    <xdr:ext cx="534377" cy="259045"/>
    <xdr:sp macro="" textlink="">
      <xdr:nvSpPr>
        <xdr:cNvPr id="697" name="テキスト ボックス 696"/>
        <xdr:cNvSpPr txBox="1"/>
      </xdr:nvSpPr>
      <xdr:spPr>
        <a:xfrm>
          <a:off x="13436111" y="169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34706</xdr:rowOff>
    </xdr:from>
    <xdr:to>
      <xdr:col>67</xdr:col>
      <xdr:colOff>101600</xdr:colOff>
      <xdr:row>98</xdr:row>
      <xdr:rowOff>136306</xdr:rowOff>
    </xdr:to>
    <xdr:sp macro="" textlink="">
      <xdr:nvSpPr>
        <xdr:cNvPr id="698" name="楕円 697"/>
        <xdr:cNvSpPr/>
      </xdr:nvSpPr>
      <xdr:spPr>
        <a:xfrm>
          <a:off x="12763500" y="168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152833</xdr:rowOff>
    </xdr:from>
    <xdr:ext cx="534377" cy="259045"/>
    <xdr:sp macro="" textlink="">
      <xdr:nvSpPr>
        <xdr:cNvPr id="699" name="テキスト ボックス 698"/>
        <xdr:cNvSpPr txBox="1"/>
      </xdr:nvSpPr>
      <xdr:spPr>
        <a:xfrm>
          <a:off x="12547111" y="166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54089</xdr:rowOff>
    </xdr:from>
    <xdr:to>
      <xdr:col>116</xdr:col>
      <xdr:colOff>63500</xdr:colOff>
      <xdr:row>37</xdr:row>
      <xdr:rowOff>102972</xdr:rowOff>
    </xdr:to>
    <xdr:cxnSp macro="">
      <xdr:nvCxnSpPr>
        <xdr:cNvPr id="728" name="直線コネクタ 727"/>
        <xdr:cNvCxnSpPr/>
      </xdr:nvCxnSpPr>
      <xdr:spPr>
        <a:xfrm flipV="1">
          <a:off x="21323300" y="6397739"/>
          <a:ext cx="838200" cy="4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102972</xdr:rowOff>
    </xdr:from>
    <xdr:to>
      <xdr:col>111</xdr:col>
      <xdr:colOff>177800</xdr:colOff>
      <xdr:row>39</xdr:row>
      <xdr:rowOff>44450</xdr:rowOff>
    </xdr:to>
    <xdr:cxnSp macro="">
      <xdr:nvCxnSpPr>
        <xdr:cNvPr id="731" name="直線コネクタ 730"/>
        <xdr:cNvCxnSpPr/>
      </xdr:nvCxnSpPr>
      <xdr:spPr>
        <a:xfrm flipV="1">
          <a:off x="20434300" y="6446622"/>
          <a:ext cx="889000" cy="28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3289</xdr:rowOff>
    </xdr:from>
    <xdr:to>
      <xdr:col>116</xdr:col>
      <xdr:colOff>114300</xdr:colOff>
      <xdr:row>37</xdr:row>
      <xdr:rowOff>104889</xdr:rowOff>
    </xdr:to>
    <xdr:sp macro="" textlink="">
      <xdr:nvSpPr>
        <xdr:cNvPr id="747" name="楕円 746"/>
        <xdr:cNvSpPr/>
      </xdr:nvSpPr>
      <xdr:spPr>
        <a:xfrm>
          <a:off x="22110700" y="63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26166</xdr:rowOff>
    </xdr:from>
    <xdr:ext cx="469744" cy="259045"/>
    <xdr:sp macro="" textlink="">
      <xdr:nvSpPr>
        <xdr:cNvPr id="748" name="投資及び出資金該当値テキスト"/>
        <xdr:cNvSpPr txBox="1"/>
      </xdr:nvSpPr>
      <xdr:spPr>
        <a:xfrm>
          <a:off x="22212300" y="619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52172</xdr:rowOff>
    </xdr:from>
    <xdr:to>
      <xdr:col>112</xdr:col>
      <xdr:colOff>38100</xdr:colOff>
      <xdr:row>37</xdr:row>
      <xdr:rowOff>153772</xdr:rowOff>
    </xdr:to>
    <xdr:sp macro="" textlink="">
      <xdr:nvSpPr>
        <xdr:cNvPr id="749" name="楕円 748"/>
        <xdr:cNvSpPr/>
      </xdr:nvSpPr>
      <xdr:spPr>
        <a:xfrm>
          <a:off x="21272500" y="639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170299</xdr:rowOff>
    </xdr:from>
    <xdr:ext cx="469744" cy="259045"/>
    <xdr:sp macro="" textlink="">
      <xdr:nvSpPr>
        <xdr:cNvPr id="750" name="テキスト ボックス 749"/>
        <xdr:cNvSpPr txBox="1"/>
      </xdr:nvSpPr>
      <xdr:spPr>
        <a:xfrm>
          <a:off x="21088428" y="617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7" name="直線コネクタ 76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8" name="テキスト ボックス 76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9" name="直線コネクタ 76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0" name="テキスト ボックス 76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1" name="直線コネクタ 77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2" name="テキスト ボックス 77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3" name="直線コネクタ 77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4" name="テキスト ボックス 77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5" name="直線コネクタ 77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6" name="テキスト ボックス 77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7" name="直線コネクタ 77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8" name="テキスト ボックス 777"/>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40259</xdr:rowOff>
    </xdr:from>
    <xdr:to>
      <xdr:col>116</xdr:col>
      <xdr:colOff>62864</xdr:colOff>
      <xdr:row>59</xdr:row>
      <xdr:rowOff>98878</xdr:rowOff>
    </xdr:to>
    <xdr:cxnSp macro="">
      <xdr:nvCxnSpPr>
        <xdr:cNvPr id="782" name="直線コネクタ 781"/>
        <xdr:cNvCxnSpPr/>
      </xdr:nvCxnSpPr>
      <xdr:spPr>
        <a:xfrm flipV="1">
          <a:off x="22159595" y="9127109"/>
          <a:ext cx="1269" cy="108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4" name="直線コネクタ 78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158386</xdr:rowOff>
    </xdr:from>
    <xdr:ext cx="534377" cy="259045"/>
    <xdr:sp macro="" textlink="">
      <xdr:nvSpPr>
        <xdr:cNvPr id="785" name="貸付金最大値テキスト"/>
        <xdr:cNvSpPr txBox="1"/>
      </xdr:nvSpPr>
      <xdr:spPr>
        <a:xfrm>
          <a:off x="22212300" y="89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40259</xdr:rowOff>
    </xdr:from>
    <xdr:to>
      <xdr:col>116</xdr:col>
      <xdr:colOff>152400</xdr:colOff>
      <xdr:row>53</xdr:row>
      <xdr:rowOff>40259</xdr:rowOff>
    </xdr:to>
    <xdr:cxnSp macro="">
      <xdr:nvCxnSpPr>
        <xdr:cNvPr id="786" name="直線コネクタ 785"/>
        <xdr:cNvCxnSpPr/>
      </xdr:nvCxnSpPr>
      <xdr:spPr>
        <a:xfrm>
          <a:off x="22072600" y="9127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31801</xdr:rowOff>
    </xdr:from>
    <xdr:to>
      <xdr:col>116</xdr:col>
      <xdr:colOff>63500</xdr:colOff>
      <xdr:row>53</xdr:row>
      <xdr:rowOff>40259</xdr:rowOff>
    </xdr:to>
    <xdr:cxnSp macro="">
      <xdr:nvCxnSpPr>
        <xdr:cNvPr id="787" name="直線コネクタ 786"/>
        <xdr:cNvCxnSpPr/>
      </xdr:nvCxnSpPr>
      <xdr:spPr>
        <a:xfrm>
          <a:off x="21323300" y="8775751"/>
          <a:ext cx="838200" cy="3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106336</xdr:rowOff>
    </xdr:from>
    <xdr:ext cx="469744" cy="259045"/>
    <xdr:sp macro="" textlink="">
      <xdr:nvSpPr>
        <xdr:cNvPr id="788" name="貸付金平均値テキスト"/>
        <xdr:cNvSpPr txBox="1"/>
      </xdr:nvSpPr>
      <xdr:spPr>
        <a:xfrm>
          <a:off x="22212300" y="100504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127909</xdr:rowOff>
    </xdr:from>
    <xdr:to>
      <xdr:col>116</xdr:col>
      <xdr:colOff>114300</xdr:colOff>
      <xdr:row>59</xdr:row>
      <xdr:rowOff>58059</xdr:rowOff>
    </xdr:to>
    <xdr:sp macro="" textlink="">
      <xdr:nvSpPr>
        <xdr:cNvPr id="789" name="フローチャート: 判断 788"/>
        <xdr:cNvSpPr/>
      </xdr:nvSpPr>
      <xdr:spPr>
        <a:xfrm>
          <a:off x="22110700" y="1007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31801</xdr:rowOff>
    </xdr:from>
    <xdr:to>
      <xdr:col>111</xdr:col>
      <xdr:colOff>177800</xdr:colOff>
      <xdr:row>55</xdr:row>
      <xdr:rowOff>37467</xdr:rowOff>
    </xdr:to>
    <xdr:cxnSp macro="">
      <xdr:nvCxnSpPr>
        <xdr:cNvPr id="790" name="直線コネクタ 789"/>
        <xdr:cNvCxnSpPr/>
      </xdr:nvCxnSpPr>
      <xdr:spPr>
        <a:xfrm flipV="1">
          <a:off x="20434300" y="8775751"/>
          <a:ext cx="889000" cy="6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116855</xdr:rowOff>
    </xdr:from>
    <xdr:to>
      <xdr:col>112</xdr:col>
      <xdr:colOff>38100</xdr:colOff>
      <xdr:row>59</xdr:row>
      <xdr:rowOff>47005</xdr:rowOff>
    </xdr:to>
    <xdr:sp macro="" textlink="">
      <xdr:nvSpPr>
        <xdr:cNvPr id="791" name="フローチャート: 判断 790"/>
        <xdr:cNvSpPr/>
      </xdr:nvSpPr>
      <xdr:spPr>
        <a:xfrm>
          <a:off x="212725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38132</xdr:rowOff>
    </xdr:from>
    <xdr:ext cx="469744" cy="259045"/>
    <xdr:sp macro="" textlink="">
      <xdr:nvSpPr>
        <xdr:cNvPr id="792" name="テキスト ボックス 791"/>
        <xdr:cNvSpPr txBox="1"/>
      </xdr:nvSpPr>
      <xdr:spPr>
        <a:xfrm>
          <a:off x="21088428" y="1015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76737</xdr:rowOff>
    </xdr:from>
    <xdr:to>
      <xdr:col>107</xdr:col>
      <xdr:colOff>50800</xdr:colOff>
      <xdr:row>55</xdr:row>
      <xdr:rowOff>37467</xdr:rowOff>
    </xdr:to>
    <xdr:cxnSp macro="">
      <xdr:nvCxnSpPr>
        <xdr:cNvPr id="793" name="直線コネクタ 792"/>
        <xdr:cNvCxnSpPr/>
      </xdr:nvCxnSpPr>
      <xdr:spPr>
        <a:xfrm>
          <a:off x="19545300" y="9335037"/>
          <a:ext cx="889000" cy="13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130129</xdr:rowOff>
    </xdr:from>
    <xdr:to>
      <xdr:col>107</xdr:col>
      <xdr:colOff>101600</xdr:colOff>
      <xdr:row>59</xdr:row>
      <xdr:rowOff>60279</xdr:rowOff>
    </xdr:to>
    <xdr:sp macro="" textlink="">
      <xdr:nvSpPr>
        <xdr:cNvPr id="794" name="フローチャート: 判断 793"/>
        <xdr:cNvSpPr/>
      </xdr:nvSpPr>
      <xdr:spPr>
        <a:xfrm>
          <a:off x="20383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51406</xdr:rowOff>
    </xdr:from>
    <xdr:ext cx="469744" cy="259045"/>
    <xdr:sp macro="" textlink="">
      <xdr:nvSpPr>
        <xdr:cNvPr id="795" name="テキスト ボックス 794"/>
        <xdr:cNvSpPr txBox="1"/>
      </xdr:nvSpPr>
      <xdr:spPr>
        <a:xfrm>
          <a:off x="20199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76737</xdr:rowOff>
    </xdr:from>
    <xdr:to>
      <xdr:col>102</xdr:col>
      <xdr:colOff>114300</xdr:colOff>
      <xdr:row>54</xdr:row>
      <xdr:rowOff>85489</xdr:rowOff>
    </xdr:to>
    <xdr:cxnSp macro="">
      <xdr:nvCxnSpPr>
        <xdr:cNvPr id="796" name="直線コネクタ 795"/>
        <xdr:cNvCxnSpPr/>
      </xdr:nvCxnSpPr>
      <xdr:spPr>
        <a:xfrm flipV="1">
          <a:off x="18656300" y="9335037"/>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128301</xdr:rowOff>
    </xdr:from>
    <xdr:to>
      <xdr:col>102</xdr:col>
      <xdr:colOff>165100</xdr:colOff>
      <xdr:row>59</xdr:row>
      <xdr:rowOff>58451</xdr:rowOff>
    </xdr:to>
    <xdr:sp macro="" textlink="">
      <xdr:nvSpPr>
        <xdr:cNvPr id="797" name="フローチャート: 判断 796"/>
        <xdr:cNvSpPr/>
      </xdr:nvSpPr>
      <xdr:spPr>
        <a:xfrm>
          <a:off x="19494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49578</xdr:rowOff>
    </xdr:from>
    <xdr:ext cx="469744" cy="259045"/>
    <xdr:sp macro="" textlink="">
      <xdr:nvSpPr>
        <xdr:cNvPr id="798" name="テキスト ボックス 797"/>
        <xdr:cNvSpPr txBox="1"/>
      </xdr:nvSpPr>
      <xdr:spPr>
        <a:xfrm>
          <a:off x="19310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131665</xdr:rowOff>
    </xdr:from>
    <xdr:to>
      <xdr:col>98</xdr:col>
      <xdr:colOff>38100</xdr:colOff>
      <xdr:row>59</xdr:row>
      <xdr:rowOff>61815</xdr:rowOff>
    </xdr:to>
    <xdr:sp macro="" textlink="">
      <xdr:nvSpPr>
        <xdr:cNvPr id="799" name="フローチャート: 判断 798"/>
        <xdr:cNvSpPr/>
      </xdr:nvSpPr>
      <xdr:spPr>
        <a:xfrm>
          <a:off x="18605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52942</xdr:rowOff>
    </xdr:from>
    <xdr:ext cx="469744" cy="259045"/>
    <xdr:sp macro="" textlink="">
      <xdr:nvSpPr>
        <xdr:cNvPr id="800" name="テキスト ボックス 799"/>
        <xdr:cNvSpPr txBox="1"/>
      </xdr:nvSpPr>
      <xdr:spPr>
        <a:xfrm>
          <a:off x="18421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160909</xdr:rowOff>
    </xdr:from>
    <xdr:to>
      <xdr:col>116</xdr:col>
      <xdr:colOff>114300</xdr:colOff>
      <xdr:row>53</xdr:row>
      <xdr:rowOff>91059</xdr:rowOff>
    </xdr:to>
    <xdr:sp macro="" textlink="">
      <xdr:nvSpPr>
        <xdr:cNvPr id="806" name="楕円 805"/>
        <xdr:cNvSpPr/>
      </xdr:nvSpPr>
      <xdr:spPr>
        <a:xfrm>
          <a:off x="22110700" y="907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113936</xdr:rowOff>
    </xdr:from>
    <xdr:ext cx="534377" cy="259045"/>
    <xdr:sp macro="" textlink="">
      <xdr:nvSpPr>
        <xdr:cNvPr id="807" name="貸付金該当値テキスト"/>
        <xdr:cNvSpPr txBox="1"/>
      </xdr:nvSpPr>
      <xdr:spPr>
        <a:xfrm>
          <a:off x="22212300" y="902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152451</xdr:rowOff>
    </xdr:from>
    <xdr:to>
      <xdr:col>112</xdr:col>
      <xdr:colOff>38100</xdr:colOff>
      <xdr:row>51</xdr:row>
      <xdr:rowOff>82601</xdr:rowOff>
    </xdr:to>
    <xdr:sp macro="" textlink="">
      <xdr:nvSpPr>
        <xdr:cNvPr id="808" name="楕円 807"/>
        <xdr:cNvSpPr/>
      </xdr:nvSpPr>
      <xdr:spPr>
        <a:xfrm>
          <a:off x="21272500" y="872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99128</xdr:rowOff>
    </xdr:from>
    <xdr:ext cx="534377" cy="259045"/>
    <xdr:sp macro="" textlink="">
      <xdr:nvSpPr>
        <xdr:cNvPr id="809" name="テキスト ボックス 808"/>
        <xdr:cNvSpPr txBox="1"/>
      </xdr:nvSpPr>
      <xdr:spPr>
        <a:xfrm>
          <a:off x="21056111" y="850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158117</xdr:rowOff>
    </xdr:from>
    <xdr:to>
      <xdr:col>107</xdr:col>
      <xdr:colOff>101600</xdr:colOff>
      <xdr:row>55</xdr:row>
      <xdr:rowOff>88267</xdr:rowOff>
    </xdr:to>
    <xdr:sp macro="" textlink="">
      <xdr:nvSpPr>
        <xdr:cNvPr id="810" name="楕円 809"/>
        <xdr:cNvSpPr/>
      </xdr:nvSpPr>
      <xdr:spPr>
        <a:xfrm>
          <a:off x="20383500" y="94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104794</xdr:rowOff>
    </xdr:from>
    <xdr:ext cx="534377" cy="259045"/>
    <xdr:sp macro="" textlink="">
      <xdr:nvSpPr>
        <xdr:cNvPr id="811" name="テキスト ボックス 810"/>
        <xdr:cNvSpPr txBox="1"/>
      </xdr:nvSpPr>
      <xdr:spPr>
        <a:xfrm>
          <a:off x="20167111" y="919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25937</xdr:rowOff>
    </xdr:from>
    <xdr:to>
      <xdr:col>102</xdr:col>
      <xdr:colOff>165100</xdr:colOff>
      <xdr:row>54</xdr:row>
      <xdr:rowOff>127537</xdr:rowOff>
    </xdr:to>
    <xdr:sp macro="" textlink="">
      <xdr:nvSpPr>
        <xdr:cNvPr id="812" name="楕円 811"/>
        <xdr:cNvSpPr/>
      </xdr:nvSpPr>
      <xdr:spPr>
        <a:xfrm>
          <a:off x="19494500" y="92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144064</xdr:rowOff>
    </xdr:from>
    <xdr:ext cx="534377" cy="259045"/>
    <xdr:sp macro="" textlink="">
      <xdr:nvSpPr>
        <xdr:cNvPr id="813" name="テキスト ボックス 812"/>
        <xdr:cNvSpPr txBox="1"/>
      </xdr:nvSpPr>
      <xdr:spPr>
        <a:xfrm>
          <a:off x="19278111" y="905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34689</xdr:rowOff>
    </xdr:from>
    <xdr:to>
      <xdr:col>98</xdr:col>
      <xdr:colOff>38100</xdr:colOff>
      <xdr:row>54</xdr:row>
      <xdr:rowOff>136289</xdr:rowOff>
    </xdr:to>
    <xdr:sp macro="" textlink="">
      <xdr:nvSpPr>
        <xdr:cNvPr id="814" name="楕円 813"/>
        <xdr:cNvSpPr/>
      </xdr:nvSpPr>
      <xdr:spPr>
        <a:xfrm>
          <a:off x="18605500" y="92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152816</xdr:rowOff>
    </xdr:from>
    <xdr:ext cx="534377" cy="259045"/>
    <xdr:sp macro="" textlink="">
      <xdr:nvSpPr>
        <xdr:cNvPr id="815" name="テキスト ボックス 814"/>
        <xdr:cNvSpPr txBox="1"/>
      </xdr:nvSpPr>
      <xdr:spPr>
        <a:xfrm>
          <a:off x="18389111" y="906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8" name="テキスト ボックス 82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2" name="直線コネクタ 841"/>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3"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4" name="直線コネクタ 843"/>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5"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6" name="直線コネクタ 845"/>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161776</xdr:rowOff>
    </xdr:from>
    <xdr:to>
      <xdr:col>116</xdr:col>
      <xdr:colOff>63500</xdr:colOff>
      <xdr:row>76</xdr:row>
      <xdr:rowOff>162903</xdr:rowOff>
    </xdr:to>
    <xdr:cxnSp macro="">
      <xdr:nvCxnSpPr>
        <xdr:cNvPr id="847" name="直線コネクタ 846"/>
        <xdr:cNvCxnSpPr/>
      </xdr:nvCxnSpPr>
      <xdr:spPr>
        <a:xfrm>
          <a:off x="21323300" y="13191976"/>
          <a:ext cx="8382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8" name="繰出金平均値テキスト"/>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9" name="フローチャート: 判断 848"/>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60686</xdr:rowOff>
    </xdr:from>
    <xdr:to>
      <xdr:col>111</xdr:col>
      <xdr:colOff>177800</xdr:colOff>
      <xdr:row>76</xdr:row>
      <xdr:rowOff>161776</xdr:rowOff>
    </xdr:to>
    <xdr:cxnSp macro="">
      <xdr:nvCxnSpPr>
        <xdr:cNvPr id="850" name="直線コネクタ 849"/>
        <xdr:cNvCxnSpPr/>
      </xdr:nvCxnSpPr>
      <xdr:spPr>
        <a:xfrm>
          <a:off x="20434300" y="12747986"/>
          <a:ext cx="889000" cy="4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51" name="フローチャート: 判断 850"/>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2" name="テキスト ボックス 851"/>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60686</xdr:rowOff>
    </xdr:from>
    <xdr:to>
      <xdr:col>107</xdr:col>
      <xdr:colOff>50800</xdr:colOff>
      <xdr:row>74</xdr:row>
      <xdr:rowOff>79742</xdr:rowOff>
    </xdr:to>
    <xdr:cxnSp macro="">
      <xdr:nvCxnSpPr>
        <xdr:cNvPr id="853" name="直線コネクタ 852"/>
        <xdr:cNvCxnSpPr/>
      </xdr:nvCxnSpPr>
      <xdr:spPr>
        <a:xfrm flipV="1">
          <a:off x="19545300" y="12747986"/>
          <a:ext cx="889000" cy="1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4" name="フローチャート: 判断 853"/>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5" name="テキスト ボックス 854"/>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68050</xdr:rowOff>
    </xdr:from>
    <xdr:to>
      <xdr:col>102</xdr:col>
      <xdr:colOff>114300</xdr:colOff>
      <xdr:row>74</xdr:row>
      <xdr:rowOff>79742</xdr:rowOff>
    </xdr:to>
    <xdr:cxnSp macro="">
      <xdr:nvCxnSpPr>
        <xdr:cNvPr id="856" name="直線コネクタ 855"/>
        <xdr:cNvCxnSpPr/>
      </xdr:nvCxnSpPr>
      <xdr:spPr>
        <a:xfrm>
          <a:off x="18656300" y="12755350"/>
          <a:ext cx="8890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7" name="フローチャート: 判断 856"/>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8" name="テキスト ボックス 857"/>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9" name="フローチャート: 判断 858"/>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60" name="テキスト ボックス 859"/>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112103</xdr:rowOff>
    </xdr:from>
    <xdr:to>
      <xdr:col>116</xdr:col>
      <xdr:colOff>114300</xdr:colOff>
      <xdr:row>77</xdr:row>
      <xdr:rowOff>42253</xdr:rowOff>
    </xdr:to>
    <xdr:sp macro="" textlink="">
      <xdr:nvSpPr>
        <xdr:cNvPr id="866" name="楕円 865"/>
        <xdr:cNvSpPr/>
      </xdr:nvSpPr>
      <xdr:spPr>
        <a:xfrm>
          <a:off x="22110700" y="131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90530</xdr:rowOff>
    </xdr:from>
    <xdr:ext cx="534377" cy="259045"/>
    <xdr:sp macro="" textlink="">
      <xdr:nvSpPr>
        <xdr:cNvPr id="867" name="繰出金該当値テキスト"/>
        <xdr:cNvSpPr txBox="1"/>
      </xdr:nvSpPr>
      <xdr:spPr>
        <a:xfrm>
          <a:off x="22212300" y="131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110976</xdr:rowOff>
    </xdr:from>
    <xdr:to>
      <xdr:col>112</xdr:col>
      <xdr:colOff>38100</xdr:colOff>
      <xdr:row>77</xdr:row>
      <xdr:rowOff>41126</xdr:rowOff>
    </xdr:to>
    <xdr:sp macro="" textlink="">
      <xdr:nvSpPr>
        <xdr:cNvPr id="868" name="楕円 867"/>
        <xdr:cNvSpPr/>
      </xdr:nvSpPr>
      <xdr:spPr>
        <a:xfrm>
          <a:off x="21272500" y="1314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32253</xdr:rowOff>
    </xdr:from>
    <xdr:ext cx="534377" cy="259045"/>
    <xdr:sp macro="" textlink="">
      <xdr:nvSpPr>
        <xdr:cNvPr id="869" name="テキスト ボックス 868"/>
        <xdr:cNvSpPr txBox="1"/>
      </xdr:nvSpPr>
      <xdr:spPr>
        <a:xfrm>
          <a:off x="21056111" y="132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9886</xdr:rowOff>
    </xdr:from>
    <xdr:to>
      <xdr:col>107</xdr:col>
      <xdr:colOff>101600</xdr:colOff>
      <xdr:row>74</xdr:row>
      <xdr:rowOff>111486</xdr:rowOff>
    </xdr:to>
    <xdr:sp macro="" textlink="">
      <xdr:nvSpPr>
        <xdr:cNvPr id="870" name="楕円 869"/>
        <xdr:cNvSpPr/>
      </xdr:nvSpPr>
      <xdr:spPr>
        <a:xfrm>
          <a:off x="20383500" y="126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128013</xdr:rowOff>
    </xdr:from>
    <xdr:ext cx="534377" cy="259045"/>
    <xdr:sp macro="" textlink="">
      <xdr:nvSpPr>
        <xdr:cNvPr id="871" name="テキスト ボックス 870"/>
        <xdr:cNvSpPr txBox="1"/>
      </xdr:nvSpPr>
      <xdr:spPr>
        <a:xfrm>
          <a:off x="20167111" y="1247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28942</xdr:rowOff>
    </xdr:from>
    <xdr:to>
      <xdr:col>102</xdr:col>
      <xdr:colOff>165100</xdr:colOff>
      <xdr:row>74</xdr:row>
      <xdr:rowOff>130542</xdr:rowOff>
    </xdr:to>
    <xdr:sp macro="" textlink="">
      <xdr:nvSpPr>
        <xdr:cNvPr id="872" name="楕円 871"/>
        <xdr:cNvSpPr/>
      </xdr:nvSpPr>
      <xdr:spPr>
        <a:xfrm>
          <a:off x="19494500" y="127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147069</xdr:rowOff>
    </xdr:from>
    <xdr:ext cx="534377" cy="259045"/>
    <xdr:sp macro="" textlink="">
      <xdr:nvSpPr>
        <xdr:cNvPr id="873" name="テキスト ボックス 872"/>
        <xdr:cNvSpPr txBox="1"/>
      </xdr:nvSpPr>
      <xdr:spPr>
        <a:xfrm>
          <a:off x="19278111" y="1249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17250</xdr:rowOff>
    </xdr:from>
    <xdr:to>
      <xdr:col>98</xdr:col>
      <xdr:colOff>38100</xdr:colOff>
      <xdr:row>74</xdr:row>
      <xdr:rowOff>118850</xdr:rowOff>
    </xdr:to>
    <xdr:sp macro="" textlink="">
      <xdr:nvSpPr>
        <xdr:cNvPr id="874" name="楕円 873"/>
        <xdr:cNvSpPr/>
      </xdr:nvSpPr>
      <xdr:spPr>
        <a:xfrm>
          <a:off x="18605500" y="127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135377</xdr:rowOff>
    </xdr:from>
    <xdr:ext cx="534377" cy="259045"/>
    <xdr:sp macro="" textlink="">
      <xdr:nvSpPr>
        <xdr:cNvPr id="875" name="テキスト ボックス 874"/>
        <xdr:cNvSpPr txBox="1"/>
      </xdr:nvSpPr>
      <xdr:spPr>
        <a:xfrm>
          <a:off x="18389111" y="124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6" name="直線コネクタ 88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7" name="テキスト ボックス 88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8" name="直線コネクタ 88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9" name="テキスト ボックス 888"/>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1" name="テキスト ボックス 890"/>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2" name="直線コネクタ 89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3" name="テキスト ボックス 892"/>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4" name="直線コネクタ 89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5" name="テキスト ボックス 894"/>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7" name="テキスト ボックス 896"/>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9" name="直線コネクタ 898"/>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900"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2"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3" name="直線コネクタ 902"/>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4" name="直線コネクタ 90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5"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6" name="フローチャート: 判断 905"/>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7" name="直線コネクタ 90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8" name="フローチャート: 判断 907"/>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9" name="テキスト ボックス 908"/>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0" name="直線コネクタ 90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11" name="フローチャート: 判断 910"/>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2" name="テキスト ボックス 911"/>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3" name="直線コネクタ 91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4" name="フローチャート: 判断 913"/>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5" name="テキスト ボックス 914"/>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6" name="フローチャート: 判断 915"/>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7" name="テキスト ボックス 916"/>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3" name="楕円 92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4"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5" name="楕円 92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6" name="テキスト ボックス 925"/>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7" name="楕円 92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8" name="テキスト ボックス 927"/>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9" name="楕円 92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0" name="テキスト ボックス 92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1" name="楕円 93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2" name="テキスト ボックス 93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682,000</a:t>
          </a:r>
          <a:r>
            <a:rPr kumimoji="1" lang="ja-JP" altLang="en-US" sz="1300">
              <a:latin typeface="ＭＳ Ｐゴシック" panose="020B0600070205080204" pitchFamily="50" charset="-128"/>
              <a:ea typeface="ＭＳ Ｐゴシック" panose="020B0600070205080204" pitchFamily="50" charset="-128"/>
            </a:rPr>
            <a:t>円である。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84,737</a:t>
          </a:r>
          <a:r>
            <a:rPr kumimoji="1" lang="ja-JP" altLang="en-US" sz="1300">
              <a:latin typeface="ＭＳ Ｐゴシック" panose="020B0600070205080204" pitchFamily="50" charset="-128"/>
              <a:ea typeface="ＭＳ Ｐゴシック" panose="020B0600070205080204" pitchFamily="50" charset="-128"/>
            </a:rPr>
            <a:t>円であり、類似団体平均と比べると引き続き低い水準にある。会計年度任用職員に係る期末手当や退職手当の増により前年度と比べて増加した。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154,538</a:t>
          </a:r>
          <a:r>
            <a:rPr kumimoji="1" lang="ja-JP" altLang="en-US" sz="1300">
              <a:latin typeface="ＭＳ Ｐゴシック" panose="020B0600070205080204" pitchFamily="50" charset="-128"/>
              <a:ea typeface="ＭＳ Ｐゴシック" panose="020B0600070205080204" pitchFamily="50" charset="-128"/>
            </a:rPr>
            <a:t>円であり、類似団体平均と比べると引き続き高い水準にある。子育て世帯・非課税世帯等への臨時特別給付金に加え、自立支援給付費や障害児通所給付費等の増により前年度と比べて大幅に増加した。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52,329</a:t>
          </a:r>
          <a:r>
            <a:rPr kumimoji="1" lang="ja-JP" altLang="en-US" sz="1300">
              <a:latin typeface="ＭＳ Ｐゴシック" panose="020B0600070205080204" pitchFamily="50" charset="-128"/>
              <a:ea typeface="ＭＳ Ｐゴシック" panose="020B0600070205080204" pitchFamily="50" charset="-128"/>
            </a:rPr>
            <a:t>円であり、類似団体平均と比べると引き続き低い水準にある。関金地区光ファイバ整備事業により前年度と比べて増加した。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23,300</a:t>
          </a:r>
          <a:r>
            <a:rPr kumimoji="1" lang="ja-JP" altLang="en-US" sz="1300">
              <a:latin typeface="ＭＳ Ｐゴシック" panose="020B0600070205080204" pitchFamily="50" charset="-128"/>
              <a:ea typeface="ＭＳ Ｐゴシック" panose="020B0600070205080204" pitchFamily="50" charset="-128"/>
            </a:rPr>
            <a:t>円であり、類似団体平均と比べると引き続き低い水準にある。普通交付税の再算定（臨時財政対策債償還基金費）により減債基金の積立が増え、前年度と比べて増加した。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45,574
45,257
272.06
32,469,845
31,081,464
960,179
14,796,783
28,686,006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9779</xdr:rowOff>
    </xdr:from>
    <xdr:to>
      <xdr:col>24</xdr:col>
      <xdr:colOff>63500</xdr:colOff>
      <xdr:row>37</xdr:row>
      <xdr:rowOff>46546</xdr:rowOff>
    </xdr:to>
    <xdr:cxnSp macro="">
      <xdr:nvCxnSpPr>
        <xdr:cNvPr id="61" name="直線コネクタ 60"/>
        <xdr:cNvCxnSpPr/>
      </xdr:nvCxnSpPr>
      <xdr:spPr>
        <a:xfrm flipV="1">
          <a:off x="3797300" y="6353429"/>
          <a:ext cx="8382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29020</xdr:rowOff>
    </xdr:from>
    <xdr:to>
      <xdr:col>19</xdr:col>
      <xdr:colOff>177800</xdr:colOff>
      <xdr:row>37</xdr:row>
      <xdr:rowOff>46546</xdr:rowOff>
    </xdr:to>
    <xdr:cxnSp macro="">
      <xdr:nvCxnSpPr>
        <xdr:cNvPr id="64" name="直線コネクタ 63"/>
        <xdr:cNvCxnSpPr/>
      </xdr:nvCxnSpPr>
      <xdr:spPr>
        <a:xfrm>
          <a:off x="2908300" y="637267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133795</xdr:rowOff>
    </xdr:from>
    <xdr:to>
      <xdr:col>15</xdr:col>
      <xdr:colOff>50800</xdr:colOff>
      <xdr:row>37</xdr:row>
      <xdr:rowOff>29020</xdr:rowOff>
    </xdr:to>
    <xdr:cxnSp macro="">
      <xdr:nvCxnSpPr>
        <xdr:cNvPr id="67" name="直線コネクタ 66"/>
        <xdr:cNvCxnSpPr/>
      </xdr:nvCxnSpPr>
      <xdr:spPr>
        <a:xfrm>
          <a:off x="2019300" y="63059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133795</xdr:rowOff>
    </xdr:from>
    <xdr:to>
      <xdr:col>10</xdr:col>
      <xdr:colOff>114300</xdr:colOff>
      <xdr:row>36</xdr:row>
      <xdr:rowOff>168084</xdr:rowOff>
    </xdr:to>
    <xdr:cxnSp macro="">
      <xdr:nvCxnSpPr>
        <xdr:cNvPr id="70" name="直線コネクタ 69"/>
        <xdr:cNvCxnSpPr/>
      </xdr:nvCxnSpPr>
      <xdr:spPr>
        <a:xfrm flipV="1">
          <a:off x="1130300" y="630599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130429</xdr:rowOff>
    </xdr:from>
    <xdr:to>
      <xdr:col>24</xdr:col>
      <xdr:colOff>114300</xdr:colOff>
      <xdr:row>37</xdr:row>
      <xdr:rowOff>60579</xdr:rowOff>
    </xdr:to>
    <xdr:sp macro="" textlink="">
      <xdr:nvSpPr>
        <xdr:cNvPr id="80" name="楕円 79"/>
        <xdr:cNvSpPr/>
      </xdr:nvSpPr>
      <xdr:spPr>
        <a:xfrm>
          <a:off x="4584700" y="63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45356</xdr:rowOff>
    </xdr:from>
    <xdr:ext cx="469744" cy="259045"/>
    <xdr:sp macro="" textlink="">
      <xdr:nvSpPr>
        <xdr:cNvPr id="81" name="議会費該当値テキスト"/>
        <xdr:cNvSpPr txBox="1"/>
      </xdr:nvSpPr>
      <xdr:spPr>
        <a:xfrm>
          <a:off x="4686300" y="621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167196</xdr:rowOff>
    </xdr:from>
    <xdr:to>
      <xdr:col>20</xdr:col>
      <xdr:colOff>38100</xdr:colOff>
      <xdr:row>37</xdr:row>
      <xdr:rowOff>97346</xdr:rowOff>
    </xdr:to>
    <xdr:sp macro="" textlink="">
      <xdr:nvSpPr>
        <xdr:cNvPr id="82" name="楕円 81"/>
        <xdr:cNvSpPr/>
      </xdr:nvSpPr>
      <xdr:spPr>
        <a:xfrm>
          <a:off x="3746500" y="633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88473</xdr:rowOff>
    </xdr:from>
    <xdr:ext cx="469744" cy="259045"/>
    <xdr:sp macro="" textlink="">
      <xdr:nvSpPr>
        <xdr:cNvPr id="83" name="テキスト ボックス 82"/>
        <xdr:cNvSpPr txBox="1"/>
      </xdr:nvSpPr>
      <xdr:spPr>
        <a:xfrm>
          <a:off x="3562428" y="643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149670</xdr:rowOff>
    </xdr:from>
    <xdr:to>
      <xdr:col>15</xdr:col>
      <xdr:colOff>101600</xdr:colOff>
      <xdr:row>37</xdr:row>
      <xdr:rowOff>79820</xdr:rowOff>
    </xdr:to>
    <xdr:sp macro="" textlink="">
      <xdr:nvSpPr>
        <xdr:cNvPr id="84" name="楕円 83"/>
        <xdr:cNvSpPr/>
      </xdr:nvSpPr>
      <xdr:spPr>
        <a:xfrm>
          <a:off x="2857500" y="632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70947</xdr:rowOff>
    </xdr:from>
    <xdr:ext cx="469744" cy="259045"/>
    <xdr:sp macro="" textlink="">
      <xdr:nvSpPr>
        <xdr:cNvPr id="85" name="テキスト ボックス 84"/>
        <xdr:cNvSpPr txBox="1"/>
      </xdr:nvSpPr>
      <xdr:spPr>
        <a:xfrm>
          <a:off x="2673428" y="641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82995</xdr:rowOff>
    </xdr:from>
    <xdr:to>
      <xdr:col>10</xdr:col>
      <xdr:colOff>165100</xdr:colOff>
      <xdr:row>37</xdr:row>
      <xdr:rowOff>13145</xdr:rowOff>
    </xdr:to>
    <xdr:sp macro="" textlink="">
      <xdr:nvSpPr>
        <xdr:cNvPr id="86" name="楕円 85"/>
        <xdr:cNvSpPr/>
      </xdr:nvSpPr>
      <xdr:spPr>
        <a:xfrm>
          <a:off x="1968500" y="62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4272</xdr:rowOff>
    </xdr:from>
    <xdr:ext cx="469744" cy="259045"/>
    <xdr:sp macro="" textlink="">
      <xdr:nvSpPr>
        <xdr:cNvPr id="87" name="テキスト ボックス 86"/>
        <xdr:cNvSpPr txBox="1"/>
      </xdr:nvSpPr>
      <xdr:spPr>
        <a:xfrm>
          <a:off x="1784428" y="634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117284</xdr:rowOff>
    </xdr:from>
    <xdr:to>
      <xdr:col>6</xdr:col>
      <xdr:colOff>38100</xdr:colOff>
      <xdr:row>37</xdr:row>
      <xdr:rowOff>47434</xdr:rowOff>
    </xdr:to>
    <xdr:sp macro="" textlink="">
      <xdr:nvSpPr>
        <xdr:cNvPr id="88" name="楕円 87"/>
        <xdr:cNvSpPr/>
      </xdr:nvSpPr>
      <xdr:spPr>
        <a:xfrm>
          <a:off x="1079500" y="62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38561</xdr:rowOff>
    </xdr:from>
    <xdr:ext cx="469744" cy="259045"/>
    <xdr:sp macro="" textlink="">
      <xdr:nvSpPr>
        <xdr:cNvPr id="89" name="テキスト ボックス 88"/>
        <xdr:cNvSpPr txBox="1"/>
      </xdr:nvSpPr>
      <xdr:spPr>
        <a:xfrm>
          <a:off x="895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xdr:rowOff>
    </xdr:from>
    <xdr:to>
      <xdr:col>24</xdr:col>
      <xdr:colOff>63500</xdr:colOff>
      <xdr:row>58</xdr:row>
      <xdr:rowOff>94061</xdr:rowOff>
    </xdr:to>
    <xdr:cxnSp macro="">
      <xdr:nvCxnSpPr>
        <xdr:cNvPr id="118" name="直線コネクタ 117"/>
        <xdr:cNvCxnSpPr/>
      </xdr:nvCxnSpPr>
      <xdr:spPr>
        <a:xfrm>
          <a:off x="3797300" y="9944124"/>
          <a:ext cx="838200" cy="9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xdr:rowOff>
    </xdr:from>
    <xdr:to>
      <xdr:col>19</xdr:col>
      <xdr:colOff>177800</xdr:colOff>
      <xdr:row>58</xdr:row>
      <xdr:rowOff>95640</xdr:rowOff>
    </xdr:to>
    <xdr:cxnSp macro="">
      <xdr:nvCxnSpPr>
        <xdr:cNvPr id="121" name="直線コネクタ 120"/>
        <xdr:cNvCxnSpPr/>
      </xdr:nvCxnSpPr>
      <xdr:spPr>
        <a:xfrm flipV="1">
          <a:off x="2908300" y="9944124"/>
          <a:ext cx="889000" cy="9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95640</xdr:rowOff>
    </xdr:from>
    <xdr:to>
      <xdr:col>15</xdr:col>
      <xdr:colOff>50800</xdr:colOff>
      <xdr:row>58</xdr:row>
      <xdr:rowOff>102657</xdr:rowOff>
    </xdr:to>
    <xdr:cxnSp macro="">
      <xdr:nvCxnSpPr>
        <xdr:cNvPr id="124" name="直線コネクタ 123"/>
        <xdr:cNvCxnSpPr/>
      </xdr:nvCxnSpPr>
      <xdr:spPr>
        <a:xfrm flipV="1">
          <a:off x="2019300" y="10039740"/>
          <a:ext cx="889000" cy="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102657</xdr:rowOff>
    </xdr:from>
    <xdr:to>
      <xdr:col>10</xdr:col>
      <xdr:colOff>114300</xdr:colOff>
      <xdr:row>58</xdr:row>
      <xdr:rowOff>120630</xdr:rowOff>
    </xdr:to>
    <xdr:cxnSp macro="">
      <xdr:nvCxnSpPr>
        <xdr:cNvPr id="127" name="直線コネクタ 126"/>
        <xdr:cNvCxnSpPr/>
      </xdr:nvCxnSpPr>
      <xdr:spPr>
        <a:xfrm flipV="1">
          <a:off x="1130300" y="10046757"/>
          <a:ext cx="8890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43261</xdr:rowOff>
    </xdr:from>
    <xdr:to>
      <xdr:col>24</xdr:col>
      <xdr:colOff>114300</xdr:colOff>
      <xdr:row>58</xdr:row>
      <xdr:rowOff>144861</xdr:rowOff>
    </xdr:to>
    <xdr:sp macro="" textlink="">
      <xdr:nvSpPr>
        <xdr:cNvPr id="137" name="楕円 136"/>
        <xdr:cNvSpPr/>
      </xdr:nvSpPr>
      <xdr:spPr>
        <a:xfrm>
          <a:off x="4584700" y="99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34377" cy="259045"/>
    <xdr:sp macro="" textlink="">
      <xdr:nvSpPr>
        <xdr:cNvPr id="138" name="総務費該当値テキスト"/>
        <xdr:cNvSpPr txBox="1"/>
      </xdr:nvSpPr>
      <xdr:spPr>
        <a:xfrm>
          <a:off x="4686300" y="99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120674</xdr:rowOff>
    </xdr:from>
    <xdr:to>
      <xdr:col>20</xdr:col>
      <xdr:colOff>38100</xdr:colOff>
      <xdr:row>58</xdr:row>
      <xdr:rowOff>50824</xdr:rowOff>
    </xdr:to>
    <xdr:sp macro="" textlink="">
      <xdr:nvSpPr>
        <xdr:cNvPr id="139" name="楕円 138"/>
        <xdr:cNvSpPr/>
      </xdr:nvSpPr>
      <xdr:spPr>
        <a:xfrm>
          <a:off x="3746500" y="989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41951</xdr:rowOff>
    </xdr:from>
    <xdr:ext cx="599010" cy="259045"/>
    <xdr:sp macro="" textlink="">
      <xdr:nvSpPr>
        <xdr:cNvPr id="140" name="テキスト ボックス 139"/>
        <xdr:cNvSpPr txBox="1"/>
      </xdr:nvSpPr>
      <xdr:spPr>
        <a:xfrm>
          <a:off x="3497795" y="998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44840</xdr:rowOff>
    </xdr:from>
    <xdr:to>
      <xdr:col>15</xdr:col>
      <xdr:colOff>101600</xdr:colOff>
      <xdr:row>58</xdr:row>
      <xdr:rowOff>146440</xdr:rowOff>
    </xdr:to>
    <xdr:sp macro="" textlink="">
      <xdr:nvSpPr>
        <xdr:cNvPr id="141" name="楕円 140"/>
        <xdr:cNvSpPr/>
      </xdr:nvSpPr>
      <xdr:spPr>
        <a:xfrm>
          <a:off x="2857500" y="998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137567</xdr:rowOff>
    </xdr:from>
    <xdr:ext cx="534377" cy="259045"/>
    <xdr:sp macro="" textlink="">
      <xdr:nvSpPr>
        <xdr:cNvPr id="142" name="テキスト ボックス 141"/>
        <xdr:cNvSpPr txBox="1"/>
      </xdr:nvSpPr>
      <xdr:spPr>
        <a:xfrm>
          <a:off x="2641111" y="1008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51857</xdr:rowOff>
    </xdr:from>
    <xdr:to>
      <xdr:col>10</xdr:col>
      <xdr:colOff>165100</xdr:colOff>
      <xdr:row>58</xdr:row>
      <xdr:rowOff>153457</xdr:rowOff>
    </xdr:to>
    <xdr:sp macro="" textlink="">
      <xdr:nvSpPr>
        <xdr:cNvPr id="143" name="楕円 142"/>
        <xdr:cNvSpPr/>
      </xdr:nvSpPr>
      <xdr:spPr>
        <a:xfrm>
          <a:off x="1968500" y="999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144584</xdr:rowOff>
    </xdr:from>
    <xdr:ext cx="534377" cy="259045"/>
    <xdr:sp macro="" textlink="">
      <xdr:nvSpPr>
        <xdr:cNvPr id="144" name="テキスト ボックス 143"/>
        <xdr:cNvSpPr txBox="1"/>
      </xdr:nvSpPr>
      <xdr:spPr>
        <a:xfrm>
          <a:off x="1752111" y="1008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69830</xdr:rowOff>
    </xdr:from>
    <xdr:to>
      <xdr:col>6</xdr:col>
      <xdr:colOff>38100</xdr:colOff>
      <xdr:row>58</xdr:row>
      <xdr:rowOff>171430</xdr:rowOff>
    </xdr:to>
    <xdr:sp macro="" textlink="">
      <xdr:nvSpPr>
        <xdr:cNvPr id="145" name="楕円 144"/>
        <xdr:cNvSpPr/>
      </xdr:nvSpPr>
      <xdr:spPr>
        <a:xfrm>
          <a:off x="1079500" y="1001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162557</xdr:rowOff>
    </xdr:from>
    <xdr:ext cx="534377" cy="259045"/>
    <xdr:sp macro="" textlink="">
      <xdr:nvSpPr>
        <xdr:cNvPr id="146" name="テキスト ボックス 145"/>
        <xdr:cNvSpPr txBox="1"/>
      </xdr:nvSpPr>
      <xdr:spPr>
        <a:xfrm>
          <a:off x="863111" y="1010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170634</xdr:rowOff>
    </xdr:from>
    <xdr:to>
      <xdr:col>24</xdr:col>
      <xdr:colOff>63500</xdr:colOff>
      <xdr:row>75</xdr:row>
      <xdr:rowOff>140715</xdr:rowOff>
    </xdr:to>
    <xdr:cxnSp macro="">
      <xdr:nvCxnSpPr>
        <xdr:cNvPr id="174" name="直線コネクタ 173"/>
        <xdr:cNvCxnSpPr/>
      </xdr:nvCxnSpPr>
      <xdr:spPr>
        <a:xfrm flipV="1">
          <a:off x="3797300" y="12857934"/>
          <a:ext cx="838200" cy="14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140715</xdr:rowOff>
    </xdr:from>
    <xdr:to>
      <xdr:col>19</xdr:col>
      <xdr:colOff>177800</xdr:colOff>
      <xdr:row>76</xdr:row>
      <xdr:rowOff>1854</xdr:rowOff>
    </xdr:to>
    <xdr:cxnSp macro="">
      <xdr:nvCxnSpPr>
        <xdr:cNvPr id="177" name="直線コネクタ 176"/>
        <xdr:cNvCxnSpPr/>
      </xdr:nvCxnSpPr>
      <xdr:spPr>
        <a:xfrm flipV="1">
          <a:off x="2908300" y="12999465"/>
          <a:ext cx="889000" cy="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1854</xdr:rowOff>
    </xdr:from>
    <xdr:to>
      <xdr:col>15</xdr:col>
      <xdr:colOff>50800</xdr:colOff>
      <xdr:row>76</xdr:row>
      <xdr:rowOff>19095</xdr:rowOff>
    </xdr:to>
    <xdr:cxnSp macro="">
      <xdr:nvCxnSpPr>
        <xdr:cNvPr id="180" name="直線コネクタ 179"/>
        <xdr:cNvCxnSpPr/>
      </xdr:nvCxnSpPr>
      <xdr:spPr>
        <a:xfrm flipV="1">
          <a:off x="2019300" y="13032054"/>
          <a:ext cx="8890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19095</xdr:rowOff>
    </xdr:from>
    <xdr:to>
      <xdr:col>10</xdr:col>
      <xdr:colOff>114300</xdr:colOff>
      <xdr:row>76</xdr:row>
      <xdr:rowOff>36016</xdr:rowOff>
    </xdr:to>
    <xdr:cxnSp macro="">
      <xdr:nvCxnSpPr>
        <xdr:cNvPr id="183" name="直線コネクタ 182"/>
        <xdr:cNvCxnSpPr/>
      </xdr:nvCxnSpPr>
      <xdr:spPr>
        <a:xfrm flipV="1">
          <a:off x="1130300" y="13049295"/>
          <a:ext cx="889000" cy="1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119834</xdr:rowOff>
    </xdr:from>
    <xdr:to>
      <xdr:col>24</xdr:col>
      <xdr:colOff>114300</xdr:colOff>
      <xdr:row>75</xdr:row>
      <xdr:rowOff>49984</xdr:rowOff>
    </xdr:to>
    <xdr:sp macro="" textlink="">
      <xdr:nvSpPr>
        <xdr:cNvPr id="193" name="楕円 192"/>
        <xdr:cNvSpPr/>
      </xdr:nvSpPr>
      <xdr:spPr>
        <a:xfrm>
          <a:off x="4584700" y="1280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142711</xdr:rowOff>
    </xdr:from>
    <xdr:ext cx="599010" cy="259045"/>
    <xdr:sp macro="" textlink="">
      <xdr:nvSpPr>
        <xdr:cNvPr id="194" name="民生費該当値テキスト"/>
        <xdr:cNvSpPr txBox="1"/>
      </xdr:nvSpPr>
      <xdr:spPr>
        <a:xfrm>
          <a:off x="4686300" y="1265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89915</xdr:rowOff>
    </xdr:from>
    <xdr:to>
      <xdr:col>20</xdr:col>
      <xdr:colOff>38100</xdr:colOff>
      <xdr:row>76</xdr:row>
      <xdr:rowOff>20064</xdr:rowOff>
    </xdr:to>
    <xdr:sp macro="" textlink="">
      <xdr:nvSpPr>
        <xdr:cNvPr id="195" name="楕円 194"/>
        <xdr:cNvSpPr/>
      </xdr:nvSpPr>
      <xdr:spPr>
        <a:xfrm>
          <a:off x="3746500" y="12948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36592</xdr:rowOff>
    </xdr:from>
    <xdr:ext cx="599010" cy="259045"/>
    <xdr:sp macro="" textlink="">
      <xdr:nvSpPr>
        <xdr:cNvPr id="196" name="テキスト ボックス 195"/>
        <xdr:cNvSpPr txBox="1"/>
      </xdr:nvSpPr>
      <xdr:spPr>
        <a:xfrm>
          <a:off x="3497795" y="1272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122504</xdr:rowOff>
    </xdr:from>
    <xdr:to>
      <xdr:col>15</xdr:col>
      <xdr:colOff>101600</xdr:colOff>
      <xdr:row>76</xdr:row>
      <xdr:rowOff>52654</xdr:rowOff>
    </xdr:to>
    <xdr:sp macro="" textlink="">
      <xdr:nvSpPr>
        <xdr:cNvPr id="197" name="楕円 196"/>
        <xdr:cNvSpPr/>
      </xdr:nvSpPr>
      <xdr:spPr>
        <a:xfrm>
          <a:off x="2857500" y="129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69181</xdr:rowOff>
    </xdr:from>
    <xdr:ext cx="599010" cy="259045"/>
    <xdr:sp macro="" textlink="">
      <xdr:nvSpPr>
        <xdr:cNvPr id="198" name="テキスト ボックス 197"/>
        <xdr:cNvSpPr txBox="1"/>
      </xdr:nvSpPr>
      <xdr:spPr>
        <a:xfrm>
          <a:off x="2608795" y="1275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139745</xdr:rowOff>
    </xdr:from>
    <xdr:to>
      <xdr:col>10</xdr:col>
      <xdr:colOff>165100</xdr:colOff>
      <xdr:row>76</xdr:row>
      <xdr:rowOff>69895</xdr:rowOff>
    </xdr:to>
    <xdr:sp macro="" textlink="">
      <xdr:nvSpPr>
        <xdr:cNvPr id="199" name="楕円 198"/>
        <xdr:cNvSpPr/>
      </xdr:nvSpPr>
      <xdr:spPr>
        <a:xfrm>
          <a:off x="1968500" y="129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86422</xdr:rowOff>
    </xdr:from>
    <xdr:ext cx="599010" cy="259045"/>
    <xdr:sp macro="" textlink="">
      <xdr:nvSpPr>
        <xdr:cNvPr id="200" name="テキスト ボックス 199"/>
        <xdr:cNvSpPr txBox="1"/>
      </xdr:nvSpPr>
      <xdr:spPr>
        <a:xfrm>
          <a:off x="1719795" y="1277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156666</xdr:rowOff>
    </xdr:from>
    <xdr:to>
      <xdr:col>6</xdr:col>
      <xdr:colOff>38100</xdr:colOff>
      <xdr:row>76</xdr:row>
      <xdr:rowOff>86816</xdr:rowOff>
    </xdr:to>
    <xdr:sp macro="" textlink="">
      <xdr:nvSpPr>
        <xdr:cNvPr id="201" name="楕円 200"/>
        <xdr:cNvSpPr/>
      </xdr:nvSpPr>
      <xdr:spPr>
        <a:xfrm>
          <a:off x="1079500" y="1301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103343</xdr:rowOff>
    </xdr:from>
    <xdr:ext cx="599010" cy="259045"/>
    <xdr:sp macro="" textlink="">
      <xdr:nvSpPr>
        <xdr:cNvPr id="202" name="テキスト ボックス 201"/>
        <xdr:cNvSpPr txBox="1"/>
      </xdr:nvSpPr>
      <xdr:spPr>
        <a:xfrm>
          <a:off x="830795" y="1279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143053</xdr:rowOff>
    </xdr:from>
    <xdr:to>
      <xdr:col>24</xdr:col>
      <xdr:colOff>63500</xdr:colOff>
      <xdr:row>98</xdr:row>
      <xdr:rowOff>26490</xdr:rowOff>
    </xdr:to>
    <xdr:cxnSp macro="">
      <xdr:nvCxnSpPr>
        <xdr:cNvPr id="231" name="直線コネクタ 230"/>
        <xdr:cNvCxnSpPr/>
      </xdr:nvCxnSpPr>
      <xdr:spPr>
        <a:xfrm flipV="1">
          <a:off x="3797300" y="16773703"/>
          <a:ext cx="838200" cy="5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26490</xdr:rowOff>
    </xdr:from>
    <xdr:to>
      <xdr:col>19</xdr:col>
      <xdr:colOff>177800</xdr:colOff>
      <xdr:row>98</xdr:row>
      <xdr:rowOff>34444</xdr:rowOff>
    </xdr:to>
    <xdr:cxnSp macro="">
      <xdr:nvCxnSpPr>
        <xdr:cNvPr id="234" name="直線コネクタ 233"/>
        <xdr:cNvCxnSpPr/>
      </xdr:nvCxnSpPr>
      <xdr:spPr>
        <a:xfrm flipV="1">
          <a:off x="2908300" y="16828590"/>
          <a:ext cx="889000" cy="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34444</xdr:rowOff>
    </xdr:from>
    <xdr:to>
      <xdr:col>15</xdr:col>
      <xdr:colOff>50800</xdr:colOff>
      <xdr:row>98</xdr:row>
      <xdr:rowOff>44008</xdr:rowOff>
    </xdr:to>
    <xdr:cxnSp macro="">
      <xdr:nvCxnSpPr>
        <xdr:cNvPr id="237" name="直線コネクタ 236"/>
        <xdr:cNvCxnSpPr/>
      </xdr:nvCxnSpPr>
      <xdr:spPr>
        <a:xfrm flipV="1">
          <a:off x="2019300" y="16836544"/>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39832</xdr:rowOff>
    </xdr:from>
    <xdr:to>
      <xdr:col>10</xdr:col>
      <xdr:colOff>114300</xdr:colOff>
      <xdr:row>98</xdr:row>
      <xdr:rowOff>44008</xdr:rowOff>
    </xdr:to>
    <xdr:cxnSp macro="">
      <xdr:nvCxnSpPr>
        <xdr:cNvPr id="240" name="直線コネクタ 239"/>
        <xdr:cNvCxnSpPr/>
      </xdr:nvCxnSpPr>
      <xdr:spPr>
        <a:xfrm>
          <a:off x="1130300" y="16841932"/>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92253</xdr:rowOff>
    </xdr:from>
    <xdr:to>
      <xdr:col>24</xdr:col>
      <xdr:colOff>114300</xdr:colOff>
      <xdr:row>98</xdr:row>
      <xdr:rowOff>22403</xdr:rowOff>
    </xdr:to>
    <xdr:sp macro="" textlink="">
      <xdr:nvSpPr>
        <xdr:cNvPr id="250" name="楕円 249"/>
        <xdr:cNvSpPr/>
      </xdr:nvSpPr>
      <xdr:spPr>
        <a:xfrm>
          <a:off x="4584700" y="1672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7180</xdr:rowOff>
    </xdr:from>
    <xdr:ext cx="534377" cy="259045"/>
    <xdr:sp macro="" textlink="">
      <xdr:nvSpPr>
        <xdr:cNvPr id="251" name="衛生費該当値テキスト"/>
        <xdr:cNvSpPr txBox="1"/>
      </xdr:nvSpPr>
      <xdr:spPr>
        <a:xfrm>
          <a:off x="4686300" y="1663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147140</xdr:rowOff>
    </xdr:from>
    <xdr:to>
      <xdr:col>20</xdr:col>
      <xdr:colOff>38100</xdr:colOff>
      <xdr:row>98</xdr:row>
      <xdr:rowOff>77290</xdr:rowOff>
    </xdr:to>
    <xdr:sp macro="" textlink="">
      <xdr:nvSpPr>
        <xdr:cNvPr id="252" name="楕円 251"/>
        <xdr:cNvSpPr/>
      </xdr:nvSpPr>
      <xdr:spPr>
        <a:xfrm>
          <a:off x="3746500" y="167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68417</xdr:rowOff>
    </xdr:from>
    <xdr:ext cx="534377" cy="259045"/>
    <xdr:sp macro="" textlink="">
      <xdr:nvSpPr>
        <xdr:cNvPr id="253" name="テキスト ボックス 252"/>
        <xdr:cNvSpPr txBox="1"/>
      </xdr:nvSpPr>
      <xdr:spPr>
        <a:xfrm>
          <a:off x="3530111" y="1687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155094</xdr:rowOff>
    </xdr:from>
    <xdr:to>
      <xdr:col>15</xdr:col>
      <xdr:colOff>101600</xdr:colOff>
      <xdr:row>98</xdr:row>
      <xdr:rowOff>85244</xdr:rowOff>
    </xdr:to>
    <xdr:sp macro="" textlink="">
      <xdr:nvSpPr>
        <xdr:cNvPr id="254" name="楕円 253"/>
        <xdr:cNvSpPr/>
      </xdr:nvSpPr>
      <xdr:spPr>
        <a:xfrm>
          <a:off x="2857500" y="167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76371</xdr:rowOff>
    </xdr:from>
    <xdr:ext cx="534377" cy="259045"/>
    <xdr:sp macro="" textlink="">
      <xdr:nvSpPr>
        <xdr:cNvPr id="255" name="テキスト ボックス 254"/>
        <xdr:cNvSpPr txBox="1"/>
      </xdr:nvSpPr>
      <xdr:spPr>
        <a:xfrm>
          <a:off x="2641111" y="168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164658</xdr:rowOff>
    </xdr:from>
    <xdr:to>
      <xdr:col>10</xdr:col>
      <xdr:colOff>165100</xdr:colOff>
      <xdr:row>98</xdr:row>
      <xdr:rowOff>94808</xdr:rowOff>
    </xdr:to>
    <xdr:sp macro="" textlink="">
      <xdr:nvSpPr>
        <xdr:cNvPr id="256" name="楕円 255"/>
        <xdr:cNvSpPr/>
      </xdr:nvSpPr>
      <xdr:spPr>
        <a:xfrm>
          <a:off x="1968500" y="167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85935</xdr:rowOff>
    </xdr:from>
    <xdr:ext cx="534377" cy="259045"/>
    <xdr:sp macro="" textlink="">
      <xdr:nvSpPr>
        <xdr:cNvPr id="257" name="テキスト ボックス 256"/>
        <xdr:cNvSpPr txBox="1"/>
      </xdr:nvSpPr>
      <xdr:spPr>
        <a:xfrm>
          <a:off x="1752111" y="1688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160482</xdr:rowOff>
    </xdr:from>
    <xdr:to>
      <xdr:col>6</xdr:col>
      <xdr:colOff>38100</xdr:colOff>
      <xdr:row>98</xdr:row>
      <xdr:rowOff>90632</xdr:rowOff>
    </xdr:to>
    <xdr:sp macro="" textlink="">
      <xdr:nvSpPr>
        <xdr:cNvPr id="258" name="楕円 257"/>
        <xdr:cNvSpPr/>
      </xdr:nvSpPr>
      <xdr:spPr>
        <a:xfrm>
          <a:off x="1079500" y="1679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81759</xdr:rowOff>
    </xdr:from>
    <xdr:ext cx="534377" cy="259045"/>
    <xdr:sp macro="" textlink="">
      <xdr:nvSpPr>
        <xdr:cNvPr id="259" name="テキスト ボックス 258"/>
        <xdr:cNvSpPr txBox="1"/>
      </xdr:nvSpPr>
      <xdr:spPr>
        <a:xfrm>
          <a:off x="863111" y="1688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129413</xdr:rowOff>
    </xdr:from>
    <xdr:to>
      <xdr:col>55</xdr:col>
      <xdr:colOff>0</xdr:colOff>
      <xdr:row>38</xdr:row>
      <xdr:rowOff>139700</xdr:rowOff>
    </xdr:to>
    <xdr:cxnSp macro="">
      <xdr:nvCxnSpPr>
        <xdr:cNvPr id="286" name="直線コネクタ 285"/>
        <xdr:cNvCxnSpPr/>
      </xdr:nvCxnSpPr>
      <xdr:spPr>
        <a:xfrm>
          <a:off x="9639300" y="6644513"/>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128956</xdr:rowOff>
    </xdr:from>
    <xdr:to>
      <xdr:col>50</xdr:col>
      <xdr:colOff>114300</xdr:colOff>
      <xdr:row>38</xdr:row>
      <xdr:rowOff>129413</xdr:rowOff>
    </xdr:to>
    <xdr:cxnSp macro="">
      <xdr:nvCxnSpPr>
        <xdr:cNvPr id="289" name="直線コネクタ 288"/>
        <xdr:cNvCxnSpPr/>
      </xdr:nvCxnSpPr>
      <xdr:spPr>
        <a:xfrm>
          <a:off x="8750300" y="664405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128956</xdr:rowOff>
    </xdr:from>
    <xdr:to>
      <xdr:col>45</xdr:col>
      <xdr:colOff>177800</xdr:colOff>
      <xdr:row>38</xdr:row>
      <xdr:rowOff>132614</xdr:rowOff>
    </xdr:to>
    <xdr:cxnSp macro="">
      <xdr:nvCxnSpPr>
        <xdr:cNvPr id="292" name="直線コネクタ 291"/>
        <xdr:cNvCxnSpPr/>
      </xdr:nvCxnSpPr>
      <xdr:spPr>
        <a:xfrm flipV="1">
          <a:off x="7861300" y="664405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132614</xdr:rowOff>
    </xdr:from>
    <xdr:to>
      <xdr:col>41</xdr:col>
      <xdr:colOff>50800</xdr:colOff>
      <xdr:row>38</xdr:row>
      <xdr:rowOff>139014</xdr:rowOff>
    </xdr:to>
    <xdr:cxnSp macro="">
      <xdr:nvCxnSpPr>
        <xdr:cNvPr id="295" name="直線コネクタ 294"/>
        <xdr:cNvCxnSpPr/>
      </xdr:nvCxnSpPr>
      <xdr:spPr>
        <a:xfrm flipV="1">
          <a:off x="6972300" y="6647714"/>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78613</xdr:rowOff>
    </xdr:from>
    <xdr:to>
      <xdr:col>50</xdr:col>
      <xdr:colOff>165100</xdr:colOff>
      <xdr:row>39</xdr:row>
      <xdr:rowOff>8763</xdr:rowOff>
    </xdr:to>
    <xdr:sp macro="" textlink="">
      <xdr:nvSpPr>
        <xdr:cNvPr id="307" name="楕円 306"/>
        <xdr:cNvSpPr/>
      </xdr:nvSpPr>
      <xdr:spPr>
        <a:xfrm>
          <a:off x="95885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171340</xdr:rowOff>
    </xdr:from>
    <xdr:ext cx="313932" cy="259045"/>
    <xdr:sp macro="" textlink="">
      <xdr:nvSpPr>
        <xdr:cNvPr id="308" name="テキスト ボックス 307"/>
        <xdr:cNvSpPr txBox="1"/>
      </xdr:nvSpPr>
      <xdr:spPr>
        <a:xfrm>
          <a:off x="9482333" y="66864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78156</xdr:rowOff>
    </xdr:from>
    <xdr:to>
      <xdr:col>46</xdr:col>
      <xdr:colOff>38100</xdr:colOff>
      <xdr:row>39</xdr:row>
      <xdr:rowOff>8306</xdr:rowOff>
    </xdr:to>
    <xdr:sp macro="" textlink="">
      <xdr:nvSpPr>
        <xdr:cNvPr id="309" name="楕円 308"/>
        <xdr:cNvSpPr/>
      </xdr:nvSpPr>
      <xdr:spPr>
        <a:xfrm>
          <a:off x="8699500" y="65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170883</xdr:rowOff>
    </xdr:from>
    <xdr:ext cx="313932" cy="259045"/>
    <xdr:sp macro="" textlink="">
      <xdr:nvSpPr>
        <xdr:cNvPr id="310" name="テキスト ボックス 309"/>
        <xdr:cNvSpPr txBox="1"/>
      </xdr:nvSpPr>
      <xdr:spPr>
        <a:xfrm>
          <a:off x="8593333" y="6685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81814</xdr:rowOff>
    </xdr:from>
    <xdr:to>
      <xdr:col>41</xdr:col>
      <xdr:colOff>101600</xdr:colOff>
      <xdr:row>39</xdr:row>
      <xdr:rowOff>11964</xdr:rowOff>
    </xdr:to>
    <xdr:sp macro="" textlink="">
      <xdr:nvSpPr>
        <xdr:cNvPr id="311" name="楕円 310"/>
        <xdr:cNvSpPr/>
      </xdr:nvSpPr>
      <xdr:spPr>
        <a:xfrm>
          <a:off x="7810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3091</xdr:rowOff>
    </xdr:from>
    <xdr:ext cx="313932" cy="259045"/>
    <xdr:sp macro="" textlink="">
      <xdr:nvSpPr>
        <xdr:cNvPr id="312" name="テキスト ボックス 311"/>
        <xdr:cNvSpPr txBox="1"/>
      </xdr:nvSpPr>
      <xdr:spPr>
        <a:xfrm>
          <a:off x="7704333" y="6689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88214</xdr:rowOff>
    </xdr:from>
    <xdr:to>
      <xdr:col>36</xdr:col>
      <xdr:colOff>165100</xdr:colOff>
      <xdr:row>39</xdr:row>
      <xdr:rowOff>18364</xdr:rowOff>
    </xdr:to>
    <xdr:sp macro="" textlink="">
      <xdr:nvSpPr>
        <xdr:cNvPr id="313" name="楕円 312"/>
        <xdr:cNvSpPr/>
      </xdr:nvSpPr>
      <xdr:spPr>
        <a:xfrm>
          <a:off x="6921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9491</xdr:rowOff>
    </xdr:from>
    <xdr:ext cx="249299" cy="259045"/>
    <xdr:sp macro="" textlink="">
      <xdr:nvSpPr>
        <xdr:cNvPr id="314" name="テキスト ボックス 313"/>
        <xdr:cNvSpPr txBox="1"/>
      </xdr:nvSpPr>
      <xdr:spPr>
        <a:xfrm>
          <a:off x="6847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9931</xdr:rowOff>
    </xdr:from>
    <xdr:to>
      <xdr:col>55</xdr:col>
      <xdr:colOff>0</xdr:colOff>
      <xdr:row>57</xdr:row>
      <xdr:rowOff>118402</xdr:rowOff>
    </xdr:to>
    <xdr:cxnSp macro="">
      <xdr:nvCxnSpPr>
        <xdr:cNvPr id="343" name="直線コネクタ 342"/>
        <xdr:cNvCxnSpPr/>
      </xdr:nvCxnSpPr>
      <xdr:spPr>
        <a:xfrm flipV="1">
          <a:off x="9639300" y="9782581"/>
          <a:ext cx="838200" cy="10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33020</xdr:rowOff>
    </xdr:from>
    <xdr:to>
      <xdr:col>50</xdr:col>
      <xdr:colOff>114300</xdr:colOff>
      <xdr:row>57</xdr:row>
      <xdr:rowOff>118402</xdr:rowOff>
    </xdr:to>
    <xdr:cxnSp macro="">
      <xdr:nvCxnSpPr>
        <xdr:cNvPr id="346" name="直線コネクタ 345"/>
        <xdr:cNvCxnSpPr/>
      </xdr:nvCxnSpPr>
      <xdr:spPr>
        <a:xfrm>
          <a:off x="8750300" y="9805670"/>
          <a:ext cx="8890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20269</xdr:rowOff>
    </xdr:from>
    <xdr:to>
      <xdr:col>45</xdr:col>
      <xdr:colOff>177800</xdr:colOff>
      <xdr:row>57</xdr:row>
      <xdr:rowOff>33020</xdr:rowOff>
    </xdr:to>
    <xdr:cxnSp macro="">
      <xdr:nvCxnSpPr>
        <xdr:cNvPr id="349" name="直線コネクタ 348"/>
        <xdr:cNvCxnSpPr/>
      </xdr:nvCxnSpPr>
      <xdr:spPr>
        <a:xfrm>
          <a:off x="7861300" y="9792919"/>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4204</xdr:rowOff>
    </xdr:from>
    <xdr:to>
      <xdr:col>41</xdr:col>
      <xdr:colOff>50800</xdr:colOff>
      <xdr:row>57</xdr:row>
      <xdr:rowOff>20269</xdr:rowOff>
    </xdr:to>
    <xdr:cxnSp macro="">
      <xdr:nvCxnSpPr>
        <xdr:cNvPr id="352" name="直線コネクタ 351"/>
        <xdr:cNvCxnSpPr/>
      </xdr:nvCxnSpPr>
      <xdr:spPr>
        <a:xfrm>
          <a:off x="6972300" y="9776854"/>
          <a:ext cx="889000" cy="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130581</xdr:rowOff>
    </xdr:from>
    <xdr:to>
      <xdr:col>55</xdr:col>
      <xdr:colOff>50800</xdr:colOff>
      <xdr:row>57</xdr:row>
      <xdr:rowOff>60731</xdr:rowOff>
    </xdr:to>
    <xdr:sp macro="" textlink="">
      <xdr:nvSpPr>
        <xdr:cNvPr id="362" name="楕円 361"/>
        <xdr:cNvSpPr/>
      </xdr:nvSpPr>
      <xdr:spPr>
        <a:xfrm>
          <a:off x="10426700" y="97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109008</xdr:rowOff>
    </xdr:from>
    <xdr:ext cx="534377" cy="259045"/>
    <xdr:sp macro="" textlink="">
      <xdr:nvSpPr>
        <xdr:cNvPr id="363" name="農林水産業費該当値テキスト"/>
        <xdr:cNvSpPr txBox="1"/>
      </xdr:nvSpPr>
      <xdr:spPr>
        <a:xfrm>
          <a:off x="10528300" y="971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67602</xdr:rowOff>
    </xdr:from>
    <xdr:to>
      <xdr:col>50</xdr:col>
      <xdr:colOff>165100</xdr:colOff>
      <xdr:row>57</xdr:row>
      <xdr:rowOff>169202</xdr:rowOff>
    </xdr:to>
    <xdr:sp macro="" textlink="">
      <xdr:nvSpPr>
        <xdr:cNvPr id="364" name="楕円 363"/>
        <xdr:cNvSpPr/>
      </xdr:nvSpPr>
      <xdr:spPr>
        <a:xfrm>
          <a:off x="9588500" y="984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160329</xdr:rowOff>
    </xdr:from>
    <xdr:ext cx="534377" cy="259045"/>
    <xdr:sp macro="" textlink="">
      <xdr:nvSpPr>
        <xdr:cNvPr id="365" name="テキスト ボックス 364"/>
        <xdr:cNvSpPr txBox="1"/>
      </xdr:nvSpPr>
      <xdr:spPr>
        <a:xfrm>
          <a:off x="9372111" y="99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153670</xdr:rowOff>
    </xdr:from>
    <xdr:to>
      <xdr:col>46</xdr:col>
      <xdr:colOff>38100</xdr:colOff>
      <xdr:row>57</xdr:row>
      <xdr:rowOff>83820</xdr:rowOff>
    </xdr:to>
    <xdr:sp macro="" textlink="">
      <xdr:nvSpPr>
        <xdr:cNvPr id="366" name="楕円 365"/>
        <xdr:cNvSpPr/>
      </xdr:nvSpPr>
      <xdr:spPr>
        <a:xfrm>
          <a:off x="86995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74947</xdr:rowOff>
    </xdr:from>
    <xdr:ext cx="534377" cy="259045"/>
    <xdr:sp macro="" textlink="">
      <xdr:nvSpPr>
        <xdr:cNvPr id="367" name="テキスト ボックス 366"/>
        <xdr:cNvSpPr txBox="1"/>
      </xdr:nvSpPr>
      <xdr:spPr>
        <a:xfrm>
          <a:off x="8483111" y="984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140919</xdr:rowOff>
    </xdr:from>
    <xdr:to>
      <xdr:col>41</xdr:col>
      <xdr:colOff>101600</xdr:colOff>
      <xdr:row>57</xdr:row>
      <xdr:rowOff>71069</xdr:rowOff>
    </xdr:to>
    <xdr:sp macro="" textlink="">
      <xdr:nvSpPr>
        <xdr:cNvPr id="368" name="楕円 367"/>
        <xdr:cNvSpPr/>
      </xdr:nvSpPr>
      <xdr:spPr>
        <a:xfrm>
          <a:off x="7810500" y="97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62196</xdr:rowOff>
    </xdr:from>
    <xdr:ext cx="534377" cy="259045"/>
    <xdr:sp macro="" textlink="">
      <xdr:nvSpPr>
        <xdr:cNvPr id="369" name="テキスト ボックス 368"/>
        <xdr:cNvSpPr txBox="1"/>
      </xdr:nvSpPr>
      <xdr:spPr>
        <a:xfrm>
          <a:off x="7594111" y="98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124854</xdr:rowOff>
    </xdr:from>
    <xdr:to>
      <xdr:col>36</xdr:col>
      <xdr:colOff>165100</xdr:colOff>
      <xdr:row>57</xdr:row>
      <xdr:rowOff>55004</xdr:rowOff>
    </xdr:to>
    <xdr:sp macro="" textlink="">
      <xdr:nvSpPr>
        <xdr:cNvPr id="370" name="楕円 369"/>
        <xdr:cNvSpPr/>
      </xdr:nvSpPr>
      <xdr:spPr>
        <a:xfrm>
          <a:off x="6921500" y="972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46131</xdr:rowOff>
    </xdr:from>
    <xdr:ext cx="534377" cy="259045"/>
    <xdr:sp macro="" textlink="">
      <xdr:nvSpPr>
        <xdr:cNvPr id="371" name="テキスト ボックス 370"/>
        <xdr:cNvSpPr txBox="1"/>
      </xdr:nvSpPr>
      <xdr:spPr>
        <a:xfrm>
          <a:off x="6705111" y="981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6550</xdr:rowOff>
    </xdr:from>
    <xdr:to>
      <xdr:col>55</xdr:col>
      <xdr:colOff>0</xdr:colOff>
      <xdr:row>76</xdr:row>
      <xdr:rowOff>89714</xdr:rowOff>
    </xdr:to>
    <xdr:cxnSp macro="">
      <xdr:nvCxnSpPr>
        <xdr:cNvPr id="398" name="直線コネクタ 397"/>
        <xdr:cNvCxnSpPr/>
      </xdr:nvCxnSpPr>
      <xdr:spPr>
        <a:xfrm>
          <a:off x="9639300" y="13036750"/>
          <a:ext cx="838200" cy="8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6550</xdr:rowOff>
    </xdr:from>
    <xdr:to>
      <xdr:col>50</xdr:col>
      <xdr:colOff>114300</xdr:colOff>
      <xdr:row>77</xdr:row>
      <xdr:rowOff>34311</xdr:rowOff>
    </xdr:to>
    <xdr:cxnSp macro="">
      <xdr:nvCxnSpPr>
        <xdr:cNvPr id="401" name="直線コネクタ 400"/>
        <xdr:cNvCxnSpPr/>
      </xdr:nvCxnSpPr>
      <xdr:spPr>
        <a:xfrm flipV="1">
          <a:off x="8750300" y="13036750"/>
          <a:ext cx="889000" cy="19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156643</xdr:rowOff>
    </xdr:from>
    <xdr:to>
      <xdr:col>45</xdr:col>
      <xdr:colOff>177800</xdr:colOff>
      <xdr:row>77</xdr:row>
      <xdr:rowOff>34311</xdr:rowOff>
    </xdr:to>
    <xdr:cxnSp macro="">
      <xdr:nvCxnSpPr>
        <xdr:cNvPr id="404" name="直線コネクタ 403"/>
        <xdr:cNvCxnSpPr/>
      </xdr:nvCxnSpPr>
      <xdr:spPr>
        <a:xfrm>
          <a:off x="7861300" y="13186843"/>
          <a:ext cx="889000" cy="4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156643</xdr:rowOff>
    </xdr:from>
    <xdr:to>
      <xdr:col>41</xdr:col>
      <xdr:colOff>50800</xdr:colOff>
      <xdr:row>77</xdr:row>
      <xdr:rowOff>24147</xdr:rowOff>
    </xdr:to>
    <xdr:cxnSp macro="">
      <xdr:nvCxnSpPr>
        <xdr:cNvPr id="407" name="直線コネクタ 406"/>
        <xdr:cNvCxnSpPr/>
      </xdr:nvCxnSpPr>
      <xdr:spPr>
        <a:xfrm flipV="1">
          <a:off x="6972300" y="13186843"/>
          <a:ext cx="889000" cy="3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38914</xdr:rowOff>
    </xdr:from>
    <xdr:to>
      <xdr:col>55</xdr:col>
      <xdr:colOff>50800</xdr:colOff>
      <xdr:row>76</xdr:row>
      <xdr:rowOff>140514</xdr:rowOff>
    </xdr:to>
    <xdr:sp macro="" textlink="">
      <xdr:nvSpPr>
        <xdr:cNvPr id="417" name="楕円 416"/>
        <xdr:cNvSpPr/>
      </xdr:nvSpPr>
      <xdr:spPr>
        <a:xfrm>
          <a:off x="10426700" y="1306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61792</xdr:rowOff>
    </xdr:from>
    <xdr:ext cx="534377" cy="259045"/>
    <xdr:sp macro="" textlink="">
      <xdr:nvSpPr>
        <xdr:cNvPr id="418" name="商工費該当値テキスト"/>
        <xdr:cNvSpPr txBox="1"/>
      </xdr:nvSpPr>
      <xdr:spPr>
        <a:xfrm>
          <a:off x="10528300" y="1292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127200</xdr:rowOff>
    </xdr:from>
    <xdr:to>
      <xdr:col>50</xdr:col>
      <xdr:colOff>165100</xdr:colOff>
      <xdr:row>76</xdr:row>
      <xdr:rowOff>57350</xdr:rowOff>
    </xdr:to>
    <xdr:sp macro="" textlink="">
      <xdr:nvSpPr>
        <xdr:cNvPr id="419" name="楕円 418"/>
        <xdr:cNvSpPr/>
      </xdr:nvSpPr>
      <xdr:spPr>
        <a:xfrm>
          <a:off x="9588500" y="129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73877</xdr:rowOff>
    </xdr:from>
    <xdr:ext cx="599010" cy="259045"/>
    <xdr:sp macro="" textlink="">
      <xdr:nvSpPr>
        <xdr:cNvPr id="420" name="テキスト ボックス 419"/>
        <xdr:cNvSpPr txBox="1"/>
      </xdr:nvSpPr>
      <xdr:spPr>
        <a:xfrm>
          <a:off x="9339795" y="1276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154961</xdr:rowOff>
    </xdr:from>
    <xdr:to>
      <xdr:col>46</xdr:col>
      <xdr:colOff>38100</xdr:colOff>
      <xdr:row>77</xdr:row>
      <xdr:rowOff>85111</xdr:rowOff>
    </xdr:to>
    <xdr:sp macro="" textlink="">
      <xdr:nvSpPr>
        <xdr:cNvPr id="421" name="楕円 420"/>
        <xdr:cNvSpPr/>
      </xdr:nvSpPr>
      <xdr:spPr>
        <a:xfrm>
          <a:off x="8699500" y="131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101638</xdr:rowOff>
    </xdr:from>
    <xdr:ext cx="534377" cy="259045"/>
    <xdr:sp macro="" textlink="">
      <xdr:nvSpPr>
        <xdr:cNvPr id="422" name="テキスト ボックス 421"/>
        <xdr:cNvSpPr txBox="1"/>
      </xdr:nvSpPr>
      <xdr:spPr>
        <a:xfrm>
          <a:off x="8483111" y="1296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105843</xdr:rowOff>
    </xdr:from>
    <xdr:to>
      <xdr:col>41</xdr:col>
      <xdr:colOff>101600</xdr:colOff>
      <xdr:row>77</xdr:row>
      <xdr:rowOff>35993</xdr:rowOff>
    </xdr:to>
    <xdr:sp macro="" textlink="">
      <xdr:nvSpPr>
        <xdr:cNvPr id="423" name="楕円 422"/>
        <xdr:cNvSpPr/>
      </xdr:nvSpPr>
      <xdr:spPr>
        <a:xfrm>
          <a:off x="7810500" y="131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52521</xdr:rowOff>
    </xdr:from>
    <xdr:ext cx="534377" cy="259045"/>
    <xdr:sp macro="" textlink="">
      <xdr:nvSpPr>
        <xdr:cNvPr id="424" name="テキスト ボックス 423"/>
        <xdr:cNvSpPr txBox="1"/>
      </xdr:nvSpPr>
      <xdr:spPr>
        <a:xfrm>
          <a:off x="7594111" y="1291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144797</xdr:rowOff>
    </xdr:from>
    <xdr:to>
      <xdr:col>36</xdr:col>
      <xdr:colOff>165100</xdr:colOff>
      <xdr:row>77</xdr:row>
      <xdr:rowOff>74947</xdr:rowOff>
    </xdr:to>
    <xdr:sp macro="" textlink="">
      <xdr:nvSpPr>
        <xdr:cNvPr id="425" name="楕円 424"/>
        <xdr:cNvSpPr/>
      </xdr:nvSpPr>
      <xdr:spPr>
        <a:xfrm>
          <a:off x="6921500" y="131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91474</xdr:rowOff>
    </xdr:from>
    <xdr:ext cx="534377" cy="259045"/>
    <xdr:sp macro="" textlink="">
      <xdr:nvSpPr>
        <xdr:cNvPr id="426" name="テキスト ボックス 425"/>
        <xdr:cNvSpPr txBox="1"/>
      </xdr:nvSpPr>
      <xdr:spPr>
        <a:xfrm>
          <a:off x="6705111" y="1295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44721</xdr:rowOff>
    </xdr:from>
    <xdr:to>
      <xdr:col>55</xdr:col>
      <xdr:colOff>0</xdr:colOff>
      <xdr:row>97</xdr:row>
      <xdr:rowOff>72354</xdr:rowOff>
    </xdr:to>
    <xdr:cxnSp macro="">
      <xdr:nvCxnSpPr>
        <xdr:cNvPr id="453" name="直線コネクタ 452"/>
        <xdr:cNvCxnSpPr/>
      </xdr:nvCxnSpPr>
      <xdr:spPr>
        <a:xfrm>
          <a:off x="9639300" y="16675371"/>
          <a:ext cx="838200" cy="2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44721</xdr:rowOff>
    </xdr:from>
    <xdr:to>
      <xdr:col>50</xdr:col>
      <xdr:colOff>114300</xdr:colOff>
      <xdr:row>97</xdr:row>
      <xdr:rowOff>105136</xdr:rowOff>
    </xdr:to>
    <xdr:cxnSp macro="">
      <xdr:nvCxnSpPr>
        <xdr:cNvPr id="456" name="直線コネクタ 455"/>
        <xdr:cNvCxnSpPr/>
      </xdr:nvCxnSpPr>
      <xdr:spPr>
        <a:xfrm flipV="1">
          <a:off x="8750300" y="16675371"/>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79066</xdr:rowOff>
    </xdr:from>
    <xdr:to>
      <xdr:col>45</xdr:col>
      <xdr:colOff>177800</xdr:colOff>
      <xdr:row>97</xdr:row>
      <xdr:rowOff>105136</xdr:rowOff>
    </xdr:to>
    <xdr:cxnSp macro="">
      <xdr:nvCxnSpPr>
        <xdr:cNvPr id="459" name="直線コネクタ 458"/>
        <xdr:cNvCxnSpPr/>
      </xdr:nvCxnSpPr>
      <xdr:spPr>
        <a:xfrm>
          <a:off x="7861300" y="16709716"/>
          <a:ext cx="889000" cy="2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3235</xdr:rowOff>
    </xdr:from>
    <xdr:to>
      <xdr:col>41</xdr:col>
      <xdr:colOff>50800</xdr:colOff>
      <xdr:row>97</xdr:row>
      <xdr:rowOff>79066</xdr:rowOff>
    </xdr:to>
    <xdr:cxnSp macro="">
      <xdr:nvCxnSpPr>
        <xdr:cNvPr id="462" name="直線コネクタ 461"/>
        <xdr:cNvCxnSpPr/>
      </xdr:nvCxnSpPr>
      <xdr:spPr>
        <a:xfrm>
          <a:off x="6972300" y="16633885"/>
          <a:ext cx="889000" cy="7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21554</xdr:rowOff>
    </xdr:from>
    <xdr:to>
      <xdr:col>55</xdr:col>
      <xdr:colOff>50800</xdr:colOff>
      <xdr:row>97</xdr:row>
      <xdr:rowOff>123154</xdr:rowOff>
    </xdr:to>
    <xdr:sp macro="" textlink="">
      <xdr:nvSpPr>
        <xdr:cNvPr id="472" name="楕円 471"/>
        <xdr:cNvSpPr/>
      </xdr:nvSpPr>
      <xdr:spPr>
        <a:xfrm>
          <a:off x="10426700" y="166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171431</xdr:rowOff>
    </xdr:from>
    <xdr:ext cx="534377" cy="259045"/>
    <xdr:sp macro="" textlink="">
      <xdr:nvSpPr>
        <xdr:cNvPr id="473" name="土木費該当値テキスト"/>
        <xdr:cNvSpPr txBox="1"/>
      </xdr:nvSpPr>
      <xdr:spPr>
        <a:xfrm>
          <a:off x="10528300" y="1663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165371</xdr:rowOff>
    </xdr:from>
    <xdr:to>
      <xdr:col>50</xdr:col>
      <xdr:colOff>165100</xdr:colOff>
      <xdr:row>97</xdr:row>
      <xdr:rowOff>95521</xdr:rowOff>
    </xdr:to>
    <xdr:sp macro="" textlink="">
      <xdr:nvSpPr>
        <xdr:cNvPr id="474" name="楕円 473"/>
        <xdr:cNvSpPr/>
      </xdr:nvSpPr>
      <xdr:spPr>
        <a:xfrm>
          <a:off x="9588500" y="166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86648</xdr:rowOff>
    </xdr:from>
    <xdr:ext cx="534377" cy="259045"/>
    <xdr:sp macro="" textlink="">
      <xdr:nvSpPr>
        <xdr:cNvPr id="475" name="テキスト ボックス 474"/>
        <xdr:cNvSpPr txBox="1"/>
      </xdr:nvSpPr>
      <xdr:spPr>
        <a:xfrm>
          <a:off x="9372111" y="1671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54336</xdr:rowOff>
    </xdr:from>
    <xdr:to>
      <xdr:col>46</xdr:col>
      <xdr:colOff>38100</xdr:colOff>
      <xdr:row>97</xdr:row>
      <xdr:rowOff>155936</xdr:rowOff>
    </xdr:to>
    <xdr:sp macro="" textlink="">
      <xdr:nvSpPr>
        <xdr:cNvPr id="476" name="楕円 475"/>
        <xdr:cNvSpPr/>
      </xdr:nvSpPr>
      <xdr:spPr>
        <a:xfrm>
          <a:off x="8699500" y="166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147063</xdr:rowOff>
    </xdr:from>
    <xdr:ext cx="534377" cy="259045"/>
    <xdr:sp macro="" textlink="">
      <xdr:nvSpPr>
        <xdr:cNvPr id="477" name="テキスト ボックス 476"/>
        <xdr:cNvSpPr txBox="1"/>
      </xdr:nvSpPr>
      <xdr:spPr>
        <a:xfrm>
          <a:off x="8483111" y="1677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28266</xdr:rowOff>
    </xdr:from>
    <xdr:to>
      <xdr:col>41</xdr:col>
      <xdr:colOff>101600</xdr:colOff>
      <xdr:row>97</xdr:row>
      <xdr:rowOff>129866</xdr:rowOff>
    </xdr:to>
    <xdr:sp macro="" textlink="">
      <xdr:nvSpPr>
        <xdr:cNvPr id="478" name="楕円 477"/>
        <xdr:cNvSpPr/>
      </xdr:nvSpPr>
      <xdr:spPr>
        <a:xfrm>
          <a:off x="7810500" y="1665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120993</xdr:rowOff>
    </xdr:from>
    <xdr:ext cx="534377" cy="259045"/>
    <xdr:sp macro="" textlink="">
      <xdr:nvSpPr>
        <xdr:cNvPr id="479" name="テキスト ボックス 478"/>
        <xdr:cNvSpPr txBox="1"/>
      </xdr:nvSpPr>
      <xdr:spPr>
        <a:xfrm>
          <a:off x="7594111" y="167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123885</xdr:rowOff>
    </xdr:from>
    <xdr:to>
      <xdr:col>36</xdr:col>
      <xdr:colOff>165100</xdr:colOff>
      <xdr:row>97</xdr:row>
      <xdr:rowOff>54035</xdr:rowOff>
    </xdr:to>
    <xdr:sp macro="" textlink="">
      <xdr:nvSpPr>
        <xdr:cNvPr id="480" name="楕円 479"/>
        <xdr:cNvSpPr/>
      </xdr:nvSpPr>
      <xdr:spPr>
        <a:xfrm>
          <a:off x="6921500" y="1658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70562</xdr:rowOff>
    </xdr:from>
    <xdr:ext cx="534377" cy="259045"/>
    <xdr:sp macro="" textlink="">
      <xdr:nvSpPr>
        <xdr:cNvPr id="481" name="テキスト ボックス 480"/>
        <xdr:cNvSpPr txBox="1"/>
      </xdr:nvSpPr>
      <xdr:spPr>
        <a:xfrm>
          <a:off x="6705111" y="1635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35420</xdr:rowOff>
    </xdr:from>
    <xdr:to>
      <xdr:col>85</xdr:col>
      <xdr:colOff>127000</xdr:colOff>
      <xdr:row>37</xdr:row>
      <xdr:rowOff>52603</xdr:rowOff>
    </xdr:to>
    <xdr:cxnSp macro="">
      <xdr:nvCxnSpPr>
        <xdr:cNvPr id="510" name="直線コネクタ 509"/>
        <xdr:cNvCxnSpPr/>
      </xdr:nvCxnSpPr>
      <xdr:spPr>
        <a:xfrm>
          <a:off x="15481300" y="6379070"/>
          <a:ext cx="8382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31839</xdr:rowOff>
    </xdr:from>
    <xdr:to>
      <xdr:col>81</xdr:col>
      <xdr:colOff>50800</xdr:colOff>
      <xdr:row>37</xdr:row>
      <xdr:rowOff>35420</xdr:rowOff>
    </xdr:to>
    <xdr:cxnSp macro="">
      <xdr:nvCxnSpPr>
        <xdr:cNvPr id="513" name="直線コネクタ 512"/>
        <xdr:cNvCxnSpPr/>
      </xdr:nvCxnSpPr>
      <xdr:spPr>
        <a:xfrm>
          <a:off x="14592300" y="637548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31839</xdr:rowOff>
    </xdr:from>
    <xdr:to>
      <xdr:col>76</xdr:col>
      <xdr:colOff>114300</xdr:colOff>
      <xdr:row>37</xdr:row>
      <xdr:rowOff>61195</xdr:rowOff>
    </xdr:to>
    <xdr:cxnSp macro="">
      <xdr:nvCxnSpPr>
        <xdr:cNvPr id="516" name="直線コネクタ 515"/>
        <xdr:cNvCxnSpPr/>
      </xdr:nvCxnSpPr>
      <xdr:spPr>
        <a:xfrm flipV="1">
          <a:off x="13703300" y="6375489"/>
          <a:ext cx="889000" cy="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61195</xdr:rowOff>
    </xdr:from>
    <xdr:to>
      <xdr:col>71</xdr:col>
      <xdr:colOff>177800</xdr:colOff>
      <xdr:row>37</xdr:row>
      <xdr:rowOff>87313</xdr:rowOff>
    </xdr:to>
    <xdr:cxnSp macro="">
      <xdr:nvCxnSpPr>
        <xdr:cNvPr id="519" name="直線コネクタ 518"/>
        <xdr:cNvCxnSpPr/>
      </xdr:nvCxnSpPr>
      <xdr:spPr>
        <a:xfrm flipV="1">
          <a:off x="12814300" y="6404845"/>
          <a:ext cx="889000" cy="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1803</xdr:rowOff>
    </xdr:from>
    <xdr:to>
      <xdr:col>85</xdr:col>
      <xdr:colOff>177800</xdr:colOff>
      <xdr:row>37</xdr:row>
      <xdr:rowOff>103403</xdr:rowOff>
    </xdr:to>
    <xdr:sp macro="" textlink="">
      <xdr:nvSpPr>
        <xdr:cNvPr id="529" name="楕円 528"/>
        <xdr:cNvSpPr/>
      </xdr:nvSpPr>
      <xdr:spPr>
        <a:xfrm>
          <a:off x="16268700" y="63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151680</xdr:rowOff>
    </xdr:from>
    <xdr:ext cx="534377" cy="259045"/>
    <xdr:sp macro="" textlink="">
      <xdr:nvSpPr>
        <xdr:cNvPr id="530" name="消防費該当値テキスト"/>
        <xdr:cNvSpPr txBox="1"/>
      </xdr:nvSpPr>
      <xdr:spPr>
        <a:xfrm>
          <a:off x="16370300" y="632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156070</xdr:rowOff>
    </xdr:from>
    <xdr:to>
      <xdr:col>81</xdr:col>
      <xdr:colOff>101600</xdr:colOff>
      <xdr:row>37</xdr:row>
      <xdr:rowOff>86220</xdr:rowOff>
    </xdr:to>
    <xdr:sp macro="" textlink="">
      <xdr:nvSpPr>
        <xdr:cNvPr id="531" name="楕円 530"/>
        <xdr:cNvSpPr/>
      </xdr:nvSpPr>
      <xdr:spPr>
        <a:xfrm>
          <a:off x="15430500" y="63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77347</xdr:rowOff>
    </xdr:from>
    <xdr:ext cx="534377" cy="259045"/>
    <xdr:sp macro="" textlink="">
      <xdr:nvSpPr>
        <xdr:cNvPr id="532" name="テキスト ボックス 531"/>
        <xdr:cNvSpPr txBox="1"/>
      </xdr:nvSpPr>
      <xdr:spPr>
        <a:xfrm>
          <a:off x="15214111" y="64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152489</xdr:rowOff>
    </xdr:from>
    <xdr:to>
      <xdr:col>76</xdr:col>
      <xdr:colOff>165100</xdr:colOff>
      <xdr:row>37</xdr:row>
      <xdr:rowOff>82639</xdr:rowOff>
    </xdr:to>
    <xdr:sp macro="" textlink="">
      <xdr:nvSpPr>
        <xdr:cNvPr id="533" name="楕円 532"/>
        <xdr:cNvSpPr/>
      </xdr:nvSpPr>
      <xdr:spPr>
        <a:xfrm>
          <a:off x="14541500" y="632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73766</xdr:rowOff>
    </xdr:from>
    <xdr:ext cx="534377" cy="259045"/>
    <xdr:sp macro="" textlink="">
      <xdr:nvSpPr>
        <xdr:cNvPr id="534" name="テキスト ボックス 533"/>
        <xdr:cNvSpPr txBox="1"/>
      </xdr:nvSpPr>
      <xdr:spPr>
        <a:xfrm>
          <a:off x="14325111" y="64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10395</xdr:rowOff>
    </xdr:from>
    <xdr:to>
      <xdr:col>72</xdr:col>
      <xdr:colOff>38100</xdr:colOff>
      <xdr:row>37</xdr:row>
      <xdr:rowOff>111995</xdr:rowOff>
    </xdr:to>
    <xdr:sp macro="" textlink="">
      <xdr:nvSpPr>
        <xdr:cNvPr id="535" name="楕円 534"/>
        <xdr:cNvSpPr/>
      </xdr:nvSpPr>
      <xdr:spPr>
        <a:xfrm>
          <a:off x="13652500" y="63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103122</xdr:rowOff>
    </xdr:from>
    <xdr:ext cx="534377" cy="259045"/>
    <xdr:sp macro="" textlink="">
      <xdr:nvSpPr>
        <xdr:cNvPr id="536" name="テキスト ボックス 535"/>
        <xdr:cNvSpPr txBox="1"/>
      </xdr:nvSpPr>
      <xdr:spPr>
        <a:xfrm>
          <a:off x="13436111" y="644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36513</xdr:rowOff>
    </xdr:from>
    <xdr:to>
      <xdr:col>67</xdr:col>
      <xdr:colOff>101600</xdr:colOff>
      <xdr:row>37</xdr:row>
      <xdr:rowOff>138113</xdr:rowOff>
    </xdr:to>
    <xdr:sp macro="" textlink="">
      <xdr:nvSpPr>
        <xdr:cNvPr id="537" name="楕円 536"/>
        <xdr:cNvSpPr/>
      </xdr:nvSpPr>
      <xdr:spPr>
        <a:xfrm>
          <a:off x="12763500" y="63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129240</xdr:rowOff>
    </xdr:from>
    <xdr:ext cx="534377" cy="259045"/>
    <xdr:sp macro="" textlink="">
      <xdr:nvSpPr>
        <xdr:cNvPr id="538" name="テキスト ボックス 537"/>
        <xdr:cNvSpPr txBox="1"/>
      </xdr:nvSpPr>
      <xdr:spPr>
        <a:xfrm>
          <a:off x="12547111" y="647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97952</xdr:rowOff>
    </xdr:from>
    <xdr:to>
      <xdr:col>85</xdr:col>
      <xdr:colOff>127000</xdr:colOff>
      <xdr:row>57</xdr:row>
      <xdr:rowOff>107539</xdr:rowOff>
    </xdr:to>
    <xdr:cxnSp macro="">
      <xdr:nvCxnSpPr>
        <xdr:cNvPr id="572" name="直線コネクタ 571"/>
        <xdr:cNvCxnSpPr/>
      </xdr:nvCxnSpPr>
      <xdr:spPr>
        <a:xfrm>
          <a:off x="15481300" y="9699152"/>
          <a:ext cx="838200" cy="18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97952</xdr:rowOff>
    </xdr:from>
    <xdr:to>
      <xdr:col>81</xdr:col>
      <xdr:colOff>50800</xdr:colOff>
      <xdr:row>56</xdr:row>
      <xdr:rowOff>121627</xdr:rowOff>
    </xdr:to>
    <xdr:cxnSp macro="">
      <xdr:nvCxnSpPr>
        <xdr:cNvPr id="575" name="直線コネクタ 574"/>
        <xdr:cNvCxnSpPr/>
      </xdr:nvCxnSpPr>
      <xdr:spPr>
        <a:xfrm flipV="1">
          <a:off x="14592300" y="9699152"/>
          <a:ext cx="889000" cy="2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121627</xdr:rowOff>
    </xdr:from>
    <xdr:to>
      <xdr:col>76</xdr:col>
      <xdr:colOff>114300</xdr:colOff>
      <xdr:row>57</xdr:row>
      <xdr:rowOff>155645</xdr:rowOff>
    </xdr:to>
    <xdr:cxnSp macro="">
      <xdr:nvCxnSpPr>
        <xdr:cNvPr id="578" name="直線コネクタ 577"/>
        <xdr:cNvCxnSpPr/>
      </xdr:nvCxnSpPr>
      <xdr:spPr>
        <a:xfrm flipV="1">
          <a:off x="13703300" y="9722827"/>
          <a:ext cx="889000" cy="20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5426</xdr:rowOff>
    </xdr:from>
    <xdr:to>
      <xdr:col>71</xdr:col>
      <xdr:colOff>177800</xdr:colOff>
      <xdr:row>57</xdr:row>
      <xdr:rowOff>155645</xdr:rowOff>
    </xdr:to>
    <xdr:cxnSp macro="">
      <xdr:nvCxnSpPr>
        <xdr:cNvPr id="581" name="直線コネクタ 580"/>
        <xdr:cNvCxnSpPr/>
      </xdr:nvCxnSpPr>
      <xdr:spPr>
        <a:xfrm>
          <a:off x="12814300" y="9778076"/>
          <a:ext cx="889000" cy="15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56739</xdr:rowOff>
    </xdr:from>
    <xdr:to>
      <xdr:col>85</xdr:col>
      <xdr:colOff>177800</xdr:colOff>
      <xdr:row>57</xdr:row>
      <xdr:rowOff>158339</xdr:rowOff>
    </xdr:to>
    <xdr:sp macro="" textlink="">
      <xdr:nvSpPr>
        <xdr:cNvPr id="591" name="楕円 590"/>
        <xdr:cNvSpPr/>
      </xdr:nvSpPr>
      <xdr:spPr>
        <a:xfrm>
          <a:off x="16268700" y="982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35166</xdr:rowOff>
    </xdr:from>
    <xdr:ext cx="534377" cy="259045"/>
    <xdr:sp macro="" textlink="">
      <xdr:nvSpPr>
        <xdr:cNvPr id="592" name="教育費該当値テキスト"/>
        <xdr:cNvSpPr txBox="1"/>
      </xdr:nvSpPr>
      <xdr:spPr>
        <a:xfrm>
          <a:off x="16370300" y="980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47152</xdr:rowOff>
    </xdr:from>
    <xdr:to>
      <xdr:col>81</xdr:col>
      <xdr:colOff>101600</xdr:colOff>
      <xdr:row>56</xdr:row>
      <xdr:rowOff>148752</xdr:rowOff>
    </xdr:to>
    <xdr:sp macro="" textlink="">
      <xdr:nvSpPr>
        <xdr:cNvPr id="593" name="楕円 592"/>
        <xdr:cNvSpPr/>
      </xdr:nvSpPr>
      <xdr:spPr>
        <a:xfrm>
          <a:off x="15430500" y="964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139879</xdr:rowOff>
    </xdr:from>
    <xdr:ext cx="534377" cy="259045"/>
    <xdr:sp macro="" textlink="">
      <xdr:nvSpPr>
        <xdr:cNvPr id="594" name="テキスト ボックス 593"/>
        <xdr:cNvSpPr txBox="1"/>
      </xdr:nvSpPr>
      <xdr:spPr>
        <a:xfrm>
          <a:off x="15214111" y="974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70827</xdr:rowOff>
    </xdr:from>
    <xdr:to>
      <xdr:col>76</xdr:col>
      <xdr:colOff>165100</xdr:colOff>
      <xdr:row>57</xdr:row>
      <xdr:rowOff>977</xdr:rowOff>
    </xdr:to>
    <xdr:sp macro="" textlink="">
      <xdr:nvSpPr>
        <xdr:cNvPr id="595" name="楕円 594"/>
        <xdr:cNvSpPr/>
      </xdr:nvSpPr>
      <xdr:spPr>
        <a:xfrm>
          <a:off x="14541500" y="96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163554</xdr:rowOff>
    </xdr:from>
    <xdr:ext cx="534377" cy="259045"/>
    <xdr:sp macro="" textlink="">
      <xdr:nvSpPr>
        <xdr:cNvPr id="596" name="テキスト ボックス 595"/>
        <xdr:cNvSpPr txBox="1"/>
      </xdr:nvSpPr>
      <xdr:spPr>
        <a:xfrm>
          <a:off x="14325111" y="976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104845</xdr:rowOff>
    </xdr:from>
    <xdr:to>
      <xdr:col>72</xdr:col>
      <xdr:colOff>38100</xdr:colOff>
      <xdr:row>58</xdr:row>
      <xdr:rowOff>34995</xdr:rowOff>
    </xdr:to>
    <xdr:sp macro="" textlink="">
      <xdr:nvSpPr>
        <xdr:cNvPr id="597" name="楕円 596"/>
        <xdr:cNvSpPr/>
      </xdr:nvSpPr>
      <xdr:spPr>
        <a:xfrm>
          <a:off x="13652500" y="98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26122</xdr:rowOff>
    </xdr:from>
    <xdr:ext cx="534377" cy="259045"/>
    <xdr:sp macro="" textlink="">
      <xdr:nvSpPr>
        <xdr:cNvPr id="598" name="テキスト ボックス 597"/>
        <xdr:cNvSpPr txBox="1"/>
      </xdr:nvSpPr>
      <xdr:spPr>
        <a:xfrm>
          <a:off x="13436111" y="99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126076</xdr:rowOff>
    </xdr:from>
    <xdr:to>
      <xdr:col>67</xdr:col>
      <xdr:colOff>101600</xdr:colOff>
      <xdr:row>57</xdr:row>
      <xdr:rowOff>56226</xdr:rowOff>
    </xdr:to>
    <xdr:sp macro="" textlink="">
      <xdr:nvSpPr>
        <xdr:cNvPr id="599" name="楕円 598"/>
        <xdr:cNvSpPr/>
      </xdr:nvSpPr>
      <xdr:spPr>
        <a:xfrm>
          <a:off x="12763500" y="972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47353</xdr:rowOff>
    </xdr:from>
    <xdr:ext cx="534377" cy="259045"/>
    <xdr:sp macro="" textlink="">
      <xdr:nvSpPr>
        <xdr:cNvPr id="600" name="テキスト ボックス 599"/>
        <xdr:cNvSpPr txBox="1"/>
      </xdr:nvSpPr>
      <xdr:spPr>
        <a:xfrm>
          <a:off x="12547111" y="982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129248</xdr:rowOff>
    </xdr:from>
    <xdr:to>
      <xdr:col>85</xdr:col>
      <xdr:colOff>127000</xdr:colOff>
      <xdr:row>78</xdr:row>
      <xdr:rowOff>13810</xdr:rowOff>
    </xdr:to>
    <xdr:cxnSp macro="">
      <xdr:nvCxnSpPr>
        <xdr:cNvPr id="625" name="直線コネクタ 624"/>
        <xdr:cNvCxnSpPr/>
      </xdr:nvCxnSpPr>
      <xdr:spPr>
        <a:xfrm flipV="1">
          <a:off x="15481300" y="13330898"/>
          <a:ext cx="838200" cy="5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101873</xdr:rowOff>
    </xdr:from>
    <xdr:to>
      <xdr:col>81</xdr:col>
      <xdr:colOff>50800</xdr:colOff>
      <xdr:row>78</xdr:row>
      <xdr:rowOff>13810</xdr:rowOff>
    </xdr:to>
    <xdr:cxnSp macro="">
      <xdr:nvCxnSpPr>
        <xdr:cNvPr id="628" name="直線コネクタ 627"/>
        <xdr:cNvCxnSpPr/>
      </xdr:nvCxnSpPr>
      <xdr:spPr>
        <a:xfrm>
          <a:off x="14592300" y="13303523"/>
          <a:ext cx="889000" cy="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101873</xdr:rowOff>
    </xdr:from>
    <xdr:to>
      <xdr:col>76</xdr:col>
      <xdr:colOff>114300</xdr:colOff>
      <xdr:row>77</xdr:row>
      <xdr:rowOff>139860</xdr:rowOff>
    </xdr:to>
    <xdr:cxnSp macro="">
      <xdr:nvCxnSpPr>
        <xdr:cNvPr id="631" name="直線コネクタ 630"/>
        <xdr:cNvCxnSpPr/>
      </xdr:nvCxnSpPr>
      <xdr:spPr>
        <a:xfrm flipV="1">
          <a:off x="13703300" y="13303523"/>
          <a:ext cx="889000" cy="3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30984</xdr:rowOff>
    </xdr:from>
    <xdr:to>
      <xdr:col>71</xdr:col>
      <xdr:colOff>177800</xdr:colOff>
      <xdr:row>77</xdr:row>
      <xdr:rowOff>139860</xdr:rowOff>
    </xdr:to>
    <xdr:cxnSp macro="">
      <xdr:nvCxnSpPr>
        <xdr:cNvPr id="634" name="直線コネクタ 633"/>
        <xdr:cNvCxnSpPr/>
      </xdr:nvCxnSpPr>
      <xdr:spPr>
        <a:xfrm>
          <a:off x="12814300" y="13232634"/>
          <a:ext cx="889000" cy="10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38" name="テキスト ボックス 637"/>
        <xdr:cNvSpPr txBox="1"/>
      </xdr:nvSpPr>
      <xdr:spPr>
        <a:xfrm>
          <a:off x="12579428" y="134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78448</xdr:rowOff>
    </xdr:from>
    <xdr:to>
      <xdr:col>85</xdr:col>
      <xdr:colOff>177800</xdr:colOff>
      <xdr:row>78</xdr:row>
      <xdr:rowOff>8598</xdr:rowOff>
    </xdr:to>
    <xdr:sp macro="" textlink="">
      <xdr:nvSpPr>
        <xdr:cNvPr id="644" name="楕円 643"/>
        <xdr:cNvSpPr/>
      </xdr:nvSpPr>
      <xdr:spPr>
        <a:xfrm>
          <a:off x="16268700" y="132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37825</xdr:rowOff>
    </xdr:from>
    <xdr:ext cx="534377" cy="259045"/>
    <xdr:sp macro="" textlink="">
      <xdr:nvSpPr>
        <xdr:cNvPr id="645" name="災害復旧費該当値テキスト"/>
        <xdr:cNvSpPr txBox="1"/>
      </xdr:nvSpPr>
      <xdr:spPr>
        <a:xfrm>
          <a:off x="16370300" y="1306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134460</xdr:rowOff>
    </xdr:from>
    <xdr:to>
      <xdr:col>81</xdr:col>
      <xdr:colOff>101600</xdr:colOff>
      <xdr:row>78</xdr:row>
      <xdr:rowOff>64610</xdr:rowOff>
    </xdr:to>
    <xdr:sp macro="" textlink="">
      <xdr:nvSpPr>
        <xdr:cNvPr id="646" name="楕円 645"/>
        <xdr:cNvSpPr/>
      </xdr:nvSpPr>
      <xdr:spPr>
        <a:xfrm>
          <a:off x="15430500" y="133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55737</xdr:rowOff>
    </xdr:from>
    <xdr:ext cx="469744" cy="259045"/>
    <xdr:sp macro="" textlink="">
      <xdr:nvSpPr>
        <xdr:cNvPr id="647" name="テキスト ボックス 646"/>
        <xdr:cNvSpPr txBox="1"/>
      </xdr:nvSpPr>
      <xdr:spPr>
        <a:xfrm>
          <a:off x="15246428" y="1342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51073</xdr:rowOff>
    </xdr:from>
    <xdr:to>
      <xdr:col>76</xdr:col>
      <xdr:colOff>165100</xdr:colOff>
      <xdr:row>77</xdr:row>
      <xdr:rowOff>152673</xdr:rowOff>
    </xdr:to>
    <xdr:sp macro="" textlink="">
      <xdr:nvSpPr>
        <xdr:cNvPr id="648" name="楕円 647"/>
        <xdr:cNvSpPr/>
      </xdr:nvSpPr>
      <xdr:spPr>
        <a:xfrm>
          <a:off x="14541500" y="1325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169200</xdr:rowOff>
    </xdr:from>
    <xdr:ext cx="534377" cy="259045"/>
    <xdr:sp macro="" textlink="">
      <xdr:nvSpPr>
        <xdr:cNvPr id="649" name="テキスト ボックス 648"/>
        <xdr:cNvSpPr txBox="1"/>
      </xdr:nvSpPr>
      <xdr:spPr>
        <a:xfrm>
          <a:off x="14325111" y="1302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89060</xdr:rowOff>
    </xdr:from>
    <xdr:to>
      <xdr:col>72</xdr:col>
      <xdr:colOff>38100</xdr:colOff>
      <xdr:row>78</xdr:row>
      <xdr:rowOff>19210</xdr:rowOff>
    </xdr:to>
    <xdr:sp macro="" textlink="">
      <xdr:nvSpPr>
        <xdr:cNvPr id="650" name="楕円 649"/>
        <xdr:cNvSpPr/>
      </xdr:nvSpPr>
      <xdr:spPr>
        <a:xfrm>
          <a:off x="13652500" y="132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35737</xdr:rowOff>
    </xdr:from>
    <xdr:ext cx="469744" cy="259045"/>
    <xdr:sp macro="" textlink="">
      <xdr:nvSpPr>
        <xdr:cNvPr id="651" name="テキスト ボックス 650"/>
        <xdr:cNvSpPr txBox="1"/>
      </xdr:nvSpPr>
      <xdr:spPr>
        <a:xfrm>
          <a:off x="13468428" y="1306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151634</xdr:rowOff>
    </xdr:from>
    <xdr:to>
      <xdr:col>67</xdr:col>
      <xdr:colOff>101600</xdr:colOff>
      <xdr:row>77</xdr:row>
      <xdr:rowOff>81784</xdr:rowOff>
    </xdr:to>
    <xdr:sp macro="" textlink="">
      <xdr:nvSpPr>
        <xdr:cNvPr id="652" name="楕円 651"/>
        <xdr:cNvSpPr/>
      </xdr:nvSpPr>
      <xdr:spPr>
        <a:xfrm>
          <a:off x="12763500" y="1318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98310</xdr:rowOff>
    </xdr:from>
    <xdr:ext cx="534377" cy="259045"/>
    <xdr:sp macro="" textlink="">
      <xdr:nvSpPr>
        <xdr:cNvPr id="653" name="テキスト ボックス 652"/>
        <xdr:cNvSpPr txBox="1"/>
      </xdr:nvSpPr>
      <xdr:spPr>
        <a:xfrm>
          <a:off x="12547111" y="1295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62097</xdr:rowOff>
    </xdr:from>
    <xdr:to>
      <xdr:col>85</xdr:col>
      <xdr:colOff>127000</xdr:colOff>
      <xdr:row>98</xdr:row>
      <xdr:rowOff>63753</xdr:rowOff>
    </xdr:to>
    <xdr:cxnSp macro="">
      <xdr:nvCxnSpPr>
        <xdr:cNvPr id="684" name="直線コネクタ 683"/>
        <xdr:cNvCxnSpPr/>
      </xdr:nvCxnSpPr>
      <xdr:spPr>
        <a:xfrm>
          <a:off x="15481300" y="16864197"/>
          <a:ext cx="8382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62097</xdr:rowOff>
    </xdr:from>
    <xdr:to>
      <xdr:col>81</xdr:col>
      <xdr:colOff>50800</xdr:colOff>
      <xdr:row>98</xdr:row>
      <xdr:rowOff>68616</xdr:rowOff>
    </xdr:to>
    <xdr:cxnSp macro="">
      <xdr:nvCxnSpPr>
        <xdr:cNvPr id="687" name="直線コネクタ 686"/>
        <xdr:cNvCxnSpPr/>
      </xdr:nvCxnSpPr>
      <xdr:spPr>
        <a:xfrm flipV="1">
          <a:off x="14592300" y="16864197"/>
          <a:ext cx="889000" cy="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68616</xdr:rowOff>
    </xdr:from>
    <xdr:to>
      <xdr:col>76</xdr:col>
      <xdr:colOff>114300</xdr:colOff>
      <xdr:row>98</xdr:row>
      <xdr:rowOff>78987</xdr:rowOff>
    </xdr:to>
    <xdr:cxnSp macro="">
      <xdr:nvCxnSpPr>
        <xdr:cNvPr id="690" name="直線コネクタ 689"/>
        <xdr:cNvCxnSpPr/>
      </xdr:nvCxnSpPr>
      <xdr:spPr>
        <a:xfrm flipV="1">
          <a:off x="13703300" y="16870716"/>
          <a:ext cx="889000" cy="1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78987</xdr:rowOff>
    </xdr:from>
    <xdr:to>
      <xdr:col>71</xdr:col>
      <xdr:colOff>177800</xdr:colOff>
      <xdr:row>98</xdr:row>
      <xdr:rowOff>81068</xdr:rowOff>
    </xdr:to>
    <xdr:cxnSp macro="">
      <xdr:nvCxnSpPr>
        <xdr:cNvPr id="693" name="直線コネクタ 692"/>
        <xdr:cNvCxnSpPr/>
      </xdr:nvCxnSpPr>
      <xdr:spPr>
        <a:xfrm flipV="1">
          <a:off x="12814300" y="16881087"/>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12953</xdr:rowOff>
    </xdr:from>
    <xdr:to>
      <xdr:col>85</xdr:col>
      <xdr:colOff>177800</xdr:colOff>
      <xdr:row>98</xdr:row>
      <xdr:rowOff>114553</xdr:rowOff>
    </xdr:to>
    <xdr:sp macro="" textlink="">
      <xdr:nvSpPr>
        <xdr:cNvPr id="703" name="楕円 702"/>
        <xdr:cNvSpPr/>
      </xdr:nvSpPr>
      <xdr:spPr>
        <a:xfrm>
          <a:off x="16268700" y="168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124370</xdr:rowOff>
    </xdr:from>
    <xdr:ext cx="534377" cy="259045"/>
    <xdr:sp macro="" textlink="">
      <xdr:nvSpPr>
        <xdr:cNvPr id="704" name="公債費該当値テキスト"/>
        <xdr:cNvSpPr txBox="1"/>
      </xdr:nvSpPr>
      <xdr:spPr>
        <a:xfrm>
          <a:off x="16370300" y="1675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11297</xdr:rowOff>
    </xdr:from>
    <xdr:to>
      <xdr:col>81</xdr:col>
      <xdr:colOff>101600</xdr:colOff>
      <xdr:row>98</xdr:row>
      <xdr:rowOff>112897</xdr:rowOff>
    </xdr:to>
    <xdr:sp macro="" textlink="">
      <xdr:nvSpPr>
        <xdr:cNvPr id="705" name="楕円 704"/>
        <xdr:cNvSpPr/>
      </xdr:nvSpPr>
      <xdr:spPr>
        <a:xfrm>
          <a:off x="15430500" y="1681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104024</xdr:rowOff>
    </xdr:from>
    <xdr:ext cx="534377" cy="259045"/>
    <xdr:sp macro="" textlink="">
      <xdr:nvSpPr>
        <xdr:cNvPr id="706" name="テキスト ボックス 705"/>
        <xdr:cNvSpPr txBox="1"/>
      </xdr:nvSpPr>
      <xdr:spPr>
        <a:xfrm>
          <a:off x="15214111" y="1690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17816</xdr:rowOff>
    </xdr:from>
    <xdr:to>
      <xdr:col>76</xdr:col>
      <xdr:colOff>165100</xdr:colOff>
      <xdr:row>98</xdr:row>
      <xdr:rowOff>119416</xdr:rowOff>
    </xdr:to>
    <xdr:sp macro="" textlink="">
      <xdr:nvSpPr>
        <xdr:cNvPr id="707" name="楕円 706"/>
        <xdr:cNvSpPr/>
      </xdr:nvSpPr>
      <xdr:spPr>
        <a:xfrm>
          <a:off x="14541500" y="168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110543</xdr:rowOff>
    </xdr:from>
    <xdr:ext cx="534377" cy="259045"/>
    <xdr:sp macro="" textlink="">
      <xdr:nvSpPr>
        <xdr:cNvPr id="708" name="テキスト ボックス 707"/>
        <xdr:cNvSpPr txBox="1"/>
      </xdr:nvSpPr>
      <xdr:spPr>
        <a:xfrm>
          <a:off x="14325111" y="169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28187</xdr:rowOff>
    </xdr:from>
    <xdr:to>
      <xdr:col>72</xdr:col>
      <xdr:colOff>38100</xdr:colOff>
      <xdr:row>98</xdr:row>
      <xdr:rowOff>129787</xdr:rowOff>
    </xdr:to>
    <xdr:sp macro="" textlink="">
      <xdr:nvSpPr>
        <xdr:cNvPr id="709" name="楕円 708"/>
        <xdr:cNvSpPr/>
      </xdr:nvSpPr>
      <xdr:spPr>
        <a:xfrm>
          <a:off x="13652500" y="168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120914</xdr:rowOff>
    </xdr:from>
    <xdr:ext cx="534377" cy="259045"/>
    <xdr:sp macro="" textlink="">
      <xdr:nvSpPr>
        <xdr:cNvPr id="710" name="テキスト ボックス 709"/>
        <xdr:cNvSpPr txBox="1"/>
      </xdr:nvSpPr>
      <xdr:spPr>
        <a:xfrm>
          <a:off x="13436111" y="1692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30268</xdr:rowOff>
    </xdr:from>
    <xdr:to>
      <xdr:col>67</xdr:col>
      <xdr:colOff>101600</xdr:colOff>
      <xdr:row>98</xdr:row>
      <xdr:rowOff>131868</xdr:rowOff>
    </xdr:to>
    <xdr:sp macro="" textlink="">
      <xdr:nvSpPr>
        <xdr:cNvPr id="711" name="楕円 710"/>
        <xdr:cNvSpPr/>
      </xdr:nvSpPr>
      <xdr:spPr>
        <a:xfrm>
          <a:off x="12763500" y="1683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122995</xdr:rowOff>
    </xdr:from>
    <xdr:ext cx="534377" cy="259045"/>
    <xdr:sp macro="" textlink="">
      <xdr:nvSpPr>
        <xdr:cNvPr id="712" name="テキスト ボックス 711"/>
        <xdr:cNvSpPr txBox="1"/>
      </xdr:nvSpPr>
      <xdr:spPr>
        <a:xfrm>
          <a:off x="12547111" y="1692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32,060</a:t>
          </a:r>
          <a:r>
            <a:rPr kumimoji="1" lang="ja-JP" altLang="en-US" sz="1300">
              <a:latin typeface="ＭＳ Ｐゴシック" panose="020B0600070205080204" pitchFamily="50" charset="-128"/>
              <a:ea typeface="ＭＳ Ｐゴシック" panose="020B0600070205080204" pitchFamily="50" charset="-128"/>
            </a:rPr>
            <a:t>円であり、類似団体平均と比べると引き続き低い水準にある。新型コロナウイルスやインフルエンザの予防接種等により前年度と比べて増加した。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85,933</a:t>
          </a:r>
          <a:r>
            <a:rPr kumimoji="1" lang="ja-JP" altLang="en-US" sz="1300">
              <a:latin typeface="ＭＳ Ｐゴシック" panose="020B0600070205080204" pitchFamily="50" charset="-128"/>
              <a:ea typeface="ＭＳ Ｐゴシック" panose="020B0600070205080204" pitchFamily="50" charset="-128"/>
            </a:rPr>
            <a:t>円であり、類似団体平均と比べると引き続き高い水準にある。金融対策や特別金融支援事業の減により前年度と比べて減少した。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46,251</a:t>
          </a:r>
          <a:r>
            <a:rPr kumimoji="1" lang="ja-JP" altLang="en-US" sz="1300">
              <a:latin typeface="ＭＳ Ｐゴシック" panose="020B0600070205080204" pitchFamily="50" charset="-128"/>
              <a:ea typeface="ＭＳ Ｐゴシック" panose="020B0600070205080204" pitchFamily="50" charset="-128"/>
            </a:rPr>
            <a:t>円であり、類似団体平均と比べると引き続き低い水準にある。ラグビー場移設完了により前年度と比べて減少した。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災害復旧費は、住民一人当たり</a:t>
          </a:r>
          <a:r>
            <a:rPr kumimoji="1" lang="en-US" altLang="ja-JP" sz="1300">
              <a:latin typeface="ＭＳ Ｐゴシック" panose="020B0600070205080204" pitchFamily="50" charset="-128"/>
              <a:ea typeface="ＭＳ Ｐゴシック" panose="020B0600070205080204" pitchFamily="50" charset="-128"/>
            </a:rPr>
            <a:t>11,829</a:t>
          </a:r>
          <a:r>
            <a:rPr kumimoji="1" lang="ja-JP" altLang="en-US" sz="1300">
              <a:latin typeface="ＭＳ Ｐゴシック" panose="020B0600070205080204" pitchFamily="50" charset="-128"/>
              <a:ea typeface="ＭＳ Ｐゴシック" panose="020B0600070205080204" pitchFamily="50" charset="-128"/>
            </a:rPr>
            <a:t>円であり、類似団体平均と比べると高い水準にある。令和３年７月豪雨により前年度と比べて大幅に増加した。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実質収支比率は２</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～６</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程度で推移しており、適正な水準と考えている。</a:t>
          </a:r>
        </a:p>
        <a:p>
          <a:r>
            <a:rPr kumimoji="1" lang="ja-JP" altLang="en-US" sz="1400">
              <a:latin typeface="ＭＳ ゴシック" pitchFamily="49" charset="-128"/>
              <a:ea typeface="ＭＳ ゴシック" pitchFamily="49" charset="-128"/>
            </a:rPr>
            <a:t>　財政調整基金残高の標準財政規模比は、平成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9.49%</a:t>
          </a:r>
          <a:r>
            <a:rPr kumimoji="1" lang="ja-JP" altLang="en-US" sz="1400">
              <a:latin typeface="ＭＳ ゴシック" pitchFamily="49" charset="-128"/>
              <a:ea typeface="ＭＳ ゴシック" pitchFamily="49" charset="-128"/>
            </a:rPr>
            <a:t>となり、</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を下回ったが、以降増加の一途をたどっており、令和３年度は前年度比</a:t>
          </a:r>
          <a:r>
            <a:rPr kumimoji="1" lang="en-US" altLang="ja-JP" sz="1400">
              <a:latin typeface="ＭＳ ゴシック" pitchFamily="49" charset="-128"/>
              <a:ea typeface="ＭＳ ゴシック" pitchFamily="49" charset="-128"/>
            </a:rPr>
            <a:t>1.95</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12.73</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これに伴い、実質単年度収支の標準財政規模比は</a:t>
          </a:r>
          <a:r>
            <a:rPr kumimoji="1" lang="en-US" altLang="ja-JP" sz="1400">
              <a:latin typeface="ＭＳ ゴシック" pitchFamily="49" charset="-128"/>
              <a:ea typeface="ＭＳ ゴシック" pitchFamily="49" charset="-128"/>
            </a:rPr>
            <a:t>3.95</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5.74</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年度以降、赤字を計上した会計はないが、下水道事業等、一般会計からの繰入により赤字を補てんしている会計がある。</a:t>
          </a:r>
        </a:p>
        <a:p>
          <a:r>
            <a:rPr kumimoji="1" lang="ja-JP" altLang="en-US" sz="1400">
              <a:latin typeface="ＭＳ ゴシック" pitchFamily="49" charset="-128"/>
              <a:ea typeface="ＭＳ ゴシック" pitchFamily="49" charset="-128"/>
            </a:rPr>
            <a:t>　主な黒字要素は、水道事業と一般会計で、水道事業は５～９</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の範囲内で推移している。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80</v>
      </c>
      <c r="C2" s="179"/>
      <c r="D2" s="180"/>
    </row>
    <row r="3" spans="1:119" ht="18.75" customHeight="1" thickBot="1" x14ac:dyDescent="0.25">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32469845</v>
      </c>
      <c r="BO4" s="410"/>
      <c r="BP4" s="410"/>
      <c r="BQ4" s="410"/>
      <c r="BR4" s="410"/>
      <c r="BS4" s="410"/>
      <c r="BT4" s="410"/>
      <c r="BU4" s="411"/>
      <c r="BV4" s="409">
        <v>34859578</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6.5</v>
      </c>
      <c r="CU4" s="416"/>
      <c r="CV4" s="416"/>
      <c r="CW4" s="416"/>
      <c r="CX4" s="416"/>
      <c r="CY4" s="416"/>
      <c r="CZ4" s="416"/>
      <c r="DA4" s="417"/>
      <c r="DB4" s="415">
        <v>3.2</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31081464</v>
      </c>
      <c r="BO5" s="447"/>
      <c r="BP5" s="447"/>
      <c r="BQ5" s="447"/>
      <c r="BR5" s="447"/>
      <c r="BS5" s="447"/>
      <c r="BT5" s="447"/>
      <c r="BU5" s="448"/>
      <c r="BV5" s="446">
        <v>34122773</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86.4</v>
      </c>
      <c r="CU5" s="444"/>
      <c r="CV5" s="444"/>
      <c r="CW5" s="444"/>
      <c r="CX5" s="444"/>
      <c r="CY5" s="444"/>
      <c r="CZ5" s="444"/>
      <c r="DA5" s="445"/>
      <c r="DB5" s="443">
        <v>90.6</v>
      </c>
      <c r="DC5" s="444"/>
      <c r="DD5" s="444"/>
      <c r="DE5" s="444"/>
      <c r="DF5" s="444"/>
      <c r="DG5" s="444"/>
      <c r="DH5" s="444"/>
      <c r="DI5" s="445"/>
    </row>
    <row r="6" spans="1:119" ht="18.75" customHeight="1" x14ac:dyDescent="0.2">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1388381</v>
      </c>
      <c r="BO6" s="447"/>
      <c r="BP6" s="447"/>
      <c r="BQ6" s="447"/>
      <c r="BR6" s="447"/>
      <c r="BS6" s="447"/>
      <c r="BT6" s="447"/>
      <c r="BU6" s="448"/>
      <c r="BV6" s="446">
        <v>736805</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90.6</v>
      </c>
      <c r="CU6" s="484"/>
      <c r="CV6" s="484"/>
      <c r="CW6" s="484"/>
      <c r="CX6" s="484"/>
      <c r="CY6" s="484"/>
      <c r="CZ6" s="484"/>
      <c r="DA6" s="485"/>
      <c r="DB6" s="483">
        <v>94.7</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93</v>
      </c>
      <c r="AV7" s="479"/>
      <c r="AW7" s="479"/>
      <c r="AX7" s="479"/>
      <c r="AY7" s="480" t="s">
        <v>104</v>
      </c>
      <c r="AZ7" s="481"/>
      <c r="BA7" s="481"/>
      <c r="BB7" s="481"/>
      <c r="BC7" s="481"/>
      <c r="BD7" s="481"/>
      <c r="BE7" s="481"/>
      <c r="BF7" s="481"/>
      <c r="BG7" s="481"/>
      <c r="BH7" s="481"/>
      <c r="BI7" s="481"/>
      <c r="BJ7" s="481"/>
      <c r="BK7" s="481"/>
      <c r="BL7" s="481"/>
      <c r="BM7" s="482"/>
      <c r="BN7" s="446">
        <v>428202</v>
      </c>
      <c r="BO7" s="447"/>
      <c r="BP7" s="447"/>
      <c r="BQ7" s="447"/>
      <c r="BR7" s="447"/>
      <c r="BS7" s="447"/>
      <c r="BT7" s="447"/>
      <c r="BU7" s="448"/>
      <c r="BV7" s="446">
        <v>276690</v>
      </c>
      <c r="BW7" s="447"/>
      <c r="BX7" s="447"/>
      <c r="BY7" s="447"/>
      <c r="BZ7" s="447"/>
      <c r="CA7" s="447"/>
      <c r="CB7" s="447"/>
      <c r="CC7" s="448"/>
      <c r="CD7" s="449" t="s">
        <v>105</v>
      </c>
      <c r="CE7" s="450"/>
      <c r="CF7" s="450"/>
      <c r="CG7" s="450"/>
      <c r="CH7" s="450"/>
      <c r="CI7" s="450"/>
      <c r="CJ7" s="450"/>
      <c r="CK7" s="450"/>
      <c r="CL7" s="450"/>
      <c r="CM7" s="450"/>
      <c r="CN7" s="450"/>
      <c r="CO7" s="450"/>
      <c r="CP7" s="450"/>
      <c r="CQ7" s="450"/>
      <c r="CR7" s="450"/>
      <c r="CS7" s="451"/>
      <c r="CT7" s="446">
        <v>14796783</v>
      </c>
      <c r="CU7" s="447"/>
      <c r="CV7" s="447"/>
      <c r="CW7" s="447"/>
      <c r="CX7" s="447"/>
      <c r="CY7" s="447"/>
      <c r="CZ7" s="447"/>
      <c r="DA7" s="448"/>
      <c r="DB7" s="446">
        <v>14236842</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106</v>
      </c>
      <c r="AN8" s="476"/>
      <c r="AO8" s="476"/>
      <c r="AP8" s="476"/>
      <c r="AQ8" s="476"/>
      <c r="AR8" s="476"/>
      <c r="AS8" s="476"/>
      <c r="AT8" s="477"/>
      <c r="AU8" s="478" t="s">
        <v>107</v>
      </c>
      <c r="AV8" s="479"/>
      <c r="AW8" s="479"/>
      <c r="AX8" s="479"/>
      <c r="AY8" s="480" t="s">
        <v>108</v>
      </c>
      <c r="AZ8" s="481"/>
      <c r="BA8" s="481"/>
      <c r="BB8" s="481"/>
      <c r="BC8" s="481"/>
      <c r="BD8" s="481"/>
      <c r="BE8" s="481"/>
      <c r="BF8" s="481"/>
      <c r="BG8" s="481"/>
      <c r="BH8" s="481"/>
      <c r="BI8" s="481"/>
      <c r="BJ8" s="481"/>
      <c r="BK8" s="481"/>
      <c r="BL8" s="481"/>
      <c r="BM8" s="482"/>
      <c r="BN8" s="446">
        <v>960179</v>
      </c>
      <c r="BO8" s="447"/>
      <c r="BP8" s="447"/>
      <c r="BQ8" s="447"/>
      <c r="BR8" s="447"/>
      <c r="BS8" s="447"/>
      <c r="BT8" s="447"/>
      <c r="BU8" s="448"/>
      <c r="BV8" s="446">
        <v>460115</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0.43</v>
      </c>
      <c r="CU8" s="487"/>
      <c r="CV8" s="487"/>
      <c r="CW8" s="487"/>
      <c r="CX8" s="487"/>
      <c r="CY8" s="487"/>
      <c r="CZ8" s="487"/>
      <c r="DA8" s="488"/>
      <c r="DB8" s="486">
        <v>0.45</v>
      </c>
      <c r="DC8" s="487"/>
      <c r="DD8" s="487"/>
      <c r="DE8" s="487"/>
      <c r="DF8" s="487"/>
      <c r="DG8" s="487"/>
      <c r="DH8" s="487"/>
      <c r="DI8" s="488"/>
    </row>
    <row r="9" spans="1:119" ht="18.75" customHeight="1" thickBot="1" x14ac:dyDescent="0.25">
      <c r="A9" s="178"/>
      <c r="B9" s="440" t="s">
        <v>110</v>
      </c>
      <c r="C9" s="441"/>
      <c r="D9" s="441"/>
      <c r="E9" s="441"/>
      <c r="F9" s="441"/>
      <c r="G9" s="441"/>
      <c r="H9" s="441"/>
      <c r="I9" s="441"/>
      <c r="J9" s="441"/>
      <c r="K9" s="489"/>
      <c r="L9" s="490" t="s">
        <v>111</v>
      </c>
      <c r="M9" s="491"/>
      <c r="N9" s="491"/>
      <c r="O9" s="491"/>
      <c r="P9" s="491"/>
      <c r="Q9" s="492"/>
      <c r="R9" s="493">
        <v>46485</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93</v>
      </c>
      <c r="AV9" s="479"/>
      <c r="AW9" s="479"/>
      <c r="AX9" s="479"/>
      <c r="AY9" s="480" t="s">
        <v>114</v>
      </c>
      <c r="AZ9" s="481"/>
      <c r="BA9" s="481"/>
      <c r="BB9" s="481"/>
      <c r="BC9" s="481"/>
      <c r="BD9" s="481"/>
      <c r="BE9" s="481"/>
      <c r="BF9" s="481"/>
      <c r="BG9" s="481"/>
      <c r="BH9" s="481"/>
      <c r="BI9" s="481"/>
      <c r="BJ9" s="481"/>
      <c r="BK9" s="481"/>
      <c r="BL9" s="481"/>
      <c r="BM9" s="482"/>
      <c r="BN9" s="446">
        <v>500064</v>
      </c>
      <c r="BO9" s="447"/>
      <c r="BP9" s="447"/>
      <c r="BQ9" s="447"/>
      <c r="BR9" s="447"/>
      <c r="BS9" s="447"/>
      <c r="BT9" s="447"/>
      <c r="BU9" s="448"/>
      <c r="BV9" s="446">
        <v>77654</v>
      </c>
      <c r="BW9" s="447"/>
      <c r="BX9" s="447"/>
      <c r="BY9" s="447"/>
      <c r="BZ9" s="447"/>
      <c r="CA9" s="447"/>
      <c r="CB9" s="447"/>
      <c r="CC9" s="448"/>
      <c r="CD9" s="449" t="s">
        <v>115</v>
      </c>
      <c r="CE9" s="450"/>
      <c r="CF9" s="450"/>
      <c r="CG9" s="450"/>
      <c r="CH9" s="450"/>
      <c r="CI9" s="450"/>
      <c r="CJ9" s="450"/>
      <c r="CK9" s="450"/>
      <c r="CL9" s="450"/>
      <c r="CM9" s="450"/>
      <c r="CN9" s="450"/>
      <c r="CO9" s="450"/>
      <c r="CP9" s="450"/>
      <c r="CQ9" s="450"/>
      <c r="CR9" s="450"/>
      <c r="CS9" s="451"/>
      <c r="CT9" s="443">
        <v>14.6</v>
      </c>
      <c r="CU9" s="444"/>
      <c r="CV9" s="444"/>
      <c r="CW9" s="444"/>
      <c r="CX9" s="444"/>
      <c r="CY9" s="444"/>
      <c r="CZ9" s="444"/>
      <c r="DA9" s="445"/>
      <c r="DB9" s="443">
        <v>16.399999999999999</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116</v>
      </c>
      <c r="M10" s="476"/>
      <c r="N10" s="476"/>
      <c r="O10" s="476"/>
      <c r="P10" s="476"/>
      <c r="Q10" s="477"/>
      <c r="R10" s="497">
        <v>49044</v>
      </c>
      <c r="S10" s="498"/>
      <c r="T10" s="498"/>
      <c r="U10" s="498"/>
      <c r="V10" s="499"/>
      <c r="W10" s="434"/>
      <c r="X10" s="435"/>
      <c r="Y10" s="435"/>
      <c r="Z10" s="435"/>
      <c r="AA10" s="435"/>
      <c r="AB10" s="435"/>
      <c r="AC10" s="435"/>
      <c r="AD10" s="435"/>
      <c r="AE10" s="435"/>
      <c r="AF10" s="435"/>
      <c r="AG10" s="435"/>
      <c r="AH10" s="435"/>
      <c r="AI10" s="435"/>
      <c r="AJ10" s="435"/>
      <c r="AK10" s="435"/>
      <c r="AL10" s="438"/>
      <c r="AM10" s="475" t="s">
        <v>117</v>
      </c>
      <c r="AN10" s="476"/>
      <c r="AO10" s="476"/>
      <c r="AP10" s="476"/>
      <c r="AQ10" s="476"/>
      <c r="AR10" s="476"/>
      <c r="AS10" s="476"/>
      <c r="AT10" s="477"/>
      <c r="AU10" s="478" t="s">
        <v>118</v>
      </c>
      <c r="AV10" s="479"/>
      <c r="AW10" s="479"/>
      <c r="AX10" s="479"/>
      <c r="AY10" s="480" t="s">
        <v>119</v>
      </c>
      <c r="AZ10" s="481"/>
      <c r="BA10" s="481"/>
      <c r="BB10" s="481"/>
      <c r="BC10" s="481"/>
      <c r="BD10" s="481"/>
      <c r="BE10" s="481"/>
      <c r="BF10" s="481"/>
      <c r="BG10" s="481"/>
      <c r="BH10" s="481"/>
      <c r="BI10" s="481"/>
      <c r="BJ10" s="481"/>
      <c r="BK10" s="481"/>
      <c r="BL10" s="481"/>
      <c r="BM10" s="482"/>
      <c r="BN10" s="446">
        <v>349417</v>
      </c>
      <c r="BO10" s="447"/>
      <c r="BP10" s="447"/>
      <c r="BQ10" s="447"/>
      <c r="BR10" s="447"/>
      <c r="BS10" s="447"/>
      <c r="BT10" s="447"/>
      <c r="BU10" s="448"/>
      <c r="BV10" s="446">
        <v>177536</v>
      </c>
      <c r="BW10" s="447"/>
      <c r="BX10" s="447"/>
      <c r="BY10" s="447"/>
      <c r="BZ10" s="447"/>
      <c r="CA10" s="447"/>
      <c r="CB10" s="447"/>
      <c r="CC10" s="448"/>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121</v>
      </c>
      <c r="M11" s="501"/>
      <c r="N11" s="501"/>
      <c r="O11" s="501"/>
      <c r="P11" s="501"/>
      <c r="Q11" s="502"/>
      <c r="R11" s="503" t="s">
        <v>122</v>
      </c>
      <c r="S11" s="504"/>
      <c r="T11" s="504"/>
      <c r="U11" s="504"/>
      <c r="V11" s="505"/>
      <c r="W11" s="434"/>
      <c r="X11" s="435"/>
      <c r="Y11" s="435"/>
      <c r="Z11" s="435"/>
      <c r="AA11" s="435"/>
      <c r="AB11" s="435"/>
      <c r="AC11" s="435"/>
      <c r="AD11" s="435"/>
      <c r="AE11" s="435"/>
      <c r="AF11" s="435"/>
      <c r="AG11" s="435"/>
      <c r="AH11" s="435"/>
      <c r="AI11" s="435"/>
      <c r="AJ11" s="435"/>
      <c r="AK11" s="435"/>
      <c r="AL11" s="438"/>
      <c r="AM11" s="475" t="s">
        <v>123</v>
      </c>
      <c r="AN11" s="476"/>
      <c r="AO11" s="476"/>
      <c r="AP11" s="476"/>
      <c r="AQ11" s="476"/>
      <c r="AR11" s="476"/>
      <c r="AS11" s="476"/>
      <c r="AT11" s="477"/>
      <c r="AU11" s="478" t="s">
        <v>118</v>
      </c>
      <c r="AV11" s="479"/>
      <c r="AW11" s="479"/>
      <c r="AX11" s="479"/>
      <c r="AY11" s="480" t="s">
        <v>124</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125</v>
      </c>
      <c r="CE11" s="450"/>
      <c r="CF11" s="450"/>
      <c r="CG11" s="450"/>
      <c r="CH11" s="450"/>
      <c r="CI11" s="450"/>
      <c r="CJ11" s="450"/>
      <c r="CK11" s="450"/>
      <c r="CL11" s="450"/>
      <c r="CM11" s="450"/>
      <c r="CN11" s="450"/>
      <c r="CO11" s="450"/>
      <c r="CP11" s="450"/>
      <c r="CQ11" s="450"/>
      <c r="CR11" s="450"/>
      <c r="CS11" s="451"/>
      <c r="CT11" s="486" t="s">
        <v>126</v>
      </c>
      <c r="CU11" s="487"/>
      <c r="CV11" s="487"/>
      <c r="CW11" s="487"/>
      <c r="CX11" s="487"/>
      <c r="CY11" s="487"/>
      <c r="CZ11" s="487"/>
      <c r="DA11" s="488"/>
      <c r="DB11" s="486" t="s">
        <v>126</v>
      </c>
      <c r="DC11" s="487"/>
      <c r="DD11" s="487"/>
      <c r="DE11" s="487"/>
      <c r="DF11" s="487"/>
      <c r="DG11" s="487"/>
      <c r="DH11" s="487"/>
      <c r="DI11" s="488"/>
    </row>
    <row r="12" spans="1:119" ht="18.75" customHeight="1" x14ac:dyDescent="0.2">
      <c r="A12" s="178"/>
      <c r="B12" s="506" t="s">
        <v>127</v>
      </c>
      <c r="C12" s="507"/>
      <c r="D12" s="507"/>
      <c r="E12" s="507"/>
      <c r="F12" s="507"/>
      <c r="G12" s="507"/>
      <c r="H12" s="507"/>
      <c r="I12" s="507"/>
      <c r="J12" s="507"/>
      <c r="K12" s="508"/>
      <c r="L12" s="515" t="s">
        <v>128</v>
      </c>
      <c r="M12" s="516"/>
      <c r="N12" s="516"/>
      <c r="O12" s="516"/>
      <c r="P12" s="516"/>
      <c r="Q12" s="517"/>
      <c r="R12" s="518">
        <v>45574</v>
      </c>
      <c r="S12" s="519"/>
      <c r="T12" s="519"/>
      <c r="U12" s="519"/>
      <c r="V12" s="520"/>
      <c r="W12" s="521" t="s">
        <v>1</v>
      </c>
      <c r="X12" s="479"/>
      <c r="Y12" s="479"/>
      <c r="Z12" s="479"/>
      <c r="AA12" s="479"/>
      <c r="AB12" s="522"/>
      <c r="AC12" s="523" t="s">
        <v>129</v>
      </c>
      <c r="AD12" s="524"/>
      <c r="AE12" s="524"/>
      <c r="AF12" s="524"/>
      <c r="AG12" s="525"/>
      <c r="AH12" s="523" t="s">
        <v>130</v>
      </c>
      <c r="AI12" s="524"/>
      <c r="AJ12" s="524"/>
      <c r="AK12" s="524"/>
      <c r="AL12" s="526"/>
      <c r="AM12" s="475" t="s">
        <v>131</v>
      </c>
      <c r="AN12" s="476"/>
      <c r="AO12" s="476"/>
      <c r="AP12" s="476"/>
      <c r="AQ12" s="476"/>
      <c r="AR12" s="476"/>
      <c r="AS12" s="476"/>
      <c r="AT12" s="477"/>
      <c r="AU12" s="478" t="s">
        <v>118</v>
      </c>
      <c r="AV12" s="479"/>
      <c r="AW12" s="479"/>
      <c r="AX12" s="479"/>
      <c r="AY12" s="480" t="s">
        <v>132</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126</v>
      </c>
      <c r="CU12" s="487"/>
      <c r="CV12" s="487"/>
      <c r="CW12" s="487"/>
      <c r="CX12" s="487"/>
      <c r="CY12" s="487"/>
      <c r="CZ12" s="487"/>
      <c r="DA12" s="488"/>
      <c r="DB12" s="486" t="s">
        <v>126</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134</v>
      </c>
      <c r="N13" s="538"/>
      <c r="O13" s="538"/>
      <c r="P13" s="538"/>
      <c r="Q13" s="539"/>
      <c r="R13" s="530">
        <v>45257</v>
      </c>
      <c r="S13" s="531"/>
      <c r="T13" s="531"/>
      <c r="U13" s="531"/>
      <c r="V13" s="532"/>
      <c r="W13" s="462" t="s">
        <v>135</v>
      </c>
      <c r="X13" s="463"/>
      <c r="Y13" s="463"/>
      <c r="Z13" s="463"/>
      <c r="AA13" s="463"/>
      <c r="AB13" s="453"/>
      <c r="AC13" s="497">
        <v>2111</v>
      </c>
      <c r="AD13" s="498"/>
      <c r="AE13" s="498"/>
      <c r="AF13" s="498"/>
      <c r="AG13" s="540"/>
      <c r="AH13" s="497">
        <v>2393</v>
      </c>
      <c r="AI13" s="498"/>
      <c r="AJ13" s="498"/>
      <c r="AK13" s="498"/>
      <c r="AL13" s="499"/>
      <c r="AM13" s="475" t="s">
        <v>136</v>
      </c>
      <c r="AN13" s="476"/>
      <c r="AO13" s="476"/>
      <c r="AP13" s="476"/>
      <c r="AQ13" s="476"/>
      <c r="AR13" s="476"/>
      <c r="AS13" s="476"/>
      <c r="AT13" s="477"/>
      <c r="AU13" s="478" t="s">
        <v>118</v>
      </c>
      <c r="AV13" s="479"/>
      <c r="AW13" s="479"/>
      <c r="AX13" s="479"/>
      <c r="AY13" s="480" t="s">
        <v>137</v>
      </c>
      <c r="AZ13" s="481"/>
      <c r="BA13" s="481"/>
      <c r="BB13" s="481"/>
      <c r="BC13" s="481"/>
      <c r="BD13" s="481"/>
      <c r="BE13" s="481"/>
      <c r="BF13" s="481"/>
      <c r="BG13" s="481"/>
      <c r="BH13" s="481"/>
      <c r="BI13" s="481"/>
      <c r="BJ13" s="481"/>
      <c r="BK13" s="481"/>
      <c r="BL13" s="481"/>
      <c r="BM13" s="482"/>
      <c r="BN13" s="446">
        <v>849481</v>
      </c>
      <c r="BO13" s="447"/>
      <c r="BP13" s="447"/>
      <c r="BQ13" s="447"/>
      <c r="BR13" s="447"/>
      <c r="BS13" s="447"/>
      <c r="BT13" s="447"/>
      <c r="BU13" s="448"/>
      <c r="BV13" s="446">
        <v>255190</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10</v>
      </c>
      <c r="CU13" s="444"/>
      <c r="CV13" s="444"/>
      <c r="CW13" s="444"/>
      <c r="CX13" s="444"/>
      <c r="CY13" s="444"/>
      <c r="CZ13" s="444"/>
      <c r="DA13" s="445"/>
      <c r="DB13" s="443">
        <v>11.6</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139</v>
      </c>
      <c r="M14" s="528"/>
      <c r="N14" s="528"/>
      <c r="O14" s="528"/>
      <c r="P14" s="528"/>
      <c r="Q14" s="529"/>
      <c r="R14" s="530">
        <v>46255</v>
      </c>
      <c r="S14" s="531"/>
      <c r="T14" s="531"/>
      <c r="U14" s="531"/>
      <c r="V14" s="532"/>
      <c r="W14" s="436"/>
      <c r="X14" s="437"/>
      <c r="Y14" s="437"/>
      <c r="Z14" s="437"/>
      <c r="AA14" s="437"/>
      <c r="AB14" s="426"/>
      <c r="AC14" s="533">
        <v>9.6</v>
      </c>
      <c r="AD14" s="534"/>
      <c r="AE14" s="534"/>
      <c r="AF14" s="534"/>
      <c r="AG14" s="535"/>
      <c r="AH14" s="533">
        <v>10.1</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140</v>
      </c>
      <c r="CE14" s="542"/>
      <c r="CF14" s="542"/>
      <c r="CG14" s="542"/>
      <c r="CH14" s="542"/>
      <c r="CI14" s="542"/>
      <c r="CJ14" s="542"/>
      <c r="CK14" s="542"/>
      <c r="CL14" s="542"/>
      <c r="CM14" s="542"/>
      <c r="CN14" s="542"/>
      <c r="CO14" s="542"/>
      <c r="CP14" s="542"/>
      <c r="CQ14" s="542"/>
      <c r="CR14" s="542"/>
      <c r="CS14" s="543"/>
      <c r="CT14" s="544">
        <v>66.400000000000006</v>
      </c>
      <c r="CU14" s="545"/>
      <c r="CV14" s="545"/>
      <c r="CW14" s="545"/>
      <c r="CX14" s="545"/>
      <c r="CY14" s="545"/>
      <c r="CZ14" s="545"/>
      <c r="DA14" s="546"/>
      <c r="DB14" s="544">
        <v>89.2</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141</v>
      </c>
      <c r="N15" s="538"/>
      <c r="O15" s="538"/>
      <c r="P15" s="538"/>
      <c r="Q15" s="539"/>
      <c r="R15" s="530">
        <v>45894</v>
      </c>
      <c r="S15" s="531"/>
      <c r="T15" s="531"/>
      <c r="U15" s="531"/>
      <c r="V15" s="532"/>
      <c r="W15" s="462" t="s">
        <v>142</v>
      </c>
      <c r="X15" s="463"/>
      <c r="Y15" s="463"/>
      <c r="Z15" s="463"/>
      <c r="AA15" s="463"/>
      <c r="AB15" s="453"/>
      <c r="AC15" s="497">
        <v>5069</v>
      </c>
      <c r="AD15" s="498"/>
      <c r="AE15" s="498"/>
      <c r="AF15" s="498"/>
      <c r="AG15" s="540"/>
      <c r="AH15" s="497">
        <v>5310</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5245285</v>
      </c>
      <c r="BO15" s="410"/>
      <c r="BP15" s="410"/>
      <c r="BQ15" s="410"/>
      <c r="BR15" s="410"/>
      <c r="BS15" s="410"/>
      <c r="BT15" s="410"/>
      <c r="BU15" s="411"/>
      <c r="BV15" s="409">
        <v>5478687</v>
      </c>
      <c r="BW15" s="410"/>
      <c r="BX15" s="410"/>
      <c r="BY15" s="410"/>
      <c r="BZ15" s="410"/>
      <c r="CA15" s="410"/>
      <c r="CB15" s="410"/>
      <c r="CC15" s="411"/>
      <c r="CD15" s="547" t="s">
        <v>144</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145</v>
      </c>
      <c r="M16" s="550"/>
      <c r="N16" s="550"/>
      <c r="O16" s="550"/>
      <c r="P16" s="550"/>
      <c r="Q16" s="551"/>
      <c r="R16" s="552" t="s">
        <v>146</v>
      </c>
      <c r="S16" s="553"/>
      <c r="T16" s="553"/>
      <c r="U16" s="553"/>
      <c r="V16" s="554"/>
      <c r="W16" s="436"/>
      <c r="X16" s="437"/>
      <c r="Y16" s="437"/>
      <c r="Z16" s="437"/>
      <c r="AA16" s="437"/>
      <c r="AB16" s="426"/>
      <c r="AC16" s="533">
        <v>23</v>
      </c>
      <c r="AD16" s="534"/>
      <c r="AE16" s="534"/>
      <c r="AF16" s="534"/>
      <c r="AG16" s="535"/>
      <c r="AH16" s="533">
        <v>22.5</v>
      </c>
      <c r="AI16" s="534"/>
      <c r="AJ16" s="534"/>
      <c r="AK16" s="534"/>
      <c r="AL16" s="536"/>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12726051</v>
      </c>
      <c r="BO16" s="447"/>
      <c r="BP16" s="447"/>
      <c r="BQ16" s="447"/>
      <c r="BR16" s="447"/>
      <c r="BS16" s="447"/>
      <c r="BT16" s="447"/>
      <c r="BU16" s="448"/>
      <c r="BV16" s="446">
        <v>12228449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148</v>
      </c>
      <c r="N17" s="558"/>
      <c r="O17" s="558"/>
      <c r="P17" s="558"/>
      <c r="Q17" s="559"/>
      <c r="R17" s="552" t="s">
        <v>149</v>
      </c>
      <c r="S17" s="553"/>
      <c r="T17" s="553"/>
      <c r="U17" s="553"/>
      <c r="V17" s="554"/>
      <c r="W17" s="462" t="s">
        <v>150</v>
      </c>
      <c r="X17" s="463"/>
      <c r="Y17" s="463"/>
      <c r="Z17" s="463"/>
      <c r="AA17" s="463"/>
      <c r="AB17" s="453"/>
      <c r="AC17" s="497">
        <v>14907</v>
      </c>
      <c r="AD17" s="498"/>
      <c r="AE17" s="498"/>
      <c r="AF17" s="498"/>
      <c r="AG17" s="540"/>
      <c r="AH17" s="497">
        <v>15876</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6584969</v>
      </c>
      <c r="BO17" s="447"/>
      <c r="BP17" s="447"/>
      <c r="BQ17" s="447"/>
      <c r="BR17" s="447"/>
      <c r="BS17" s="447"/>
      <c r="BT17" s="447"/>
      <c r="BU17" s="448"/>
      <c r="BV17" s="446">
        <v>6891378</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152</v>
      </c>
      <c r="C18" s="489"/>
      <c r="D18" s="489"/>
      <c r="E18" s="569"/>
      <c r="F18" s="569"/>
      <c r="G18" s="569"/>
      <c r="H18" s="569"/>
      <c r="I18" s="569"/>
      <c r="J18" s="569"/>
      <c r="K18" s="569"/>
      <c r="L18" s="570">
        <v>272.06</v>
      </c>
      <c r="M18" s="570"/>
      <c r="N18" s="570"/>
      <c r="O18" s="570"/>
      <c r="P18" s="570"/>
      <c r="Q18" s="570"/>
      <c r="R18" s="571"/>
      <c r="S18" s="571"/>
      <c r="T18" s="571"/>
      <c r="U18" s="571"/>
      <c r="V18" s="572"/>
      <c r="W18" s="464"/>
      <c r="X18" s="465"/>
      <c r="Y18" s="465"/>
      <c r="Z18" s="465"/>
      <c r="AA18" s="465"/>
      <c r="AB18" s="456"/>
      <c r="AC18" s="573">
        <v>67.5</v>
      </c>
      <c r="AD18" s="574"/>
      <c r="AE18" s="574"/>
      <c r="AF18" s="574"/>
      <c r="AG18" s="575"/>
      <c r="AH18" s="573">
        <v>67.3</v>
      </c>
      <c r="AI18" s="574"/>
      <c r="AJ18" s="574"/>
      <c r="AK18" s="574"/>
      <c r="AL18" s="576"/>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13404247</v>
      </c>
      <c r="BO18" s="447"/>
      <c r="BP18" s="447"/>
      <c r="BQ18" s="447"/>
      <c r="BR18" s="447"/>
      <c r="BS18" s="447"/>
      <c r="BT18" s="447"/>
      <c r="BU18" s="448"/>
      <c r="BV18" s="446">
        <v>13153913</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154</v>
      </c>
      <c r="C19" s="489"/>
      <c r="D19" s="489"/>
      <c r="E19" s="569"/>
      <c r="F19" s="569"/>
      <c r="G19" s="569"/>
      <c r="H19" s="569"/>
      <c r="I19" s="569"/>
      <c r="J19" s="569"/>
      <c r="K19" s="569"/>
      <c r="L19" s="577">
        <v>171</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18320255</v>
      </c>
      <c r="BO19" s="447"/>
      <c r="BP19" s="447"/>
      <c r="BQ19" s="447"/>
      <c r="BR19" s="447"/>
      <c r="BS19" s="447"/>
      <c r="BT19" s="447"/>
      <c r="BU19" s="448"/>
      <c r="BV19" s="446">
        <v>16628257</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156</v>
      </c>
      <c r="C20" s="489"/>
      <c r="D20" s="489"/>
      <c r="E20" s="569"/>
      <c r="F20" s="569"/>
      <c r="G20" s="569"/>
      <c r="H20" s="569"/>
      <c r="I20" s="569"/>
      <c r="J20" s="569"/>
      <c r="K20" s="569"/>
      <c r="L20" s="577">
        <v>18309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157</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158</v>
      </c>
      <c r="C22" s="590"/>
      <c r="D22" s="591"/>
      <c r="E22" s="458" t="s">
        <v>1</v>
      </c>
      <c r="F22" s="463"/>
      <c r="G22" s="463"/>
      <c r="H22" s="463"/>
      <c r="I22" s="463"/>
      <c r="J22" s="463"/>
      <c r="K22" s="453"/>
      <c r="L22" s="458" t="s">
        <v>159</v>
      </c>
      <c r="M22" s="463"/>
      <c r="N22" s="463"/>
      <c r="O22" s="463"/>
      <c r="P22" s="453"/>
      <c r="Q22" s="621" t="s">
        <v>160</v>
      </c>
      <c r="R22" s="622"/>
      <c r="S22" s="622"/>
      <c r="T22" s="622"/>
      <c r="U22" s="622"/>
      <c r="V22" s="623"/>
      <c r="W22" s="589" t="s">
        <v>161</v>
      </c>
      <c r="X22" s="590"/>
      <c r="Y22" s="591"/>
      <c r="Z22" s="458" t="s">
        <v>1</v>
      </c>
      <c r="AA22" s="463"/>
      <c r="AB22" s="463"/>
      <c r="AC22" s="463"/>
      <c r="AD22" s="463"/>
      <c r="AE22" s="463"/>
      <c r="AF22" s="463"/>
      <c r="AG22" s="453"/>
      <c r="AH22" s="627" t="s">
        <v>162</v>
      </c>
      <c r="AI22" s="463"/>
      <c r="AJ22" s="463"/>
      <c r="AK22" s="463"/>
      <c r="AL22" s="453"/>
      <c r="AM22" s="627" t="s">
        <v>163</v>
      </c>
      <c r="AN22" s="628"/>
      <c r="AO22" s="628"/>
      <c r="AP22" s="628"/>
      <c r="AQ22" s="628"/>
      <c r="AR22" s="629"/>
      <c r="AS22" s="621" t="s">
        <v>160</v>
      </c>
      <c r="AT22" s="622"/>
      <c r="AU22" s="622"/>
      <c r="AV22" s="622"/>
      <c r="AW22" s="622"/>
      <c r="AX22" s="633"/>
      <c r="AY22" s="406" t="s">
        <v>164</v>
      </c>
      <c r="AZ22" s="407"/>
      <c r="BA22" s="407"/>
      <c r="BB22" s="407"/>
      <c r="BC22" s="407"/>
      <c r="BD22" s="407"/>
      <c r="BE22" s="407"/>
      <c r="BF22" s="407"/>
      <c r="BG22" s="407"/>
      <c r="BH22" s="407"/>
      <c r="BI22" s="407"/>
      <c r="BJ22" s="407"/>
      <c r="BK22" s="407"/>
      <c r="BL22" s="407"/>
      <c r="BM22" s="408"/>
      <c r="BN22" s="409">
        <v>28686006</v>
      </c>
      <c r="BO22" s="410"/>
      <c r="BP22" s="410"/>
      <c r="BQ22" s="410"/>
      <c r="BR22" s="410"/>
      <c r="BS22" s="410"/>
      <c r="BT22" s="410"/>
      <c r="BU22" s="411"/>
      <c r="BV22" s="409">
        <v>29529158</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165</v>
      </c>
      <c r="AZ23" s="481"/>
      <c r="BA23" s="481"/>
      <c r="BB23" s="481"/>
      <c r="BC23" s="481"/>
      <c r="BD23" s="481"/>
      <c r="BE23" s="481"/>
      <c r="BF23" s="481"/>
      <c r="BG23" s="481"/>
      <c r="BH23" s="481"/>
      <c r="BI23" s="481"/>
      <c r="BJ23" s="481"/>
      <c r="BK23" s="481"/>
      <c r="BL23" s="481"/>
      <c r="BM23" s="482"/>
      <c r="BN23" s="446">
        <v>13780407</v>
      </c>
      <c r="BO23" s="447"/>
      <c r="BP23" s="447"/>
      <c r="BQ23" s="447"/>
      <c r="BR23" s="447"/>
      <c r="BS23" s="447"/>
      <c r="BT23" s="447"/>
      <c r="BU23" s="448"/>
      <c r="BV23" s="446">
        <v>14189052</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166</v>
      </c>
      <c r="F24" s="476"/>
      <c r="G24" s="476"/>
      <c r="H24" s="476"/>
      <c r="I24" s="476"/>
      <c r="J24" s="476"/>
      <c r="K24" s="477"/>
      <c r="L24" s="497">
        <v>1</v>
      </c>
      <c r="M24" s="498"/>
      <c r="N24" s="498"/>
      <c r="O24" s="498"/>
      <c r="P24" s="540"/>
      <c r="Q24" s="497">
        <v>8660</v>
      </c>
      <c r="R24" s="498"/>
      <c r="S24" s="498"/>
      <c r="T24" s="498"/>
      <c r="U24" s="498"/>
      <c r="V24" s="540"/>
      <c r="W24" s="592"/>
      <c r="X24" s="593"/>
      <c r="Y24" s="594"/>
      <c r="Z24" s="496" t="s">
        <v>167</v>
      </c>
      <c r="AA24" s="476"/>
      <c r="AB24" s="476"/>
      <c r="AC24" s="476"/>
      <c r="AD24" s="476"/>
      <c r="AE24" s="476"/>
      <c r="AF24" s="476"/>
      <c r="AG24" s="477"/>
      <c r="AH24" s="497">
        <v>351</v>
      </c>
      <c r="AI24" s="498"/>
      <c r="AJ24" s="498"/>
      <c r="AK24" s="498"/>
      <c r="AL24" s="540"/>
      <c r="AM24" s="497">
        <v>1122498</v>
      </c>
      <c r="AN24" s="498"/>
      <c r="AO24" s="498"/>
      <c r="AP24" s="498"/>
      <c r="AQ24" s="498"/>
      <c r="AR24" s="540"/>
      <c r="AS24" s="497">
        <v>3198</v>
      </c>
      <c r="AT24" s="498"/>
      <c r="AU24" s="498"/>
      <c r="AV24" s="498"/>
      <c r="AW24" s="498"/>
      <c r="AX24" s="499"/>
      <c r="AY24" s="562" t="s">
        <v>168</v>
      </c>
      <c r="AZ24" s="563"/>
      <c r="BA24" s="563"/>
      <c r="BB24" s="563"/>
      <c r="BC24" s="563"/>
      <c r="BD24" s="563"/>
      <c r="BE24" s="563"/>
      <c r="BF24" s="563"/>
      <c r="BG24" s="563"/>
      <c r="BH24" s="563"/>
      <c r="BI24" s="563"/>
      <c r="BJ24" s="563"/>
      <c r="BK24" s="563"/>
      <c r="BL24" s="563"/>
      <c r="BM24" s="564"/>
      <c r="BN24" s="446">
        <v>19700303</v>
      </c>
      <c r="BO24" s="447"/>
      <c r="BP24" s="447"/>
      <c r="BQ24" s="447"/>
      <c r="BR24" s="447"/>
      <c r="BS24" s="447"/>
      <c r="BT24" s="447"/>
      <c r="BU24" s="448"/>
      <c r="BV24" s="446">
        <v>20464577</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169</v>
      </c>
      <c r="F25" s="476"/>
      <c r="G25" s="476"/>
      <c r="H25" s="476"/>
      <c r="I25" s="476"/>
      <c r="J25" s="476"/>
      <c r="K25" s="477"/>
      <c r="L25" s="497">
        <v>1</v>
      </c>
      <c r="M25" s="498"/>
      <c r="N25" s="498"/>
      <c r="O25" s="498"/>
      <c r="P25" s="540"/>
      <c r="Q25" s="497">
        <v>7080</v>
      </c>
      <c r="R25" s="498"/>
      <c r="S25" s="498"/>
      <c r="T25" s="498"/>
      <c r="U25" s="498"/>
      <c r="V25" s="540"/>
      <c r="W25" s="592"/>
      <c r="X25" s="593"/>
      <c r="Y25" s="594"/>
      <c r="Z25" s="496" t="s">
        <v>170</v>
      </c>
      <c r="AA25" s="476"/>
      <c r="AB25" s="476"/>
      <c r="AC25" s="476"/>
      <c r="AD25" s="476"/>
      <c r="AE25" s="476"/>
      <c r="AF25" s="476"/>
      <c r="AG25" s="477"/>
      <c r="AH25" s="497" t="s">
        <v>171</v>
      </c>
      <c r="AI25" s="498"/>
      <c r="AJ25" s="498"/>
      <c r="AK25" s="498"/>
      <c r="AL25" s="540"/>
      <c r="AM25" s="497" t="s">
        <v>171</v>
      </c>
      <c r="AN25" s="498"/>
      <c r="AO25" s="498"/>
      <c r="AP25" s="498"/>
      <c r="AQ25" s="498"/>
      <c r="AR25" s="540"/>
      <c r="AS25" s="497" t="s">
        <v>126</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2327506</v>
      </c>
      <c r="BO25" s="410"/>
      <c r="BP25" s="410"/>
      <c r="BQ25" s="410"/>
      <c r="BR25" s="410"/>
      <c r="BS25" s="410"/>
      <c r="BT25" s="410"/>
      <c r="BU25" s="411"/>
      <c r="BV25" s="409">
        <v>2255199</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173</v>
      </c>
      <c r="F26" s="476"/>
      <c r="G26" s="476"/>
      <c r="H26" s="476"/>
      <c r="I26" s="476"/>
      <c r="J26" s="476"/>
      <c r="K26" s="477"/>
      <c r="L26" s="497">
        <v>1</v>
      </c>
      <c r="M26" s="498"/>
      <c r="N26" s="498"/>
      <c r="O26" s="498"/>
      <c r="P26" s="540"/>
      <c r="Q26" s="497">
        <v>6250</v>
      </c>
      <c r="R26" s="498"/>
      <c r="S26" s="498"/>
      <c r="T26" s="498"/>
      <c r="U26" s="498"/>
      <c r="V26" s="540"/>
      <c r="W26" s="592"/>
      <c r="X26" s="593"/>
      <c r="Y26" s="594"/>
      <c r="Z26" s="496" t="s">
        <v>174</v>
      </c>
      <c r="AA26" s="598"/>
      <c r="AB26" s="598"/>
      <c r="AC26" s="598"/>
      <c r="AD26" s="598"/>
      <c r="AE26" s="598"/>
      <c r="AF26" s="598"/>
      <c r="AG26" s="599"/>
      <c r="AH26" s="497">
        <v>10</v>
      </c>
      <c r="AI26" s="498"/>
      <c r="AJ26" s="498"/>
      <c r="AK26" s="498"/>
      <c r="AL26" s="540"/>
      <c r="AM26" s="497">
        <v>34420</v>
      </c>
      <c r="AN26" s="498"/>
      <c r="AO26" s="498"/>
      <c r="AP26" s="498"/>
      <c r="AQ26" s="498"/>
      <c r="AR26" s="540"/>
      <c r="AS26" s="497">
        <v>3442</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126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176</v>
      </c>
      <c r="F27" s="476"/>
      <c r="G27" s="476"/>
      <c r="H27" s="476"/>
      <c r="I27" s="476"/>
      <c r="J27" s="476"/>
      <c r="K27" s="477"/>
      <c r="L27" s="497">
        <v>1</v>
      </c>
      <c r="M27" s="498"/>
      <c r="N27" s="498"/>
      <c r="O27" s="498"/>
      <c r="P27" s="540"/>
      <c r="Q27" s="497">
        <v>5000</v>
      </c>
      <c r="R27" s="498"/>
      <c r="S27" s="498"/>
      <c r="T27" s="498"/>
      <c r="U27" s="498"/>
      <c r="V27" s="540"/>
      <c r="W27" s="592"/>
      <c r="X27" s="593"/>
      <c r="Y27" s="594"/>
      <c r="Z27" s="496" t="s">
        <v>177</v>
      </c>
      <c r="AA27" s="476"/>
      <c r="AB27" s="476"/>
      <c r="AC27" s="476"/>
      <c r="AD27" s="476"/>
      <c r="AE27" s="476"/>
      <c r="AF27" s="476"/>
      <c r="AG27" s="477"/>
      <c r="AH27" s="497">
        <v>5</v>
      </c>
      <c r="AI27" s="498"/>
      <c r="AJ27" s="498"/>
      <c r="AK27" s="498"/>
      <c r="AL27" s="540"/>
      <c r="AM27" s="497">
        <v>19100</v>
      </c>
      <c r="AN27" s="498"/>
      <c r="AO27" s="498"/>
      <c r="AP27" s="498"/>
      <c r="AQ27" s="498"/>
      <c r="AR27" s="540"/>
      <c r="AS27" s="497">
        <v>3820</v>
      </c>
      <c r="AT27" s="498"/>
      <c r="AU27" s="498"/>
      <c r="AV27" s="498"/>
      <c r="AW27" s="498"/>
      <c r="AX27" s="499"/>
      <c r="AY27" s="541" t="s">
        <v>178</v>
      </c>
      <c r="AZ27" s="542"/>
      <c r="BA27" s="542"/>
      <c r="BB27" s="542"/>
      <c r="BC27" s="542"/>
      <c r="BD27" s="542"/>
      <c r="BE27" s="542"/>
      <c r="BF27" s="542"/>
      <c r="BG27" s="542"/>
      <c r="BH27" s="542"/>
      <c r="BI27" s="542"/>
      <c r="BJ27" s="542"/>
      <c r="BK27" s="542"/>
      <c r="BL27" s="542"/>
      <c r="BM27" s="543"/>
      <c r="BN27" s="565">
        <v>22929</v>
      </c>
      <c r="BO27" s="566"/>
      <c r="BP27" s="566"/>
      <c r="BQ27" s="566"/>
      <c r="BR27" s="566"/>
      <c r="BS27" s="566"/>
      <c r="BT27" s="566"/>
      <c r="BU27" s="567"/>
      <c r="BV27" s="565">
        <v>22927</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179</v>
      </c>
      <c r="F28" s="476"/>
      <c r="G28" s="476"/>
      <c r="H28" s="476"/>
      <c r="I28" s="476"/>
      <c r="J28" s="476"/>
      <c r="K28" s="477"/>
      <c r="L28" s="497">
        <v>1</v>
      </c>
      <c r="M28" s="498"/>
      <c r="N28" s="498"/>
      <c r="O28" s="498"/>
      <c r="P28" s="540"/>
      <c r="Q28" s="497">
        <v>4200</v>
      </c>
      <c r="R28" s="498"/>
      <c r="S28" s="498"/>
      <c r="T28" s="498"/>
      <c r="U28" s="498"/>
      <c r="V28" s="540"/>
      <c r="W28" s="592"/>
      <c r="X28" s="593"/>
      <c r="Y28" s="594"/>
      <c r="Z28" s="496" t="s">
        <v>180</v>
      </c>
      <c r="AA28" s="476"/>
      <c r="AB28" s="476"/>
      <c r="AC28" s="476"/>
      <c r="AD28" s="476"/>
      <c r="AE28" s="476"/>
      <c r="AF28" s="476"/>
      <c r="AG28" s="477"/>
      <c r="AH28" s="497" t="s">
        <v>126</v>
      </c>
      <c r="AI28" s="498"/>
      <c r="AJ28" s="498"/>
      <c r="AK28" s="498"/>
      <c r="AL28" s="540"/>
      <c r="AM28" s="497" t="s">
        <v>171</v>
      </c>
      <c r="AN28" s="498"/>
      <c r="AO28" s="498"/>
      <c r="AP28" s="498"/>
      <c r="AQ28" s="498"/>
      <c r="AR28" s="540"/>
      <c r="AS28" s="497" t="s">
        <v>126</v>
      </c>
      <c r="AT28" s="498"/>
      <c r="AU28" s="498"/>
      <c r="AV28" s="498"/>
      <c r="AW28" s="498"/>
      <c r="AX28" s="499"/>
      <c r="AY28" s="600" t="s">
        <v>181</v>
      </c>
      <c r="AZ28" s="601"/>
      <c r="BA28" s="601"/>
      <c r="BB28" s="602"/>
      <c r="BC28" s="406" t="s">
        <v>47</v>
      </c>
      <c r="BD28" s="407"/>
      <c r="BE28" s="407"/>
      <c r="BF28" s="407"/>
      <c r="BG28" s="407"/>
      <c r="BH28" s="407"/>
      <c r="BI28" s="407"/>
      <c r="BJ28" s="407"/>
      <c r="BK28" s="407"/>
      <c r="BL28" s="407"/>
      <c r="BM28" s="408"/>
      <c r="BN28" s="409">
        <v>1884337</v>
      </c>
      <c r="BO28" s="410"/>
      <c r="BP28" s="410"/>
      <c r="BQ28" s="410"/>
      <c r="BR28" s="410"/>
      <c r="BS28" s="410"/>
      <c r="BT28" s="410"/>
      <c r="BU28" s="411"/>
      <c r="BV28" s="409">
        <v>1534920</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182</v>
      </c>
      <c r="F29" s="476"/>
      <c r="G29" s="476"/>
      <c r="H29" s="476"/>
      <c r="I29" s="476"/>
      <c r="J29" s="476"/>
      <c r="K29" s="477"/>
      <c r="L29" s="497">
        <v>15</v>
      </c>
      <c r="M29" s="498"/>
      <c r="N29" s="498"/>
      <c r="O29" s="498"/>
      <c r="P29" s="540"/>
      <c r="Q29" s="497">
        <v>3900</v>
      </c>
      <c r="R29" s="498"/>
      <c r="S29" s="498"/>
      <c r="T29" s="498"/>
      <c r="U29" s="498"/>
      <c r="V29" s="540"/>
      <c r="W29" s="595"/>
      <c r="X29" s="596"/>
      <c r="Y29" s="597"/>
      <c r="Z29" s="496" t="s">
        <v>183</v>
      </c>
      <c r="AA29" s="476"/>
      <c r="AB29" s="476"/>
      <c r="AC29" s="476"/>
      <c r="AD29" s="476"/>
      <c r="AE29" s="476"/>
      <c r="AF29" s="476"/>
      <c r="AG29" s="477"/>
      <c r="AH29" s="497">
        <v>356</v>
      </c>
      <c r="AI29" s="498"/>
      <c r="AJ29" s="498"/>
      <c r="AK29" s="498"/>
      <c r="AL29" s="540"/>
      <c r="AM29" s="497">
        <v>1141598</v>
      </c>
      <c r="AN29" s="498"/>
      <c r="AO29" s="498"/>
      <c r="AP29" s="498"/>
      <c r="AQ29" s="498"/>
      <c r="AR29" s="540"/>
      <c r="AS29" s="497">
        <v>3207</v>
      </c>
      <c r="AT29" s="498"/>
      <c r="AU29" s="498"/>
      <c r="AV29" s="498"/>
      <c r="AW29" s="498"/>
      <c r="AX29" s="499"/>
      <c r="AY29" s="603"/>
      <c r="AZ29" s="604"/>
      <c r="BA29" s="604"/>
      <c r="BB29" s="605"/>
      <c r="BC29" s="480" t="s">
        <v>184</v>
      </c>
      <c r="BD29" s="481"/>
      <c r="BE29" s="481"/>
      <c r="BF29" s="481"/>
      <c r="BG29" s="481"/>
      <c r="BH29" s="481"/>
      <c r="BI29" s="481"/>
      <c r="BJ29" s="481"/>
      <c r="BK29" s="481"/>
      <c r="BL29" s="481"/>
      <c r="BM29" s="482"/>
      <c r="BN29" s="446">
        <v>1380553</v>
      </c>
      <c r="BO29" s="447"/>
      <c r="BP29" s="447"/>
      <c r="BQ29" s="447"/>
      <c r="BR29" s="447"/>
      <c r="BS29" s="447"/>
      <c r="BT29" s="447"/>
      <c r="BU29" s="448"/>
      <c r="BV29" s="446">
        <v>1184539</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185</v>
      </c>
      <c r="X30" s="614"/>
      <c r="Y30" s="614"/>
      <c r="Z30" s="614"/>
      <c r="AA30" s="614"/>
      <c r="AB30" s="614"/>
      <c r="AC30" s="614"/>
      <c r="AD30" s="614"/>
      <c r="AE30" s="614"/>
      <c r="AF30" s="614"/>
      <c r="AG30" s="615"/>
      <c r="AH30" s="573">
        <v>95.7</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2137672</v>
      </c>
      <c r="BO30" s="566"/>
      <c r="BP30" s="566"/>
      <c r="BQ30" s="566"/>
      <c r="BR30" s="566"/>
      <c r="BS30" s="566"/>
      <c r="BT30" s="566"/>
      <c r="BU30" s="567"/>
      <c r="BV30" s="565">
        <v>2295970</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186</v>
      </c>
      <c r="D32" s="609"/>
      <c r="E32" s="609"/>
      <c r="F32" s="609"/>
      <c r="G32" s="609"/>
      <c r="H32" s="609"/>
      <c r="I32" s="609"/>
      <c r="J32" s="609"/>
      <c r="K32" s="609"/>
      <c r="L32" s="609"/>
      <c r="M32" s="609"/>
      <c r="N32" s="609"/>
      <c r="O32" s="609"/>
      <c r="P32" s="609"/>
      <c r="Q32" s="609"/>
      <c r="R32" s="609"/>
      <c r="S32" s="609"/>
      <c r="U32" s="450" t="s">
        <v>187</v>
      </c>
      <c r="V32" s="450"/>
      <c r="W32" s="450"/>
      <c r="X32" s="450"/>
      <c r="Y32" s="450"/>
      <c r="Z32" s="450"/>
      <c r="AA32" s="450"/>
      <c r="AB32" s="450"/>
      <c r="AC32" s="450"/>
      <c r="AD32" s="450"/>
      <c r="AE32" s="450"/>
      <c r="AF32" s="450"/>
      <c r="AG32" s="450"/>
      <c r="AH32" s="450"/>
      <c r="AI32" s="450"/>
      <c r="AJ32" s="450"/>
      <c r="AK32" s="450"/>
      <c r="AM32" s="450" t="s">
        <v>188</v>
      </c>
      <c r="AN32" s="450"/>
      <c r="AO32" s="450"/>
      <c r="AP32" s="450"/>
      <c r="AQ32" s="450"/>
      <c r="AR32" s="450"/>
      <c r="AS32" s="450"/>
      <c r="AT32" s="450"/>
      <c r="AU32" s="450"/>
      <c r="AV32" s="450"/>
      <c r="AW32" s="450"/>
      <c r="AX32" s="450"/>
      <c r="AY32" s="450"/>
      <c r="AZ32" s="450"/>
      <c r="BA32" s="450"/>
      <c r="BB32" s="450"/>
      <c r="BC32" s="450"/>
      <c r="BE32" s="450" t="s">
        <v>189</v>
      </c>
      <c r="BF32" s="450"/>
      <c r="BG32" s="450"/>
      <c r="BH32" s="450"/>
      <c r="BI32" s="450"/>
      <c r="BJ32" s="450"/>
      <c r="BK32" s="450"/>
      <c r="BL32" s="450"/>
      <c r="BM32" s="450"/>
      <c r="BN32" s="450"/>
      <c r="BO32" s="450"/>
      <c r="BP32" s="450"/>
      <c r="BQ32" s="450"/>
      <c r="BR32" s="450"/>
      <c r="BS32" s="450"/>
      <c r="BT32" s="450"/>
      <c r="BU32" s="450"/>
      <c r="BW32" s="450" t="s">
        <v>190</v>
      </c>
      <c r="BX32" s="450"/>
      <c r="BY32" s="450"/>
      <c r="BZ32" s="450"/>
      <c r="CA32" s="450"/>
      <c r="CB32" s="450"/>
      <c r="CC32" s="450"/>
      <c r="CD32" s="450"/>
      <c r="CE32" s="450"/>
      <c r="CF32" s="450"/>
      <c r="CG32" s="450"/>
      <c r="CH32" s="450"/>
      <c r="CI32" s="450"/>
      <c r="CJ32" s="450"/>
      <c r="CK32" s="450"/>
      <c r="CL32" s="450"/>
      <c r="CM32" s="450"/>
      <c r="CO32" s="450" t="s">
        <v>191</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192</v>
      </c>
      <c r="D33" s="470"/>
      <c r="E33" s="435" t="s">
        <v>193</v>
      </c>
      <c r="F33" s="435"/>
      <c r="G33" s="435"/>
      <c r="H33" s="435"/>
      <c r="I33" s="435"/>
      <c r="J33" s="435"/>
      <c r="K33" s="435"/>
      <c r="L33" s="435"/>
      <c r="M33" s="435"/>
      <c r="N33" s="435"/>
      <c r="O33" s="435"/>
      <c r="P33" s="435"/>
      <c r="Q33" s="435"/>
      <c r="R33" s="435"/>
      <c r="S33" s="435"/>
      <c r="T33" s="203"/>
      <c r="U33" s="470" t="s">
        <v>192</v>
      </c>
      <c r="V33" s="470"/>
      <c r="W33" s="435" t="s">
        <v>194</v>
      </c>
      <c r="X33" s="435"/>
      <c r="Y33" s="435"/>
      <c r="Z33" s="435"/>
      <c r="AA33" s="435"/>
      <c r="AB33" s="435"/>
      <c r="AC33" s="435"/>
      <c r="AD33" s="435"/>
      <c r="AE33" s="435"/>
      <c r="AF33" s="435"/>
      <c r="AG33" s="435"/>
      <c r="AH33" s="435"/>
      <c r="AI33" s="435"/>
      <c r="AJ33" s="435"/>
      <c r="AK33" s="435"/>
      <c r="AL33" s="203"/>
      <c r="AM33" s="470" t="s">
        <v>195</v>
      </c>
      <c r="AN33" s="470"/>
      <c r="AO33" s="435" t="s">
        <v>194</v>
      </c>
      <c r="AP33" s="435"/>
      <c r="AQ33" s="435"/>
      <c r="AR33" s="435"/>
      <c r="AS33" s="435"/>
      <c r="AT33" s="435"/>
      <c r="AU33" s="435"/>
      <c r="AV33" s="435"/>
      <c r="AW33" s="435"/>
      <c r="AX33" s="435"/>
      <c r="AY33" s="435"/>
      <c r="AZ33" s="435"/>
      <c r="BA33" s="435"/>
      <c r="BB33" s="435"/>
      <c r="BC33" s="435"/>
      <c r="BD33" s="204"/>
      <c r="BE33" s="435" t="s">
        <v>196</v>
      </c>
      <c r="BF33" s="435"/>
      <c r="BG33" s="435" t="s">
        <v>197</v>
      </c>
      <c r="BH33" s="435"/>
      <c r="BI33" s="435"/>
      <c r="BJ33" s="435"/>
      <c r="BK33" s="435"/>
      <c r="BL33" s="435"/>
      <c r="BM33" s="435"/>
      <c r="BN33" s="435"/>
      <c r="BO33" s="435"/>
      <c r="BP33" s="435"/>
      <c r="BQ33" s="435"/>
      <c r="BR33" s="435"/>
      <c r="BS33" s="435"/>
      <c r="BT33" s="435"/>
      <c r="BU33" s="435"/>
      <c r="BV33" s="204"/>
      <c r="BW33" s="470" t="s">
        <v>196</v>
      </c>
      <c r="BX33" s="470"/>
      <c r="BY33" s="435" t="s">
        <v>198</v>
      </c>
      <c r="BZ33" s="435"/>
      <c r="CA33" s="435"/>
      <c r="CB33" s="435"/>
      <c r="CC33" s="435"/>
      <c r="CD33" s="435"/>
      <c r="CE33" s="435"/>
      <c r="CF33" s="435"/>
      <c r="CG33" s="435"/>
      <c r="CH33" s="435"/>
      <c r="CI33" s="435"/>
      <c r="CJ33" s="435"/>
      <c r="CK33" s="435"/>
      <c r="CL33" s="435"/>
      <c r="CM33" s="435"/>
      <c r="CN33" s="203"/>
      <c r="CO33" s="470" t="s">
        <v>192</v>
      </c>
      <c r="CP33" s="470"/>
      <c r="CQ33" s="435" t="s">
        <v>199</v>
      </c>
      <c r="CR33" s="435"/>
      <c r="CS33" s="435"/>
      <c r="CT33" s="435"/>
      <c r="CU33" s="435"/>
      <c r="CV33" s="435"/>
      <c r="CW33" s="435"/>
      <c r="CX33" s="435"/>
      <c r="CY33" s="435"/>
      <c r="CZ33" s="435"/>
      <c r="DA33" s="435"/>
      <c r="DB33" s="435"/>
      <c r="DC33" s="435"/>
      <c r="DD33" s="435"/>
      <c r="DE33" s="435"/>
      <c r="DF33" s="203"/>
      <c r="DG33" s="635" t="s">
        <v>200</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国民健康保険事業</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IF('各会計、関係団体の財政状況及び健全化判断比率'!B32="","",'各会計、関係団体の財政状況及び健全化判断比率'!B32)</f>
        <v>水道事業</v>
      </c>
      <c r="AP34" s="637"/>
      <c r="AQ34" s="637"/>
      <c r="AR34" s="637"/>
      <c r="AS34" s="637"/>
      <c r="AT34" s="637"/>
      <c r="AU34" s="637"/>
      <c r="AV34" s="637"/>
      <c r="AW34" s="637"/>
      <c r="AX34" s="637"/>
      <c r="AY34" s="637"/>
      <c r="AZ34" s="637"/>
      <c r="BA34" s="637"/>
      <c r="BB34" s="637"/>
      <c r="BC34" s="637"/>
      <c r="BD34" s="178"/>
      <c r="BE34" s="636">
        <f>IF(BG34="","",MAX(C34:D43,U34:V43,AM34:AN43)+1)</f>
        <v>9</v>
      </c>
      <c r="BF34" s="636"/>
      <c r="BG34" s="637" t="str">
        <f>IF('各会計、関係団体の財政状況及び健全化判断比率'!B34="","",'各会計、関係団体の財政状況及び健全化判断比率'!B34)</f>
        <v>温泉配湯事業</v>
      </c>
      <c r="BH34" s="637"/>
      <c r="BI34" s="637"/>
      <c r="BJ34" s="637"/>
      <c r="BK34" s="637"/>
      <c r="BL34" s="637"/>
      <c r="BM34" s="637"/>
      <c r="BN34" s="637"/>
      <c r="BO34" s="637"/>
      <c r="BP34" s="637"/>
      <c r="BQ34" s="637"/>
      <c r="BR34" s="637"/>
      <c r="BS34" s="637"/>
      <c r="BT34" s="637"/>
      <c r="BU34" s="637"/>
      <c r="BV34" s="178"/>
      <c r="BW34" s="636">
        <f>IF(BY34="","",MAX(C34:D43,U34:V43,AM34:AN43,BE34:BF43)+1)</f>
        <v>10</v>
      </c>
      <c r="BX34" s="636"/>
      <c r="BY34" s="637" t="str">
        <f>IF('各会計、関係団体の財政状況及び健全化判断比率'!B68="","",'各会計、関係団体の財政状況及び健全化判断比率'!B68)</f>
        <v>鳥取中部ふるさと広域連合　一般会計</v>
      </c>
      <c r="BZ34" s="637"/>
      <c r="CA34" s="637"/>
      <c r="CB34" s="637"/>
      <c r="CC34" s="637"/>
      <c r="CD34" s="637"/>
      <c r="CE34" s="637"/>
      <c r="CF34" s="637"/>
      <c r="CG34" s="637"/>
      <c r="CH34" s="637"/>
      <c r="CI34" s="637"/>
      <c r="CJ34" s="637"/>
      <c r="CK34" s="637"/>
      <c r="CL34" s="637"/>
      <c r="CM34" s="637"/>
      <c r="CN34" s="178"/>
      <c r="CO34" s="636">
        <f>IF(CQ34="","",MAX(C34:D43,U34:V43,AM34:AN43,BE34:BF43,BW34:BX43)+1)</f>
        <v>15</v>
      </c>
      <c r="CP34" s="636"/>
      <c r="CQ34" s="637" t="str">
        <f>IF('各会計、関係団体の財政状況及び健全化判断比率'!BS7="","",'各会計、関係団体の財政状況及び健全化判断比率'!BS7)</f>
        <v>せきがね犬挟観光</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土地取得事業</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介護保険事業</v>
      </c>
      <c r="X35" s="637"/>
      <c r="Y35" s="637"/>
      <c r="Z35" s="637"/>
      <c r="AA35" s="637"/>
      <c r="AB35" s="637"/>
      <c r="AC35" s="637"/>
      <c r="AD35" s="637"/>
      <c r="AE35" s="637"/>
      <c r="AF35" s="637"/>
      <c r="AG35" s="637"/>
      <c r="AH35" s="637"/>
      <c r="AI35" s="637"/>
      <c r="AJ35" s="637"/>
      <c r="AK35" s="637"/>
      <c r="AL35" s="178"/>
      <c r="AM35" s="636">
        <f t="shared" ref="AM35:AM43" si="0">IF(AO35="","",AM34+1)</f>
        <v>8</v>
      </c>
      <c r="AN35" s="636"/>
      <c r="AO35" s="637" t="str">
        <f>IF('各会計、関係団体の財政状況及び健全化判断比率'!B33="","",'各会計、関係団体の財政状況及び健全化判断比率'!B33)</f>
        <v>下水道事業</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11</v>
      </c>
      <c r="BX35" s="636"/>
      <c r="BY35" s="637" t="str">
        <f>IF('各会計、関係団体の財政状況及び健全化判断比率'!B69="","",'各会計、関係団体の財政状況及び健全化判断比率'!B69)</f>
        <v>鳥取中部ふるさと広域連合　中部ふるさと市町村圏振興事業特別会計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後期高齢者医療事業</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12</v>
      </c>
      <c r="BX36" s="636"/>
      <c r="BY36" s="637" t="str">
        <f>IF('各会計、関係団体の財政状況及び健全化判断比率'!B70="","",'各会計、関係団体の財政状況及び健全化判断比率'!B70)</f>
        <v>鳥取中部ふるさと広域連合　交通災害共済事業特別会計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6</v>
      </c>
      <c r="V37" s="636"/>
      <c r="W37" s="637" t="str">
        <f>IF('各会計、関係団体の財政状況及び健全化判断比率'!B31="","",'各会計、関係団体の財政状況及び健全化判断比率'!B31)</f>
        <v>駐車場事業</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13</v>
      </c>
      <c r="BX37" s="636"/>
      <c r="BY37" s="637" t="str">
        <f>IF('各会計、関係団体の財政状況及び健全化判断比率'!B71="","",'各会計、関係団体の財政状況及び健全化判断比率'!B71)</f>
        <v>鳥取県後期高齢者医療広域連合　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14</v>
      </c>
      <c r="BX38" s="636"/>
      <c r="BY38" s="637" t="str">
        <f>IF('各会計、関係団体の財政状況及び健全化判断比率'!B72="","",'各会計、関係団体の財政状況及び健全化判断比率'!B72)</f>
        <v>鳥取県後期高齢者医療広域連合　後期高齢者医療特別会計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201</v>
      </c>
      <c r="E46" s="639" t="s">
        <v>202</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203</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204</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205</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206</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207</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208</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604</v>
      </c>
    </row>
    <row r="54" spans="5:113" x14ac:dyDescent="0.2"/>
    <row r="55" spans="5:113" x14ac:dyDescent="0.2"/>
    <row r="56" spans="5:113" x14ac:dyDescent="0.2"/>
  </sheetData>
  <sheetProtection algorithmName="SHA-512" hashValue="45yK2rGdpTNXc0CNfTaQXj5RvJIBOAULOMYBc9DHQu2NKABv+xG25G7KulmZ7Nlxsi3Wh7cyabKsZwS8AcbTAA==" saltValue="5VV+CeXj/ghDR2i+dEwJQ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21" t="s">
        <v>572</v>
      </c>
      <c r="D34" s="1221"/>
      <c r="E34" s="1222"/>
      <c r="F34" s="32">
        <v>7.22</v>
      </c>
      <c r="G34" s="33">
        <v>7.44</v>
      </c>
      <c r="H34" s="33">
        <v>7.86</v>
      </c>
      <c r="I34" s="33">
        <v>8.0500000000000007</v>
      </c>
      <c r="J34" s="34">
        <v>7.96</v>
      </c>
      <c r="K34" s="22"/>
      <c r="L34" s="22"/>
      <c r="M34" s="22"/>
      <c r="N34" s="22"/>
      <c r="O34" s="22"/>
      <c r="P34" s="22"/>
    </row>
    <row r="35" spans="1:16" ht="39" customHeight="1" x14ac:dyDescent="0.2">
      <c r="A35" s="22"/>
      <c r="B35" s="35"/>
      <c r="C35" s="1215" t="s">
        <v>573</v>
      </c>
      <c r="D35" s="1216"/>
      <c r="E35" s="1217"/>
      <c r="F35" s="36">
        <v>4.97</v>
      </c>
      <c r="G35" s="37">
        <v>3.55</v>
      </c>
      <c r="H35" s="37">
        <v>2.57</v>
      </c>
      <c r="I35" s="37">
        <v>3.23</v>
      </c>
      <c r="J35" s="38">
        <v>6.48</v>
      </c>
      <c r="K35" s="22"/>
      <c r="L35" s="22"/>
      <c r="M35" s="22"/>
      <c r="N35" s="22"/>
      <c r="O35" s="22"/>
      <c r="P35" s="22"/>
    </row>
    <row r="36" spans="1:16" ht="39" customHeight="1" x14ac:dyDescent="0.2">
      <c r="A36" s="22"/>
      <c r="B36" s="35"/>
      <c r="C36" s="1215" t="s">
        <v>574</v>
      </c>
      <c r="D36" s="1216"/>
      <c r="E36" s="1217"/>
      <c r="F36" s="36">
        <v>0.5</v>
      </c>
      <c r="G36" s="37">
        <v>0.72</v>
      </c>
      <c r="H36" s="37">
        <v>0.71</v>
      </c>
      <c r="I36" s="37">
        <v>0.63</v>
      </c>
      <c r="J36" s="38">
        <v>1.1499999999999999</v>
      </c>
      <c r="K36" s="22"/>
      <c r="L36" s="22"/>
      <c r="M36" s="22"/>
      <c r="N36" s="22"/>
      <c r="O36" s="22"/>
      <c r="P36" s="22"/>
    </row>
    <row r="37" spans="1:16" ht="39" customHeight="1" x14ac:dyDescent="0.2">
      <c r="A37" s="22"/>
      <c r="B37" s="35"/>
      <c r="C37" s="1215" t="s">
        <v>575</v>
      </c>
      <c r="D37" s="1216"/>
      <c r="E37" s="1217"/>
      <c r="F37" s="36">
        <v>0.74</v>
      </c>
      <c r="G37" s="37">
        <v>0.21</v>
      </c>
      <c r="H37" s="37">
        <v>0.56999999999999995</v>
      </c>
      <c r="I37" s="37">
        <v>0.66</v>
      </c>
      <c r="J37" s="38">
        <v>0.37</v>
      </c>
      <c r="K37" s="22"/>
      <c r="L37" s="22"/>
      <c r="M37" s="22"/>
      <c r="N37" s="22"/>
      <c r="O37" s="22"/>
      <c r="P37" s="22"/>
    </row>
    <row r="38" spans="1:16" ht="39" customHeight="1" x14ac:dyDescent="0.2">
      <c r="A38" s="22"/>
      <c r="B38" s="35"/>
      <c r="C38" s="1215" t="s">
        <v>576</v>
      </c>
      <c r="D38" s="1216"/>
      <c r="E38" s="1217"/>
      <c r="F38" s="36">
        <v>0</v>
      </c>
      <c r="G38" s="37">
        <v>0</v>
      </c>
      <c r="H38" s="37">
        <v>0</v>
      </c>
      <c r="I38" s="37">
        <v>0.15</v>
      </c>
      <c r="J38" s="38">
        <v>0.18</v>
      </c>
      <c r="K38" s="22"/>
      <c r="L38" s="22"/>
      <c r="M38" s="22"/>
      <c r="N38" s="22"/>
      <c r="O38" s="22"/>
      <c r="P38" s="22"/>
    </row>
    <row r="39" spans="1:16" ht="39" customHeight="1" x14ac:dyDescent="0.2">
      <c r="A39" s="22"/>
      <c r="B39" s="35"/>
      <c r="C39" s="1215" t="s">
        <v>577</v>
      </c>
      <c r="D39" s="1216"/>
      <c r="E39" s="1217"/>
      <c r="F39" s="36">
        <v>0.02</v>
      </c>
      <c r="G39" s="37">
        <v>0.02</v>
      </c>
      <c r="H39" s="37">
        <v>0.01</v>
      </c>
      <c r="I39" s="37">
        <v>0.01</v>
      </c>
      <c r="J39" s="38">
        <v>0.01</v>
      </c>
      <c r="K39" s="22"/>
      <c r="L39" s="22"/>
      <c r="M39" s="22"/>
      <c r="N39" s="22"/>
      <c r="O39" s="22"/>
      <c r="P39" s="22"/>
    </row>
    <row r="40" spans="1:16" ht="39" customHeight="1" x14ac:dyDescent="0.2">
      <c r="A40" s="22"/>
      <c r="B40" s="35"/>
      <c r="C40" s="1215" t="s">
        <v>578</v>
      </c>
      <c r="D40" s="1216"/>
      <c r="E40" s="1217"/>
      <c r="F40" s="36">
        <v>0</v>
      </c>
      <c r="G40" s="37">
        <v>0</v>
      </c>
      <c r="H40" s="37">
        <v>0</v>
      </c>
      <c r="I40" s="37">
        <v>0</v>
      </c>
      <c r="J40" s="38">
        <v>0.01</v>
      </c>
      <c r="K40" s="22"/>
      <c r="L40" s="22"/>
      <c r="M40" s="22"/>
      <c r="N40" s="22"/>
      <c r="O40" s="22"/>
      <c r="P40" s="22"/>
    </row>
    <row r="41" spans="1:16" ht="39" customHeight="1" x14ac:dyDescent="0.2">
      <c r="A41" s="22"/>
      <c r="B41" s="35"/>
      <c r="C41" s="1215" t="s">
        <v>579</v>
      </c>
      <c r="D41" s="1216"/>
      <c r="E41" s="1217"/>
      <c r="F41" s="36">
        <v>0</v>
      </c>
      <c r="G41" s="37">
        <v>0</v>
      </c>
      <c r="H41" s="37">
        <v>0</v>
      </c>
      <c r="I41" s="37">
        <v>0</v>
      </c>
      <c r="J41" s="38">
        <v>0</v>
      </c>
      <c r="K41" s="22"/>
      <c r="L41" s="22"/>
      <c r="M41" s="22"/>
      <c r="N41" s="22"/>
      <c r="O41" s="22"/>
      <c r="P41" s="22"/>
    </row>
    <row r="42" spans="1:16" ht="39" customHeight="1" x14ac:dyDescent="0.2">
      <c r="A42" s="22"/>
      <c r="B42" s="39"/>
      <c r="C42" s="1215" t="s">
        <v>580</v>
      </c>
      <c r="D42" s="1216"/>
      <c r="E42" s="1217"/>
      <c r="F42" s="36" t="s">
        <v>538</v>
      </c>
      <c r="G42" s="37" t="s">
        <v>538</v>
      </c>
      <c r="H42" s="37" t="s">
        <v>538</v>
      </c>
      <c r="I42" s="37" t="s">
        <v>538</v>
      </c>
      <c r="J42" s="38" t="s">
        <v>538</v>
      </c>
      <c r="K42" s="22"/>
      <c r="L42" s="22"/>
      <c r="M42" s="22"/>
      <c r="N42" s="22"/>
      <c r="O42" s="22"/>
      <c r="P42" s="22"/>
    </row>
    <row r="43" spans="1:16" ht="39" customHeight="1" thickBot="1" x14ac:dyDescent="0.25">
      <c r="A43" s="22"/>
      <c r="B43" s="40"/>
      <c r="C43" s="1218" t="s">
        <v>581</v>
      </c>
      <c r="D43" s="1219"/>
      <c r="E43" s="1220"/>
      <c r="F43" s="41">
        <v>0.19</v>
      </c>
      <c r="G43" s="42">
        <v>0.18</v>
      </c>
      <c r="H43" s="42">
        <v>0.47</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dSku+l3CTnQnlAXqsEX4LfFqhpclmcCghDw56LxJbDQOQqSylAHgGOnhdTzM4jvTg/braTh2rWs2p17Evt1zKA==" saltValue="2w2Zan/5QsL8BZxlUuYv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23" t="s">
        <v>10</v>
      </c>
      <c r="C45" s="1224"/>
      <c r="D45" s="58"/>
      <c r="E45" s="1229" t="s">
        <v>11</v>
      </c>
      <c r="F45" s="1229"/>
      <c r="G45" s="1229"/>
      <c r="H45" s="1229"/>
      <c r="I45" s="1229"/>
      <c r="J45" s="1230"/>
      <c r="K45" s="59">
        <v>2765</v>
      </c>
      <c r="L45" s="60">
        <v>2767</v>
      </c>
      <c r="M45" s="60">
        <v>2885</v>
      </c>
      <c r="N45" s="60">
        <v>2946</v>
      </c>
      <c r="O45" s="61">
        <v>2882</v>
      </c>
      <c r="P45" s="48"/>
      <c r="Q45" s="48"/>
      <c r="R45" s="48"/>
      <c r="S45" s="48"/>
      <c r="T45" s="48"/>
      <c r="U45" s="48"/>
    </row>
    <row r="46" spans="1:21" ht="30.75" customHeight="1" x14ac:dyDescent="0.2">
      <c r="A46" s="48"/>
      <c r="B46" s="1225"/>
      <c r="C46" s="1226"/>
      <c r="D46" s="62"/>
      <c r="E46" s="1231" t="s">
        <v>12</v>
      </c>
      <c r="F46" s="1231"/>
      <c r="G46" s="1231"/>
      <c r="H46" s="1231"/>
      <c r="I46" s="1231"/>
      <c r="J46" s="1232"/>
      <c r="K46" s="63" t="s">
        <v>538</v>
      </c>
      <c r="L46" s="64" t="s">
        <v>538</v>
      </c>
      <c r="M46" s="64" t="s">
        <v>538</v>
      </c>
      <c r="N46" s="64" t="s">
        <v>538</v>
      </c>
      <c r="O46" s="65" t="s">
        <v>538</v>
      </c>
      <c r="P46" s="48"/>
      <c r="Q46" s="48"/>
      <c r="R46" s="48"/>
      <c r="S46" s="48"/>
      <c r="T46" s="48"/>
      <c r="U46" s="48"/>
    </row>
    <row r="47" spans="1:21" ht="30.75" customHeight="1" x14ac:dyDescent="0.2">
      <c r="A47" s="48"/>
      <c r="B47" s="1225"/>
      <c r="C47" s="1226"/>
      <c r="D47" s="62"/>
      <c r="E47" s="1231" t="s">
        <v>13</v>
      </c>
      <c r="F47" s="1231"/>
      <c r="G47" s="1231"/>
      <c r="H47" s="1231"/>
      <c r="I47" s="1231"/>
      <c r="J47" s="1232"/>
      <c r="K47" s="63" t="s">
        <v>538</v>
      </c>
      <c r="L47" s="64" t="s">
        <v>538</v>
      </c>
      <c r="M47" s="64" t="s">
        <v>538</v>
      </c>
      <c r="N47" s="64" t="s">
        <v>538</v>
      </c>
      <c r="O47" s="65" t="s">
        <v>538</v>
      </c>
      <c r="P47" s="48"/>
      <c r="Q47" s="48"/>
      <c r="R47" s="48"/>
      <c r="S47" s="48"/>
      <c r="T47" s="48"/>
      <c r="U47" s="48"/>
    </row>
    <row r="48" spans="1:21" ht="30.75" customHeight="1" x14ac:dyDescent="0.2">
      <c r="A48" s="48"/>
      <c r="B48" s="1225"/>
      <c r="C48" s="1226"/>
      <c r="D48" s="62"/>
      <c r="E48" s="1231" t="s">
        <v>14</v>
      </c>
      <c r="F48" s="1231"/>
      <c r="G48" s="1231"/>
      <c r="H48" s="1231"/>
      <c r="I48" s="1231"/>
      <c r="J48" s="1232"/>
      <c r="K48" s="63">
        <v>1339</v>
      </c>
      <c r="L48" s="64">
        <v>1295</v>
      </c>
      <c r="M48" s="64">
        <v>1257</v>
      </c>
      <c r="N48" s="64">
        <v>895</v>
      </c>
      <c r="O48" s="65">
        <v>865</v>
      </c>
      <c r="P48" s="48"/>
      <c r="Q48" s="48"/>
      <c r="R48" s="48"/>
      <c r="S48" s="48"/>
      <c r="T48" s="48"/>
      <c r="U48" s="48"/>
    </row>
    <row r="49" spans="1:21" ht="30.75" customHeight="1" x14ac:dyDescent="0.2">
      <c r="A49" s="48"/>
      <c r="B49" s="1225"/>
      <c r="C49" s="1226"/>
      <c r="D49" s="62"/>
      <c r="E49" s="1231" t="s">
        <v>15</v>
      </c>
      <c r="F49" s="1231"/>
      <c r="G49" s="1231"/>
      <c r="H49" s="1231"/>
      <c r="I49" s="1231"/>
      <c r="J49" s="1232"/>
      <c r="K49" s="63">
        <v>165</v>
      </c>
      <c r="L49" s="64">
        <v>125</v>
      </c>
      <c r="M49" s="64">
        <v>143</v>
      </c>
      <c r="N49" s="64">
        <v>169</v>
      </c>
      <c r="O49" s="65">
        <v>177</v>
      </c>
      <c r="P49" s="48"/>
      <c r="Q49" s="48"/>
      <c r="R49" s="48"/>
      <c r="S49" s="48"/>
      <c r="T49" s="48"/>
      <c r="U49" s="48"/>
    </row>
    <row r="50" spans="1:21" ht="30.75" customHeight="1" x14ac:dyDescent="0.2">
      <c r="A50" s="48"/>
      <c r="B50" s="1225"/>
      <c r="C50" s="1226"/>
      <c r="D50" s="62"/>
      <c r="E50" s="1231" t="s">
        <v>16</v>
      </c>
      <c r="F50" s="1231"/>
      <c r="G50" s="1231"/>
      <c r="H50" s="1231"/>
      <c r="I50" s="1231"/>
      <c r="J50" s="1232"/>
      <c r="K50" s="63">
        <v>1</v>
      </c>
      <c r="L50" s="64">
        <v>0</v>
      </c>
      <c r="M50" s="64">
        <v>1</v>
      </c>
      <c r="N50" s="64">
        <v>12</v>
      </c>
      <c r="O50" s="65">
        <v>0</v>
      </c>
      <c r="P50" s="48"/>
      <c r="Q50" s="48"/>
      <c r="R50" s="48"/>
      <c r="S50" s="48"/>
      <c r="T50" s="48"/>
      <c r="U50" s="48"/>
    </row>
    <row r="51" spans="1:21" ht="30.75" customHeight="1" x14ac:dyDescent="0.2">
      <c r="A51" s="48"/>
      <c r="B51" s="1227"/>
      <c r="C51" s="1228"/>
      <c r="D51" s="66"/>
      <c r="E51" s="1231" t="s">
        <v>17</v>
      </c>
      <c r="F51" s="1231"/>
      <c r="G51" s="1231"/>
      <c r="H51" s="1231"/>
      <c r="I51" s="1231"/>
      <c r="J51" s="1232"/>
      <c r="K51" s="63" t="s">
        <v>538</v>
      </c>
      <c r="L51" s="64" t="s">
        <v>538</v>
      </c>
      <c r="M51" s="64" t="s">
        <v>538</v>
      </c>
      <c r="N51" s="64" t="s">
        <v>538</v>
      </c>
      <c r="O51" s="65" t="s">
        <v>538</v>
      </c>
      <c r="P51" s="48"/>
      <c r="Q51" s="48"/>
      <c r="R51" s="48"/>
      <c r="S51" s="48"/>
      <c r="T51" s="48"/>
      <c r="U51" s="48"/>
    </row>
    <row r="52" spans="1:21" ht="30.75" customHeight="1" x14ac:dyDescent="0.2">
      <c r="A52" s="48"/>
      <c r="B52" s="1233" t="s">
        <v>18</v>
      </c>
      <c r="C52" s="1234"/>
      <c r="D52" s="66"/>
      <c r="E52" s="1231" t="s">
        <v>19</v>
      </c>
      <c r="F52" s="1231"/>
      <c r="G52" s="1231"/>
      <c r="H52" s="1231"/>
      <c r="I52" s="1231"/>
      <c r="J52" s="1232"/>
      <c r="K52" s="63">
        <v>2747</v>
      </c>
      <c r="L52" s="64">
        <v>2767</v>
      </c>
      <c r="M52" s="64">
        <v>2863</v>
      </c>
      <c r="N52" s="64">
        <v>2945</v>
      </c>
      <c r="O52" s="65">
        <v>2977</v>
      </c>
      <c r="P52" s="48"/>
      <c r="Q52" s="48"/>
      <c r="R52" s="48"/>
      <c r="S52" s="48"/>
      <c r="T52" s="48"/>
      <c r="U52" s="48"/>
    </row>
    <row r="53" spans="1:21" ht="30.75" customHeight="1" thickBot="1" x14ac:dyDescent="0.25">
      <c r="A53" s="48"/>
      <c r="B53" s="1235" t="s">
        <v>20</v>
      </c>
      <c r="C53" s="1236"/>
      <c r="D53" s="67"/>
      <c r="E53" s="1237" t="s">
        <v>21</v>
      </c>
      <c r="F53" s="1237"/>
      <c r="G53" s="1237"/>
      <c r="H53" s="1237"/>
      <c r="I53" s="1237"/>
      <c r="J53" s="1238"/>
      <c r="K53" s="68">
        <v>1523</v>
      </c>
      <c r="L53" s="69">
        <v>1420</v>
      </c>
      <c r="M53" s="69">
        <v>1423</v>
      </c>
      <c r="N53" s="69">
        <v>1077</v>
      </c>
      <c r="O53" s="70">
        <v>947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5">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2">
      <c r="B57" s="1239" t="s">
        <v>24</v>
      </c>
      <c r="C57" s="1240"/>
      <c r="D57" s="1243" t="s">
        <v>25</v>
      </c>
      <c r="E57" s="1244"/>
      <c r="F57" s="1244"/>
      <c r="G57" s="1244"/>
      <c r="H57" s="1244"/>
      <c r="I57" s="1244"/>
      <c r="J57" s="1245"/>
      <c r="K57" s="83"/>
      <c r="L57" s="84"/>
      <c r="M57" s="84"/>
      <c r="N57" s="84"/>
      <c r="O57" s="85"/>
    </row>
    <row r="58" spans="1:21" ht="31.5" customHeight="1" thickBot="1" x14ac:dyDescent="0.25">
      <c r="B58" s="1241"/>
      <c r="C58" s="1242"/>
      <c r="D58" s="1246" t="s">
        <v>26</v>
      </c>
      <c r="E58" s="1247"/>
      <c r="F58" s="1247"/>
      <c r="G58" s="1247"/>
      <c r="H58" s="1247"/>
      <c r="I58" s="1247"/>
      <c r="J58" s="1248"/>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HV+wV7YpPD54+yrByH3sP73qy0V2X3qT63wC0StBFkGJxCi3aLbOOPs51atSmZNWIQsWI/737YssnEW63pLng==" saltValue="NtjRZ4AFIZS47BajjYkJY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565</v>
      </c>
      <c r="J40" s="100" t="s">
        <v>566</v>
      </c>
      <c r="K40" s="100" t="s">
        <v>567</v>
      </c>
      <c r="L40" s="100" t="s">
        <v>568</v>
      </c>
      <c r="M40" s="101" t="s">
        <v>569</v>
      </c>
    </row>
    <row r="41" spans="2:13" ht="27.75" customHeight="1" x14ac:dyDescent="0.2">
      <c r="B41" s="1249" t="s">
        <v>29</v>
      </c>
      <c r="C41" s="1250"/>
      <c r="D41" s="102"/>
      <c r="E41" s="1255" t="s">
        <v>30</v>
      </c>
      <c r="F41" s="1255"/>
      <c r="G41" s="1255"/>
      <c r="H41" s="1256"/>
      <c r="I41" s="351">
        <v>31109</v>
      </c>
      <c r="J41" s="352">
        <v>30799</v>
      </c>
      <c r="K41" s="352">
        <v>30476</v>
      </c>
      <c r="L41" s="352">
        <v>29529</v>
      </c>
      <c r="M41" s="353">
        <v>28686</v>
      </c>
    </row>
    <row r="42" spans="2:13" ht="27.75" customHeight="1" x14ac:dyDescent="0.2">
      <c r="B42" s="1251"/>
      <c r="C42" s="1252"/>
      <c r="D42" s="103"/>
      <c r="E42" s="1257" t="s">
        <v>31</v>
      </c>
      <c r="F42" s="1257"/>
      <c r="G42" s="1257"/>
      <c r="H42" s="1258"/>
      <c r="I42" s="354">
        <v>5</v>
      </c>
      <c r="J42" s="355">
        <v>0</v>
      </c>
      <c r="K42" s="355">
        <v>0</v>
      </c>
      <c r="L42" s="355">
        <v>0</v>
      </c>
      <c r="M42" s="356">
        <v>0</v>
      </c>
    </row>
    <row r="43" spans="2:13" ht="27.75" customHeight="1" x14ac:dyDescent="0.2">
      <c r="B43" s="1251"/>
      <c r="C43" s="1252"/>
      <c r="D43" s="103"/>
      <c r="E43" s="1257" t="s">
        <v>32</v>
      </c>
      <c r="F43" s="1257"/>
      <c r="G43" s="1257"/>
      <c r="H43" s="1258"/>
      <c r="I43" s="354">
        <v>18914</v>
      </c>
      <c r="J43" s="355">
        <v>18104</v>
      </c>
      <c r="K43" s="355">
        <v>17039</v>
      </c>
      <c r="L43" s="355">
        <v>14790</v>
      </c>
      <c r="M43" s="356">
        <v>12414</v>
      </c>
    </row>
    <row r="44" spans="2:13" ht="27.75" customHeight="1" x14ac:dyDescent="0.2">
      <c r="B44" s="1251"/>
      <c r="C44" s="1252"/>
      <c r="D44" s="103"/>
      <c r="E44" s="1257" t="s">
        <v>33</v>
      </c>
      <c r="F44" s="1257"/>
      <c r="G44" s="1257"/>
      <c r="H44" s="1258"/>
      <c r="I44" s="354">
        <v>1417</v>
      </c>
      <c r="J44" s="355">
        <v>1468</v>
      </c>
      <c r="K44" s="355">
        <v>2048</v>
      </c>
      <c r="L44" s="355">
        <v>2449</v>
      </c>
      <c r="M44" s="356">
        <v>2382</v>
      </c>
    </row>
    <row r="45" spans="2:13" ht="27.75" customHeight="1" x14ac:dyDescent="0.2">
      <c r="B45" s="1251"/>
      <c r="C45" s="1252"/>
      <c r="D45" s="103"/>
      <c r="E45" s="1257" t="s">
        <v>34</v>
      </c>
      <c r="F45" s="1257"/>
      <c r="G45" s="1257"/>
      <c r="H45" s="1258"/>
      <c r="I45" s="354">
        <v>2816</v>
      </c>
      <c r="J45" s="355">
        <v>2792</v>
      </c>
      <c r="K45" s="355">
        <v>2781</v>
      </c>
      <c r="L45" s="355">
        <v>2804</v>
      </c>
      <c r="M45" s="356">
        <v>2856</v>
      </c>
    </row>
    <row r="46" spans="2:13" ht="27.75" customHeight="1" x14ac:dyDescent="0.2">
      <c r="B46" s="1251"/>
      <c r="C46" s="1252"/>
      <c r="D46" s="104"/>
      <c r="E46" s="1257" t="s">
        <v>35</v>
      </c>
      <c r="F46" s="1257"/>
      <c r="G46" s="1257"/>
      <c r="H46" s="1258"/>
      <c r="I46" s="354" t="s">
        <v>538</v>
      </c>
      <c r="J46" s="355">
        <v>0</v>
      </c>
      <c r="K46" s="355">
        <v>0</v>
      </c>
      <c r="L46" s="355" t="s">
        <v>538</v>
      </c>
      <c r="M46" s="356" t="s">
        <v>538</v>
      </c>
    </row>
    <row r="47" spans="2:13" ht="27.75" customHeight="1" x14ac:dyDescent="0.2">
      <c r="B47" s="1251"/>
      <c r="C47" s="1252"/>
      <c r="D47" s="105"/>
      <c r="E47" s="1259" t="s">
        <v>36</v>
      </c>
      <c r="F47" s="1260"/>
      <c r="G47" s="1260"/>
      <c r="H47" s="1261"/>
      <c r="I47" s="354" t="s">
        <v>538</v>
      </c>
      <c r="J47" s="355" t="s">
        <v>538</v>
      </c>
      <c r="K47" s="355" t="s">
        <v>538</v>
      </c>
      <c r="L47" s="355" t="s">
        <v>538</v>
      </c>
      <c r="M47" s="356" t="s">
        <v>538</v>
      </c>
    </row>
    <row r="48" spans="2:13" ht="27.75" customHeight="1" x14ac:dyDescent="0.2">
      <c r="B48" s="1251"/>
      <c r="C48" s="1252"/>
      <c r="D48" s="103"/>
      <c r="E48" s="1257" t="s">
        <v>37</v>
      </c>
      <c r="F48" s="1257"/>
      <c r="G48" s="1257"/>
      <c r="H48" s="1258"/>
      <c r="I48" s="354" t="s">
        <v>538</v>
      </c>
      <c r="J48" s="355" t="s">
        <v>538</v>
      </c>
      <c r="K48" s="355" t="s">
        <v>538</v>
      </c>
      <c r="L48" s="355" t="s">
        <v>538</v>
      </c>
      <c r="M48" s="356" t="s">
        <v>538</v>
      </c>
    </row>
    <row r="49" spans="2:13" ht="27.75" customHeight="1" x14ac:dyDescent="0.2">
      <c r="B49" s="1253"/>
      <c r="C49" s="1254"/>
      <c r="D49" s="103"/>
      <c r="E49" s="1257" t="s">
        <v>38</v>
      </c>
      <c r="F49" s="1257"/>
      <c r="G49" s="1257"/>
      <c r="H49" s="1258"/>
      <c r="I49" s="354" t="s">
        <v>538</v>
      </c>
      <c r="J49" s="355" t="s">
        <v>538</v>
      </c>
      <c r="K49" s="355" t="s">
        <v>538</v>
      </c>
      <c r="L49" s="355" t="s">
        <v>538</v>
      </c>
      <c r="M49" s="356" t="s">
        <v>538</v>
      </c>
    </row>
    <row r="50" spans="2:13" ht="27.75" customHeight="1" x14ac:dyDescent="0.2">
      <c r="B50" s="1262" t="s">
        <v>39</v>
      </c>
      <c r="C50" s="1263"/>
      <c r="D50" s="106"/>
      <c r="E50" s="1257" t="s">
        <v>40</v>
      </c>
      <c r="F50" s="1257"/>
      <c r="G50" s="1257"/>
      <c r="H50" s="1258"/>
      <c r="I50" s="354">
        <v>5217</v>
      </c>
      <c r="J50" s="355">
        <v>5134</v>
      </c>
      <c r="K50" s="355">
        <v>4913</v>
      </c>
      <c r="L50" s="355">
        <v>5275</v>
      </c>
      <c r="M50" s="356">
        <v>5834</v>
      </c>
    </row>
    <row r="51" spans="2:13" ht="27.75" customHeight="1" x14ac:dyDescent="0.2">
      <c r="B51" s="1251"/>
      <c r="C51" s="1252"/>
      <c r="D51" s="103"/>
      <c r="E51" s="1257" t="s">
        <v>41</v>
      </c>
      <c r="F51" s="1257"/>
      <c r="G51" s="1257"/>
      <c r="H51" s="1258"/>
      <c r="I51" s="354">
        <v>2408</v>
      </c>
      <c r="J51" s="355">
        <v>2492</v>
      </c>
      <c r="K51" s="355">
        <v>2340</v>
      </c>
      <c r="L51" s="355">
        <v>2270</v>
      </c>
      <c r="M51" s="356">
        <v>2006</v>
      </c>
    </row>
    <row r="52" spans="2:13" ht="27.75" customHeight="1" x14ac:dyDescent="0.2">
      <c r="B52" s="1253"/>
      <c r="C52" s="1254"/>
      <c r="D52" s="103"/>
      <c r="E52" s="1257" t="s">
        <v>42</v>
      </c>
      <c r="F52" s="1257"/>
      <c r="G52" s="1257"/>
      <c r="H52" s="1258"/>
      <c r="I52" s="354">
        <v>33878</v>
      </c>
      <c r="J52" s="355">
        <v>33370</v>
      </c>
      <c r="K52" s="355">
        <v>32785</v>
      </c>
      <c r="L52" s="355">
        <v>31744</v>
      </c>
      <c r="M52" s="356">
        <v>30503</v>
      </c>
    </row>
    <row r="53" spans="2:13" ht="27.75" customHeight="1" thickBot="1" x14ac:dyDescent="0.25">
      <c r="B53" s="1264" t="s">
        <v>43</v>
      </c>
      <c r="C53" s="1265"/>
      <c r="D53" s="107"/>
      <c r="E53" s="1266" t="s">
        <v>44</v>
      </c>
      <c r="F53" s="1266"/>
      <c r="G53" s="1266"/>
      <c r="H53" s="1267"/>
      <c r="I53" s="357">
        <v>12758</v>
      </c>
      <c r="J53" s="358">
        <v>12167</v>
      </c>
      <c r="K53" s="358">
        <v>12305</v>
      </c>
      <c r="L53" s="358">
        <v>10282</v>
      </c>
      <c r="M53" s="359">
        <v>7995</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t65HHyy+2Q7UANvMc8m78lLhxLAfwacRrcN2IyYrjIb2UCI+QlCw/qMcky0dUSgXsuuDNlsYmgaQRjyfwJKSVA==" saltValue="lp0c7JFKPGtYG7EIYW+F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567</v>
      </c>
      <c r="G54" s="116" t="s">
        <v>568</v>
      </c>
      <c r="H54" s="117" t="s">
        <v>569</v>
      </c>
    </row>
    <row r="55" spans="2:8" ht="52.5" customHeight="1" x14ac:dyDescent="0.2">
      <c r="B55" s="118"/>
      <c r="C55" s="1276" t="s">
        <v>47</v>
      </c>
      <c r="D55" s="1276"/>
      <c r="E55" s="1277"/>
      <c r="F55" s="119">
        <v>1357</v>
      </c>
      <c r="G55" s="119">
        <v>1535</v>
      </c>
      <c r="H55" s="120">
        <v>1884</v>
      </c>
    </row>
    <row r="56" spans="2:8" ht="52.5" customHeight="1" x14ac:dyDescent="0.2">
      <c r="B56" s="121"/>
      <c r="C56" s="1278" t="s">
        <v>48</v>
      </c>
      <c r="D56" s="1278"/>
      <c r="E56" s="1279"/>
      <c r="F56" s="122">
        <v>1191</v>
      </c>
      <c r="G56" s="122">
        <v>1185</v>
      </c>
      <c r="H56" s="123">
        <v>1381</v>
      </c>
    </row>
    <row r="57" spans="2:8" ht="53.25" customHeight="1" x14ac:dyDescent="0.2">
      <c r="B57" s="121"/>
      <c r="C57" s="1280" t="s">
        <v>49</v>
      </c>
      <c r="D57" s="1280"/>
      <c r="E57" s="1281"/>
      <c r="F57" s="124">
        <v>2298</v>
      </c>
      <c r="G57" s="124">
        <v>2296</v>
      </c>
      <c r="H57" s="125">
        <v>2138</v>
      </c>
    </row>
    <row r="58" spans="2:8" ht="45.75" customHeight="1" x14ac:dyDescent="0.2">
      <c r="B58" s="126"/>
      <c r="C58" s="1268" t="s">
        <v>598</v>
      </c>
      <c r="D58" s="1269"/>
      <c r="E58" s="1270"/>
      <c r="F58" s="127">
        <v>737</v>
      </c>
      <c r="G58" s="127">
        <v>751</v>
      </c>
      <c r="H58" s="128">
        <v>729</v>
      </c>
    </row>
    <row r="59" spans="2:8" ht="45.75" customHeight="1" x14ac:dyDescent="0.2">
      <c r="B59" s="126"/>
      <c r="C59" s="1268" t="s">
        <v>599</v>
      </c>
      <c r="D59" s="1269"/>
      <c r="E59" s="1270"/>
      <c r="F59" s="127">
        <v>789</v>
      </c>
      <c r="G59" s="127">
        <v>702</v>
      </c>
      <c r="H59" s="128">
        <v>618</v>
      </c>
    </row>
    <row r="60" spans="2:8" ht="45.75" customHeight="1" x14ac:dyDescent="0.2">
      <c r="B60" s="126"/>
      <c r="C60" s="1268" t="s">
        <v>600</v>
      </c>
      <c r="D60" s="1269"/>
      <c r="E60" s="1270"/>
      <c r="F60" s="127">
        <v>245</v>
      </c>
      <c r="G60" s="127">
        <v>245</v>
      </c>
      <c r="H60" s="128">
        <v>245</v>
      </c>
    </row>
    <row r="61" spans="2:8" ht="45.75" customHeight="1" x14ac:dyDescent="0.2">
      <c r="B61" s="126"/>
      <c r="C61" s="1268" t="s">
        <v>601</v>
      </c>
      <c r="D61" s="1269"/>
      <c r="E61" s="1270"/>
      <c r="F61" s="127">
        <v>179</v>
      </c>
      <c r="G61" s="127">
        <v>179</v>
      </c>
      <c r="H61" s="128">
        <v>179</v>
      </c>
    </row>
    <row r="62" spans="2:8" ht="45.75" customHeight="1" thickBot="1" x14ac:dyDescent="0.25">
      <c r="B62" s="129"/>
      <c r="C62" s="1271" t="s">
        <v>602</v>
      </c>
      <c r="D62" s="1272"/>
      <c r="E62" s="1273"/>
      <c r="F62" s="130">
        <v>100</v>
      </c>
      <c r="G62" s="130">
        <v>78</v>
      </c>
      <c r="H62" s="131">
        <v>100</v>
      </c>
    </row>
    <row r="63" spans="2:8" ht="52.5" customHeight="1" thickBot="1" x14ac:dyDescent="0.25">
      <c r="B63" s="132"/>
      <c r="C63" s="1274" t="s">
        <v>50</v>
      </c>
      <c r="D63" s="1274"/>
      <c r="E63" s="1275"/>
      <c r="F63" s="133">
        <v>4846</v>
      </c>
      <c r="G63" s="133">
        <v>5015</v>
      </c>
      <c r="H63" s="134">
        <v>5403</v>
      </c>
    </row>
    <row r="64" spans="2:8" ht="13.2" x14ac:dyDescent="0.2"/>
  </sheetData>
  <sheetProtection algorithmName="SHA-512" hashValue="wvo8tTPqV0/uGSkwpw8FMuuLXgOFUW0Ry0ii/36qVrG1+qKoptATjzEBwIb4J7dMjhgW9jVDUFnbUrScMAOrqA==" saltValue="SBIj+qKKHcek5c2VHgt1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2"/>
  <cols>
    <col min="1" max="1" width="6.33203125" style="367" customWidth="1"/>
    <col min="2" max="107" width="2.44140625" style="367" customWidth="1"/>
    <col min="108" max="108" width="6.109375" style="369" customWidth="1"/>
    <col min="109" max="109" width="5.88671875" style="368" customWidth="1"/>
    <col min="110" max="16384" width="8.66406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2"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2"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2"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2"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2" x14ac:dyDescent="0.2">
      <c r="DD19" s="367"/>
      <c r="DE19" s="367"/>
    </row>
    <row r="20" spans="1:109" ht="13.2"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2" x14ac:dyDescent="0.2">
      <c r="B23" s="368"/>
    </row>
    <row r="24" spans="1:109" ht="13.2" x14ac:dyDescent="0.2">
      <c r="B24" s="368"/>
    </row>
    <row r="25" spans="1:109" ht="13.2" x14ac:dyDescent="0.2">
      <c r="B25" s="368"/>
    </row>
    <row r="26" spans="1:109" ht="13.2" x14ac:dyDescent="0.2">
      <c r="B26" s="368"/>
    </row>
    <row r="27" spans="1:109" ht="13.2" x14ac:dyDescent="0.2">
      <c r="B27" s="368"/>
    </row>
    <row r="28" spans="1:109" ht="13.2" x14ac:dyDescent="0.2">
      <c r="B28" s="368"/>
    </row>
    <row r="29" spans="1:109" ht="13.2" x14ac:dyDescent="0.2">
      <c r="B29" s="368"/>
    </row>
    <row r="30" spans="1:109" ht="13.2" x14ac:dyDescent="0.2">
      <c r="B30" s="368"/>
    </row>
    <row r="31" spans="1:109" ht="13.2" x14ac:dyDescent="0.2">
      <c r="B31" s="368"/>
    </row>
    <row r="32" spans="1:109" ht="13.2" x14ac:dyDescent="0.2">
      <c r="B32" s="368"/>
    </row>
    <row r="33" spans="2:109" ht="13.2" x14ac:dyDescent="0.2">
      <c r="B33" s="368"/>
    </row>
    <row r="34" spans="2:109" ht="13.2" x14ac:dyDescent="0.2">
      <c r="B34" s="368"/>
    </row>
    <row r="35" spans="2:109" ht="13.2" x14ac:dyDescent="0.2">
      <c r="B35" s="368"/>
    </row>
    <row r="36" spans="2:109" ht="13.2" x14ac:dyDescent="0.2">
      <c r="B36" s="368"/>
    </row>
    <row r="37" spans="2:109" ht="13.2" x14ac:dyDescent="0.2">
      <c r="B37" s="368"/>
    </row>
    <row r="38" spans="2:109" ht="13.2" x14ac:dyDescent="0.2">
      <c r="B38" s="368"/>
    </row>
    <row r="39" spans="2:109" ht="13.2"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2" x14ac:dyDescent="0.2">
      <c r="B40" s="387"/>
      <c r="DD40" s="387"/>
      <c r="DE40" s="367"/>
    </row>
    <row r="41" spans="2:109" ht="16.2" x14ac:dyDescent="0.2">
      <c r="B41" s="397" t="s">
        <v>613</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2" x14ac:dyDescent="0.2">
      <c r="B42" s="368"/>
      <c r="G42" s="383"/>
      <c r="I42" s="382"/>
      <c r="J42" s="382"/>
      <c r="K42" s="382"/>
      <c r="AM42" s="383"/>
      <c r="AN42" s="383" t="s">
        <v>610</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96" t="s">
        <v>614</v>
      </c>
      <c r="AO43" s="1297"/>
      <c r="AP43" s="1297"/>
      <c r="AQ43" s="1297"/>
      <c r="AR43" s="1297"/>
      <c r="AS43" s="1297"/>
      <c r="AT43" s="1297"/>
      <c r="AU43" s="1297"/>
      <c r="AV43" s="1297"/>
      <c r="AW43" s="1297"/>
      <c r="AX43" s="1297"/>
      <c r="AY43" s="1297"/>
      <c r="AZ43" s="1297"/>
      <c r="BA43" s="1297"/>
      <c r="BB43" s="1297"/>
      <c r="BC43" s="1297"/>
      <c r="BD43" s="1297"/>
      <c r="BE43" s="1297"/>
      <c r="BF43" s="1297"/>
      <c r="BG43" s="1297"/>
      <c r="BH43" s="1297"/>
      <c r="BI43" s="1297"/>
      <c r="BJ43" s="1297"/>
      <c r="BK43" s="1297"/>
      <c r="BL43" s="1297"/>
      <c r="BM43" s="1297"/>
      <c r="BN43" s="1297"/>
      <c r="BO43" s="1297"/>
      <c r="BP43" s="1297"/>
      <c r="BQ43" s="1297"/>
      <c r="BR43" s="1297"/>
      <c r="BS43" s="1297"/>
      <c r="BT43" s="1297"/>
      <c r="BU43" s="1297"/>
      <c r="BV43" s="1297"/>
      <c r="BW43" s="1297"/>
      <c r="BX43" s="1297"/>
      <c r="BY43" s="1297"/>
      <c r="BZ43" s="1297"/>
      <c r="CA43" s="1297"/>
      <c r="CB43" s="1297"/>
      <c r="CC43" s="1297"/>
      <c r="CD43" s="1297"/>
      <c r="CE43" s="1297"/>
      <c r="CF43" s="1297"/>
      <c r="CG43" s="1297"/>
      <c r="CH43" s="1297"/>
      <c r="CI43" s="1297"/>
      <c r="CJ43" s="1297"/>
      <c r="CK43" s="1297"/>
      <c r="CL43" s="1297"/>
      <c r="CM43" s="1297"/>
      <c r="CN43" s="1297"/>
      <c r="CO43" s="1297"/>
      <c r="CP43" s="1297"/>
      <c r="CQ43" s="1297"/>
      <c r="CR43" s="1297"/>
      <c r="CS43" s="1297"/>
      <c r="CT43" s="1297"/>
      <c r="CU43" s="1297"/>
      <c r="CV43" s="1297"/>
      <c r="CW43" s="1297"/>
      <c r="CX43" s="1297"/>
      <c r="CY43" s="1297"/>
      <c r="CZ43" s="1297"/>
      <c r="DA43" s="1297"/>
      <c r="DB43" s="1297"/>
      <c r="DC43" s="1298"/>
    </row>
    <row r="44" spans="2:109" ht="13.2" x14ac:dyDescent="0.2">
      <c r="B44" s="368"/>
      <c r="AN44" s="1299"/>
      <c r="AO44" s="1300"/>
      <c r="AP44" s="1300"/>
      <c r="AQ44" s="1300"/>
      <c r="AR44" s="1300"/>
      <c r="AS44" s="1300"/>
      <c r="AT44" s="1300"/>
      <c r="AU44" s="1300"/>
      <c r="AV44" s="1300"/>
      <c r="AW44" s="1300"/>
      <c r="AX44" s="1300"/>
      <c r="AY44" s="1300"/>
      <c r="AZ44" s="1300"/>
      <c r="BA44" s="1300"/>
      <c r="BB44" s="1300"/>
      <c r="BC44" s="1300"/>
      <c r="BD44" s="1300"/>
      <c r="BE44" s="1300"/>
      <c r="BF44" s="1300"/>
      <c r="BG44" s="1300"/>
      <c r="BH44" s="1300"/>
      <c r="BI44" s="1300"/>
      <c r="BJ44" s="1300"/>
      <c r="BK44" s="1300"/>
      <c r="BL44" s="1300"/>
      <c r="BM44" s="1300"/>
      <c r="BN44" s="1300"/>
      <c r="BO44" s="1300"/>
      <c r="BP44" s="1300"/>
      <c r="BQ44" s="1300"/>
      <c r="BR44" s="1300"/>
      <c r="BS44" s="1300"/>
      <c r="BT44" s="1300"/>
      <c r="BU44" s="1300"/>
      <c r="BV44" s="1300"/>
      <c r="BW44" s="1300"/>
      <c r="BX44" s="1300"/>
      <c r="BY44" s="1300"/>
      <c r="BZ44" s="1300"/>
      <c r="CA44" s="1300"/>
      <c r="CB44" s="1300"/>
      <c r="CC44" s="1300"/>
      <c r="CD44" s="1300"/>
      <c r="CE44" s="1300"/>
      <c r="CF44" s="1300"/>
      <c r="CG44" s="1300"/>
      <c r="CH44" s="1300"/>
      <c r="CI44" s="1300"/>
      <c r="CJ44" s="1300"/>
      <c r="CK44" s="1300"/>
      <c r="CL44" s="1300"/>
      <c r="CM44" s="1300"/>
      <c r="CN44" s="1300"/>
      <c r="CO44" s="1300"/>
      <c r="CP44" s="1300"/>
      <c r="CQ44" s="1300"/>
      <c r="CR44" s="1300"/>
      <c r="CS44" s="1300"/>
      <c r="CT44" s="1300"/>
      <c r="CU44" s="1300"/>
      <c r="CV44" s="1300"/>
      <c r="CW44" s="1300"/>
      <c r="CX44" s="1300"/>
      <c r="CY44" s="1300"/>
      <c r="CZ44" s="1300"/>
      <c r="DA44" s="1300"/>
      <c r="DB44" s="1300"/>
      <c r="DC44" s="1301"/>
    </row>
    <row r="45" spans="2:109" ht="13.2" x14ac:dyDescent="0.2">
      <c r="B45" s="368"/>
      <c r="AN45" s="1299"/>
      <c r="AO45" s="1300"/>
      <c r="AP45" s="1300"/>
      <c r="AQ45" s="1300"/>
      <c r="AR45" s="1300"/>
      <c r="AS45" s="1300"/>
      <c r="AT45" s="1300"/>
      <c r="AU45" s="1300"/>
      <c r="AV45" s="1300"/>
      <c r="AW45" s="1300"/>
      <c r="AX45" s="1300"/>
      <c r="AY45" s="1300"/>
      <c r="AZ45" s="1300"/>
      <c r="BA45" s="1300"/>
      <c r="BB45" s="1300"/>
      <c r="BC45" s="1300"/>
      <c r="BD45" s="1300"/>
      <c r="BE45" s="1300"/>
      <c r="BF45" s="1300"/>
      <c r="BG45" s="1300"/>
      <c r="BH45" s="1300"/>
      <c r="BI45" s="1300"/>
      <c r="BJ45" s="1300"/>
      <c r="BK45" s="1300"/>
      <c r="BL45" s="1300"/>
      <c r="BM45" s="1300"/>
      <c r="BN45" s="1300"/>
      <c r="BO45" s="1300"/>
      <c r="BP45" s="1300"/>
      <c r="BQ45" s="1300"/>
      <c r="BR45" s="1300"/>
      <c r="BS45" s="1300"/>
      <c r="BT45" s="1300"/>
      <c r="BU45" s="1300"/>
      <c r="BV45" s="1300"/>
      <c r="BW45" s="1300"/>
      <c r="BX45" s="1300"/>
      <c r="BY45" s="1300"/>
      <c r="BZ45" s="1300"/>
      <c r="CA45" s="1300"/>
      <c r="CB45" s="1300"/>
      <c r="CC45" s="1300"/>
      <c r="CD45" s="1300"/>
      <c r="CE45" s="1300"/>
      <c r="CF45" s="1300"/>
      <c r="CG45" s="1300"/>
      <c r="CH45" s="1300"/>
      <c r="CI45" s="1300"/>
      <c r="CJ45" s="1300"/>
      <c r="CK45" s="1300"/>
      <c r="CL45" s="1300"/>
      <c r="CM45" s="1300"/>
      <c r="CN45" s="1300"/>
      <c r="CO45" s="1300"/>
      <c r="CP45" s="1300"/>
      <c r="CQ45" s="1300"/>
      <c r="CR45" s="1300"/>
      <c r="CS45" s="1300"/>
      <c r="CT45" s="1300"/>
      <c r="CU45" s="1300"/>
      <c r="CV45" s="1300"/>
      <c r="CW45" s="1300"/>
      <c r="CX45" s="1300"/>
      <c r="CY45" s="1300"/>
      <c r="CZ45" s="1300"/>
      <c r="DA45" s="1300"/>
      <c r="DB45" s="1300"/>
      <c r="DC45" s="1301"/>
    </row>
    <row r="46" spans="2:109" ht="13.2" x14ac:dyDescent="0.2">
      <c r="B46" s="368"/>
      <c r="AN46" s="1299"/>
      <c r="AO46" s="1300"/>
      <c r="AP46" s="1300"/>
      <c r="AQ46" s="1300"/>
      <c r="AR46" s="1300"/>
      <c r="AS46" s="1300"/>
      <c r="AT46" s="1300"/>
      <c r="AU46" s="1300"/>
      <c r="AV46" s="1300"/>
      <c r="AW46" s="1300"/>
      <c r="AX46" s="1300"/>
      <c r="AY46" s="1300"/>
      <c r="AZ46" s="1300"/>
      <c r="BA46" s="1300"/>
      <c r="BB46" s="1300"/>
      <c r="BC46" s="1300"/>
      <c r="BD46" s="1300"/>
      <c r="BE46" s="1300"/>
      <c r="BF46" s="1300"/>
      <c r="BG46" s="1300"/>
      <c r="BH46" s="1300"/>
      <c r="BI46" s="1300"/>
      <c r="BJ46" s="1300"/>
      <c r="BK46" s="1300"/>
      <c r="BL46" s="1300"/>
      <c r="BM46" s="1300"/>
      <c r="BN46" s="1300"/>
      <c r="BO46" s="1300"/>
      <c r="BP46" s="1300"/>
      <c r="BQ46" s="1300"/>
      <c r="BR46" s="1300"/>
      <c r="BS46" s="1300"/>
      <c r="BT46" s="1300"/>
      <c r="BU46" s="1300"/>
      <c r="BV46" s="1300"/>
      <c r="BW46" s="1300"/>
      <c r="BX46" s="1300"/>
      <c r="BY46" s="1300"/>
      <c r="BZ46" s="1300"/>
      <c r="CA46" s="1300"/>
      <c r="CB46" s="1300"/>
      <c r="CC46" s="1300"/>
      <c r="CD46" s="1300"/>
      <c r="CE46" s="1300"/>
      <c r="CF46" s="1300"/>
      <c r="CG46" s="1300"/>
      <c r="CH46" s="1300"/>
      <c r="CI46" s="1300"/>
      <c r="CJ46" s="1300"/>
      <c r="CK46" s="1300"/>
      <c r="CL46" s="1300"/>
      <c r="CM46" s="1300"/>
      <c r="CN46" s="1300"/>
      <c r="CO46" s="1300"/>
      <c r="CP46" s="1300"/>
      <c r="CQ46" s="1300"/>
      <c r="CR46" s="1300"/>
      <c r="CS46" s="1300"/>
      <c r="CT46" s="1300"/>
      <c r="CU46" s="1300"/>
      <c r="CV46" s="1300"/>
      <c r="CW46" s="1300"/>
      <c r="CX46" s="1300"/>
      <c r="CY46" s="1300"/>
      <c r="CZ46" s="1300"/>
      <c r="DA46" s="1300"/>
      <c r="DB46" s="1300"/>
      <c r="DC46" s="1301"/>
    </row>
    <row r="47" spans="2:109" ht="13.2" x14ac:dyDescent="0.2">
      <c r="B47" s="368"/>
      <c r="AN47" s="1302"/>
      <c r="AO47" s="1303"/>
      <c r="AP47" s="1303"/>
      <c r="AQ47" s="1303"/>
      <c r="AR47" s="1303"/>
      <c r="AS47" s="1303"/>
      <c r="AT47" s="1303"/>
      <c r="AU47" s="1303"/>
      <c r="AV47" s="1303"/>
      <c r="AW47" s="1303"/>
      <c r="AX47" s="1303"/>
      <c r="AY47" s="1303"/>
      <c r="AZ47" s="1303"/>
      <c r="BA47" s="1303"/>
      <c r="BB47" s="1303"/>
      <c r="BC47" s="1303"/>
      <c r="BD47" s="1303"/>
      <c r="BE47" s="1303"/>
      <c r="BF47" s="1303"/>
      <c r="BG47" s="1303"/>
      <c r="BH47" s="1303"/>
      <c r="BI47" s="1303"/>
      <c r="BJ47" s="1303"/>
      <c r="BK47" s="1303"/>
      <c r="BL47" s="1303"/>
      <c r="BM47" s="1303"/>
      <c r="BN47" s="1303"/>
      <c r="BO47" s="1303"/>
      <c r="BP47" s="1303"/>
      <c r="BQ47" s="1303"/>
      <c r="BR47" s="1303"/>
      <c r="BS47" s="1303"/>
      <c r="BT47" s="1303"/>
      <c r="BU47" s="1303"/>
      <c r="BV47" s="1303"/>
      <c r="BW47" s="1303"/>
      <c r="BX47" s="1303"/>
      <c r="BY47" s="1303"/>
      <c r="BZ47" s="1303"/>
      <c r="CA47" s="1303"/>
      <c r="CB47" s="1303"/>
      <c r="CC47" s="1303"/>
      <c r="CD47" s="1303"/>
      <c r="CE47" s="1303"/>
      <c r="CF47" s="1303"/>
      <c r="CG47" s="1303"/>
      <c r="CH47" s="1303"/>
      <c r="CI47" s="1303"/>
      <c r="CJ47" s="1303"/>
      <c r="CK47" s="1303"/>
      <c r="CL47" s="1303"/>
      <c r="CM47" s="1303"/>
      <c r="CN47" s="1303"/>
      <c r="CO47" s="1303"/>
      <c r="CP47" s="1303"/>
      <c r="CQ47" s="1303"/>
      <c r="CR47" s="1303"/>
      <c r="CS47" s="1303"/>
      <c r="CT47" s="1303"/>
      <c r="CU47" s="1303"/>
      <c r="CV47" s="1303"/>
      <c r="CW47" s="1303"/>
      <c r="CX47" s="1303"/>
      <c r="CY47" s="1303"/>
      <c r="CZ47" s="1303"/>
      <c r="DA47" s="1303"/>
      <c r="DB47" s="1303"/>
      <c r="DC47" s="1304"/>
    </row>
    <row r="48" spans="2:109" ht="13.2"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2" x14ac:dyDescent="0.2">
      <c r="B49" s="368"/>
      <c r="AN49" s="367" t="s">
        <v>609</v>
      </c>
    </row>
    <row r="50" spans="1:109" ht="13.2" x14ac:dyDescent="0.2">
      <c r="B50" s="368"/>
      <c r="G50" s="1285"/>
      <c r="H50" s="1285"/>
      <c r="I50" s="1285"/>
      <c r="J50" s="1285"/>
      <c r="K50" s="376"/>
      <c r="L50" s="376"/>
      <c r="M50" s="375"/>
      <c r="N50" s="375"/>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89" t="s">
        <v>565</v>
      </c>
      <c r="BQ50" s="1289"/>
      <c r="BR50" s="1289"/>
      <c r="BS50" s="1289"/>
      <c r="BT50" s="1289"/>
      <c r="BU50" s="1289"/>
      <c r="BV50" s="1289"/>
      <c r="BW50" s="1289"/>
      <c r="BX50" s="1289" t="s">
        <v>566</v>
      </c>
      <c r="BY50" s="1289"/>
      <c r="BZ50" s="1289"/>
      <c r="CA50" s="1289"/>
      <c r="CB50" s="1289"/>
      <c r="CC50" s="1289"/>
      <c r="CD50" s="1289"/>
      <c r="CE50" s="1289"/>
      <c r="CF50" s="1289" t="s">
        <v>567</v>
      </c>
      <c r="CG50" s="1289"/>
      <c r="CH50" s="1289"/>
      <c r="CI50" s="1289"/>
      <c r="CJ50" s="1289"/>
      <c r="CK50" s="1289"/>
      <c r="CL50" s="1289"/>
      <c r="CM50" s="1289"/>
      <c r="CN50" s="1289" t="s">
        <v>568</v>
      </c>
      <c r="CO50" s="1289"/>
      <c r="CP50" s="1289"/>
      <c r="CQ50" s="1289"/>
      <c r="CR50" s="1289"/>
      <c r="CS50" s="1289"/>
      <c r="CT50" s="1289"/>
      <c r="CU50" s="1289"/>
      <c r="CV50" s="1289" t="s">
        <v>569</v>
      </c>
      <c r="CW50" s="1289"/>
      <c r="CX50" s="1289"/>
      <c r="CY50" s="1289"/>
      <c r="CZ50" s="1289"/>
      <c r="DA50" s="1289"/>
      <c r="DB50" s="1289"/>
      <c r="DC50" s="1289"/>
    </row>
    <row r="51" spans="1:109" ht="13.5" customHeight="1" x14ac:dyDescent="0.2">
      <c r="B51" s="368"/>
      <c r="G51" s="1293"/>
      <c r="H51" s="1293"/>
      <c r="I51" s="1294"/>
      <c r="J51" s="1294"/>
      <c r="K51" s="1284"/>
      <c r="L51" s="1284"/>
      <c r="M51" s="1284"/>
      <c r="N51" s="1284"/>
      <c r="AM51" s="374"/>
      <c r="AN51" s="1282" t="s">
        <v>608</v>
      </c>
      <c r="AO51" s="1282"/>
      <c r="AP51" s="1282"/>
      <c r="AQ51" s="1282"/>
      <c r="AR51" s="1282"/>
      <c r="AS51" s="1282"/>
      <c r="AT51" s="1282"/>
      <c r="AU51" s="1282"/>
      <c r="AV51" s="1282"/>
      <c r="AW51" s="1282"/>
      <c r="AX51" s="1282"/>
      <c r="AY51" s="1282"/>
      <c r="AZ51" s="1282"/>
      <c r="BA51" s="1282"/>
      <c r="BB51" s="1282" t="s">
        <v>606</v>
      </c>
      <c r="BC51" s="1282"/>
      <c r="BD51" s="1282"/>
      <c r="BE51" s="1282"/>
      <c r="BF51" s="1282"/>
      <c r="BG51" s="1282"/>
      <c r="BH51" s="1282"/>
      <c r="BI51" s="1282"/>
      <c r="BJ51" s="1282"/>
      <c r="BK51" s="1282"/>
      <c r="BL51" s="1282"/>
      <c r="BM51" s="1282"/>
      <c r="BN51" s="1282"/>
      <c r="BO51" s="1282"/>
      <c r="BP51" s="1283">
        <v>113.8</v>
      </c>
      <c r="BQ51" s="1283"/>
      <c r="BR51" s="1283"/>
      <c r="BS51" s="1283"/>
      <c r="BT51" s="1283"/>
      <c r="BU51" s="1283"/>
      <c r="BV51" s="1283"/>
      <c r="BW51" s="1283"/>
      <c r="BX51" s="1283">
        <v>108.5</v>
      </c>
      <c r="BY51" s="1283"/>
      <c r="BZ51" s="1283"/>
      <c r="CA51" s="1283"/>
      <c r="CB51" s="1283"/>
      <c r="CC51" s="1283"/>
      <c r="CD51" s="1283"/>
      <c r="CE51" s="1283"/>
      <c r="CF51" s="1283">
        <v>110.8</v>
      </c>
      <c r="CG51" s="1283"/>
      <c r="CH51" s="1283"/>
      <c r="CI51" s="1283"/>
      <c r="CJ51" s="1283"/>
      <c r="CK51" s="1283"/>
      <c r="CL51" s="1283"/>
      <c r="CM51" s="1283"/>
      <c r="CN51" s="1283">
        <v>89.2</v>
      </c>
      <c r="CO51" s="1283"/>
      <c r="CP51" s="1283"/>
      <c r="CQ51" s="1283"/>
      <c r="CR51" s="1283"/>
      <c r="CS51" s="1283"/>
      <c r="CT51" s="1283"/>
      <c r="CU51" s="1283"/>
      <c r="CV51" s="1295"/>
      <c r="CW51" s="1283"/>
      <c r="CX51" s="1283"/>
      <c r="CY51" s="1283"/>
      <c r="CZ51" s="1283"/>
      <c r="DA51" s="1283"/>
      <c r="DB51" s="1283"/>
      <c r="DC51" s="1283"/>
    </row>
    <row r="52" spans="1:109" ht="13.2" x14ac:dyDescent="0.2">
      <c r="B52" s="368"/>
      <c r="G52" s="1293"/>
      <c r="H52" s="1293"/>
      <c r="I52" s="1294"/>
      <c r="J52" s="1294"/>
      <c r="K52" s="1284"/>
      <c r="L52" s="1284"/>
      <c r="M52" s="1284"/>
      <c r="N52" s="1284"/>
      <c r="AM52" s="374"/>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ht="13.2" x14ac:dyDescent="0.2">
      <c r="A53" s="382"/>
      <c r="B53" s="368"/>
      <c r="G53" s="1293"/>
      <c r="H53" s="1293"/>
      <c r="I53" s="1285"/>
      <c r="J53" s="1285"/>
      <c r="K53" s="1284"/>
      <c r="L53" s="1284"/>
      <c r="M53" s="1284"/>
      <c r="N53" s="1284"/>
      <c r="AM53" s="374"/>
      <c r="AN53" s="1282"/>
      <c r="AO53" s="1282"/>
      <c r="AP53" s="1282"/>
      <c r="AQ53" s="1282"/>
      <c r="AR53" s="1282"/>
      <c r="AS53" s="1282"/>
      <c r="AT53" s="1282"/>
      <c r="AU53" s="1282"/>
      <c r="AV53" s="1282"/>
      <c r="AW53" s="1282"/>
      <c r="AX53" s="1282"/>
      <c r="AY53" s="1282"/>
      <c r="AZ53" s="1282"/>
      <c r="BA53" s="1282"/>
      <c r="BB53" s="1282" t="s">
        <v>612</v>
      </c>
      <c r="BC53" s="1282"/>
      <c r="BD53" s="1282"/>
      <c r="BE53" s="1282"/>
      <c r="BF53" s="1282"/>
      <c r="BG53" s="1282"/>
      <c r="BH53" s="1282"/>
      <c r="BI53" s="1282"/>
      <c r="BJ53" s="1282"/>
      <c r="BK53" s="1282"/>
      <c r="BL53" s="1282"/>
      <c r="BM53" s="1282"/>
      <c r="BN53" s="1282"/>
      <c r="BO53" s="1282"/>
      <c r="BP53" s="1283">
        <v>47.7</v>
      </c>
      <c r="BQ53" s="1283"/>
      <c r="BR53" s="1283"/>
      <c r="BS53" s="1283"/>
      <c r="BT53" s="1283"/>
      <c r="BU53" s="1283"/>
      <c r="BV53" s="1283"/>
      <c r="BW53" s="1283"/>
      <c r="BX53" s="1283">
        <v>49.3</v>
      </c>
      <c r="BY53" s="1283"/>
      <c r="BZ53" s="1283"/>
      <c r="CA53" s="1283"/>
      <c r="CB53" s="1283"/>
      <c r="CC53" s="1283"/>
      <c r="CD53" s="1283"/>
      <c r="CE53" s="1283"/>
      <c r="CF53" s="1283">
        <v>50.6</v>
      </c>
      <c r="CG53" s="1283"/>
      <c r="CH53" s="1283"/>
      <c r="CI53" s="1283"/>
      <c r="CJ53" s="1283"/>
      <c r="CK53" s="1283"/>
      <c r="CL53" s="1283"/>
      <c r="CM53" s="1283"/>
      <c r="CN53" s="1283">
        <v>52.2</v>
      </c>
      <c r="CO53" s="1283"/>
      <c r="CP53" s="1283"/>
      <c r="CQ53" s="1283"/>
      <c r="CR53" s="1283"/>
      <c r="CS53" s="1283"/>
      <c r="CT53" s="1283"/>
      <c r="CU53" s="1283"/>
      <c r="CV53" s="1295"/>
      <c r="CW53" s="1283"/>
      <c r="CX53" s="1283"/>
      <c r="CY53" s="1283"/>
      <c r="CZ53" s="1283"/>
      <c r="DA53" s="1283"/>
      <c r="DB53" s="1283"/>
      <c r="DC53" s="1283"/>
    </row>
    <row r="54" spans="1:109" ht="13.2" x14ac:dyDescent="0.2">
      <c r="A54" s="382"/>
      <c r="B54" s="368"/>
      <c r="G54" s="1293"/>
      <c r="H54" s="1293"/>
      <c r="I54" s="1285"/>
      <c r="J54" s="1285"/>
      <c r="K54" s="1284"/>
      <c r="L54" s="1284"/>
      <c r="M54" s="1284"/>
      <c r="N54" s="1284"/>
      <c r="AM54" s="374"/>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ht="13.2" x14ac:dyDescent="0.2">
      <c r="A55" s="382"/>
      <c r="B55" s="368"/>
      <c r="G55" s="1285"/>
      <c r="H55" s="1285"/>
      <c r="I55" s="1285"/>
      <c r="J55" s="1285"/>
      <c r="K55" s="1284"/>
      <c r="L55" s="1284"/>
      <c r="M55" s="1284"/>
      <c r="N55" s="1284"/>
      <c r="AN55" s="1289" t="s">
        <v>607</v>
      </c>
      <c r="AO55" s="1289"/>
      <c r="AP55" s="1289"/>
      <c r="AQ55" s="1289"/>
      <c r="AR55" s="1289"/>
      <c r="AS55" s="1289"/>
      <c r="AT55" s="1289"/>
      <c r="AU55" s="1289"/>
      <c r="AV55" s="1289"/>
      <c r="AW55" s="1289"/>
      <c r="AX55" s="1289"/>
      <c r="AY55" s="1289"/>
      <c r="AZ55" s="1289"/>
      <c r="BA55" s="1289"/>
      <c r="BB55" s="1282" t="s">
        <v>606</v>
      </c>
      <c r="BC55" s="1282"/>
      <c r="BD55" s="1282"/>
      <c r="BE55" s="1282"/>
      <c r="BF55" s="1282"/>
      <c r="BG55" s="1282"/>
      <c r="BH55" s="1282"/>
      <c r="BI55" s="1282"/>
      <c r="BJ55" s="1282"/>
      <c r="BK55" s="1282"/>
      <c r="BL55" s="1282"/>
      <c r="BM55" s="1282"/>
      <c r="BN55" s="1282"/>
      <c r="BO55" s="1282"/>
      <c r="BP55" s="1283">
        <v>53.4</v>
      </c>
      <c r="BQ55" s="1283"/>
      <c r="BR55" s="1283"/>
      <c r="BS55" s="1283"/>
      <c r="BT55" s="1283"/>
      <c r="BU55" s="1283"/>
      <c r="BV55" s="1283"/>
      <c r="BW55" s="1283"/>
      <c r="BX55" s="1283">
        <v>48</v>
      </c>
      <c r="BY55" s="1283"/>
      <c r="BZ55" s="1283"/>
      <c r="CA55" s="1283"/>
      <c r="CB55" s="1283"/>
      <c r="CC55" s="1283"/>
      <c r="CD55" s="1283"/>
      <c r="CE55" s="1283"/>
      <c r="CF55" s="1283">
        <v>49.1</v>
      </c>
      <c r="CG55" s="1283"/>
      <c r="CH55" s="1283"/>
      <c r="CI55" s="1283"/>
      <c r="CJ55" s="1283"/>
      <c r="CK55" s="1283"/>
      <c r="CL55" s="1283"/>
      <c r="CM55" s="1283"/>
      <c r="CN55" s="1283">
        <v>41.5</v>
      </c>
      <c r="CO55" s="1283"/>
      <c r="CP55" s="1283"/>
      <c r="CQ55" s="1283"/>
      <c r="CR55" s="1283"/>
      <c r="CS55" s="1283"/>
      <c r="CT55" s="1283"/>
      <c r="CU55" s="1283"/>
      <c r="CV55" s="1295"/>
      <c r="CW55" s="1283"/>
      <c r="CX55" s="1283"/>
      <c r="CY55" s="1283"/>
      <c r="CZ55" s="1283"/>
      <c r="DA55" s="1283"/>
      <c r="DB55" s="1283"/>
      <c r="DC55" s="1283"/>
    </row>
    <row r="56" spans="1:109" ht="13.2" x14ac:dyDescent="0.2">
      <c r="A56" s="382"/>
      <c r="B56" s="368"/>
      <c r="G56" s="1285"/>
      <c r="H56" s="1285"/>
      <c r="I56" s="1285"/>
      <c r="J56" s="1285"/>
      <c r="K56" s="1284"/>
      <c r="L56" s="1284"/>
      <c r="M56" s="1284"/>
      <c r="N56" s="1284"/>
      <c r="AN56" s="1289"/>
      <c r="AO56" s="1289"/>
      <c r="AP56" s="1289"/>
      <c r="AQ56" s="1289"/>
      <c r="AR56" s="1289"/>
      <c r="AS56" s="1289"/>
      <c r="AT56" s="1289"/>
      <c r="AU56" s="1289"/>
      <c r="AV56" s="1289"/>
      <c r="AW56" s="1289"/>
      <c r="AX56" s="1289"/>
      <c r="AY56" s="1289"/>
      <c r="AZ56" s="1289"/>
      <c r="BA56" s="1289"/>
      <c r="BB56" s="1282"/>
      <c r="BC56" s="1282"/>
      <c r="BD56" s="1282"/>
      <c r="BE56" s="1282"/>
      <c r="BF56" s="1282"/>
      <c r="BG56" s="1282"/>
      <c r="BH56" s="1282"/>
      <c r="BI56" s="1282"/>
      <c r="BJ56" s="1282"/>
      <c r="BK56" s="1282"/>
      <c r="BL56" s="1282"/>
      <c r="BM56" s="1282"/>
      <c r="BN56" s="1282"/>
      <c r="BO56" s="1282"/>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382" customFormat="1" ht="13.2" x14ac:dyDescent="0.2">
      <c r="B57" s="388"/>
      <c r="G57" s="1285"/>
      <c r="H57" s="1285"/>
      <c r="I57" s="1287"/>
      <c r="J57" s="1287"/>
      <c r="K57" s="1284"/>
      <c r="L57" s="1284"/>
      <c r="M57" s="1284"/>
      <c r="N57" s="1284"/>
      <c r="AM57" s="367"/>
      <c r="AN57" s="1289"/>
      <c r="AO57" s="1289"/>
      <c r="AP57" s="1289"/>
      <c r="AQ57" s="1289"/>
      <c r="AR57" s="1289"/>
      <c r="AS57" s="1289"/>
      <c r="AT57" s="1289"/>
      <c r="AU57" s="1289"/>
      <c r="AV57" s="1289"/>
      <c r="AW57" s="1289"/>
      <c r="AX57" s="1289"/>
      <c r="AY57" s="1289"/>
      <c r="AZ57" s="1289"/>
      <c r="BA57" s="1289"/>
      <c r="BB57" s="1282" t="s">
        <v>612</v>
      </c>
      <c r="BC57" s="1282"/>
      <c r="BD57" s="1282"/>
      <c r="BE57" s="1282"/>
      <c r="BF57" s="1282"/>
      <c r="BG57" s="1282"/>
      <c r="BH57" s="1282"/>
      <c r="BI57" s="1282"/>
      <c r="BJ57" s="1282"/>
      <c r="BK57" s="1282"/>
      <c r="BL57" s="1282"/>
      <c r="BM57" s="1282"/>
      <c r="BN57" s="1282"/>
      <c r="BO57" s="1282"/>
      <c r="BP57" s="1283">
        <v>59.6</v>
      </c>
      <c r="BQ57" s="1283"/>
      <c r="BR57" s="1283"/>
      <c r="BS57" s="1283"/>
      <c r="BT57" s="1283"/>
      <c r="BU57" s="1283"/>
      <c r="BV57" s="1283"/>
      <c r="BW57" s="1283"/>
      <c r="BX57" s="1283">
        <v>60.8</v>
      </c>
      <c r="BY57" s="1283"/>
      <c r="BZ57" s="1283"/>
      <c r="CA57" s="1283"/>
      <c r="CB57" s="1283"/>
      <c r="CC57" s="1283"/>
      <c r="CD57" s="1283"/>
      <c r="CE57" s="1283"/>
      <c r="CF57" s="1283">
        <v>61</v>
      </c>
      <c r="CG57" s="1283"/>
      <c r="CH57" s="1283"/>
      <c r="CI57" s="1283"/>
      <c r="CJ57" s="1283"/>
      <c r="CK57" s="1283"/>
      <c r="CL57" s="1283"/>
      <c r="CM57" s="1283"/>
      <c r="CN57" s="1283">
        <v>61.7</v>
      </c>
      <c r="CO57" s="1283"/>
      <c r="CP57" s="1283"/>
      <c r="CQ57" s="1283"/>
      <c r="CR57" s="1283"/>
      <c r="CS57" s="1283"/>
      <c r="CT57" s="1283"/>
      <c r="CU57" s="1283"/>
      <c r="CV57" s="1295"/>
      <c r="CW57" s="1283"/>
      <c r="CX57" s="1283"/>
      <c r="CY57" s="1283"/>
      <c r="CZ57" s="1283"/>
      <c r="DA57" s="1283"/>
      <c r="DB57" s="1283"/>
      <c r="DC57" s="1283"/>
      <c r="DD57" s="393"/>
      <c r="DE57" s="388"/>
    </row>
    <row r="58" spans="1:109" s="382" customFormat="1" ht="13.2" x14ac:dyDescent="0.2">
      <c r="A58" s="367"/>
      <c r="B58" s="388"/>
      <c r="G58" s="1285"/>
      <c r="H58" s="1285"/>
      <c r="I58" s="1287"/>
      <c r="J58" s="1287"/>
      <c r="K58" s="1284"/>
      <c r="L58" s="1284"/>
      <c r="M58" s="1284"/>
      <c r="N58" s="1284"/>
      <c r="AM58" s="367"/>
      <c r="AN58" s="1289"/>
      <c r="AO58" s="1289"/>
      <c r="AP58" s="1289"/>
      <c r="AQ58" s="1289"/>
      <c r="AR58" s="1289"/>
      <c r="AS58" s="1289"/>
      <c r="AT58" s="1289"/>
      <c r="AU58" s="1289"/>
      <c r="AV58" s="1289"/>
      <c r="AW58" s="1289"/>
      <c r="AX58" s="1289"/>
      <c r="AY58" s="1289"/>
      <c r="AZ58" s="1289"/>
      <c r="BA58" s="1289"/>
      <c r="BB58" s="1282"/>
      <c r="BC58" s="1282"/>
      <c r="BD58" s="1282"/>
      <c r="BE58" s="1282"/>
      <c r="BF58" s="1282"/>
      <c r="BG58" s="1282"/>
      <c r="BH58" s="1282"/>
      <c r="BI58" s="1282"/>
      <c r="BJ58" s="1282"/>
      <c r="BK58" s="1282"/>
      <c r="BL58" s="1282"/>
      <c r="BM58" s="1282"/>
      <c r="BN58" s="1282"/>
      <c r="BO58" s="1282"/>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393"/>
      <c r="DE58" s="388"/>
    </row>
    <row r="59" spans="1:109" s="382" customFormat="1" ht="13.2"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2"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2"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2"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2" x14ac:dyDescent="0.2">
      <c r="B63" s="386" t="s">
        <v>611</v>
      </c>
    </row>
    <row r="64" spans="1:109" ht="13.2" x14ac:dyDescent="0.2">
      <c r="B64" s="368"/>
      <c r="G64" s="383"/>
      <c r="I64" s="385"/>
      <c r="J64" s="385"/>
      <c r="K64" s="385"/>
      <c r="L64" s="385"/>
      <c r="M64" s="385"/>
      <c r="N64" s="384"/>
      <c r="AM64" s="383"/>
      <c r="AN64" s="383" t="s">
        <v>610</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2" x14ac:dyDescent="0.2">
      <c r="B65" s="368"/>
      <c r="AN65" s="1305" t="s">
        <v>615</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68"/>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68"/>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68"/>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68"/>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2" x14ac:dyDescent="0.2">
      <c r="B71" s="368"/>
      <c r="G71" s="377"/>
      <c r="I71" s="380"/>
      <c r="J71" s="379"/>
      <c r="K71" s="379"/>
      <c r="L71" s="378"/>
      <c r="M71" s="379"/>
      <c r="N71" s="378"/>
      <c r="AM71" s="377"/>
      <c r="AN71" s="367" t="s">
        <v>609</v>
      </c>
    </row>
    <row r="72" spans="2:107" ht="13.2" x14ac:dyDescent="0.2">
      <c r="B72" s="368"/>
      <c r="G72" s="1285"/>
      <c r="H72" s="1285"/>
      <c r="I72" s="1285"/>
      <c r="J72" s="1285"/>
      <c r="K72" s="376"/>
      <c r="L72" s="376"/>
      <c r="M72" s="375"/>
      <c r="N72" s="375"/>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89" t="s">
        <v>565</v>
      </c>
      <c r="BQ72" s="1289"/>
      <c r="BR72" s="1289"/>
      <c r="BS72" s="1289"/>
      <c r="BT72" s="1289"/>
      <c r="BU72" s="1289"/>
      <c r="BV72" s="1289"/>
      <c r="BW72" s="1289"/>
      <c r="BX72" s="1289" t="s">
        <v>566</v>
      </c>
      <c r="BY72" s="1289"/>
      <c r="BZ72" s="1289"/>
      <c r="CA72" s="1289"/>
      <c r="CB72" s="1289"/>
      <c r="CC72" s="1289"/>
      <c r="CD72" s="1289"/>
      <c r="CE72" s="1289"/>
      <c r="CF72" s="1289" t="s">
        <v>567</v>
      </c>
      <c r="CG72" s="1289"/>
      <c r="CH72" s="1289"/>
      <c r="CI72" s="1289"/>
      <c r="CJ72" s="1289"/>
      <c r="CK72" s="1289"/>
      <c r="CL72" s="1289"/>
      <c r="CM72" s="1289"/>
      <c r="CN72" s="1289" t="s">
        <v>568</v>
      </c>
      <c r="CO72" s="1289"/>
      <c r="CP72" s="1289"/>
      <c r="CQ72" s="1289"/>
      <c r="CR72" s="1289"/>
      <c r="CS72" s="1289"/>
      <c r="CT72" s="1289"/>
      <c r="CU72" s="1289"/>
      <c r="CV72" s="1289" t="s">
        <v>569</v>
      </c>
      <c r="CW72" s="1289"/>
      <c r="CX72" s="1289"/>
      <c r="CY72" s="1289"/>
      <c r="CZ72" s="1289"/>
      <c r="DA72" s="1289"/>
      <c r="DB72" s="1289"/>
      <c r="DC72" s="1289"/>
    </row>
    <row r="73" spans="2:107" ht="13.2" x14ac:dyDescent="0.2">
      <c r="B73" s="368"/>
      <c r="G73" s="1293"/>
      <c r="H73" s="1293"/>
      <c r="I73" s="1293"/>
      <c r="J73" s="1293"/>
      <c r="K73" s="1286"/>
      <c r="L73" s="1286"/>
      <c r="M73" s="1286"/>
      <c r="N73" s="1286"/>
      <c r="AM73" s="374"/>
      <c r="AN73" s="1282" t="s">
        <v>608</v>
      </c>
      <c r="AO73" s="1282"/>
      <c r="AP73" s="1282"/>
      <c r="AQ73" s="1282"/>
      <c r="AR73" s="1282"/>
      <c r="AS73" s="1282"/>
      <c r="AT73" s="1282"/>
      <c r="AU73" s="1282"/>
      <c r="AV73" s="1282"/>
      <c r="AW73" s="1282"/>
      <c r="AX73" s="1282"/>
      <c r="AY73" s="1282"/>
      <c r="AZ73" s="1282"/>
      <c r="BA73" s="1282"/>
      <c r="BB73" s="1282" t="s">
        <v>606</v>
      </c>
      <c r="BC73" s="1282"/>
      <c r="BD73" s="1282"/>
      <c r="BE73" s="1282"/>
      <c r="BF73" s="1282"/>
      <c r="BG73" s="1282"/>
      <c r="BH73" s="1282"/>
      <c r="BI73" s="1282"/>
      <c r="BJ73" s="1282"/>
      <c r="BK73" s="1282"/>
      <c r="BL73" s="1282"/>
      <c r="BM73" s="1282"/>
      <c r="BN73" s="1282"/>
      <c r="BO73" s="1282"/>
      <c r="BP73" s="1283">
        <v>113.8</v>
      </c>
      <c r="BQ73" s="1283"/>
      <c r="BR73" s="1283"/>
      <c r="BS73" s="1283"/>
      <c r="BT73" s="1283"/>
      <c r="BU73" s="1283"/>
      <c r="BV73" s="1283"/>
      <c r="BW73" s="1283"/>
      <c r="BX73" s="1283">
        <v>108.5</v>
      </c>
      <c r="BY73" s="1283"/>
      <c r="BZ73" s="1283"/>
      <c r="CA73" s="1283"/>
      <c r="CB73" s="1283"/>
      <c r="CC73" s="1283"/>
      <c r="CD73" s="1283"/>
      <c r="CE73" s="1283"/>
      <c r="CF73" s="1283">
        <v>110.8</v>
      </c>
      <c r="CG73" s="1283"/>
      <c r="CH73" s="1283"/>
      <c r="CI73" s="1283"/>
      <c r="CJ73" s="1283"/>
      <c r="CK73" s="1283"/>
      <c r="CL73" s="1283"/>
      <c r="CM73" s="1283"/>
      <c r="CN73" s="1283">
        <v>89.2</v>
      </c>
      <c r="CO73" s="1283"/>
      <c r="CP73" s="1283"/>
      <c r="CQ73" s="1283"/>
      <c r="CR73" s="1283"/>
      <c r="CS73" s="1283"/>
      <c r="CT73" s="1283"/>
      <c r="CU73" s="1283"/>
      <c r="CV73" s="1283">
        <v>66.400000000000006</v>
      </c>
      <c r="CW73" s="1283"/>
      <c r="CX73" s="1283"/>
      <c r="CY73" s="1283"/>
      <c r="CZ73" s="1283"/>
      <c r="DA73" s="1283"/>
      <c r="DB73" s="1283"/>
      <c r="DC73" s="1283"/>
    </row>
    <row r="74" spans="2:107" ht="13.2" x14ac:dyDescent="0.2">
      <c r="B74" s="368"/>
      <c r="G74" s="1293"/>
      <c r="H74" s="1293"/>
      <c r="I74" s="1293"/>
      <c r="J74" s="1293"/>
      <c r="K74" s="1286"/>
      <c r="L74" s="1286"/>
      <c r="M74" s="1286"/>
      <c r="N74" s="1286"/>
      <c r="AM74" s="374"/>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ht="13.2" x14ac:dyDescent="0.2">
      <c r="B75" s="368"/>
      <c r="G75" s="1293"/>
      <c r="H75" s="1293"/>
      <c r="I75" s="1285"/>
      <c r="J75" s="1285"/>
      <c r="K75" s="1284"/>
      <c r="L75" s="1284"/>
      <c r="M75" s="1284"/>
      <c r="N75" s="1284"/>
      <c r="AM75" s="374"/>
      <c r="AN75" s="1282"/>
      <c r="AO75" s="1282"/>
      <c r="AP75" s="1282"/>
      <c r="AQ75" s="1282"/>
      <c r="AR75" s="1282"/>
      <c r="AS75" s="1282"/>
      <c r="AT75" s="1282"/>
      <c r="AU75" s="1282"/>
      <c r="AV75" s="1282"/>
      <c r="AW75" s="1282"/>
      <c r="AX75" s="1282"/>
      <c r="AY75" s="1282"/>
      <c r="AZ75" s="1282"/>
      <c r="BA75" s="1282"/>
      <c r="BB75" s="1282" t="s">
        <v>605</v>
      </c>
      <c r="BC75" s="1282"/>
      <c r="BD75" s="1282"/>
      <c r="BE75" s="1282"/>
      <c r="BF75" s="1282"/>
      <c r="BG75" s="1282"/>
      <c r="BH75" s="1282"/>
      <c r="BI75" s="1282"/>
      <c r="BJ75" s="1282"/>
      <c r="BK75" s="1282"/>
      <c r="BL75" s="1282"/>
      <c r="BM75" s="1282"/>
      <c r="BN75" s="1282"/>
      <c r="BO75" s="1282"/>
      <c r="BP75" s="1283">
        <v>13.2</v>
      </c>
      <c r="BQ75" s="1283"/>
      <c r="BR75" s="1283"/>
      <c r="BS75" s="1283"/>
      <c r="BT75" s="1283"/>
      <c r="BU75" s="1283"/>
      <c r="BV75" s="1283"/>
      <c r="BW75" s="1283"/>
      <c r="BX75" s="1283">
        <v>13.4</v>
      </c>
      <c r="BY75" s="1283"/>
      <c r="BZ75" s="1283"/>
      <c r="CA75" s="1283"/>
      <c r="CB75" s="1283"/>
      <c r="CC75" s="1283"/>
      <c r="CD75" s="1283"/>
      <c r="CE75" s="1283"/>
      <c r="CF75" s="1283">
        <v>13</v>
      </c>
      <c r="CG75" s="1283"/>
      <c r="CH75" s="1283"/>
      <c r="CI75" s="1283"/>
      <c r="CJ75" s="1283"/>
      <c r="CK75" s="1283"/>
      <c r="CL75" s="1283"/>
      <c r="CM75" s="1283"/>
      <c r="CN75" s="1283">
        <v>11.6</v>
      </c>
      <c r="CO75" s="1283"/>
      <c r="CP75" s="1283"/>
      <c r="CQ75" s="1283"/>
      <c r="CR75" s="1283"/>
      <c r="CS75" s="1283"/>
      <c r="CT75" s="1283"/>
      <c r="CU75" s="1283"/>
      <c r="CV75" s="1283">
        <v>10</v>
      </c>
      <c r="CW75" s="1283"/>
      <c r="CX75" s="1283"/>
      <c r="CY75" s="1283"/>
      <c r="CZ75" s="1283"/>
      <c r="DA75" s="1283"/>
      <c r="DB75" s="1283"/>
      <c r="DC75" s="1283"/>
    </row>
    <row r="76" spans="2:107" ht="13.2" x14ac:dyDescent="0.2">
      <c r="B76" s="368"/>
      <c r="G76" s="1293"/>
      <c r="H76" s="1293"/>
      <c r="I76" s="1285"/>
      <c r="J76" s="1285"/>
      <c r="K76" s="1284"/>
      <c r="L76" s="1284"/>
      <c r="M76" s="1284"/>
      <c r="N76" s="1284"/>
      <c r="AM76" s="374"/>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ht="13.2" x14ac:dyDescent="0.2">
      <c r="B77" s="368"/>
      <c r="G77" s="1285"/>
      <c r="H77" s="1285"/>
      <c r="I77" s="1285"/>
      <c r="J77" s="1285"/>
      <c r="K77" s="1286"/>
      <c r="L77" s="1286"/>
      <c r="M77" s="1286"/>
      <c r="N77" s="1286"/>
      <c r="AN77" s="1289" t="s">
        <v>607</v>
      </c>
      <c r="AO77" s="1289"/>
      <c r="AP77" s="1289"/>
      <c r="AQ77" s="1289"/>
      <c r="AR77" s="1289"/>
      <c r="AS77" s="1289"/>
      <c r="AT77" s="1289"/>
      <c r="AU77" s="1289"/>
      <c r="AV77" s="1289"/>
      <c r="AW77" s="1289"/>
      <c r="AX77" s="1289"/>
      <c r="AY77" s="1289"/>
      <c r="AZ77" s="1289"/>
      <c r="BA77" s="1289"/>
      <c r="BB77" s="1282" t="s">
        <v>606</v>
      </c>
      <c r="BC77" s="1282"/>
      <c r="BD77" s="1282"/>
      <c r="BE77" s="1282"/>
      <c r="BF77" s="1282"/>
      <c r="BG77" s="1282"/>
      <c r="BH77" s="1282"/>
      <c r="BI77" s="1282"/>
      <c r="BJ77" s="1282"/>
      <c r="BK77" s="1282"/>
      <c r="BL77" s="1282"/>
      <c r="BM77" s="1282"/>
      <c r="BN77" s="1282"/>
      <c r="BO77" s="1282"/>
      <c r="BP77" s="1283">
        <v>53.4</v>
      </c>
      <c r="BQ77" s="1283"/>
      <c r="BR77" s="1283"/>
      <c r="BS77" s="1283"/>
      <c r="BT77" s="1283"/>
      <c r="BU77" s="1283"/>
      <c r="BV77" s="1283"/>
      <c r="BW77" s="1283"/>
      <c r="BX77" s="1283">
        <v>48</v>
      </c>
      <c r="BY77" s="1283"/>
      <c r="BZ77" s="1283"/>
      <c r="CA77" s="1283"/>
      <c r="CB77" s="1283"/>
      <c r="CC77" s="1283"/>
      <c r="CD77" s="1283"/>
      <c r="CE77" s="1283"/>
      <c r="CF77" s="1283">
        <v>49.1</v>
      </c>
      <c r="CG77" s="1283"/>
      <c r="CH77" s="1283"/>
      <c r="CI77" s="1283"/>
      <c r="CJ77" s="1283"/>
      <c r="CK77" s="1283"/>
      <c r="CL77" s="1283"/>
      <c r="CM77" s="1283"/>
      <c r="CN77" s="1283">
        <v>41.5</v>
      </c>
      <c r="CO77" s="1283"/>
      <c r="CP77" s="1283"/>
      <c r="CQ77" s="1283"/>
      <c r="CR77" s="1283"/>
      <c r="CS77" s="1283"/>
      <c r="CT77" s="1283"/>
      <c r="CU77" s="1283"/>
      <c r="CV77" s="1283">
        <v>25.2</v>
      </c>
      <c r="CW77" s="1283"/>
      <c r="CX77" s="1283"/>
      <c r="CY77" s="1283"/>
      <c r="CZ77" s="1283"/>
      <c r="DA77" s="1283"/>
      <c r="DB77" s="1283"/>
      <c r="DC77" s="1283"/>
    </row>
    <row r="78" spans="2:107" ht="13.2" x14ac:dyDescent="0.2">
      <c r="B78" s="368"/>
      <c r="G78" s="1285"/>
      <c r="H78" s="1285"/>
      <c r="I78" s="1285"/>
      <c r="J78" s="1285"/>
      <c r="K78" s="1286"/>
      <c r="L78" s="1286"/>
      <c r="M78" s="1286"/>
      <c r="N78" s="1286"/>
      <c r="AN78" s="1289"/>
      <c r="AO78" s="1289"/>
      <c r="AP78" s="1289"/>
      <c r="AQ78" s="1289"/>
      <c r="AR78" s="1289"/>
      <c r="AS78" s="1289"/>
      <c r="AT78" s="1289"/>
      <c r="AU78" s="1289"/>
      <c r="AV78" s="1289"/>
      <c r="AW78" s="1289"/>
      <c r="AX78" s="1289"/>
      <c r="AY78" s="1289"/>
      <c r="AZ78" s="1289"/>
      <c r="BA78" s="1289"/>
      <c r="BB78" s="1282"/>
      <c r="BC78" s="1282"/>
      <c r="BD78" s="1282"/>
      <c r="BE78" s="1282"/>
      <c r="BF78" s="1282"/>
      <c r="BG78" s="1282"/>
      <c r="BH78" s="1282"/>
      <c r="BI78" s="1282"/>
      <c r="BJ78" s="1282"/>
      <c r="BK78" s="1282"/>
      <c r="BL78" s="1282"/>
      <c r="BM78" s="1282"/>
      <c r="BN78" s="1282"/>
      <c r="BO78" s="1282"/>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ht="13.2" x14ac:dyDescent="0.2">
      <c r="B79" s="368"/>
      <c r="G79" s="1285"/>
      <c r="H79" s="1285"/>
      <c r="I79" s="1287"/>
      <c r="J79" s="1287"/>
      <c r="K79" s="1288"/>
      <c r="L79" s="1288"/>
      <c r="M79" s="1288"/>
      <c r="N79" s="1288"/>
      <c r="AN79" s="1289"/>
      <c r="AO79" s="1289"/>
      <c r="AP79" s="1289"/>
      <c r="AQ79" s="1289"/>
      <c r="AR79" s="1289"/>
      <c r="AS79" s="1289"/>
      <c r="AT79" s="1289"/>
      <c r="AU79" s="1289"/>
      <c r="AV79" s="1289"/>
      <c r="AW79" s="1289"/>
      <c r="AX79" s="1289"/>
      <c r="AY79" s="1289"/>
      <c r="AZ79" s="1289"/>
      <c r="BA79" s="1289"/>
      <c r="BB79" s="1282" t="s">
        <v>605</v>
      </c>
      <c r="BC79" s="1282"/>
      <c r="BD79" s="1282"/>
      <c r="BE79" s="1282"/>
      <c r="BF79" s="1282"/>
      <c r="BG79" s="1282"/>
      <c r="BH79" s="1282"/>
      <c r="BI79" s="1282"/>
      <c r="BJ79" s="1282"/>
      <c r="BK79" s="1282"/>
      <c r="BL79" s="1282"/>
      <c r="BM79" s="1282"/>
      <c r="BN79" s="1282"/>
      <c r="BO79" s="1282"/>
      <c r="BP79" s="1283">
        <v>9.8000000000000007</v>
      </c>
      <c r="BQ79" s="1283"/>
      <c r="BR79" s="1283"/>
      <c r="BS79" s="1283"/>
      <c r="BT79" s="1283"/>
      <c r="BU79" s="1283"/>
      <c r="BV79" s="1283"/>
      <c r="BW79" s="1283"/>
      <c r="BX79" s="1283">
        <v>9.6</v>
      </c>
      <c r="BY79" s="1283"/>
      <c r="BZ79" s="1283"/>
      <c r="CA79" s="1283"/>
      <c r="CB79" s="1283"/>
      <c r="CC79" s="1283"/>
      <c r="CD79" s="1283"/>
      <c r="CE79" s="1283"/>
      <c r="CF79" s="1283">
        <v>9.5</v>
      </c>
      <c r="CG79" s="1283"/>
      <c r="CH79" s="1283"/>
      <c r="CI79" s="1283"/>
      <c r="CJ79" s="1283"/>
      <c r="CK79" s="1283"/>
      <c r="CL79" s="1283"/>
      <c r="CM79" s="1283"/>
      <c r="CN79" s="1283">
        <v>9.1999999999999993</v>
      </c>
      <c r="CO79" s="1283"/>
      <c r="CP79" s="1283"/>
      <c r="CQ79" s="1283"/>
      <c r="CR79" s="1283"/>
      <c r="CS79" s="1283"/>
      <c r="CT79" s="1283"/>
      <c r="CU79" s="1283"/>
      <c r="CV79" s="1283">
        <v>8.9</v>
      </c>
      <c r="CW79" s="1283"/>
      <c r="CX79" s="1283"/>
      <c r="CY79" s="1283"/>
      <c r="CZ79" s="1283"/>
      <c r="DA79" s="1283"/>
      <c r="DB79" s="1283"/>
      <c r="DC79" s="1283"/>
    </row>
    <row r="80" spans="2:107" ht="13.2" x14ac:dyDescent="0.2">
      <c r="B80" s="368"/>
      <c r="G80" s="1285"/>
      <c r="H80" s="1285"/>
      <c r="I80" s="1287"/>
      <c r="J80" s="1287"/>
      <c r="K80" s="1288"/>
      <c r="L80" s="1288"/>
      <c r="M80" s="1288"/>
      <c r="N80" s="1288"/>
      <c r="AN80" s="1289"/>
      <c r="AO80" s="1289"/>
      <c r="AP80" s="1289"/>
      <c r="AQ80" s="1289"/>
      <c r="AR80" s="1289"/>
      <c r="AS80" s="1289"/>
      <c r="AT80" s="1289"/>
      <c r="AU80" s="1289"/>
      <c r="AV80" s="1289"/>
      <c r="AW80" s="1289"/>
      <c r="AX80" s="1289"/>
      <c r="AY80" s="1289"/>
      <c r="AZ80" s="1289"/>
      <c r="BA80" s="1289"/>
      <c r="BB80" s="1282"/>
      <c r="BC80" s="1282"/>
      <c r="BD80" s="1282"/>
      <c r="BE80" s="1282"/>
      <c r="BF80" s="1282"/>
      <c r="BG80" s="1282"/>
      <c r="BH80" s="1282"/>
      <c r="BI80" s="1282"/>
      <c r="BJ80" s="1282"/>
      <c r="BK80" s="1282"/>
      <c r="BL80" s="1282"/>
      <c r="BM80" s="1282"/>
      <c r="BN80" s="1282"/>
      <c r="BO80" s="1282"/>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ht="13.2" x14ac:dyDescent="0.2">
      <c r="B81" s="368"/>
    </row>
    <row r="82" spans="2:109" ht="16.2"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2" x14ac:dyDescent="0.2">
      <c r="DD84" s="367"/>
      <c r="DE84" s="367"/>
    </row>
    <row r="85" spans="2:109" ht="13.2" x14ac:dyDescent="0.2">
      <c r="DD85" s="367"/>
      <c r="DE85" s="367"/>
    </row>
  </sheetData>
  <sheetProtection algorithmName="SHA-512" hashValue="t+YvhZF3dW/FRnb3rJ8VAVSSPKYWWoR64FGZ0jh2Luket0yZqOl6ebvOiCqGdgjEQb67F1T8Gm3lxajk3D298g==" saltValue="+lSJ7hSiofA3jW2EXCD4K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512</v>
      </c>
    </row>
  </sheetData>
  <sheetProtection algorithmName="SHA-512" hashValue="JHMxFo3OzpPhB2uCgiXCS7t6x0A889yPp2T6Gejipy4mTJZ3i/RmiAs3nNzclQw6EH6EwJLnqL8mnTm7hO2mKQ==" saltValue="oQKOOUk3U90m9MHdE0Hoq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512</v>
      </c>
    </row>
  </sheetData>
  <sheetProtection algorithmName="SHA-512" hashValue="aGtw59g1G5hDIlaYJLmo8Ec81Jt9NnHIDHSLh+sK3WXq7EpCpfx0Y53T5uiQ5iLaFNvcYiTh8ha2KTbpAm+Pwg==" saltValue="rKQXh8noZDKsv3FCzr3tk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562</v>
      </c>
      <c r="G2" s="148"/>
      <c r="H2" s="149"/>
    </row>
    <row r="3" spans="1:8" x14ac:dyDescent="0.2">
      <c r="A3" s="145" t="s">
        <v>555</v>
      </c>
      <c r="B3" s="150"/>
      <c r="C3" s="151"/>
      <c r="D3" s="152">
        <v>49074</v>
      </c>
      <c r="E3" s="153"/>
      <c r="F3" s="154">
        <v>88968</v>
      </c>
      <c r="G3" s="155"/>
      <c r="H3" s="156"/>
    </row>
    <row r="4" spans="1:8" x14ac:dyDescent="0.2">
      <c r="A4" s="157"/>
      <c r="B4" s="158"/>
      <c r="C4" s="159"/>
      <c r="D4" s="160">
        <v>15643</v>
      </c>
      <c r="E4" s="161"/>
      <c r="F4" s="162">
        <v>45482</v>
      </c>
      <c r="G4" s="163"/>
      <c r="H4" s="164"/>
    </row>
    <row r="5" spans="1:8" x14ac:dyDescent="0.2">
      <c r="A5" s="145" t="s">
        <v>557</v>
      </c>
      <c r="B5" s="150"/>
      <c r="C5" s="151"/>
      <c r="D5" s="152">
        <v>54196</v>
      </c>
      <c r="E5" s="153"/>
      <c r="F5" s="154">
        <v>85173</v>
      </c>
      <c r="G5" s="155"/>
      <c r="H5" s="156"/>
    </row>
    <row r="6" spans="1:8" x14ac:dyDescent="0.2">
      <c r="A6" s="157"/>
      <c r="B6" s="158"/>
      <c r="C6" s="159"/>
      <c r="D6" s="160">
        <v>35853</v>
      </c>
      <c r="E6" s="161"/>
      <c r="F6" s="162">
        <v>43913</v>
      </c>
      <c r="G6" s="163"/>
      <c r="H6" s="164"/>
    </row>
    <row r="7" spans="1:8" x14ac:dyDescent="0.2">
      <c r="A7" s="145" t="s">
        <v>558</v>
      </c>
      <c r="B7" s="150"/>
      <c r="C7" s="151"/>
      <c r="D7" s="152">
        <v>61860</v>
      </c>
      <c r="E7" s="153"/>
      <c r="F7" s="154">
        <v>94081</v>
      </c>
      <c r="G7" s="155"/>
      <c r="H7" s="156"/>
    </row>
    <row r="8" spans="1:8" x14ac:dyDescent="0.2">
      <c r="A8" s="157"/>
      <c r="B8" s="158"/>
      <c r="C8" s="159"/>
      <c r="D8" s="160">
        <v>35439</v>
      </c>
      <c r="E8" s="161"/>
      <c r="F8" s="162">
        <v>48949</v>
      </c>
      <c r="G8" s="163"/>
      <c r="H8" s="164"/>
    </row>
    <row r="9" spans="1:8" x14ac:dyDescent="0.2">
      <c r="A9" s="145" t="s">
        <v>559</v>
      </c>
      <c r="B9" s="150"/>
      <c r="C9" s="151"/>
      <c r="D9" s="152">
        <v>50317</v>
      </c>
      <c r="E9" s="153"/>
      <c r="F9" s="154">
        <v>92632</v>
      </c>
      <c r="G9" s="155"/>
      <c r="H9" s="156"/>
    </row>
    <row r="10" spans="1:8" x14ac:dyDescent="0.2">
      <c r="A10" s="157"/>
      <c r="B10" s="158"/>
      <c r="C10" s="159"/>
      <c r="D10" s="160">
        <v>24424</v>
      </c>
      <c r="E10" s="161"/>
      <c r="F10" s="162">
        <v>47978</v>
      </c>
      <c r="G10" s="163"/>
      <c r="H10" s="164"/>
    </row>
    <row r="11" spans="1:8" x14ac:dyDescent="0.2">
      <c r="A11" s="145" t="s">
        <v>560</v>
      </c>
      <c r="B11" s="150"/>
      <c r="C11" s="151"/>
      <c r="D11" s="152">
        <v>52329</v>
      </c>
      <c r="E11" s="153"/>
      <c r="F11" s="154">
        <v>96469</v>
      </c>
      <c r="G11" s="155"/>
      <c r="H11" s="156"/>
    </row>
    <row r="12" spans="1:8" x14ac:dyDescent="0.2">
      <c r="A12" s="157"/>
      <c r="B12" s="158"/>
      <c r="C12" s="165"/>
      <c r="D12" s="160">
        <v>30616</v>
      </c>
      <c r="E12" s="161"/>
      <c r="F12" s="162">
        <v>49775</v>
      </c>
      <c r="G12" s="163"/>
      <c r="H12" s="164"/>
    </row>
    <row r="13" spans="1:8" x14ac:dyDescent="0.2">
      <c r="A13" s="145"/>
      <c r="B13" s="150"/>
      <c r="C13" s="166"/>
      <c r="D13" s="167">
        <v>53555</v>
      </c>
      <c r="E13" s="168"/>
      <c r="F13" s="169">
        <v>91465</v>
      </c>
      <c r="G13" s="170"/>
      <c r="H13" s="156"/>
    </row>
    <row r="14" spans="1:8" x14ac:dyDescent="0.2">
      <c r="A14" s="157"/>
      <c r="B14" s="158"/>
      <c r="C14" s="159"/>
      <c r="D14" s="160">
        <v>28395</v>
      </c>
      <c r="E14" s="161"/>
      <c r="F14" s="162">
        <v>47219</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5.17</v>
      </c>
      <c r="C19" s="171">
        <f>ROUND(VALUE(SUBSTITUTE(実質収支比率等に係る経年分析!G$48,"▲","-")),2)</f>
        <v>3.74</v>
      </c>
      <c r="D19" s="171">
        <f>ROUND(VALUE(SUBSTITUTE(実質収支比率等に係る経年分析!H$48,"▲","-")),2)</f>
        <v>2.78</v>
      </c>
      <c r="E19" s="171">
        <f>ROUND(VALUE(SUBSTITUTE(実質収支比率等に係る経年分析!I$48,"▲","-")),2)</f>
        <v>3.23</v>
      </c>
      <c r="F19" s="171">
        <f>ROUND(VALUE(SUBSTITUTE(実質収支比率等に係る経年分析!J$48,"▲","-")),2)</f>
        <v>6.49</v>
      </c>
    </row>
    <row r="20" spans="1:11" x14ac:dyDescent="0.2">
      <c r="A20" s="171" t="s">
        <v>54</v>
      </c>
      <c r="B20" s="171">
        <f>ROUND(VALUE(SUBSTITUTE(実質収支比率等に係る経年分析!F$47,"▲","-")),2)</f>
        <v>12.41</v>
      </c>
      <c r="C20" s="171">
        <f>ROUND(VALUE(SUBSTITUTE(実質収支比率等に係る経年分析!G$47,"▲","-")),2)</f>
        <v>9.49</v>
      </c>
      <c r="D20" s="171">
        <f>ROUND(VALUE(SUBSTITUTE(実質収支比率等に係る経年分析!H$47,"▲","-")),2)</f>
        <v>9.86</v>
      </c>
      <c r="E20" s="171">
        <f>ROUND(VALUE(SUBSTITUTE(実質収支比率等に係る経年分析!I$47,"▲","-")),2)</f>
        <v>10.78</v>
      </c>
      <c r="F20" s="171">
        <f>ROUND(VALUE(SUBSTITUTE(実質収支比率等に係る経年分析!J$47,"▲","-")),2)</f>
        <v>12.73</v>
      </c>
    </row>
    <row r="21" spans="1:11" x14ac:dyDescent="0.2">
      <c r="A21" s="171" t="s">
        <v>55</v>
      </c>
      <c r="B21" s="171">
        <f>IF(ISNUMBER(VALUE(SUBSTITUTE(実質収支比率等に係る経年分析!F$49,"▲","-"))),ROUND(VALUE(SUBSTITUTE(実質収支比率等に係る経年分析!F$49,"▲","-")),2),NA())</f>
        <v>3.83</v>
      </c>
      <c r="C21" s="171">
        <f>IF(ISNUMBER(VALUE(SUBSTITUTE(実質収支比率等に係る経年分析!G$49,"▲","-"))),ROUND(VALUE(SUBSTITUTE(実質収支比率等に係る経年分析!G$49,"▲","-")),2),NA())</f>
        <v>-4.3099999999999996</v>
      </c>
      <c r="D21" s="171">
        <f>IF(ISNUMBER(VALUE(SUBSTITUTE(実質収支比率等に係る経年分析!H$49,"▲","-"))),ROUND(VALUE(SUBSTITUTE(実質収支比率等に係る経年分析!H$49,"▲","-")),2),NA())</f>
        <v>-0.65</v>
      </c>
      <c r="E21" s="171">
        <f>IF(ISNUMBER(VALUE(SUBSTITUTE(実質収支比率等に係る経年分析!I$49,"▲","-"))),ROUND(VALUE(SUBSTITUTE(実質収支比率等に係る経年分析!I$49,"▲","-")),2),NA())</f>
        <v>1.79</v>
      </c>
      <c r="F21" s="171">
        <f>IF(ISNUMBER(VALUE(SUBSTITUTE(実質収支比率等に係る経年分析!J$49,"▲","-"))),ROUND(VALUE(SUBSTITUTE(実質収支比率等に係る経年分析!J$49,"▲","-")),2),NA())</f>
        <v>5.74</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駐車場事業</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温泉配湯事業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後期高齢者医療事業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下水道事業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0.18</v>
      </c>
    </row>
    <row r="33" spans="1:16" x14ac:dyDescent="0.2">
      <c r="A33" s="172" t="str">
        <f>IF(連結実質赤字比率に係る赤字・黒字の構成分析!C$37="",NA(),連結実質赤字比率に係る赤字・黒字の構成分析!C$37)</f>
        <v>国民健康保険事業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0.56999999999999995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0.37</v>
      </c>
    </row>
    <row r="34" spans="1:16" x14ac:dyDescent="0.2">
      <c r="A34" s="172" t="str">
        <f>IF(連結実質赤字比率に係る赤字・黒字の構成分析!C$36="",NA(),連結実質赤字比率に係る赤字・黒字の構成分析!C$36)</f>
        <v>介護保険事業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1.1499999999999999</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4.97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3.55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2.57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3.23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6.48</v>
      </c>
    </row>
    <row r="36" spans="1:16" x14ac:dyDescent="0.2">
      <c r="A36" s="172" t="str">
        <f>IF(連結実質赤字比率に係る赤字・黒字の構成分析!C$34="",NA(),連結実質赤字比率に係る赤字・黒字の構成分析!C$34)</f>
        <v>水道事業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7.22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7.44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8.0500000000000007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7.96</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2747</v>
      </c>
      <c r="E42" s="173"/>
      <c r="F42" s="173"/>
      <c r="G42" s="173">
        <f>'実質公債費比率（分子）の構造'!L$52</f>
        <v>2767</v>
      </c>
      <c r="H42" s="173"/>
      <c r="I42" s="173"/>
      <c r="J42" s="173">
        <f>'実質公債費比率（分子）の構造'!M$52</f>
        <v>2863</v>
      </c>
      <c r="K42" s="173"/>
      <c r="L42" s="173"/>
      <c r="M42" s="173">
        <f>'実質公債費比率（分子）の構造'!N$52</f>
        <v>2945</v>
      </c>
      <c r="N42" s="173"/>
      <c r="O42" s="173"/>
      <c r="P42" s="173">
        <f>'実質公債費比率（分子）の構造'!O$52</f>
        <v>2977</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1</v>
      </c>
      <c r="C44" s="173"/>
      <c r="D44" s="173"/>
      <c r="E44" s="173">
        <f>'実質公債費比率（分子）の構造'!L$50</f>
        <v>0</v>
      </c>
      <c r="F44" s="173"/>
      <c r="G44" s="173"/>
      <c r="H44" s="173">
        <f>'実質公債費比率（分子）の構造'!M$50</f>
        <v>1</v>
      </c>
      <c r="I44" s="173"/>
      <c r="J44" s="173"/>
      <c r="K44" s="173">
        <f>'実質公債費比率（分子）の構造'!N$50</f>
        <v>12</v>
      </c>
      <c r="L44" s="173"/>
      <c r="M44" s="173"/>
      <c r="N44" s="173">
        <f>'実質公債費比率（分子）の構造'!O$50</f>
        <v>0</v>
      </c>
      <c r="O44" s="173"/>
      <c r="P44" s="173"/>
    </row>
    <row r="45" spans="1:16" x14ac:dyDescent="0.2">
      <c r="A45" s="173" t="s">
        <v>65</v>
      </c>
      <c r="B45" s="173">
        <f>'実質公債費比率（分子）の構造'!K$49</f>
        <v>165</v>
      </c>
      <c r="C45" s="173"/>
      <c r="D45" s="173"/>
      <c r="E45" s="173">
        <f>'実質公債費比率（分子）の構造'!L$49</f>
        <v>125</v>
      </c>
      <c r="F45" s="173"/>
      <c r="G45" s="173"/>
      <c r="H45" s="173">
        <f>'実質公債費比率（分子）の構造'!M$49</f>
        <v>143</v>
      </c>
      <c r="I45" s="173"/>
      <c r="J45" s="173"/>
      <c r="K45" s="173">
        <f>'実質公債費比率（分子）の構造'!N$49</f>
        <v>169</v>
      </c>
      <c r="L45" s="173"/>
      <c r="M45" s="173"/>
      <c r="N45" s="173">
        <f>'実質公債費比率（分子）の構造'!O$49</f>
        <v>177</v>
      </c>
      <c r="O45" s="173"/>
      <c r="P45" s="173"/>
    </row>
    <row r="46" spans="1:16" x14ac:dyDescent="0.2">
      <c r="A46" s="173" t="s">
        <v>66</v>
      </c>
      <c r="B46" s="173">
        <f>'実質公債費比率（分子）の構造'!K$48</f>
        <v>1339</v>
      </c>
      <c r="C46" s="173"/>
      <c r="D46" s="173"/>
      <c r="E46" s="173">
        <f>'実質公債費比率（分子）の構造'!L$48</f>
        <v>1295</v>
      </c>
      <c r="F46" s="173"/>
      <c r="G46" s="173"/>
      <c r="H46" s="173">
        <f>'実質公債費比率（分子）の構造'!M$48</f>
        <v>1257</v>
      </c>
      <c r="I46" s="173"/>
      <c r="J46" s="173"/>
      <c r="K46" s="173">
        <f>'実質公債費比率（分子）の構造'!N$48</f>
        <v>895</v>
      </c>
      <c r="L46" s="173"/>
      <c r="M46" s="173"/>
      <c r="N46" s="173">
        <f>'実質公債費比率（分子）の構造'!O$48</f>
        <v>865</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2765</v>
      </c>
      <c r="C49" s="173"/>
      <c r="D49" s="173"/>
      <c r="E49" s="173">
        <f>'実質公債費比率（分子）の構造'!L$45</f>
        <v>2767</v>
      </c>
      <c r="F49" s="173"/>
      <c r="G49" s="173"/>
      <c r="H49" s="173">
        <f>'実質公債費比率（分子）の構造'!M$45</f>
        <v>2885</v>
      </c>
      <c r="I49" s="173"/>
      <c r="J49" s="173"/>
      <c r="K49" s="173">
        <f>'実質公債費比率（分子）の構造'!N$45</f>
        <v>2946</v>
      </c>
      <c r="L49" s="173"/>
      <c r="M49" s="173"/>
      <c r="N49" s="173">
        <f>'実質公債費比率（分子）の構造'!O$45</f>
        <v>2882</v>
      </c>
      <c r="O49" s="173"/>
      <c r="P49" s="173"/>
    </row>
    <row r="50" spans="1:16" x14ac:dyDescent="0.2">
      <c r="A50" s="173" t="s">
        <v>70</v>
      </c>
      <c r="B50" s="173" t="e">
        <f>NA()</f>
        <v>#N/A</v>
      </c>
      <c r="C50" s="173">
        <f>IF(ISNUMBER('実質公債費比率（分子）の構造'!K$53),'実質公債費比率（分子）の構造'!K$53,NA())</f>
        <v>1523</v>
      </c>
      <c r="D50" s="173" t="e">
        <f>NA()</f>
        <v>#N/A</v>
      </c>
      <c r="E50" s="173" t="e">
        <f>NA()</f>
        <v>#N/A</v>
      </c>
      <c r="F50" s="173">
        <f>IF(ISNUMBER('実質公債費比率（分子）の構造'!L$53),'実質公債費比率（分子）の構造'!L$53,NA())</f>
        <v>1420</v>
      </c>
      <c r="G50" s="173" t="e">
        <f>NA()</f>
        <v>#N/A</v>
      </c>
      <c r="H50" s="173" t="e">
        <f>NA()</f>
        <v>#N/A</v>
      </c>
      <c r="I50" s="173">
        <f>IF(ISNUMBER('実質公債費比率（分子）の構造'!M$53),'実質公債費比率（分子）の構造'!M$53,NA())</f>
        <v>1423</v>
      </c>
      <c r="J50" s="173" t="e">
        <f>NA()</f>
        <v>#N/A</v>
      </c>
      <c r="K50" s="173" t="e">
        <f>NA()</f>
        <v>#N/A</v>
      </c>
      <c r="L50" s="173">
        <f>IF(ISNUMBER('実質公債費比率（分子）の構造'!N$53),'実質公債費比率（分子）の構造'!N$53,NA())</f>
        <v>1077</v>
      </c>
      <c r="M50" s="173" t="e">
        <f>NA()</f>
        <v>#N/A</v>
      </c>
      <c r="N50" s="173" t="e">
        <f>NA()</f>
        <v>#N/A</v>
      </c>
      <c r="O50" s="173">
        <f>IF(ISNUMBER('実質公債費比率（分子）の構造'!O$53),'実質公債費比率（分子）の構造'!O$53,NA())</f>
        <v>947</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33878</v>
      </c>
      <c r="E56" s="172"/>
      <c r="F56" s="172"/>
      <c r="G56" s="172">
        <f>'将来負担比率（分子）の構造'!J$52</f>
        <v>33370</v>
      </c>
      <c r="H56" s="172"/>
      <c r="I56" s="172"/>
      <c r="J56" s="172">
        <f>'将来負担比率（分子）の構造'!K$52</f>
        <v>32785</v>
      </c>
      <c r="K56" s="172"/>
      <c r="L56" s="172"/>
      <c r="M56" s="172">
        <f>'将来負担比率（分子）の構造'!L$52</f>
        <v>31744</v>
      </c>
      <c r="N56" s="172"/>
      <c r="O56" s="172"/>
      <c r="P56" s="172">
        <f>'将来負担比率（分子）の構造'!M$52</f>
        <v>30503</v>
      </c>
    </row>
    <row r="57" spans="1:16" x14ac:dyDescent="0.2">
      <c r="A57" s="172" t="s">
        <v>41</v>
      </c>
      <c r="B57" s="172"/>
      <c r="C57" s="172"/>
      <c r="D57" s="172">
        <f>'将来負担比率（分子）の構造'!I$51</f>
        <v>2408</v>
      </c>
      <c r="E57" s="172"/>
      <c r="F57" s="172"/>
      <c r="G57" s="172">
        <f>'将来負担比率（分子）の構造'!J$51</f>
        <v>2492</v>
      </c>
      <c r="H57" s="172"/>
      <c r="I57" s="172"/>
      <c r="J57" s="172">
        <f>'将来負担比率（分子）の構造'!K$51</f>
        <v>2340</v>
      </c>
      <c r="K57" s="172"/>
      <c r="L57" s="172"/>
      <c r="M57" s="172">
        <f>'将来負担比率（分子）の構造'!L$51</f>
        <v>2270</v>
      </c>
      <c r="N57" s="172"/>
      <c r="O57" s="172"/>
      <c r="P57" s="172">
        <f>'将来負担比率（分子）の構造'!M$51</f>
        <v>2006</v>
      </c>
    </row>
    <row r="58" spans="1:16" x14ac:dyDescent="0.2">
      <c r="A58" s="172" t="s">
        <v>40</v>
      </c>
      <c r="B58" s="172"/>
      <c r="C58" s="172"/>
      <c r="D58" s="172">
        <f>'将来負担比率（分子）の構造'!I$50</f>
        <v>5217</v>
      </c>
      <c r="E58" s="172"/>
      <c r="F58" s="172"/>
      <c r="G58" s="172">
        <f>'将来負担比率（分子）の構造'!J$50</f>
        <v>5134</v>
      </c>
      <c r="H58" s="172"/>
      <c r="I58" s="172"/>
      <c r="J58" s="172">
        <f>'将来負担比率（分子）の構造'!K$50</f>
        <v>4913</v>
      </c>
      <c r="K58" s="172"/>
      <c r="L58" s="172"/>
      <c r="M58" s="172">
        <f>'将来負担比率（分子）の構造'!L$50</f>
        <v>5275</v>
      </c>
      <c r="N58" s="172"/>
      <c r="O58" s="172"/>
      <c r="P58" s="172">
        <f>'将来負担比率（分子）の構造'!M$50</f>
        <v>5834</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f>'将来負担比率（分子）の構造'!J$46</f>
        <v>0</v>
      </c>
      <c r="F61" s="172"/>
      <c r="G61" s="172"/>
      <c r="H61" s="172">
        <f>'将来負担比率（分子）の構造'!K$46</f>
        <v>0</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2816</v>
      </c>
      <c r="C62" s="172"/>
      <c r="D62" s="172"/>
      <c r="E62" s="172">
        <f>'将来負担比率（分子）の構造'!J$45</f>
        <v>2792</v>
      </c>
      <c r="F62" s="172"/>
      <c r="G62" s="172"/>
      <c r="H62" s="172">
        <f>'将来負担比率（分子）の構造'!K$45</f>
        <v>2781</v>
      </c>
      <c r="I62" s="172"/>
      <c r="J62" s="172"/>
      <c r="K62" s="172">
        <f>'将来負担比率（分子）の構造'!L$45</f>
        <v>2804</v>
      </c>
      <c r="L62" s="172"/>
      <c r="M62" s="172"/>
      <c r="N62" s="172">
        <f>'将来負担比率（分子）の構造'!M$45</f>
        <v>2856</v>
      </c>
      <c r="O62" s="172"/>
      <c r="P62" s="172"/>
    </row>
    <row r="63" spans="1:16" x14ac:dyDescent="0.2">
      <c r="A63" s="172" t="s">
        <v>33</v>
      </c>
      <c r="B63" s="172">
        <f>'将来負担比率（分子）の構造'!I$44</f>
        <v>1417</v>
      </c>
      <c r="C63" s="172"/>
      <c r="D63" s="172"/>
      <c r="E63" s="172">
        <f>'将来負担比率（分子）の構造'!J$44</f>
        <v>1468</v>
      </c>
      <c r="F63" s="172"/>
      <c r="G63" s="172"/>
      <c r="H63" s="172">
        <f>'将来負担比率（分子）の構造'!K$44</f>
        <v>2048</v>
      </c>
      <c r="I63" s="172"/>
      <c r="J63" s="172"/>
      <c r="K63" s="172">
        <f>'将来負担比率（分子）の構造'!L$44</f>
        <v>2449</v>
      </c>
      <c r="L63" s="172"/>
      <c r="M63" s="172"/>
      <c r="N63" s="172">
        <f>'将来負担比率（分子）の構造'!M$44</f>
        <v>2382</v>
      </c>
      <c r="O63" s="172"/>
      <c r="P63" s="172"/>
    </row>
    <row r="64" spans="1:16" x14ac:dyDescent="0.2">
      <c r="A64" s="172" t="s">
        <v>32</v>
      </c>
      <c r="B64" s="172">
        <f>'将来負担比率（分子）の構造'!I$43</f>
        <v>18914</v>
      </c>
      <c r="C64" s="172"/>
      <c r="D64" s="172"/>
      <c r="E64" s="172">
        <f>'将来負担比率（分子）の構造'!J$43</f>
        <v>18104</v>
      </c>
      <c r="F64" s="172"/>
      <c r="G64" s="172"/>
      <c r="H64" s="172">
        <f>'将来負担比率（分子）の構造'!K$43</f>
        <v>17039</v>
      </c>
      <c r="I64" s="172"/>
      <c r="J64" s="172"/>
      <c r="K64" s="172">
        <f>'将来負担比率（分子）の構造'!L$43</f>
        <v>14790</v>
      </c>
      <c r="L64" s="172"/>
      <c r="M64" s="172"/>
      <c r="N64" s="172">
        <f>'将来負担比率（分子）の構造'!M$43</f>
        <v>12414</v>
      </c>
      <c r="O64" s="172"/>
      <c r="P64" s="172"/>
    </row>
    <row r="65" spans="1:16" x14ac:dyDescent="0.2">
      <c r="A65" s="172" t="s">
        <v>31</v>
      </c>
      <c r="B65" s="172">
        <f>'将来負担比率（分子）の構造'!I$42</f>
        <v>5</v>
      </c>
      <c r="C65" s="172"/>
      <c r="D65" s="172"/>
      <c r="E65" s="172">
        <f>'将来負担比率（分子）の構造'!J$42</f>
        <v>0</v>
      </c>
      <c r="F65" s="172"/>
      <c r="G65" s="172"/>
      <c r="H65" s="172">
        <f>'将来負担比率（分子）の構造'!K$42</f>
        <v>0</v>
      </c>
      <c r="I65" s="172"/>
      <c r="J65" s="172"/>
      <c r="K65" s="172">
        <f>'将来負担比率（分子）の構造'!L$42</f>
        <v>0</v>
      </c>
      <c r="L65" s="172"/>
      <c r="M65" s="172"/>
      <c r="N65" s="172">
        <f>'将来負担比率（分子）の構造'!M$42</f>
        <v>0</v>
      </c>
      <c r="O65" s="172"/>
      <c r="P65" s="172"/>
    </row>
    <row r="66" spans="1:16" x14ac:dyDescent="0.2">
      <c r="A66" s="172" t="s">
        <v>30</v>
      </c>
      <c r="B66" s="172">
        <f>'将来負担比率（分子）の構造'!I$41</f>
        <v>31109</v>
      </c>
      <c r="C66" s="172"/>
      <c r="D66" s="172"/>
      <c r="E66" s="172">
        <f>'将来負担比率（分子）の構造'!J$41</f>
        <v>30799</v>
      </c>
      <c r="F66" s="172"/>
      <c r="G66" s="172"/>
      <c r="H66" s="172">
        <f>'将来負担比率（分子）の構造'!K$41</f>
        <v>30476</v>
      </c>
      <c r="I66" s="172"/>
      <c r="J66" s="172"/>
      <c r="K66" s="172">
        <f>'将来負担比率（分子）の構造'!L$41</f>
        <v>29529</v>
      </c>
      <c r="L66" s="172"/>
      <c r="M66" s="172"/>
      <c r="N66" s="172">
        <f>'将来負担比率（分子）の構造'!M$41</f>
        <v>28686</v>
      </c>
      <c r="O66" s="172"/>
      <c r="P66" s="172"/>
    </row>
    <row r="67" spans="1:16" x14ac:dyDescent="0.2">
      <c r="A67" s="172" t="s">
        <v>74</v>
      </c>
      <c r="B67" s="172" t="e">
        <f>NA()</f>
        <v>#N/A</v>
      </c>
      <c r="C67" s="172">
        <f>IF(ISNUMBER('将来負担比率（分子）の構造'!I$53), IF('将来負担比率（分子）の構造'!I$53 &lt; 0, 0, '将来負担比率（分子）の構造'!I$53), NA())</f>
        <v>12758</v>
      </c>
      <c r="D67" s="172" t="e">
        <f>NA()</f>
        <v>#N/A</v>
      </c>
      <c r="E67" s="172" t="e">
        <f>NA()</f>
        <v>#N/A</v>
      </c>
      <c r="F67" s="172">
        <f>IF(ISNUMBER('将来負担比率（分子）の構造'!J$53), IF('将来負担比率（分子）の構造'!J$53 &lt; 0, 0, '将来負担比率（分子）の構造'!J$53), NA())</f>
        <v>12167</v>
      </c>
      <c r="G67" s="172" t="e">
        <f>NA()</f>
        <v>#N/A</v>
      </c>
      <c r="H67" s="172" t="e">
        <f>NA()</f>
        <v>#N/A</v>
      </c>
      <c r="I67" s="172">
        <f>IF(ISNUMBER('将来負担比率（分子）の構造'!K$53), IF('将来負担比率（分子）の構造'!K$53 &lt; 0, 0, '将来負担比率（分子）の構造'!K$53), NA())</f>
        <v>12305</v>
      </c>
      <c r="J67" s="172" t="e">
        <f>NA()</f>
        <v>#N/A</v>
      </c>
      <c r="K67" s="172" t="e">
        <f>NA()</f>
        <v>#N/A</v>
      </c>
      <c r="L67" s="172">
        <f>IF(ISNUMBER('将来負担比率（分子）の構造'!L$53), IF('将来負担比率（分子）の構造'!L$53 &lt; 0, 0, '将来負担比率（分子）の構造'!L$53), NA())</f>
        <v>10282</v>
      </c>
      <c r="M67" s="172" t="e">
        <f>NA()</f>
        <v>#N/A</v>
      </c>
      <c r="N67" s="172" t="e">
        <f>NA()</f>
        <v>#N/A</v>
      </c>
      <c r="O67" s="172">
        <f>IF(ISNUMBER('将来負担比率（分子）の構造'!M$53), IF('将来負担比率（分子）の構造'!M$53 &lt; 0, 0, '将来負担比率（分子）の構造'!M$53), NA())</f>
        <v>7995</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1357</v>
      </c>
      <c r="C72" s="176">
        <f>基金残高に係る経年分析!G55</f>
        <v>1535</v>
      </c>
      <c r="D72" s="176">
        <f>基金残高に係る経年分析!H55</f>
        <v>1884</v>
      </c>
    </row>
    <row r="73" spans="1:16" x14ac:dyDescent="0.2">
      <c r="A73" s="175" t="s">
        <v>77</v>
      </c>
      <c r="B73" s="176">
        <f>基金残高に係る経年分析!F56</f>
        <v>1191</v>
      </c>
      <c r="C73" s="176">
        <f>基金残高に係る経年分析!G56</f>
        <v>1185</v>
      </c>
      <c r="D73" s="176">
        <f>基金残高に係る経年分析!H56</f>
        <v>1381</v>
      </c>
    </row>
    <row r="74" spans="1:16" x14ac:dyDescent="0.2">
      <c r="A74" s="175" t="s">
        <v>78</v>
      </c>
      <c r="B74" s="176">
        <f>基金残高に係る経年分析!F57</f>
        <v>2298</v>
      </c>
      <c r="C74" s="176">
        <f>基金残高に係る経年分析!G57</f>
        <v>2296</v>
      </c>
      <c r="D74" s="176">
        <f>基金残高に係る経年分析!H57</f>
        <v>2138</v>
      </c>
    </row>
  </sheetData>
  <sheetProtection algorithmName="SHA-512" hashValue="foYwJKvbVzvoHb9yD/f0wAo7wxti4H6ZRaK0t27oAdsI4aa0aJAqxPM4VzyamCnM0pFi8s9+PRgCk7CIfp+Xxw==" saltValue="KUUGmaSXul3pc6BBBpHax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209</v>
      </c>
      <c r="DI1" s="782"/>
      <c r="DJ1" s="782"/>
      <c r="DK1" s="782"/>
      <c r="DL1" s="782"/>
      <c r="DM1" s="782"/>
      <c r="DN1" s="783"/>
      <c r="DO1" s="212"/>
      <c r="DP1" s="781" t="s">
        <v>210</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212</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213</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214</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215</v>
      </c>
      <c r="S4" s="724"/>
      <c r="T4" s="724"/>
      <c r="U4" s="724"/>
      <c r="V4" s="724"/>
      <c r="W4" s="724"/>
      <c r="X4" s="724"/>
      <c r="Y4" s="725"/>
      <c r="Z4" s="723" t="s">
        <v>216</v>
      </c>
      <c r="AA4" s="724"/>
      <c r="AB4" s="724"/>
      <c r="AC4" s="725"/>
      <c r="AD4" s="723" t="s">
        <v>217</v>
      </c>
      <c r="AE4" s="724"/>
      <c r="AF4" s="724"/>
      <c r="AG4" s="724"/>
      <c r="AH4" s="724"/>
      <c r="AI4" s="724"/>
      <c r="AJ4" s="724"/>
      <c r="AK4" s="725"/>
      <c r="AL4" s="723" t="s">
        <v>216</v>
      </c>
      <c r="AM4" s="724"/>
      <c r="AN4" s="724"/>
      <c r="AO4" s="725"/>
      <c r="AP4" s="784" t="s">
        <v>218</v>
      </c>
      <c r="AQ4" s="784"/>
      <c r="AR4" s="784"/>
      <c r="AS4" s="784"/>
      <c r="AT4" s="784"/>
      <c r="AU4" s="784"/>
      <c r="AV4" s="784"/>
      <c r="AW4" s="784"/>
      <c r="AX4" s="784"/>
      <c r="AY4" s="784"/>
      <c r="AZ4" s="784"/>
      <c r="BA4" s="784"/>
      <c r="BB4" s="784"/>
      <c r="BC4" s="784"/>
      <c r="BD4" s="784"/>
      <c r="BE4" s="784"/>
      <c r="BF4" s="784"/>
      <c r="BG4" s="784" t="s">
        <v>219</v>
      </c>
      <c r="BH4" s="784"/>
      <c r="BI4" s="784"/>
      <c r="BJ4" s="784"/>
      <c r="BK4" s="784"/>
      <c r="BL4" s="784"/>
      <c r="BM4" s="784"/>
      <c r="BN4" s="784"/>
      <c r="BO4" s="784" t="s">
        <v>216</v>
      </c>
      <c r="BP4" s="784"/>
      <c r="BQ4" s="784"/>
      <c r="BR4" s="784"/>
      <c r="BS4" s="784" t="s">
        <v>220</v>
      </c>
      <c r="BT4" s="784"/>
      <c r="BU4" s="784"/>
      <c r="BV4" s="784"/>
      <c r="BW4" s="784"/>
      <c r="BX4" s="784"/>
      <c r="BY4" s="784"/>
      <c r="BZ4" s="784"/>
      <c r="CA4" s="784"/>
      <c r="CB4" s="784"/>
      <c r="CD4" s="766" t="s">
        <v>221</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2">
      <c r="B5" s="731" t="s">
        <v>222</v>
      </c>
      <c r="C5" s="732"/>
      <c r="D5" s="732"/>
      <c r="E5" s="732"/>
      <c r="F5" s="732"/>
      <c r="G5" s="732"/>
      <c r="H5" s="732"/>
      <c r="I5" s="732"/>
      <c r="J5" s="732"/>
      <c r="K5" s="732"/>
      <c r="L5" s="732"/>
      <c r="M5" s="732"/>
      <c r="N5" s="732"/>
      <c r="O5" s="732"/>
      <c r="P5" s="732"/>
      <c r="Q5" s="733"/>
      <c r="R5" s="717">
        <v>5526278</v>
      </c>
      <c r="S5" s="718"/>
      <c r="T5" s="718"/>
      <c r="U5" s="718"/>
      <c r="V5" s="718"/>
      <c r="W5" s="718"/>
      <c r="X5" s="718"/>
      <c r="Y5" s="761"/>
      <c r="Z5" s="779">
        <v>17</v>
      </c>
      <c r="AA5" s="779"/>
      <c r="AB5" s="779"/>
      <c r="AC5" s="779"/>
      <c r="AD5" s="780">
        <v>5526221</v>
      </c>
      <c r="AE5" s="780"/>
      <c r="AF5" s="780"/>
      <c r="AG5" s="780"/>
      <c r="AH5" s="780"/>
      <c r="AI5" s="780"/>
      <c r="AJ5" s="780"/>
      <c r="AK5" s="780"/>
      <c r="AL5" s="762">
        <v>37.4</v>
      </c>
      <c r="AM5" s="736"/>
      <c r="AN5" s="736"/>
      <c r="AO5" s="763"/>
      <c r="AP5" s="731" t="s">
        <v>223</v>
      </c>
      <c r="AQ5" s="732"/>
      <c r="AR5" s="732"/>
      <c r="AS5" s="732"/>
      <c r="AT5" s="732"/>
      <c r="AU5" s="732"/>
      <c r="AV5" s="732"/>
      <c r="AW5" s="732"/>
      <c r="AX5" s="732"/>
      <c r="AY5" s="732"/>
      <c r="AZ5" s="732"/>
      <c r="BA5" s="732"/>
      <c r="BB5" s="732"/>
      <c r="BC5" s="732"/>
      <c r="BD5" s="732"/>
      <c r="BE5" s="732"/>
      <c r="BF5" s="733"/>
      <c r="BG5" s="664">
        <v>5520787</v>
      </c>
      <c r="BH5" s="665"/>
      <c r="BI5" s="665"/>
      <c r="BJ5" s="665"/>
      <c r="BK5" s="665"/>
      <c r="BL5" s="665"/>
      <c r="BM5" s="665"/>
      <c r="BN5" s="666"/>
      <c r="BO5" s="691">
        <v>99.9</v>
      </c>
      <c r="BP5" s="691"/>
      <c r="BQ5" s="691"/>
      <c r="BR5" s="691"/>
      <c r="BS5" s="692">
        <v>294848</v>
      </c>
      <c r="BT5" s="692"/>
      <c r="BU5" s="692"/>
      <c r="BV5" s="692"/>
      <c r="BW5" s="692"/>
      <c r="BX5" s="692"/>
      <c r="BY5" s="692"/>
      <c r="BZ5" s="692"/>
      <c r="CA5" s="692"/>
      <c r="CB5" s="750"/>
      <c r="CD5" s="766" t="s">
        <v>218</v>
      </c>
      <c r="CE5" s="767"/>
      <c r="CF5" s="767"/>
      <c r="CG5" s="767"/>
      <c r="CH5" s="767"/>
      <c r="CI5" s="767"/>
      <c r="CJ5" s="767"/>
      <c r="CK5" s="767"/>
      <c r="CL5" s="767"/>
      <c r="CM5" s="767"/>
      <c r="CN5" s="767"/>
      <c r="CO5" s="767"/>
      <c r="CP5" s="767"/>
      <c r="CQ5" s="768"/>
      <c r="CR5" s="766" t="s">
        <v>224</v>
      </c>
      <c r="CS5" s="767"/>
      <c r="CT5" s="767"/>
      <c r="CU5" s="767"/>
      <c r="CV5" s="767"/>
      <c r="CW5" s="767"/>
      <c r="CX5" s="767"/>
      <c r="CY5" s="768"/>
      <c r="CZ5" s="766" t="s">
        <v>216</v>
      </c>
      <c r="DA5" s="767"/>
      <c r="DB5" s="767"/>
      <c r="DC5" s="768"/>
      <c r="DD5" s="766" t="s">
        <v>225</v>
      </c>
      <c r="DE5" s="767"/>
      <c r="DF5" s="767"/>
      <c r="DG5" s="767"/>
      <c r="DH5" s="767"/>
      <c r="DI5" s="767"/>
      <c r="DJ5" s="767"/>
      <c r="DK5" s="767"/>
      <c r="DL5" s="767"/>
      <c r="DM5" s="767"/>
      <c r="DN5" s="767"/>
      <c r="DO5" s="767"/>
      <c r="DP5" s="768"/>
      <c r="DQ5" s="766" t="s">
        <v>226</v>
      </c>
      <c r="DR5" s="767"/>
      <c r="DS5" s="767"/>
      <c r="DT5" s="767"/>
      <c r="DU5" s="767"/>
      <c r="DV5" s="767"/>
      <c r="DW5" s="767"/>
      <c r="DX5" s="767"/>
      <c r="DY5" s="767"/>
      <c r="DZ5" s="767"/>
      <c r="EA5" s="767"/>
      <c r="EB5" s="767"/>
      <c r="EC5" s="768"/>
    </row>
    <row r="6" spans="2:143" ht="11.25" customHeight="1" x14ac:dyDescent="0.2">
      <c r="B6" s="661" t="s">
        <v>227</v>
      </c>
      <c r="C6" s="662"/>
      <c r="D6" s="662"/>
      <c r="E6" s="662"/>
      <c r="F6" s="662"/>
      <c r="G6" s="662"/>
      <c r="H6" s="662"/>
      <c r="I6" s="662"/>
      <c r="J6" s="662"/>
      <c r="K6" s="662"/>
      <c r="L6" s="662"/>
      <c r="M6" s="662"/>
      <c r="N6" s="662"/>
      <c r="O6" s="662"/>
      <c r="P6" s="662"/>
      <c r="Q6" s="663"/>
      <c r="R6" s="664">
        <v>241176</v>
      </c>
      <c r="S6" s="665"/>
      <c r="T6" s="665"/>
      <c r="U6" s="665"/>
      <c r="V6" s="665"/>
      <c r="W6" s="665"/>
      <c r="X6" s="665"/>
      <c r="Y6" s="666"/>
      <c r="Z6" s="691">
        <v>0.7</v>
      </c>
      <c r="AA6" s="691"/>
      <c r="AB6" s="691"/>
      <c r="AC6" s="691"/>
      <c r="AD6" s="692">
        <v>241176</v>
      </c>
      <c r="AE6" s="692"/>
      <c r="AF6" s="692"/>
      <c r="AG6" s="692"/>
      <c r="AH6" s="692"/>
      <c r="AI6" s="692"/>
      <c r="AJ6" s="692"/>
      <c r="AK6" s="692"/>
      <c r="AL6" s="667">
        <v>1.6</v>
      </c>
      <c r="AM6" s="668"/>
      <c r="AN6" s="668"/>
      <c r="AO6" s="693"/>
      <c r="AP6" s="661" t="s">
        <v>228</v>
      </c>
      <c r="AQ6" s="662"/>
      <c r="AR6" s="662"/>
      <c r="AS6" s="662"/>
      <c r="AT6" s="662"/>
      <c r="AU6" s="662"/>
      <c r="AV6" s="662"/>
      <c r="AW6" s="662"/>
      <c r="AX6" s="662"/>
      <c r="AY6" s="662"/>
      <c r="AZ6" s="662"/>
      <c r="BA6" s="662"/>
      <c r="BB6" s="662"/>
      <c r="BC6" s="662"/>
      <c r="BD6" s="662"/>
      <c r="BE6" s="662"/>
      <c r="BF6" s="663"/>
      <c r="BG6" s="664">
        <v>5520787</v>
      </c>
      <c r="BH6" s="665"/>
      <c r="BI6" s="665"/>
      <c r="BJ6" s="665"/>
      <c r="BK6" s="665"/>
      <c r="BL6" s="665"/>
      <c r="BM6" s="665"/>
      <c r="BN6" s="666"/>
      <c r="BO6" s="691">
        <v>99.9</v>
      </c>
      <c r="BP6" s="691"/>
      <c r="BQ6" s="691"/>
      <c r="BR6" s="691"/>
      <c r="BS6" s="692">
        <v>294848</v>
      </c>
      <c r="BT6" s="692"/>
      <c r="BU6" s="692"/>
      <c r="BV6" s="692"/>
      <c r="BW6" s="692"/>
      <c r="BX6" s="692"/>
      <c r="BY6" s="692"/>
      <c r="BZ6" s="692"/>
      <c r="CA6" s="692"/>
      <c r="CB6" s="750"/>
      <c r="CD6" s="720" t="s">
        <v>229</v>
      </c>
      <c r="CE6" s="721"/>
      <c r="CF6" s="721"/>
      <c r="CG6" s="721"/>
      <c r="CH6" s="721"/>
      <c r="CI6" s="721"/>
      <c r="CJ6" s="721"/>
      <c r="CK6" s="721"/>
      <c r="CL6" s="721"/>
      <c r="CM6" s="721"/>
      <c r="CN6" s="721"/>
      <c r="CO6" s="721"/>
      <c r="CP6" s="721"/>
      <c r="CQ6" s="722"/>
      <c r="CR6" s="664">
        <v>181491</v>
      </c>
      <c r="CS6" s="665"/>
      <c r="CT6" s="665"/>
      <c r="CU6" s="665"/>
      <c r="CV6" s="665"/>
      <c r="CW6" s="665"/>
      <c r="CX6" s="665"/>
      <c r="CY6" s="666"/>
      <c r="CZ6" s="762">
        <v>0.6</v>
      </c>
      <c r="DA6" s="736"/>
      <c r="DB6" s="736"/>
      <c r="DC6" s="765"/>
      <c r="DD6" s="670" t="s">
        <v>126</v>
      </c>
      <c r="DE6" s="665"/>
      <c r="DF6" s="665"/>
      <c r="DG6" s="665"/>
      <c r="DH6" s="665"/>
      <c r="DI6" s="665"/>
      <c r="DJ6" s="665"/>
      <c r="DK6" s="665"/>
      <c r="DL6" s="665"/>
      <c r="DM6" s="665"/>
      <c r="DN6" s="665"/>
      <c r="DO6" s="665"/>
      <c r="DP6" s="666"/>
      <c r="DQ6" s="670">
        <v>181491</v>
      </c>
      <c r="DR6" s="665"/>
      <c r="DS6" s="665"/>
      <c r="DT6" s="665"/>
      <c r="DU6" s="665"/>
      <c r="DV6" s="665"/>
      <c r="DW6" s="665"/>
      <c r="DX6" s="665"/>
      <c r="DY6" s="665"/>
      <c r="DZ6" s="665"/>
      <c r="EA6" s="665"/>
      <c r="EB6" s="665"/>
      <c r="EC6" s="705"/>
    </row>
    <row r="7" spans="2:143" ht="11.25" customHeight="1" x14ac:dyDescent="0.2">
      <c r="B7" s="661" t="s">
        <v>230</v>
      </c>
      <c r="C7" s="662"/>
      <c r="D7" s="662"/>
      <c r="E7" s="662"/>
      <c r="F7" s="662"/>
      <c r="G7" s="662"/>
      <c r="H7" s="662"/>
      <c r="I7" s="662"/>
      <c r="J7" s="662"/>
      <c r="K7" s="662"/>
      <c r="L7" s="662"/>
      <c r="M7" s="662"/>
      <c r="N7" s="662"/>
      <c r="O7" s="662"/>
      <c r="P7" s="662"/>
      <c r="Q7" s="663"/>
      <c r="R7" s="664">
        <v>4922</v>
      </c>
      <c r="S7" s="665"/>
      <c r="T7" s="665"/>
      <c r="U7" s="665"/>
      <c r="V7" s="665"/>
      <c r="W7" s="665"/>
      <c r="X7" s="665"/>
      <c r="Y7" s="666"/>
      <c r="Z7" s="691">
        <v>0</v>
      </c>
      <c r="AA7" s="691"/>
      <c r="AB7" s="691"/>
      <c r="AC7" s="691"/>
      <c r="AD7" s="692">
        <v>4922</v>
      </c>
      <c r="AE7" s="692"/>
      <c r="AF7" s="692"/>
      <c r="AG7" s="692"/>
      <c r="AH7" s="692"/>
      <c r="AI7" s="692"/>
      <c r="AJ7" s="692"/>
      <c r="AK7" s="692"/>
      <c r="AL7" s="667">
        <v>0</v>
      </c>
      <c r="AM7" s="668"/>
      <c r="AN7" s="668"/>
      <c r="AO7" s="693"/>
      <c r="AP7" s="661" t="s">
        <v>231</v>
      </c>
      <c r="AQ7" s="662"/>
      <c r="AR7" s="662"/>
      <c r="AS7" s="662"/>
      <c r="AT7" s="662"/>
      <c r="AU7" s="662"/>
      <c r="AV7" s="662"/>
      <c r="AW7" s="662"/>
      <c r="AX7" s="662"/>
      <c r="AY7" s="662"/>
      <c r="AZ7" s="662"/>
      <c r="BA7" s="662"/>
      <c r="BB7" s="662"/>
      <c r="BC7" s="662"/>
      <c r="BD7" s="662"/>
      <c r="BE7" s="662"/>
      <c r="BF7" s="663"/>
      <c r="BG7" s="664">
        <v>2376210</v>
      </c>
      <c r="BH7" s="665"/>
      <c r="BI7" s="665"/>
      <c r="BJ7" s="665"/>
      <c r="BK7" s="665"/>
      <c r="BL7" s="665"/>
      <c r="BM7" s="665"/>
      <c r="BN7" s="666"/>
      <c r="BO7" s="691">
        <v>43</v>
      </c>
      <c r="BP7" s="691"/>
      <c r="BQ7" s="691"/>
      <c r="BR7" s="691"/>
      <c r="BS7" s="692">
        <v>123398</v>
      </c>
      <c r="BT7" s="692"/>
      <c r="BU7" s="692"/>
      <c r="BV7" s="692"/>
      <c r="BW7" s="692"/>
      <c r="BX7" s="692"/>
      <c r="BY7" s="692"/>
      <c r="BZ7" s="692"/>
      <c r="CA7" s="692"/>
      <c r="CB7" s="750"/>
      <c r="CD7" s="706" t="s">
        <v>232</v>
      </c>
      <c r="CE7" s="703"/>
      <c r="CF7" s="703"/>
      <c r="CG7" s="703"/>
      <c r="CH7" s="703"/>
      <c r="CI7" s="703"/>
      <c r="CJ7" s="703"/>
      <c r="CK7" s="703"/>
      <c r="CL7" s="703"/>
      <c r="CM7" s="703"/>
      <c r="CN7" s="703"/>
      <c r="CO7" s="703"/>
      <c r="CP7" s="703"/>
      <c r="CQ7" s="704"/>
      <c r="CR7" s="664">
        <v>4372183</v>
      </c>
      <c r="CS7" s="665"/>
      <c r="CT7" s="665"/>
      <c r="CU7" s="665"/>
      <c r="CV7" s="665"/>
      <c r="CW7" s="665"/>
      <c r="CX7" s="665"/>
      <c r="CY7" s="666"/>
      <c r="CZ7" s="691">
        <v>14.1</v>
      </c>
      <c r="DA7" s="691"/>
      <c r="DB7" s="691"/>
      <c r="DC7" s="691"/>
      <c r="DD7" s="670">
        <v>678373</v>
      </c>
      <c r="DE7" s="665"/>
      <c r="DF7" s="665"/>
      <c r="DG7" s="665"/>
      <c r="DH7" s="665"/>
      <c r="DI7" s="665"/>
      <c r="DJ7" s="665"/>
      <c r="DK7" s="665"/>
      <c r="DL7" s="665"/>
      <c r="DM7" s="665"/>
      <c r="DN7" s="665"/>
      <c r="DO7" s="665"/>
      <c r="DP7" s="666"/>
      <c r="DQ7" s="670">
        <v>2998957</v>
      </c>
      <c r="DR7" s="665"/>
      <c r="DS7" s="665"/>
      <c r="DT7" s="665"/>
      <c r="DU7" s="665"/>
      <c r="DV7" s="665"/>
      <c r="DW7" s="665"/>
      <c r="DX7" s="665"/>
      <c r="DY7" s="665"/>
      <c r="DZ7" s="665"/>
      <c r="EA7" s="665"/>
      <c r="EB7" s="665"/>
      <c r="EC7" s="705"/>
    </row>
    <row r="8" spans="2:143" ht="11.25" customHeight="1" x14ac:dyDescent="0.2">
      <c r="B8" s="661" t="s">
        <v>233</v>
      </c>
      <c r="C8" s="662"/>
      <c r="D8" s="662"/>
      <c r="E8" s="662"/>
      <c r="F8" s="662"/>
      <c r="G8" s="662"/>
      <c r="H8" s="662"/>
      <c r="I8" s="662"/>
      <c r="J8" s="662"/>
      <c r="K8" s="662"/>
      <c r="L8" s="662"/>
      <c r="M8" s="662"/>
      <c r="N8" s="662"/>
      <c r="O8" s="662"/>
      <c r="P8" s="662"/>
      <c r="Q8" s="663"/>
      <c r="R8" s="664">
        <v>29797</v>
      </c>
      <c r="S8" s="665"/>
      <c r="T8" s="665"/>
      <c r="U8" s="665"/>
      <c r="V8" s="665"/>
      <c r="W8" s="665"/>
      <c r="X8" s="665"/>
      <c r="Y8" s="666"/>
      <c r="Z8" s="691">
        <v>0.1</v>
      </c>
      <c r="AA8" s="691"/>
      <c r="AB8" s="691"/>
      <c r="AC8" s="691"/>
      <c r="AD8" s="692">
        <v>29797</v>
      </c>
      <c r="AE8" s="692"/>
      <c r="AF8" s="692"/>
      <c r="AG8" s="692"/>
      <c r="AH8" s="692"/>
      <c r="AI8" s="692"/>
      <c r="AJ8" s="692"/>
      <c r="AK8" s="692"/>
      <c r="AL8" s="667">
        <v>0.2</v>
      </c>
      <c r="AM8" s="668"/>
      <c r="AN8" s="668"/>
      <c r="AO8" s="693"/>
      <c r="AP8" s="661" t="s">
        <v>234</v>
      </c>
      <c r="AQ8" s="662"/>
      <c r="AR8" s="662"/>
      <c r="AS8" s="662"/>
      <c r="AT8" s="662"/>
      <c r="AU8" s="662"/>
      <c r="AV8" s="662"/>
      <c r="AW8" s="662"/>
      <c r="AX8" s="662"/>
      <c r="AY8" s="662"/>
      <c r="AZ8" s="662"/>
      <c r="BA8" s="662"/>
      <c r="BB8" s="662"/>
      <c r="BC8" s="662"/>
      <c r="BD8" s="662"/>
      <c r="BE8" s="662"/>
      <c r="BF8" s="663"/>
      <c r="BG8" s="664">
        <v>80431</v>
      </c>
      <c r="BH8" s="665"/>
      <c r="BI8" s="665"/>
      <c r="BJ8" s="665"/>
      <c r="BK8" s="665"/>
      <c r="BL8" s="665"/>
      <c r="BM8" s="665"/>
      <c r="BN8" s="666"/>
      <c r="BO8" s="691">
        <v>1.5</v>
      </c>
      <c r="BP8" s="691"/>
      <c r="BQ8" s="691"/>
      <c r="BR8" s="691"/>
      <c r="BS8" s="692" t="s">
        <v>126</v>
      </c>
      <c r="BT8" s="692"/>
      <c r="BU8" s="692"/>
      <c r="BV8" s="692"/>
      <c r="BW8" s="692"/>
      <c r="BX8" s="692"/>
      <c r="BY8" s="692"/>
      <c r="BZ8" s="692"/>
      <c r="CA8" s="692"/>
      <c r="CB8" s="750"/>
      <c r="CD8" s="706" t="s">
        <v>235</v>
      </c>
      <c r="CE8" s="703"/>
      <c r="CF8" s="703"/>
      <c r="CG8" s="703"/>
      <c r="CH8" s="703"/>
      <c r="CI8" s="703"/>
      <c r="CJ8" s="703"/>
      <c r="CK8" s="703"/>
      <c r="CL8" s="703"/>
      <c r="CM8" s="703"/>
      <c r="CN8" s="703"/>
      <c r="CO8" s="703"/>
      <c r="CP8" s="703"/>
      <c r="CQ8" s="704"/>
      <c r="CR8" s="664">
        <v>11085130</v>
      </c>
      <c r="CS8" s="665"/>
      <c r="CT8" s="665"/>
      <c r="CU8" s="665"/>
      <c r="CV8" s="665"/>
      <c r="CW8" s="665"/>
      <c r="CX8" s="665"/>
      <c r="CY8" s="666"/>
      <c r="CZ8" s="691">
        <v>35.700000000000003</v>
      </c>
      <c r="DA8" s="691"/>
      <c r="DB8" s="691"/>
      <c r="DC8" s="691"/>
      <c r="DD8" s="670">
        <v>117515</v>
      </c>
      <c r="DE8" s="665"/>
      <c r="DF8" s="665"/>
      <c r="DG8" s="665"/>
      <c r="DH8" s="665"/>
      <c r="DI8" s="665"/>
      <c r="DJ8" s="665"/>
      <c r="DK8" s="665"/>
      <c r="DL8" s="665"/>
      <c r="DM8" s="665"/>
      <c r="DN8" s="665"/>
      <c r="DO8" s="665"/>
      <c r="DP8" s="666"/>
      <c r="DQ8" s="670">
        <v>4745230</v>
      </c>
      <c r="DR8" s="665"/>
      <c r="DS8" s="665"/>
      <c r="DT8" s="665"/>
      <c r="DU8" s="665"/>
      <c r="DV8" s="665"/>
      <c r="DW8" s="665"/>
      <c r="DX8" s="665"/>
      <c r="DY8" s="665"/>
      <c r="DZ8" s="665"/>
      <c r="EA8" s="665"/>
      <c r="EB8" s="665"/>
      <c r="EC8" s="705"/>
    </row>
    <row r="9" spans="2:143" ht="11.25" customHeight="1" x14ac:dyDescent="0.2">
      <c r="B9" s="661" t="s">
        <v>236</v>
      </c>
      <c r="C9" s="662"/>
      <c r="D9" s="662"/>
      <c r="E9" s="662"/>
      <c r="F9" s="662"/>
      <c r="G9" s="662"/>
      <c r="H9" s="662"/>
      <c r="I9" s="662"/>
      <c r="J9" s="662"/>
      <c r="K9" s="662"/>
      <c r="L9" s="662"/>
      <c r="M9" s="662"/>
      <c r="N9" s="662"/>
      <c r="O9" s="662"/>
      <c r="P9" s="662"/>
      <c r="Q9" s="663"/>
      <c r="R9" s="664">
        <v>31126</v>
      </c>
      <c r="S9" s="665"/>
      <c r="T9" s="665"/>
      <c r="U9" s="665"/>
      <c r="V9" s="665"/>
      <c r="W9" s="665"/>
      <c r="X9" s="665"/>
      <c r="Y9" s="666"/>
      <c r="Z9" s="691">
        <v>0.1</v>
      </c>
      <c r="AA9" s="691"/>
      <c r="AB9" s="691"/>
      <c r="AC9" s="691"/>
      <c r="AD9" s="692">
        <v>31126</v>
      </c>
      <c r="AE9" s="692"/>
      <c r="AF9" s="692"/>
      <c r="AG9" s="692"/>
      <c r="AH9" s="692"/>
      <c r="AI9" s="692"/>
      <c r="AJ9" s="692"/>
      <c r="AK9" s="692"/>
      <c r="AL9" s="667">
        <v>0.2</v>
      </c>
      <c r="AM9" s="668"/>
      <c r="AN9" s="668"/>
      <c r="AO9" s="693"/>
      <c r="AP9" s="661" t="s">
        <v>237</v>
      </c>
      <c r="AQ9" s="662"/>
      <c r="AR9" s="662"/>
      <c r="AS9" s="662"/>
      <c r="AT9" s="662"/>
      <c r="AU9" s="662"/>
      <c r="AV9" s="662"/>
      <c r="AW9" s="662"/>
      <c r="AX9" s="662"/>
      <c r="AY9" s="662"/>
      <c r="AZ9" s="662"/>
      <c r="BA9" s="662"/>
      <c r="BB9" s="662"/>
      <c r="BC9" s="662"/>
      <c r="BD9" s="662"/>
      <c r="BE9" s="662"/>
      <c r="BF9" s="663"/>
      <c r="BG9" s="664">
        <v>1779809</v>
      </c>
      <c r="BH9" s="665"/>
      <c r="BI9" s="665"/>
      <c r="BJ9" s="665"/>
      <c r="BK9" s="665"/>
      <c r="BL9" s="665"/>
      <c r="BM9" s="665"/>
      <c r="BN9" s="666"/>
      <c r="BO9" s="691">
        <v>32.200000000000003</v>
      </c>
      <c r="BP9" s="691"/>
      <c r="BQ9" s="691"/>
      <c r="BR9" s="691"/>
      <c r="BS9" s="692" t="s">
        <v>126</v>
      </c>
      <c r="BT9" s="692"/>
      <c r="BU9" s="692"/>
      <c r="BV9" s="692"/>
      <c r="BW9" s="692"/>
      <c r="BX9" s="692"/>
      <c r="BY9" s="692"/>
      <c r="BZ9" s="692"/>
      <c r="CA9" s="692"/>
      <c r="CB9" s="750"/>
      <c r="CD9" s="706" t="s">
        <v>238</v>
      </c>
      <c r="CE9" s="703"/>
      <c r="CF9" s="703"/>
      <c r="CG9" s="703"/>
      <c r="CH9" s="703"/>
      <c r="CI9" s="703"/>
      <c r="CJ9" s="703"/>
      <c r="CK9" s="703"/>
      <c r="CL9" s="703"/>
      <c r="CM9" s="703"/>
      <c r="CN9" s="703"/>
      <c r="CO9" s="703"/>
      <c r="CP9" s="703"/>
      <c r="CQ9" s="704"/>
      <c r="CR9" s="664">
        <v>1461101</v>
      </c>
      <c r="CS9" s="665"/>
      <c r="CT9" s="665"/>
      <c r="CU9" s="665"/>
      <c r="CV9" s="665"/>
      <c r="CW9" s="665"/>
      <c r="CX9" s="665"/>
      <c r="CY9" s="666"/>
      <c r="CZ9" s="691">
        <v>4.7</v>
      </c>
      <c r="DA9" s="691"/>
      <c r="DB9" s="691"/>
      <c r="DC9" s="691"/>
      <c r="DD9" s="670">
        <v>4565</v>
      </c>
      <c r="DE9" s="665"/>
      <c r="DF9" s="665"/>
      <c r="DG9" s="665"/>
      <c r="DH9" s="665"/>
      <c r="DI9" s="665"/>
      <c r="DJ9" s="665"/>
      <c r="DK9" s="665"/>
      <c r="DL9" s="665"/>
      <c r="DM9" s="665"/>
      <c r="DN9" s="665"/>
      <c r="DO9" s="665"/>
      <c r="DP9" s="666"/>
      <c r="DQ9" s="670">
        <v>1032586</v>
      </c>
      <c r="DR9" s="665"/>
      <c r="DS9" s="665"/>
      <c r="DT9" s="665"/>
      <c r="DU9" s="665"/>
      <c r="DV9" s="665"/>
      <c r="DW9" s="665"/>
      <c r="DX9" s="665"/>
      <c r="DY9" s="665"/>
      <c r="DZ9" s="665"/>
      <c r="EA9" s="665"/>
      <c r="EB9" s="665"/>
      <c r="EC9" s="705"/>
    </row>
    <row r="10" spans="2:143" ht="11.25" customHeight="1" x14ac:dyDescent="0.2">
      <c r="B10" s="661" t="s">
        <v>239</v>
      </c>
      <c r="C10" s="662"/>
      <c r="D10" s="662"/>
      <c r="E10" s="662"/>
      <c r="F10" s="662"/>
      <c r="G10" s="662"/>
      <c r="H10" s="662"/>
      <c r="I10" s="662"/>
      <c r="J10" s="662"/>
      <c r="K10" s="662"/>
      <c r="L10" s="662"/>
      <c r="M10" s="662"/>
      <c r="N10" s="662"/>
      <c r="O10" s="662"/>
      <c r="P10" s="662"/>
      <c r="Q10" s="663"/>
      <c r="R10" s="664" t="s">
        <v>126</v>
      </c>
      <c r="S10" s="665"/>
      <c r="T10" s="665"/>
      <c r="U10" s="665"/>
      <c r="V10" s="665"/>
      <c r="W10" s="665"/>
      <c r="X10" s="665"/>
      <c r="Y10" s="666"/>
      <c r="Z10" s="691" t="s">
        <v>126</v>
      </c>
      <c r="AA10" s="691"/>
      <c r="AB10" s="691"/>
      <c r="AC10" s="691"/>
      <c r="AD10" s="692" t="s">
        <v>126</v>
      </c>
      <c r="AE10" s="692"/>
      <c r="AF10" s="692"/>
      <c r="AG10" s="692"/>
      <c r="AH10" s="692"/>
      <c r="AI10" s="692"/>
      <c r="AJ10" s="692"/>
      <c r="AK10" s="692"/>
      <c r="AL10" s="667" t="s">
        <v>126</v>
      </c>
      <c r="AM10" s="668"/>
      <c r="AN10" s="668"/>
      <c r="AO10" s="693"/>
      <c r="AP10" s="661" t="s">
        <v>240</v>
      </c>
      <c r="AQ10" s="662"/>
      <c r="AR10" s="662"/>
      <c r="AS10" s="662"/>
      <c r="AT10" s="662"/>
      <c r="AU10" s="662"/>
      <c r="AV10" s="662"/>
      <c r="AW10" s="662"/>
      <c r="AX10" s="662"/>
      <c r="AY10" s="662"/>
      <c r="AZ10" s="662"/>
      <c r="BA10" s="662"/>
      <c r="BB10" s="662"/>
      <c r="BC10" s="662"/>
      <c r="BD10" s="662"/>
      <c r="BE10" s="662"/>
      <c r="BF10" s="663"/>
      <c r="BG10" s="664">
        <v>176172</v>
      </c>
      <c r="BH10" s="665"/>
      <c r="BI10" s="665"/>
      <c r="BJ10" s="665"/>
      <c r="BK10" s="665"/>
      <c r="BL10" s="665"/>
      <c r="BM10" s="665"/>
      <c r="BN10" s="666"/>
      <c r="BO10" s="691">
        <v>3.2</v>
      </c>
      <c r="BP10" s="691"/>
      <c r="BQ10" s="691"/>
      <c r="BR10" s="691"/>
      <c r="BS10" s="692">
        <v>29198</v>
      </c>
      <c r="BT10" s="692"/>
      <c r="BU10" s="692"/>
      <c r="BV10" s="692"/>
      <c r="BW10" s="692"/>
      <c r="BX10" s="692"/>
      <c r="BY10" s="692"/>
      <c r="BZ10" s="692"/>
      <c r="CA10" s="692"/>
      <c r="CB10" s="750"/>
      <c r="CD10" s="706" t="s">
        <v>241</v>
      </c>
      <c r="CE10" s="703"/>
      <c r="CF10" s="703"/>
      <c r="CG10" s="703"/>
      <c r="CH10" s="703"/>
      <c r="CI10" s="703"/>
      <c r="CJ10" s="703"/>
      <c r="CK10" s="703"/>
      <c r="CL10" s="703"/>
      <c r="CM10" s="703"/>
      <c r="CN10" s="703"/>
      <c r="CO10" s="703"/>
      <c r="CP10" s="703"/>
      <c r="CQ10" s="704"/>
      <c r="CR10" s="664" t="s">
        <v>126</v>
      </c>
      <c r="CS10" s="665"/>
      <c r="CT10" s="665"/>
      <c r="CU10" s="665"/>
      <c r="CV10" s="665"/>
      <c r="CW10" s="665"/>
      <c r="CX10" s="665"/>
      <c r="CY10" s="666"/>
      <c r="CZ10" s="691" t="s">
        <v>126</v>
      </c>
      <c r="DA10" s="691"/>
      <c r="DB10" s="691"/>
      <c r="DC10" s="691"/>
      <c r="DD10" s="670" t="s">
        <v>126</v>
      </c>
      <c r="DE10" s="665"/>
      <c r="DF10" s="665"/>
      <c r="DG10" s="665"/>
      <c r="DH10" s="665"/>
      <c r="DI10" s="665"/>
      <c r="DJ10" s="665"/>
      <c r="DK10" s="665"/>
      <c r="DL10" s="665"/>
      <c r="DM10" s="665"/>
      <c r="DN10" s="665"/>
      <c r="DO10" s="665"/>
      <c r="DP10" s="666"/>
      <c r="DQ10" s="670" t="s">
        <v>126</v>
      </c>
      <c r="DR10" s="665"/>
      <c r="DS10" s="665"/>
      <c r="DT10" s="665"/>
      <c r="DU10" s="665"/>
      <c r="DV10" s="665"/>
      <c r="DW10" s="665"/>
      <c r="DX10" s="665"/>
      <c r="DY10" s="665"/>
      <c r="DZ10" s="665"/>
      <c r="EA10" s="665"/>
      <c r="EB10" s="665"/>
      <c r="EC10" s="705"/>
    </row>
    <row r="11" spans="2:143" ht="11.25" customHeight="1" x14ac:dyDescent="0.2">
      <c r="B11" s="661" t="s">
        <v>242</v>
      </c>
      <c r="C11" s="662"/>
      <c r="D11" s="662"/>
      <c r="E11" s="662"/>
      <c r="F11" s="662"/>
      <c r="G11" s="662"/>
      <c r="H11" s="662"/>
      <c r="I11" s="662"/>
      <c r="J11" s="662"/>
      <c r="K11" s="662"/>
      <c r="L11" s="662"/>
      <c r="M11" s="662"/>
      <c r="N11" s="662"/>
      <c r="O11" s="662"/>
      <c r="P11" s="662"/>
      <c r="Q11" s="663"/>
      <c r="R11" s="664">
        <v>1182336</v>
      </c>
      <c r="S11" s="665"/>
      <c r="T11" s="665"/>
      <c r="U11" s="665"/>
      <c r="V11" s="665"/>
      <c r="W11" s="665"/>
      <c r="X11" s="665"/>
      <c r="Y11" s="666"/>
      <c r="Z11" s="667">
        <v>3.6</v>
      </c>
      <c r="AA11" s="668"/>
      <c r="AB11" s="668"/>
      <c r="AC11" s="669"/>
      <c r="AD11" s="670">
        <v>1182336</v>
      </c>
      <c r="AE11" s="665"/>
      <c r="AF11" s="665"/>
      <c r="AG11" s="665"/>
      <c r="AH11" s="665"/>
      <c r="AI11" s="665"/>
      <c r="AJ11" s="665"/>
      <c r="AK11" s="666"/>
      <c r="AL11" s="667">
        <v>8</v>
      </c>
      <c r="AM11" s="668"/>
      <c r="AN11" s="668"/>
      <c r="AO11" s="693"/>
      <c r="AP11" s="661" t="s">
        <v>243</v>
      </c>
      <c r="AQ11" s="662"/>
      <c r="AR11" s="662"/>
      <c r="AS11" s="662"/>
      <c r="AT11" s="662"/>
      <c r="AU11" s="662"/>
      <c r="AV11" s="662"/>
      <c r="AW11" s="662"/>
      <c r="AX11" s="662"/>
      <c r="AY11" s="662"/>
      <c r="AZ11" s="662"/>
      <c r="BA11" s="662"/>
      <c r="BB11" s="662"/>
      <c r="BC11" s="662"/>
      <c r="BD11" s="662"/>
      <c r="BE11" s="662"/>
      <c r="BF11" s="663"/>
      <c r="BG11" s="664">
        <v>339798</v>
      </c>
      <c r="BH11" s="665"/>
      <c r="BI11" s="665"/>
      <c r="BJ11" s="665"/>
      <c r="BK11" s="665"/>
      <c r="BL11" s="665"/>
      <c r="BM11" s="665"/>
      <c r="BN11" s="666"/>
      <c r="BO11" s="691">
        <v>6.1</v>
      </c>
      <c r="BP11" s="691"/>
      <c r="BQ11" s="691"/>
      <c r="BR11" s="691"/>
      <c r="BS11" s="692">
        <v>94200</v>
      </c>
      <c r="BT11" s="692"/>
      <c r="BU11" s="692"/>
      <c r="BV11" s="692"/>
      <c r="BW11" s="692"/>
      <c r="BX11" s="692"/>
      <c r="BY11" s="692"/>
      <c r="BZ11" s="692"/>
      <c r="CA11" s="692"/>
      <c r="CB11" s="750"/>
      <c r="CD11" s="706" t="s">
        <v>244</v>
      </c>
      <c r="CE11" s="703"/>
      <c r="CF11" s="703"/>
      <c r="CG11" s="703"/>
      <c r="CH11" s="703"/>
      <c r="CI11" s="703"/>
      <c r="CJ11" s="703"/>
      <c r="CK11" s="703"/>
      <c r="CL11" s="703"/>
      <c r="CM11" s="703"/>
      <c r="CN11" s="703"/>
      <c r="CO11" s="703"/>
      <c r="CP11" s="703"/>
      <c r="CQ11" s="704"/>
      <c r="CR11" s="664">
        <v>1354384</v>
      </c>
      <c r="CS11" s="665"/>
      <c r="CT11" s="665"/>
      <c r="CU11" s="665"/>
      <c r="CV11" s="665"/>
      <c r="CW11" s="665"/>
      <c r="CX11" s="665"/>
      <c r="CY11" s="666"/>
      <c r="CZ11" s="691">
        <v>4.4000000000000004</v>
      </c>
      <c r="DA11" s="691"/>
      <c r="DB11" s="691"/>
      <c r="DC11" s="691"/>
      <c r="DD11" s="670">
        <v>328285</v>
      </c>
      <c r="DE11" s="665"/>
      <c r="DF11" s="665"/>
      <c r="DG11" s="665"/>
      <c r="DH11" s="665"/>
      <c r="DI11" s="665"/>
      <c r="DJ11" s="665"/>
      <c r="DK11" s="665"/>
      <c r="DL11" s="665"/>
      <c r="DM11" s="665"/>
      <c r="DN11" s="665"/>
      <c r="DO11" s="665"/>
      <c r="DP11" s="666"/>
      <c r="DQ11" s="670">
        <v>719024</v>
      </c>
      <c r="DR11" s="665"/>
      <c r="DS11" s="665"/>
      <c r="DT11" s="665"/>
      <c r="DU11" s="665"/>
      <c r="DV11" s="665"/>
      <c r="DW11" s="665"/>
      <c r="DX11" s="665"/>
      <c r="DY11" s="665"/>
      <c r="DZ11" s="665"/>
      <c r="EA11" s="665"/>
      <c r="EB11" s="665"/>
      <c r="EC11" s="705"/>
    </row>
    <row r="12" spans="2:143" ht="11.25" customHeight="1" x14ac:dyDescent="0.2">
      <c r="B12" s="661" t="s">
        <v>245</v>
      </c>
      <c r="C12" s="662"/>
      <c r="D12" s="662"/>
      <c r="E12" s="662"/>
      <c r="F12" s="662"/>
      <c r="G12" s="662"/>
      <c r="H12" s="662"/>
      <c r="I12" s="662"/>
      <c r="J12" s="662"/>
      <c r="K12" s="662"/>
      <c r="L12" s="662"/>
      <c r="M12" s="662"/>
      <c r="N12" s="662"/>
      <c r="O12" s="662"/>
      <c r="P12" s="662"/>
      <c r="Q12" s="663"/>
      <c r="R12" s="664" t="s">
        <v>126</v>
      </c>
      <c r="S12" s="665"/>
      <c r="T12" s="665"/>
      <c r="U12" s="665"/>
      <c r="V12" s="665"/>
      <c r="W12" s="665"/>
      <c r="X12" s="665"/>
      <c r="Y12" s="666"/>
      <c r="Z12" s="691" t="s">
        <v>126</v>
      </c>
      <c r="AA12" s="691"/>
      <c r="AB12" s="691"/>
      <c r="AC12" s="691"/>
      <c r="AD12" s="692" t="s">
        <v>126</v>
      </c>
      <c r="AE12" s="692"/>
      <c r="AF12" s="692"/>
      <c r="AG12" s="692"/>
      <c r="AH12" s="692"/>
      <c r="AI12" s="692"/>
      <c r="AJ12" s="692"/>
      <c r="AK12" s="692"/>
      <c r="AL12" s="667" t="s">
        <v>126</v>
      </c>
      <c r="AM12" s="668"/>
      <c r="AN12" s="668"/>
      <c r="AO12" s="693"/>
      <c r="AP12" s="661" t="s">
        <v>246</v>
      </c>
      <c r="AQ12" s="662"/>
      <c r="AR12" s="662"/>
      <c r="AS12" s="662"/>
      <c r="AT12" s="662"/>
      <c r="AU12" s="662"/>
      <c r="AV12" s="662"/>
      <c r="AW12" s="662"/>
      <c r="AX12" s="662"/>
      <c r="AY12" s="662"/>
      <c r="AZ12" s="662"/>
      <c r="BA12" s="662"/>
      <c r="BB12" s="662"/>
      <c r="BC12" s="662"/>
      <c r="BD12" s="662"/>
      <c r="BE12" s="662"/>
      <c r="BF12" s="663"/>
      <c r="BG12" s="664">
        <v>2615475</v>
      </c>
      <c r="BH12" s="665"/>
      <c r="BI12" s="665"/>
      <c r="BJ12" s="665"/>
      <c r="BK12" s="665"/>
      <c r="BL12" s="665"/>
      <c r="BM12" s="665"/>
      <c r="BN12" s="666"/>
      <c r="BO12" s="691">
        <v>47.3</v>
      </c>
      <c r="BP12" s="691"/>
      <c r="BQ12" s="691"/>
      <c r="BR12" s="691"/>
      <c r="BS12" s="692">
        <v>171450</v>
      </c>
      <c r="BT12" s="692"/>
      <c r="BU12" s="692"/>
      <c r="BV12" s="692"/>
      <c r="BW12" s="692"/>
      <c r="BX12" s="692"/>
      <c r="BY12" s="692"/>
      <c r="BZ12" s="692"/>
      <c r="CA12" s="692"/>
      <c r="CB12" s="750"/>
      <c r="CD12" s="706" t="s">
        <v>247</v>
      </c>
      <c r="CE12" s="703"/>
      <c r="CF12" s="703"/>
      <c r="CG12" s="703"/>
      <c r="CH12" s="703"/>
      <c r="CI12" s="703"/>
      <c r="CJ12" s="703"/>
      <c r="CK12" s="703"/>
      <c r="CL12" s="703"/>
      <c r="CM12" s="703"/>
      <c r="CN12" s="703"/>
      <c r="CO12" s="703"/>
      <c r="CP12" s="703"/>
      <c r="CQ12" s="704"/>
      <c r="CR12" s="664">
        <v>3916292</v>
      </c>
      <c r="CS12" s="665"/>
      <c r="CT12" s="665"/>
      <c r="CU12" s="665"/>
      <c r="CV12" s="665"/>
      <c r="CW12" s="665"/>
      <c r="CX12" s="665"/>
      <c r="CY12" s="666"/>
      <c r="CZ12" s="691">
        <v>12.6</v>
      </c>
      <c r="DA12" s="691"/>
      <c r="DB12" s="691"/>
      <c r="DC12" s="691"/>
      <c r="DD12" s="670">
        <v>40654</v>
      </c>
      <c r="DE12" s="665"/>
      <c r="DF12" s="665"/>
      <c r="DG12" s="665"/>
      <c r="DH12" s="665"/>
      <c r="DI12" s="665"/>
      <c r="DJ12" s="665"/>
      <c r="DK12" s="665"/>
      <c r="DL12" s="665"/>
      <c r="DM12" s="665"/>
      <c r="DN12" s="665"/>
      <c r="DO12" s="665"/>
      <c r="DP12" s="666"/>
      <c r="DQ12" s="670">
        <v>599739</v>
      </c>
      <c r="DR12" s="665"/>
      <c r="DS12" s="665"/>
      <c r="DT12" s="665"/>
      <c r="DU12" s="665"/>
      <c r="DV12" s="665"/>
      <c r="DW12" s="665"/>
      <c r="DX12" s="665"/>
      <c r="DY12" s="665"/>
      <c r="DZ12" s="665"/>
      <c r="EA12" s="665"/>
      <c r="EB12" s="665"/>
      <c r="EC12" s="705"/>
    </row>
    <row r="13" spans="2:143" ht="11.25" customHeight="1" x14ac:dyDescent="0.2">
      <c r="B13" s="661" t="s">
        <v>248</v>
      </c>
      <c r="C13" s="662"/>
      <c r="D13" s="662"/>
      <c r="E13" s="662"/>
      <c r="F13" s="662"/>
      <c r="G13" s="662"/>
      <c r="H13" s="662"/>
      <c r="I13" s="662"/>
      <c r="J13" s="662"/>
      <c r="K13" s="662"/>
      <c r="L13" s="662"/>
      <c r="M13" s="662"/>
      <c r="N13" s="662"/>
      <c r="O13" s="662"/>
      <c r="P13" s="662"/>
      <c r="Q13" s="663"/>
      <c r="R13" s="664" t="s">
        <v>126</v>
      </c>
      <c r="S13" s="665"/>
      <c r="T13" s="665"/>
      <c r="U13" s="665"/>
      <c r="V13" s="665"/>
      <c r="W13" s="665"/>
      <c r="X13" s="665"/>
      <c r="Y13" s="666"/>
      <c r="Z13" s="691" t="s">
        <v>126</v>
      </c>
      <c r="AA13" s="691"/>
      <c r="AB13" s="691"/>
      <c r="AC13" s="691"/>
      <c r="AD13" s="692" t="s">
        <v>126</v>
      </c>
      <c r="AE13" s="692"/>
      <c r="AF13" s="692"/>
      <c r="AG13" s="692"/>
      <c r="AH13" s="692"/>
      <c r="AI13" s="692"/>
      <c r="AJ13" s="692"/>
      <c r="AK13" s="692"/>
      <c r="AL13" s="667" t="s">
        <v>126</v>
      </c>
      <c r="AM13" s="668"/>
      <c r="AN13" s="668"/>
      <c r="AO13" s="693"/>
      <c r="AP13" s="661" t="s">
        <v>249</v>
      </c>
      <c r="AQ13" s="662"/>
      <c r="AR13" s="662"/>
      <c r="AS13" s="662"/>
      <c r="AT13" s="662"/>
      <c r="AU13" s="662"/>
      <c r="AV13" s="662"/>
      <c r="AW13" s="662"/>
      <c r="AX13" s="662"/>
      <c r="AY13" s="662"/>
      <c r="AZ13" s="662"/>
      <c r="BA13" s="662"/>
      <c r="BB13" s="662"/>
      <c r="BC13" s="662"/>
      <c r="BD13" s="662"/>
      <c r="BE13" s="662"/>
      <c r="BF13" s="663"/>
      <c r="BG13" s="664">
        <v>2595278</v>
      </c>
      <c r="BH13" s="665"/>
      <c r="BI13" s="665"/>
      <c r="BJ13" s="665"/>
      <c r="BK13" s="665"/>
      <c r="BL13" s="665"/>
      <c r="BM13" s="665"/>
      <c r="BN13" s="666"/>
      <c r="BO13" s="691">
        <v>47</v>
      </c>
      <c r="BP13" s="691"/>
      <c r="BQ13" s="691"/>
      <c r="BR13" s="691"/>
      <c r="BS13" s="692">
        <v>171450</v>
      </c>
      <c r="BT13" s="692"/>
      <c r="BU13" s="692"/>
      <c r="BV13" s="692"/>
      <c r="BW13" s="692"/>
      <c r="BX13" s="692"/>
      <c r="BY13" s="692"/>
      <c r="BZ13" s="692"/>
      <c r="CA13" s="692"/>
      <c r="CB13" s="750"/>
      <c r="CD13" s="706" t="s">
        <v>250</v>
      </c>
      <c r="CE13" s="703"/>
      <c r="CF13" s="703"/>
      <c r="CG13" s="703"/>
      <c r="CH13" s="703"/>
      <c r="CI13" s="703"/>
      <c r="CJ13" s="703"/>
      <c r="CK13" s="703"/>
      <c r="CL13" s="703"/>
      <c r="CM13" s="703"/>
      <c r="CN13" s="703"/>
      <c r="CO13" s="703"/>
      <c r="CP13" s="703"/>
      <c r="CQ13" s="704"/>
      <c r="CR13" s="664">
        <v>2380315</v>
      </c>
      <c r="CS13" s="665"/>
      <c r="CT13" s="665"/>
      <c r="CU13" s="665"/>
      <c r="CV13" s="665"/>
      <c r="CW13" s="665"/>
      <c r="CX13" s="665"/>
      <c r="CY13" s="666"/>
      <c r="CZ13" s="691">
        <v>7.7</v>
      </c>
      <c r="DA13" s="691"/>
      <c r="DB13" s="691"/>
      <c r="DC13" s="691"/>
      <c r="DD13" s="670">
        <v>904586</v>
      </c>
      <c r="DE13" s="665"/>
      <c r="DF13" s="665"/>
      <c r="DG13" s="665"/>
      <c r="DH13" s="665"/>
      <c r="DI13" s="665"/>
      <c r="DJ13" s="665"/>
      <c r="DK13" s="665"/>
      <c r="DL13" s="665"/>
      <c r="DM13" s="665"/>
      <c r="DN13" s="665"/>
      <c r="DO13" s="665"/>
      <c r="DP13" s="666"/>
      <c r="DQ13" s="670">
        <v>1557827</v>
      </c>
      <c r="DR13" s="665"/>
      <c r="DS13" s="665"/>
      <c r="DT13" s="665"/>
      <c r="DU13" s="665"/>
      <c r="DV13" s="665"/>
      <c r="DW13" s="665"/>
      <c r="DX13" s="665"/>
      <c r="DY13" s="665"/>
      <c r="DZ13" s="665"/>
      <c r="EA13" s="665"/>
      <c r="EB13" s="665"/>
      <c r="EC13" s="705"/>
    </row>
    <row r="14" spans="2:143" ht="11.25" customHeight="1" x14ac:dyDescent="0.2">
      <c r="B14" s="661" t="s">
        <v>251</v>
      </c>
      <c r="C14" s="662"/>
      <c r="D14" s="662"/>
      <c r="E14" s="662"/>
      <c r="F14" s="662"/>
      <c r="G14" s="662"/>
      <c r="H14" s="662"/>
      <c r="I14" s="662"/>
      <c r="J14" s="662"/>
      <c r="K14" s="662"/>
      <c r="L14" s="662"/>
      <c r="M14" s="662"/>
      <c r="N14" s="662"/>
      <c r="O14" s="662"/>
      <c r="P14" s="662"/>
      <c r="Q14" s="663"/>
      <c r="R14" s="664">
        <v>56</v>
      </c>
      <c r="S14" s="665"/>
      <c r="T14" s="665"/>
      <c r="U14" s="665"/>
      <c r="V14" s="665"/>
      <c r="W14" s="665"/>
      <c r="X14" s="665"/>
      <c r="Y14" s="666"/>
      <c r="Z14" s="691">
        <v>0</v>
      </c>
      <c r="AA14" s="691"/>
      <c r="AB14" s="691"/>
      <c r="AC14" s="691"/>
      <c r="AD14" s="692">
        <v>56</v>
      </c>
      <c r="AE14" s="692"/>
      <c r="AF14" s="692"/>
      <c r="AG14" s="692"/>
      <c r="AH14" s="692"/>
      <c r="AI14" s="692"/>
      <c r="AJ14" s="692"/>
      <c r="AK14" s="692"/>
      <c r="AL14" s="667">
        <v>0</v>
      </c>
      <c r="AM14" s="668"/>
      <c r="AN14" s="668"/>
      <c r="AO14" s="693"/>
      <c r="AP14" s="661" t="s">
        <v>252</v>
      </c>
      <c r="AQ14" s="662"/>
      <c r="AR14" s="662"/>
      <c r="AS14" s="662"/>
      <c r="AT14" s="662"/>
      <c r="AU14" s="662"/>
      <c r="AV14" s="662"/>
      <c r="AW14" s="662"/>
      <c r="AX14" s="662"/>
      <c r="AY14" s="662"/>
      <c r="AZ14" s="662"/>
      <c r="BA14" s="662"/>
      <c r="BB14" s="662"/>
      <c r="BC14" s="662"/>
      <c r="BD14" s="662"/>
      <c r="BE14" s="662"/>
      <c r="BF14" s="663"/>
      <c r="BG14" s="664">
        <v>194516</v>
      </c>
      <c r="BH14" s="665"/>
      <c r="BI14" s="665"/>
      <c r="BJ14" s="665"/>
      <c r="BK14" s="665"/>
      <c r="BL14" s="665"/>
      <c r="BM14" s="665"/>
      <c r="BN14" s="666"/>
      <c r="BO14" s="691">
        <v>3.5</v>
      </c>
      <c r="BP14" s="691"/>
      <c r="BQ14" s="691"/>
      <c r="BR14" s="691"/>
      <c r="BS14" s="692" t="s">
        <v>126</v>
      </c>
      <c r="BT14" s="692"/>
      <c r="BU14" s="692"/>
      <c r="BV14" s="692"/>
      <c r="BW14" s="692"/>
      <c r="BX14" s="692"/>
      <c r="BY14" s="692"/>
      <c r="BZ14" s="692"/>
      <c r="CA14" s="692"/>
      <c r="CB14" s="750"/>
      <c r="CD14" s="706" t="s">
        <v>253</v>
      </c>
      <c r="CE14" s="703"/>
      <c r="CF14" s="703"/>
      <c r="CG14" s="703"/>
      <c r="CH14" s="703"/>
      <c r="CI14" s="703"/>
      <c r="CJ14" s="703"/>
      <c r="CK14" s="703"/>
      <c r="CL14" s="703"/>
      <c r="CM14" s="703"/>
      <c r="CN14" s="703"/>
      <c r="CO14" s="703"/>
      <c r="CP14" s="703"/>
      <c r="CQ14" s="704"/>
      <c r="CR14" s="664">
        <v>800813</v>
      </c>
      <c r="CS14" s="665"/>
      <c r="CT14" s="665"/>
      <c r="CU14" s="665"/>
      <c r="CV14" s="665"/>
      <c r="CW14" s="665"/>
      <c r="CX14" s="665"/>
      <c r="CY14" s="666"/>
      <c r="CZ14" s="691">
        <v>2.6</v>
      </c>
      <c r="DA14" s="691"/>
      <c r="DB14" s="691"/>
      <c r="DC14" s="691"/>
      <c r="DD14" s="670">
        <v>32605</v>
      </c>
      <c r="DE14" s="665"/>
      <c r="DF14" s="665"/>
      <c r="DG14" s="665"/>
      <c r="DH14" s="665"/>
      <c r="DI14" s="665"/>
      <c r="DJ14" s="665"/>
      <c r="DK14" s="665"/>
      <c r="DL14" s="665"/>
      <c r="DM14" s="665"/>
      <c r="DN14" s="665"/>
      <c r="DO14" s="665"/>
      <c r="DP14" s="666"/>
      <c r="DQ14" s="670">
        <v>765511</v>
      </c>
      <c r="DR14" s="665"/>
      <c r="DS14" s="665"/>
      <c r="DT14" s="665"/>
      <c r="DU14" s="665"/>
      <c r="DV14" s="665"/>
      <c r="DW14" s="665"/>
      <c r="DX14" s="665"/>
      <c r="DY14" s="665"/>
      <c r="DZ14" s="665"/>
      <c r="EA14" s="665"/>
      <c r="EB14" s="665"/>
      <c r="EC14" s="705"/>
    </row>
    <row r="15" spans="2:143" ht="11.25" customHeight="1" x14ac:dyDescent="0.2">
      <c r="B15" s="661" t="s">
        <v>254</v>
      </c>
      <c r="C15" s="662"/>
      <c r="D15" s="662"/>
      <c r="E15" s="662"/>
      <c r="F15" s="662"/>
      <c r="G15" s="662"/>
      <c r="H15" s="662"/>
      <c r="I15" s="662"/>
      <c r="J15" s="662"/>
      <c r="K15" s="662"/>
      <c r="L15" s="662"/>
      <c r="M15" s="662"/>
      <c r="N15" s="662"/>
      <c r="O15" s="662"/>
      <c r="P15" s="662"/>
      <c r="Q15" s="663"/>
      <c r="R15" s="664" t="s">
        <v>126</v>
      </c>
      <c r="S15" s="665"/>
      <c r="T15" s="665"/>
      <c r="U15" s="665"/>
      <c r="V15" s="665"/>
      <c r="W15" s="665"/>
      <c r="X15" s="665"/>
      <c r="Y15" s="666"/>
      <c r="Z15" s="691" t="s">
        <v>126</v>
      </c>
      <c r="AA15" s="691"/>
      <c r="AB15" s="691"/>
      <c r="AC15" s="691"/>
      <c r="AD15" s="692" t="s">
        <v>126</v>
      </c>
      <c r="AE15" s="692"/>
      <c r="AF15" s="692"/>
      <c r="AG15" s="692"/>
      <c r="AH15" s="692"/>
      <c r="AI15" s="692"/>
      <c r="AJ15" s="692"/>
      <c r="AK15" s="692"/>
      <c r="AL15" s="667" t="s">
        <v>126</v>
      </c>
      <c r="AM15" s="668"/>
      <c r="AN15" s="668"/>
      <c r="AO15" s="693"/>
      <c r="AP15" s="661" t="s">
        <v>255</v>
      </c>
      <c r="AQ15" s="662"/>
      <c r="AR15" s="662"/>
      <c r="AS15" s="662"/>
      <c r="AT15" s="662"/>
      <c r="AU15" s="662"/>
      <c r="AV15" s="662"/>
      <c r="AW15" s="662"/>
      <c r="AX15" s="662"/>
      <c r="AY15" s="662"/>
      <c r="AZ15" s="662"/>
      <c r="BA15" s="662"/>
      <c r="BB15" s="662"/>
      <c r="BC15" s="662"/>
      <c r="BD15" s="662"/>
      <c r="BE15" s="662"/>
      <c r="BF15" s="663"/>
      <c r="BG15" s="664">
        <v>334586</v>
      </c>
      <c r="BH15" s="665"/>
      <c r="BI15" s="665"/>
      <c r="BJ15" s="665"/>
      <c r="BK15" s="665"/>
      <c r="BL15" s="665"/>
      <c r="BM15" s="665"/>
      <c r="BN15" s="666"/>
      <c r="BO15" s="691">
        <v>6.1</v>
      </c>
      <c r="BP15" s="691"/>
      <c r="BQ15" s="691"/>
      <c r="BR15" s="691"/>
      <c r="BS15" s="692" t="s">
        <v>126</v>
      </c>
      <c r="BT15" s="692"/>
      <c r="BU15" s="692"/>
      <c r="BV15" s="692"/>
      <c r="BW15" s="692"/>
      <c r="BX15" s="692"/>
      <c r="BY15" s="692"/>
      <c r="BZ15" s="692"/>
      <c r="CA15" s="692"/>
      <c r="CB15" s="750"/>
      <c r="CD15" s="706" t="s">
        <v>256</v>
      </c>
      <c r="CE15" s="703"/>
      <c r="CF15" s="703"/>
      <c r="CG15" s="703"/>
      <c r="CH15" s="703"/>
      <c r="CI15" s="703"/>
      <c r="CJ15" s="703"/>
      <c r="CK15" s="703"/>
      <c r="CL15" s="703"/>
      <c r="CM15" s="703"/>
      <c r="CN15" s="703"/>
      <c r="CO15" s="703"/>
      <c r="CP15" s="703"/>
      <c r="CQ15" s="704"/>
      <c r="CR15" s="664">
        <v>2107829</v>
      </c>
      <c r="CS15" s="665"/>
      <c r="CT15" s="665"/>
      <c r="CU15" s="665"/>
      <c r="CV15" s="665"/>
      <c r="CW15" s="665"/>
      <c r="CX15" s="665"/>
      <c r="CY15" s="666"/>
      <c r="CZ15" s="691">
        <v>6.8</v>
      </c>
      <c r="DA15" s="691"/>
      <c r="DB15" s="691"/>
      <c r="DC15" s="691"/>
      <c r="DD15" s="670">
        <v>278271</v>
      </c>
      <c r="DE15" s="665"/>
      <c r="DF15" s="665"/>
      <c r="DG15" s="665"/>
      <c r="DH15" s="665"/>
      <c r="DI15" s="665"/>
      <c r="DJ15" s="665"/>
      <c r="DK15" s="665"/>
      <c r="DL15" s="665"/>
      <c r="DM15" s="665"/>
      <c r="DN15" s="665"/>
      <c r="DO15" s="665"/>
      <c r="DP15" s="666"/>
      <c r="DQ15" s="670">
        <v>1580436</v>
      </c>
      <c r="DR15" s="665"/>
      <c r="DS15" s="665"/>
      <c r="DT15" s="665"/>
      <c r="DU15" s="665"/>
      <c r="DV15" s="665"/>
      <c r="DW15" s="665"/>
      <c r="DX15" s="665"/>
      <c r="DY15" s="665"/>
      <c r="DZ15" s="665"/>
      <c r="EA15" s="665"/>
      <c r="EB15" s="665"/>
      <c r="EC15" s="705"/>
    </row>
    <row r="16" spans="2:143" ht="11.25" customHeight="1" x14ac:dyDescent="0.2">
      <c r="B16" s="661" t="s">
        <v>257</v>
      </c>
      <c r="C16" s="662"/>
      <c r="D16" s="662"/>
      <c r="E16" s="662"/>
      <c r="F16" s="662"/>
      <c r="G16" s="662"/>
      <c r="H16" s="662"/>
      <c r="I16" s="662"/>
      <c r="J16" s="662"/>
      <c r="K16" s="662"/>
      <c r="L16" s="662"/>
      <c r="M16" s="662"/>
      <c r="N16" s="662"/>
      <c r="O16" s="662"/>
      <c r="P16" s="662"/>
      <c r="Q16" s="663"/>
      <c r="R16" s="664">
        <v>17628</v>
      </c>
      <c r="S16" s="665"/>
      <c r="T16" s="665"/>
      <c r="U16" s="665"/>
      <c r="V16" s="665"/>
      <c r="W16" s="665"/>
      <c r="X16" s="665"/>
      <c r="Y16" s="666"/>
      <c r="Z16" s="691">
        <v>0.1</v>
      </c>
      <c r="AA16" s="691"/>
      <c r="AB16" s="691"/>
      <c r="AC16" s="691"/>
      <c r="AD16" s="692">
        <v>17628</v>
      </c>
      <c r="AE16" s="692"/>
      <c r="AF16" s="692"/>
      <c r="AG16" s="692"/>
      <c r="AH16" s="692"/>
      <c r="AI16" s="692"/>
      <c r="AJ16" s="692"/>
      <c r="AK16" s="692"/>
      <c r="AL16" s="667">
        <v>0.1</v>
      </c>
      <c r="AM16" s="668"/>
      <c r="AN16" s="668"/>
      <c r="AO16" s="693"/>
      <c r="AP16" s="661" t="s">
        <v>258</v>
      </c>
      <c r="AQ16" s="662"/>
      <c r="AR16" s="662"/>
      <c r="AS16" s="662"/>
      <c r="AT16" s="662"/>
      <c r="AU16" s="662"/>
      <c r="AV16" s="662"/>
      <c r="AW16" s="662"/>
      <c r="AX16" s="662"/>
      <c r="AY16" s="662"/>
      <c r="AZ16" s="662"/>
      <c r="BA16" s="662"/>
      <c r="BB16" s="662"/>
      <c r="BC16" s="662"/>
      <c r="BD16" s="662"/>
      <c r="BE16" s="662"/>
      <c r="BF16" s="663"/>
      <c r="BG16" s="664" t="s">
        <v>126</v>
      </c>
      <c r="BH16" s="665"/>
      <c r="BI16" s="665"/>
      <c r="BJ16" s="665"/>
      <c r="BK16" s="665"/>
      <c r="BL16" s="665"/>
      <c r="BM16" s="665"/>
      <c r="BN16" s="666"/>
      <c r="BO16" s="691" t="s">
        <v>126</v>
      </c>
      <c r="BP16" s="691"/>
      <c r="BQ16" s="691"/>
      <c r="BR16" s="691"/>
      <c r="BS16" s="692" t="s">
        <v>126</v>
      </c>
      <c r="BT16" s="692"/>
      <c r="BU16" s="692"/>
      <c r="BV16" s="692"/>
      <c r="BW16" s="692"/>
      <c r="BX16" s="692"/>
      <c r="BY16" s="692"/>
      <c r="BZ16" s="692"/>
      <c r="CA16" s="692"/>
      <c r="CB16" s="750"/>
      <c r="CD16" s="706" t="s">
        <v>259</v>
      </c>
      <c r="CE16" s="703"/>
      <c r="CF16" s="703"/>
      <c r="CG16" s="703"/>
      <c r="CH16" s="703"/>
      <c r="CI16" s="703"/>
      <c r="CJ16" s="703"/>
      <c r="CK16" s="703"/>
      <c r="CL16" s="703"/>
      <c r="CM16" s="703"/>
      <c r="CN16" s="703"/>
      <c r="CO16" s="703"/>
      <c r="CP16" s="703"/>
      <c r="CQ16" s="704"/>
      <c r="CR16" s="664">
        <v>539086</v>
      </c>
      <c r="CS16" s="665"/>
      <c r="CT16" s="665"/>
      <c r="CU16" s="665"/>
      <c r="CV16" s="665"/>
      <c r="CW16" s="665"/>
      <c r="CX16" s="665"/>
      <c r="CY16" s="666"/>
      <c r="CZ16" s="691">
        <v>1.7</v>
      </c>
      <c r="DA16" s="691"/>
      <c r="DB16" s="691"/>
      <c r="DC16" s="691"/>
      <c r="DD16" s="670" t="s">
        <v>126</v>
      </c>
      <c r="DE16" s="665"/>
      <c r="DF16" s="665"/>
      <c r="DG16" s="665"/>
      <c r="DH16" s="665"/>
      <c r="DI16" s="665"/>
      <c r="DJ16" s="665"/>
      <c r="DK16" s="665"/>
      <c r="DL16" s="665"/>
      <c r="DM16" s="665"/>
      <c r="DN16" s="665"/>
      <c r="DO16" s="665"/>
      <c r="DP16" s="666"/>
      <c r="DQ16" s="670">
        <v>82211</v>
      </c>
      <c r="DR16" s="665"/>
      <c r="DS16" s="665"/>
      <c r="DT16" s="665"/>
      <c r="DU16" s="665"/>
      <c r="DV16" s="665"/>
      <c r="DW16" s="665"/>
      <c r="DX16" s="665"/>
      <c r="DY16" s="665"/>
      <c r="DZ16" s="665"/>
      <c r="EA16" s="665"/>
      <c r="EB16" s="665"/>
      <c r="EC16" s="705"/>
    </row>
    <row r="17" spans="2:133" ht="11.25" customHeight="1" x14ac:dyDescent="0.2">
      <c r="B17" s="661" t="s">
        <v>260</v>
      </c>
      <c r="C17" s="662"/>
      <c r="D17" s="662"/>
      <c r="E17" s="662"/>
      <c r="F17" s="662"/>
      <c r="G17" s="662"/>
      <c r="H17" s="662"/>
      <c r="I17" s="662"/>
      <c r="J17" s="662"/>
      <c r="K17" s="662"/>
      <c r="L17" s="662"/>
      <c r="M17" s="662"/>
      <c r="N17" s="662"/>
      <c r="O17" s="662"/>
      <c r="P17" s="662"/>
      <c r="Q17" s="663"/>
      <c r="R17" s="664">
        <v>98550</v>
      </c>
      <c r="S17" s="665"/>
      <c r="T17" s="665"/>
      <c r="U17" s="665"/>
      <c r="V17" s="665"/>
      <c r="W17" s="665"/>
      <c r="X17" s="665"/>
      <c r="Y17" s="666"/>
      <c r="Z17" s="691">
        <v>0.3</v>
      </c>
      <c r="AA17" s="691"/>
      <c r="AB17" s="691"/>
      <c r="AC17" s="691"/>
      <c r="AD17" s="692">
        <v>98550</v>
      </c>
      <c r="AE17" s="692"/>
      <c r="AF17" s="692"/>
      <c r="AG17" s="692"/>
      <c r="AH17" s="692"/>
      <c r="AI17" s="692"/>
      <c r="AJ17" s="692"/>
      <c r="AK17" s="692"/>
      <c r="AL17" s="667">
        <v>0.7</v>
      </c>
      <c r="AM17" s="668"/>
      <c r="AN17" s="668"/>
      <c r="AO17" s="693"/>
      <c r="AP17" s="661" t="s">
        <v>261</v>
      </c>
      <c r="AQ17" s="662"/>
      <c r="AR17" s="662"/>
      <c r="AS17" s="662"/>
      <c r="AT17" s="662"/>
      <c r="AU17" s="662"/>
      <c r="AV17" s="662"/>
      <c r="AW17" s="662"/>
      <c r="AX17" s="662"/>
      <c r="AY17" s="662"/>
      <c r="AZ17" s="662"/>
      <c r="BA17" s="662"/>
      <c r="BB17" s="662"/>
      <c r="BC17" s="662"/>
      <c r="BD17" s="662"/>
      <c r="BE17" s="662"/>
      <c r="BF17" s="663"/>
      <c r="BG17" s="664" t="s">
        <v>126</v>
      </c>
      <c r="BH17" s="665"/>
      <c r="BI17" s="665"/>
      <c r="BJ17" s="665"/>
      <c r="BK17" s="665"/>
      <c r="BL17" s="665"/>
      <c r="BM17" s="665"/>
      <c r="BN17" s="666"/>
      <c r="BO17" s="691" t="s">
        <v>126</v>
      </c>
      <c r="BP17" s="691"/>
      <c r="BQ17" s="691"/>
      <c r="BR17" s="691"/>
      <c r="BS17" s="692" t="s">
        <v>126</v>
      </c>
      <c r="BT17" s="692"/>
      <c r="BU17" s="692"/>
      <c r="BV17" s="692"/>
      <c r="BW17" s="692"/>
      <c r="BX17" s="692"/>
      <c r="BY17" s="692"/>
      <c r="BZ17" s="692"/>
      <c r="CA17" s="692"/>
      <c r="CB17" s="750"/>
      <c r="CD17" s="706" t="s">
        <v>262</v>
      </c>
      <c r="CE17" s="703"/>
      <c r="CF17" s="703"/>
      <c r="CG17" s="703"/>
      <c r="CH17" s="703"/>
      <c r="CI17" s="703"/>
      <c r="CJ17" s="703"/>
      <c r="CK17" s="703"/>
      <c r="CL17" s="703"/>
      <c r="CM17" s="703"/>
      <c r="CN17" s="703"/>
      <c r="CO17" s="703"/>
      <c r="CP17" s="703"/>
      <c r="CQ17" s="704"/>
      <c r="CR17" s="664">
        <v>2882840</v>
      </c>
      <c r="CS17" s="665"/>
      <c r="CT17" s="665"/>
      <c r="CU17" s="665"/>
      <c r="CV17" s="665"/>
      <c r="CW17" s="665"/>
      <c r="CX17" s="665"/>
      <c r="CY17" s="666"/>
      <c r="CZ17" s="691">
        <v>9.3000000000000007</v>
      </c>
      <c r="DA17" s="691"/>
      <c r="DB17" s="691"/>
      <c r="DC17" s="691"/>
      <c r="DD17" s="670" t="s">
        <v>126</v>
      </c>
      <c r="DE17" s="665"/>
      <c r="DF17" s="665"/>
      <c r="DG17" s="665"/>
      <c r="DH17" s="665"/>
      <c r="DI17" s="665"/>
      <c r="DJ17" s="665"/>
      <c r="DK17" s="665"/>
      <c r="DL17" s="665"/>
      <c r="DM17" s="665"/>
      <c r="DN17" s="665"/>
      <c r="DO17" s="665"/>
      <c r="DP17" s="666"/>
      <c r="DQ17" s="670">
        <v>2670862</v>
      </c>
      <c r="DR17" s="665"/>
      <c r="DS17" s="665"/>
      <c r="DT17" s="665"/>
      <c r="DU17" s="665"/>
      <c r="DV17" s="665"/>
      <c r="DW17" s="665"/>
      <c r="DX17" s="665"/>
      <c r="DY17" s="665"/>
      <c r="DZ17" s="665"/>
      <c r="EA17" s="665"/>
      <c r="EB17" s="665"/>
      <c r="EC17" s="705"/>
    </row>
    <row r="18" spans="2:133" ht="11.25" customHeight="1" x14ac:dyDescent="0.2">
      <c r="B18" s="661" t="s">
        <v>263</v>
      </c>
      <c r="C18" s="662"/>
      <c r="D18" s="662"/>
      <c r="E18" s="662"/>
      <c r="F18" s="662"/>
      <c r="G18" s="662"/>
      <c r="H18" s="662"/>
      <c r="I18" s="662"/>
      <c r="J18" s="662"/>
      <c r="K18" s="662"/>
      <c r="L18" s="662"/>
      <c r="M18" s="662"/>
      <c r="N18" s="662"/>
      <c r="O18" s="662"/>
      <c r="P18" s="662"/>
      <c r="Q18" s="663"/>
      <c r="R18" s="664">
        <v>152083</v>
      </c>
      <c r="S18" s="665"/>
      <c r="T18" s="665"/>
      <c r="U18" s="665"/>
      <c r="V18" s="665"/>
      <c r="W18" s="665"/>
      <c r="X18" s="665"/>
      <c r="Y18" s="666"/>
      <c r="Z18" s="691">
        <v>0.5</v>
      </c>
      <c r="AA18" s="691"/>
      <c r="AB18" s="691"/>
      <c r="AC18" s="691"/>
      <c r="AD18" s="692">
        <v>152083</v>
      </c>
      <c r="AE18" s="692"/>
      <c r="AF18" s="692"/>
      <c r="AG18" s="692"/>
      <c r="AH18" s="692"/>
      <c r="AI18" s="692"/>
      <c r="AJ18" s="692"/>
      <c r="AK18" s="692"/>
      <c r="AL18" s="667">
        <v>1</v>
      </c>
      <c r="AM18" s="668"/>
      <c r="AN18" s="668"/>
      <c r="AO18" s="693"/>
      <c r="AP18" s="661" t="s">
        <v>264</v>
      </c>
      <c r="AQ18" s="662"/>
      <c r="AR18" s="662"/>
      <c r="AS18" s="662"/>
      <c r="AT18" s="662"/>
      <c r="AU18" s="662"/>
      <c r="AV18" s="662"/>
      <c r="AW18" s="662"/>
      <c r="AX18" s="662"/>
      <c r="AY18" s="662"/>
      <c r="AZ18" s="662"/>
      <c r="BA18" s="662"/>
      <c r="BB18" s="662"/>
      <c r="BC18" s="662"/>
      <c r="BD18" s="662"/>
      <c r="BE18" s="662"/>
      <c r="BF18" s="663"/>
      <c r="BG18" s="664" t="s">
        <v>126</v>
      </c>
      <c r="BH18" s="665"/>
      <c r="BI18" s="665"/>
      <c r="BJ18" s="665"/>
      <c r="BK18" s="665"/>
      <c r="BL18" s="665"/>
      <c r="BM18" s="665"/>
      <c r="BN18" s="666"/>
      <c r="BO18" s="691" t="s">
        <v>126</v>
      </c>
      <c r="BP18" s="691"/>
      <c r="BQ18" s="691"/>
      <c r="BR18" s="691"/>
      <c r="BS18" s="692" t="s">
        <v>126</v>
      </c>
      <c r="BT18" s="692"/>
      <c r="BU18" s="692"/>
      <c r="BV18" s="692"/>
      <c r="BW18" s="692"/>
      <c r="BX18" s="692"/>
      <c r="BY18" s="692"/>
      <c r="BZ18" s="692"/>
      <c r="CA18" s="692"/>
      <c r="CB18" s="750"/>
      <c r="CD18" s="706" t="s">
        <v>265</v>
      </c>
      <c r="CE18" s="703"/>
      <c r="CF18" s="703"/>
      <c r="CG18" s="703"/>
      <c r="CH18" s="703"/>
      <c r="CI18" s="703"/>
      <c r="CJ18" s="703"/>
      <c r="CK18" s="703"/>
      <c r="CL18" s="703"/>
      <c r="CM18" s="703"/>
      <c r="CN18" s="703"/>
      <c r="CO18" s="703"/>
      <c r="CP18" s="703"/>
      <c r="CQ18" s="704"/>
      <c r="CR18" s="664" t="s">
        <v>126</v>
      </c>
      <c r="CS18" s="665"/>
      <c r="CT18" s="665"/>
      <c r="CU18" s="665"/>
      <c r="CV18" s="665"/>
      <c r="CW18" s="665"/>
      <c r="CX18" s="665"/>
      <c r="CY18" s="666"/>
      <c r="CZ18" s="691" t="s">
        <v>126</v>
      </c>
      <c r="DA18" s="691"/>
      <c r="DB18" s="691"/>
      <c r="DC18" s="691"/>
      <c r="DD18" s="670" t="s">
        <v>126</v>
      </c>
      <c r="DE18" s="665"/>
      <c r="DF18" s="665"/>
      <c r="DG18" s="665"/>
      <c r="DH18" s="665"/>
      <c r="DI18" s="665"/>
      <c r="DJ18" s="665"/>
      <c r="DK18" s="665"/>
      <c r="DL18" s="665"/>
      <c r="DM18" s="665"/>
      <c r="DN18" s="665"/>
      <c r="DO18" s="665"/>
      <c r="DP18" s="666"/>
      <c r="DQ18" s="670" t="s">
        <v>126</v>
      </c>
      <c r="DR18" s="665"/>
      <c r="DS18" s="665"/>
      <c r="DT18" s="665"/>
      <c r="DU18" s="665"/>
      <c r="DV18" s="665"/>
      <c r="DW18" s="665"/>
      <c r="DX18" s="665"/>
      <c r="DY18" s="665"/>
      <c r="DZ18" s="665"/>
      <c r="EA18" s="665"/>
      <c r="EB18" s="665"/>
      <c r="EC18" s="705"/>
    </row>
    <row r="19" spans="2:133" ht="11.25" customHeight="1" x14ac:dyDescent="0.2">
      <c r="B19" s="661" t="s">
        <v>266</v>
      </c>
      <c r="C19" s="662"/>
      <c r="D19" s="662"/>
      <c r="E19" s="662"/>
      <c r="F19" s="662"/>
      <c r="G19" s="662"/>
      <c r="H19" s="662"/>
      <c r="I19" s="662"/>
      <c r="J19" s="662"/>
      <c r="K19" s="662"/>
      <c r="L19" s="662"/>
      <c r="M19" s="662"/>
      <c r="N19" s="662"/>
      <c r="O19" s="662"/>
      <c r="P19" s="662"/>
      <c r="Q19" s="663"/>
      <c r="R19" s="664">
        <v>25646</v>
      </c>
      <c r="S19" s="665"/>
      <c r="T19" s="665"/>
      <c r="U19" s="665"/>
      <c r="V19" s="665"/>
      <c r="W19" s="665"/>
      <c r="X19" s="665"/>
      <c r="Y19" s="666"/>
      <c r="Z19" s="691">
        <v>0.1</v>
      </c>
      <c r="AA19" s="691"/>
      <c r="AB19" s="691"/>
      <c r="AC19" s="691"/>
      <c r="AD19" s="692">
        <v>25646</v>
      </c>
      <c r="AE19" s="692"/>
      <c r="AF19" s="692"/>
      <c r="AG19" s="692"/>
      <c r="AH19" s="692"/>
      <c r="AI19" s="692"/>
      <c r="AJ19" s="692"/>
      <c r="AK19" s="692"/>
      <c r="AL19" s="667">
        <v>0.2</v>
      </c>
      <c r="AM19" s="668"/>
      <c r="AN19" s="668"/>
      <c r="AO19" s="693"/>
      <c r="AP19" s="661" t="s">
        <v>267</v>
      </c>
      <c r="AQ19" s="662"/>
      <c r="AR19" s="662"/>
      <c r="AS19" s="662"/>
      <c r="AT19" s="662"/>
      <c r="AU19" s="662"/>
      <c r="AV19" s="662"/>
      <c r="AW19" s="662"/>
      <c r="AX19" s="662"/>
      <c r="AY19" s="662"/>
      <c r="AZ19" s="662"/>
      <c r="BA19" s="662"/>
      <c r="BB19" s="662"/>
      <c r="BC19" s="662"/>
      <c r="BD19" s="662"/>
      <c r="BE19" s="662"/>
      <c r="BF19" s="663"/>
      <c r="BG19" s="664">
        <v>5491</v>
      </c>
      <c r="BH19" s="665"/>
      <c r="BI19" s="665"/>
      <c r="BJ19" s="665"/>
      <c r="BK19" s="665"/>
      <c r="BL19" s="665"/>
      <c r="BM19" s="665"/>
      <c r="BN19" s="666"/>
      <c r="BO19" s="691">
        <v>0.1</v>
      </c>
      <c r="BP19" s="691"/>
      <c r="BQ19" s="691"/>
      <c r="BR19" s="691"/>
      <c r="BS19" s="692" t="s">
        <v>126</v>
      </c>
      <c r="BT19" s="692"/>
      <c r="BU19" s="692"/>
      <c r="BV19" s="692"/>
      <c r="BW19" s="692"/>
      <c r="BX19" s="692"/>
      <c r="BY19" s="692"/>
      <c r="BZ19" s="692"/>
      <c r="CA19" s="692"/>
      <c r="CB19" s="750"/>
      <c r="CD19" s="706" t="s">
        <v>268</v>
      </c>
      <c r="CE19" s="703"/>
      <c r="CF19" s="703"/>
      <c r="CG19" s="703"/>
      <c r="CH19" s="703"/>
      <c r="CI19" s="703"/>
      <c r="CJ19" s="703"/>
      <c r="CK19" s="703"/>
      <c r="CL19" s="703"/>
      <c r="CM19" s="703"/>
      <c r="CN19" s="703"/>
      <c r="CO19" s="703"/>
      <c r="CP19" s="703"/>
      <c r="CQ19" s="704"/>
      <c r="CR19" s="664" t="s">
        <v>126</v>
      </c>
      <c r="CS19" s="665"/>
      <c r="CT19" s="665"/>
      <c r="CU19" s="665"/>
      <c r="CV19" s="665"/>
      <c r="CW19" s="665"/>
      <c r="CX19" s="665"/>
      <c r="CY19" s="666"/>
      <c r="CZ19" s="691" t="s">
        <v>126</v>
      </c>
      <c r="DA19" s="691"/>
      <c r="DB19" s="691"/>
      <c r="DC19" s="691"/>
      <c r="DD19" s="670" t="s">
        <v>126</v>
      </c>
      <c r="DE19" s="665"/>
      <c r="DF19" s="665"/>
      <c r="DG19" s="665"/>
      <c r="DH19" s="665"/>
      <c r="DI19" s="665"/>
      <c r="DJ19" s="665"/>
      <c r="DK19" s="665"/>
      <c r="DL19" s="665"/>
      <c r="DM19" s="665"/>
      <c r="DN19" s="665"/>
      <c r="DO19" s="665"/>
      <c r="DP19" s="666"/>
      <c r="DQ19" s="670" t="s">
        <v>126</v>
      </c>
      <c r="DR19" s="665"/>
      <c r="DS19" s="665"/>
      <c r="DT19" s="665"/>
      <c r="DU19" s="665"/>
      <c r="DV19" s="665"/>
      <c r="DW19" s="665"/>
      <c r="DX19" s="665"/>
      <c r="DY19" s="665"/>
      <c r="DZ19" s="665"/>
      <c r="EA19" s="665"/>
      <c r="EB19" s="665"/>
      <c r="EC19" s="705"/>
    </row>
    <row r="20" spans="2:133" ht="11.25" customHeight="1" x14ac:dyDescent="0.2">
      <c r="B20" s="661" t="s">
        <v>269</v>
      </c>
      <c r="C20" s="662"/>
      <c r="D20" s="662"/>
      <c r="E20" s="662"/>
      <c r="F20" s="662"/>
      <c r="G20" s="662"/>
      <c r="H20" s="662"/>
      <c r="I20" s="662"/>
      <c r="J20" s="662"/>
      <c r="K20" s="662"/>
      <c r="L20" s="662"/>
      <c r="M20" s="662"/>
      <c r="N20" s="662"/>
      <c r="O20" s="662"/>
      <c r="P20" s="662"/>
      <c r="Q20" s="663"/>
      <c r="R20" s="664">
        <v>5357</v>
      </c>
      <c r="S20" s="665"/>
      <c r="T20" s="665"/>
      <c r="U20" s="665"/>
      <c r="V20" s="665"/>
      <c r="W20" s="665"/>
      <c r="X20" s="665"/>
      <c r="Y20" s="666"/>
      <c r="Z20" s="691">
        <v>0</v>
      </c>
      <c r="AA20" s="691"/>
      <c r="AB20" s="691"/>
      <c r="AC20" s="691"/>
      <c r="AD20" s="692">
        <v>5357</v>
      </c>
      <c r="AE20" s="692"/>
      <c r="AF20" s="692"/>
      <c r="AG20" s="692"/>
      <c r="AH20" s="692"/>
      <c r="AI20" s="692"/>
      <c r="AJ20" s="692"/>
      <c r="AK20" s="692"/>
      <c r="AL20" s="667">
        <v>0</v>
      </c>
      <c r="AM20" s="668"/>
      <c r="AN20" s="668"/>
      <c r="AO20" s="693"/>
      <c r="AP20" s="661" t="s">
        <v>270</v>
      </c>
      <c r="AQ20" s="662"/>
      <c r="AR20" s="662"/>
      <c r="AS20" s="662"/>
      <c r="AT20" s="662"/>
      <c r="AU20" s="662"/>
      <c r="AV20" s="662"/>
      <c r="AW20" s="662"/>
      <c r="AX20" s="662"/>
      <c r="AY20" s="662"/>
      <c r="AZ20" s="662"/>
      <c r="BA20" s="662"/>
      <c r="BB20" s="662"/>
      <c r="BC20" s="662"/>
      <c r="BD20" s="662"/>
      <c r="BE20" s="662"/>
      <c r="BF20" s="663"/>
      <c r="BG20" s="664">
        <v>5491</v>
      </c>
      <c r="BH20" s="665"/>
      <c r="BI20" s="665"/>
      <c r="BJ20" s="665"/>
      <c r="BK20" s="665"/>
      <c r="BL20" s="665"/>
      <c r="BM20" s="665"/>
      <c r="BN20" s="666"/>
      <c r="BO20" s="691">
        <v>0.1</v>
      </c>
      <c r="BP20" s="691"/>
      <c r="BQ20" s="691"/>
      <c r="BR20" s="691"/>
      <c r="BS20" s="692" t="s">
        <v>126</v>
      </c>
      <c r="BT20" s="692"/>
      <c r="BU20" s="692"/>
      <c r="BV20" s="692"/>
      <c r="BW20" s="692"/>
      <c r="BX20" s="692"/>
      <c r="BY20" s="692"/>
      <c r="BZ20" s="692"/>
      <c r="CA20" s="692"/>
      <c r="CB20" s="750"/>
      <c r="CD20" s="706" t="s">
        <v>271</v>
      </c>
      <c r="CE20" s="703"/>
      <c r="CF20" s="703"/>
      <c r="CG20" s="703"/>
      <c r="CH20" s="703"/>
      <c r="CI20" s="703"/>
      <c r="CJ20" s="703"/>
      <c r="CK20" s="703"/>
      <c r="CL20" s="703"/>
      <c r="CM20" s="703"/>
      <c r="CN20" s="703"/>
      <c r="CO20" s="703"/>
      <c r="CP20" s="703"/>
      <c r="CQ20" s="704"/>
      <c r="CR20" s="664">
        <v>31081464</v>
      </c>
      <c r="CS20" s="665"/>
      <c r="CT20" s="665"/>
      <c r="CU20" s="665"/>
      <c r="CV20" s="665"/>
      <c r="CW20" s="665"/>
      <c r="CX20" s="665"/>
      <c r="CY20" s="666"/>
      <c r="CZ20" s="691">
        <v>100</v>
      </c>
      <c r="DA20" s="691"/>
      <c r="DB20" s="691"/>
      <c r="DC20" s="691"/>
      <c r="DD20" s="670">
        <v>2384854</v>
      </c>
      <c r="DE20" s="665"/>
      <c r="DF20" s="665"/>
      <c r="DG20" s="665"/>
      <c r="DH20" s="665"/>
      <c r="DI20" s="665"/>
      <c r="DJ20" s="665"/>
      <c r="DK20" s="665"/>
      <c r="DL20" s="665"/>
      <c r="DM20" s="665"/>
      <c r="DN20" s="665"/>
      <c r="DO20" s="665"/>
      <c r="DP20" s="666"/>
      <c r="DQ20" s="670">
        <v>16933874</v>
      </c>
      <c r="DR20" s="665"/>
      <c r="DS20" s="665"/>
      <c r="DT20" s="665"/>
      <c r="DU20" s="665"/>
      <c r="DV20" s="665"/>
      <c r="DW20" s="665"/>
      <c r="DX20" s="665"/>
      <c r="DY20" s="665"/>
      <c r="DZ20" s="665"/>
      <c r="EA20" s="665"/>
      <c r="EB20" s="665"/>
      <c r="EC20" s="705"/>
    </row>
    <row r="21" spans="2:133" ht="11.25" customHeight="1" x14ac:dyDescent="0.2">
      <c r="B21" s="661" t="s">
        <v>272</v>
      </c>
      <c r="C21" s="662"/>
      <c r="D21" s="662"/>
      <c r="E21" s="662"/>
      <c r="F21" s="662"/>
      <c r="G21" s="662"/>
      <c r="H21" s="662"/>
      <c r="I21" s="662"/>
      <c r="J21" s="662"/>
      <c r="K21" s="662"/>
      <c r="L21" s="662"/>
      <c r="M21" s="662"/>
      <c r="N21" s="662"/>
      <c r="O21" s="662"/>
      <c r="P21" s="662"/>
      <c r="Q21" s="663"/>
      <c r="R21" s="664">
        <v>3499</v>
      </c>
      <c r="S21" s="665"/>
      <c r="T21" s="665"/>
      <c r="U21" s="665"/>
      <c r="V21" s="665"/>
      <c r="W21" s="665"/>
      <c r="X21" s="665"/>
      <c r="Y21" s="666"/>
      <c r="Z21" s="691">
        <v>0</v>
      </c>
      <c r="AA21" s="691"/>
      <c r="AB21" s="691"/>
      <c r="AC21" s="691"/>
      <c r="AD21" s="692">
        <v>3499</v>
      </c>
      <c r="AE21" s="692"/>
      <c r="AF21" s="692"/>
      <c r="AG21" s="692"/>
      <c r="AH21" s="692"/>
      <c r="AI21" s="692"/>
      <c r="AJ21" s="692"/>
      <c r="AK21" s="692"/>
      <c r="AL21" s="667">
        <v>0</v>
      </c>
      <c r="AM21" s="668"/>
      <c r="AN21" s="668"/>
      <c r="AO21" s="693"/>
      <c r="AP21" s="757" t="s">
        <v>273</v>
      </c>
      <c r="AQ21" s="764"/>
      <c r="AR21" s="764"/>
      <c r="AS21" s="764"/>
      <c r="AT21" s="764"/>
      <c r="AU21" s="764"/>
      <c r="AV21" s="764"/>
      <c r="AW21" s="764"/>
      <c r="AX21" s="764"/>
      <c r="AY21" s="764"/>
      <c r="AZ21" s="764"/>
      <c r="BA21" s="764"/>
      <c r="BB21" s="764"/>
      <c r="BC21" s="764"/>
      <c r="BD21" s="764"/>
      <c r="BE21" s="764"/>
      <c r="BF21" s="759"/>
      <c r="BG21" s="664">
        <v>5434</v>
      </c>
      <c r="BH21" s="665"/>
      <c r="BI21" s="665"/>
      <c r="BJ21" s="665"/>
      <c r="BK21" s="665"/>
      <c r="BL21" s="665"/>
      <c r="BM21" s="665"/>
      <c r="BN21" s="666"/>
      <c r="BO21" s="691">
        <v>0.1</v>
      </c>
      <c r="BP21" s="691"/>
      <c r="BQ21" s="691"/>
      <c r="BR21" s="691"/>
      <c r="BS21" s="692" t="s">
        <v>126</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274</v>
      </c>
      <c r="C22" s="728"/>
      <c r="D22" s="728"/>
      <c r="E22" s="728"/>
      <c r="F22" s="728"/>
      <c r="G22" s="728"/>
      <c r="H22" s="728"/>
      <c r="I22" s="728"/>
      <c r="J22" s="728"/>
      <c r="K22" s="728"/>
      <c r="L22" s="728"/>
      <c r="M22" s="728"/>
      <c r="N22" s="728"/>
      <c r="O22" s="728"/>
      <c r="P22" s="728"/>
      <c r="Q22" s="729"/>
      <c r="R22" s="664">
        <v>117581</v>
      </c>
      <c r="S22" s="665"/>
      <c r="T22" s="665"/>
      <c r="U22" s="665"/>
      <c r="V22" s="665"/>
      <c r="W22" s="665"/>
      <c r="X22" s="665"/>
      <c r="Y22" s="666"/>
      <c r="Z22" s="691">
        <v>0.4</v>
      </c>
      <c r="AA22" s="691"/>
      <c r="AB22" s="691"/>
      <c r="AC22" s="691"/>
      <c r="AD22" s="692">
        <v>117581</v>
      </c>
      <c r="AE22" s="692"/>
      <c r="AF22" s="692"/>
      <c r="AG22" s="692"/>
      <c r="AH22" s="692"/>
      <c r="AI22" s="692"/>
      <c r="AJ22" s="692"/>
      <c r="AK22" s="692"/>
      <c r="AL22" s="667">
        <v>0.80000001192092896</v>
      </c>
      <c r="AM22" s="668"/>
      <c r="AN22" s="668"/>
      <c r="AO22" s="693"/>
      <c r="AP22" s="757" t="s">
        <v>275</v>
      </c>
      <c r="AQ22" s="764"/>
      <c r="AR22" s="764"/>
      <c r="AS22" s="764"/>
      <c r="AT22" s="764"/>
      <c r="AU22" s="764"/>
      <c r="AV22" s="764"/>
      <c r="AW22" s="764"/>
      <c r="AX22" s="764"/>
      <c r="AY22" s="764"/>
      <c r="AZ22" s="764"/>
      <c r="BA22" s="764"/>
      <c r="BB22" s="764"/>
      <c r="BC22" s="764"/>
      <c r="BD22" s="764"/>
      <c r="BE22" s="764"/>
      <c r="BF22" s="759"/>
      <c r="BG22" s="664" t="s">
        <v>126</v>
      </c>
      <c r="BH22" s="665"/>
      <c r="BI22" s="665"/>
      <c r="BJ22" s="665"/>
      <c r="BK22" s="665"/>
      <c r="BL22" s="665"/>
      <c r="BM22" s="665"/>
      <c r="BN22" s="666"/>
      <c r="BO22" s="691" t="s">
        <v>126</v>
      </c>
      <c r="BP22" s="691"/>
      <c r="BQ22" s="691"/>
      <c r="BR22" s="691"/>
      <c r="BS22" s="692" t="s">
        <v>126</v>
      </c>
      <c r="BT22" s="692"/>
      <c r="BU22" s="692"/>
      <c r="BV22" s="692"/>
      <c r="BW22" s="692"/>
      <c r="BX22" s="692"/>
      <c r="BY22" s="692"/>
      <c r="BZ22" s="692"/>
      <c r="CA22" s="692"/>
      <c r="CB22" s="750"/>
      <c r="CD22" s="766" t="s">
        <v>276</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277</v>
      </c>
      <c r="C23" s="662"/>
      <c r="D23" s="662"/>
      <c r="E23" s="662"/>
      <c r="F23" s="662"/>
      <c r="G23" s="662"/>
      <c r="H23" s="662"/>
      <c r="I23" s="662"/>
      <c r="J23" s="662"/>
      <c r="K23" s="662"/>
      <c r="L23" s="662"/>
      <c r="M23" s="662"/>
      <c r="N23" s="662"/>
      <c r="O23" s="662"/>
      <c r="P23" s="662"/>
      <c r="Q23" s="663"/>
      <c r="R23" s="664">
        <v>8529088</v>
      </c>
      <c r="S23" s="665"/>
      <c r="T23" s="665"/>
      <c r="U23" s="665"/>
      <c r="V23" s="665"/>
      <c r="W23" s="665"/>
      <c r="X23" s="665"/>
      <c r="Y23" s="666"/>
      <c r="Z23" s="691">
        <v>26.3</v>
      </c>
      <c r="AA23" s="691"/>
      <c r="AB23" s="691"/>
      <c r="AC23" s="691"/>
      <c r="AD23" s="692">
        <v>7480819</v>
      </c>
      <c r="AE23" s="692"/>
      <c r="AF23" s="692"/>
      <c r="AG23" s="692"/>
      <c r="AH23" s="692"/>
      <c r="AI23" s="692"/>
      <c r="AJ23" s="692"/>
      <c r="AK23" s="692"/>
      <c r="AL23" s="667">
        <v>50.6</v>
      </c>
      <c r="AM23" s="668"/>
      <c r="AN23" s="668"/>
      <c r="AO23" s="693"/>
      <c r="AP23" s="757" t="s">
        <v>278</v>
      </c>
      <c r="AQ23" s="764"/>
      <c r="AR23" s="764"/>
      <c r="AS23" s="764"/>
      <c r="AT23" s="764"/>
      <c r="AU23" s="764"/>
      <c r="AV23" s="764"/>
      <c r="AW23" s="764"/>
      <c r="AX23" s="764"/>
      <c r="AY23" s="764"/>
      <c r="AZ23" s="764"/>
      <c r="BA23" s="764"/>
      <c r="BB23" s="764"/>
      <c r="BC23" s="764"/>
      <c r="BD23" s="764"/>
      <c r="BE23" s="764"/>
      <c r="BF23" s="759"/>
      <c r="BG23" s="664">
        <v>57</v>
      </c>
      <c r="BH23" s="665"/>
      <c r="BI23" s="665"/>
      <c r="BJ23" s="665"/>
      <c r="BK23" s="665"/>
      <c r="BL23" s="665"/>
      <c r="BM23" s="665"/>
      <c r="BN23" s="666"/>
      <c r="BO23" s="691">
        <v>0</v>
      </c>
      <c r="BP23" s="691"/>
      <c r="BQ23" s="691"/>
      <c r="BR23" s="691"/>
      <c r="BS23" s="692" t="s">
        <v>126</v>
      </c>
      <c r="BT23" s="692"/>
      <c r="BU23" s="692"/>
      <c r="BV23" s="692"/>
      <c r="BW23" s="692"/>
      <c r="BX23" s="692"/>
      <c r="BY23" s="692"/>
      <c r="BZ23" s="692"/>
      <c r="CA23" s="692"/>
      <c r="CB23" s="750"/>
      <c r="CD23" s="766" t="s">
        <v>218</v>
      </c>
      <c r="CE23" s="767"/>
      <c r="CF23" s="767"/>
      <c r="CG23" s="767"/>
      <c r="CH23" s="767"/>
      <c r="CI23" s="767"/>
      <c r="CJ23" s="767"/>
      <c r="CK23" s="767"/>
      <c r="CL23" s="767"/>
      <c r="CM23" s="767"/>
      <c r="CN23" s="767"/>
      <c r="CO23" s="767"/>
      <c r="CP23" s="767"/>
      <c r="CQ23" s="768"/>
      <c r="CR23" s="766" t="s">
        <v>279</v>
      </c>
      <c r="CS23" s="767"/>
      <c r="CT23" s="767"/>
      <c r="CU23" s="767"/>
      <c r="CV23" s="767"/>
      <c r="CW23" s="767"/>
      <c r="CX23" s="767"/>
      <c r="CY23" s="768"/>
      <c r="CZ23" s="766" t="s">
        <v>280</v>
      </c>
      <c r="DA23" s="767"/>
      <c r="DB23" s="767"/>
      <c r="DC23" s="768"/>
      <c r="DD23" s="766" t="s">
        <v>281</v>
      </c>
      <c r="DE23" s="767"/>
      <c r="DF23" s="767"/>
      <c r="DG23" s="767"/>
      <c r="DH23" s="767"/>
      <c r="DI23" s="767"/>
      <c r="DJ23" s="767"/>
      <c r="DK23" s="768"/>
      <c r="DL23" s="775" t="s">
        <v>282</v>
      </c>
      <c r="DM23" s="776"/>
      <c r="DN23" s="776"/>
      <c r="DO23" s="776"/>
      <c r="DP23" s="776"/>
      <c r="DQ23" s="776"/>
      <c r="DR23" s="776"/>
      <c r="DS23" s="776"/>
      <c r="DT23" s="776"/>
      <c r="DU23" s="776"/>
      <c r="DV23" s="777"/>
      <c r="DW23" s="766" t="s">
        <v>283</v>
      </c>
      <c r="DX23" s="767"/>
      <c r="DY23" s="767"/>
      <c r="DZ23" s="767"/>
      <c r="EA23" s="767"/>
      <c r="EB23" s="767"/>
      <c r="EC23" s="768"/>
    </row>
    <row r="24" spans="2:133" ht="11.25" customHeight="1" x14ac:dyDescent="0.2">
      <c r="B24" s="661" t="s">
        <v>284</v>
      </c>
      <c r="C24" s="662"/>
      <c r="D24" s="662"/>
      <c r="E24" s="662"/>
      <c r="F24" s="662"/>
      <c r="G24" s="662"/>
      <c r="H24" s="662"/>
      <c r="I24" s="662"/>
      <c r="J24" s="662"/>
      <c r="K24" s="662"/>
      <c r="L24" s="662"/>
      <c r="M24" s="662"/>
      <c r="N24" s="662"/>
      <c r="O24" s="662"/>
      <c r="P24" s="662"/>
      <c r="Q24" s="663"/>
      <c r="R24" s="664">
        <v>7480819</v>
      </c>
      <c r="S24" s="665"/>
      <c r="T24" s="665"/>
      <c r="U24" s="665"/>
      <c r="V24" s="665"/>
      <c r="W24" s="665"/>
      <c r="X24" s="665"/>
      <c r="Y24" s="666"/>
      <c r="Z24" s="691">
        <v>23</v>
      </c>
      <c r="AA24" s="691"/>
      <c r="AB24" s="691"/>
      <c r="AC24" s="691"/>
      <c r="AD24" s="692">
        <v>7480819</v>
      </c>
      <c r="AE24" s="692"/>
      <c r="AF24" s="692"/>
      <c r="AG24" s="692"/>
      <c r="AH24" s="692"/>
      <c r="AI24" s="692"/>
      <c r="AJ24" s="692"/>
      <c r="AK24" s="692"/>
      <c r="AL24" s="667">
        <v>50.6</v>
      </c>
      <c r="AM24" s="668"/>
      <c r="AN24" s="668"/>
      <c r="AO24" s="693"/>
      <c r="AP24" s="757" t="s">
        <v>285</v>
      </c>
      <c r="AQ24" s="764"/>
      <c r="AR24" s="764"/>
      <c r="AS24" s="764"/>
      <c r="AT24" s="764"/>
      <c r="AU24" s="764"/>
      <c r="AV24" s="764"/>
      <c r="AW24" s="764"/>
      <c r="AX24" s="764"/>
      <c r="AY24" s="764"/>
      <c r="AZ24" s="764"/>
      <c r="BA24" s="764"/>
      <c r="BB24" s="764"/>
      <c r="BC24" s="764"/>
      <c r="BD24" s="764"/>
      <c r="BE24" s="764"/>
      <c r="BF24" s="759"/>
      <c r="BG24" s="664" t="s">
        <v>126</v>
      </c>
      <c r="BH24" s="665"/>
      <c r="BI24" s="665"/>
      <c r="BJ24" s="665"/>
      <c r="BK24" s="665"/>
      <c r="BL24" s="665"/>
      <c r="BM24" s="665"/>
      <c r="BN24" s="666"/>
      <c r="BO24" s="691" t="s">
        <v>126</v>
      </c>
      <c r="BP24" s="691"/>
      <c r="BQ24" s="691"/>
      <c r="BR24" s="691"/>
      <c r="BS24" s="692" t="s">
        <v>126</v>
      </c>
      <c r="BT24" s="692"/>
      <c r="BU24" s="692"/>
      <c r="BV24" s="692"/>
      <c r="BW24" s="692"/>
      <c r="BX24" s="692"/>
      <c r="BY24" s="692"/>
      <c r="BZ24" s="692"/>
      <c r="CA24" s="692"/>
      <c r="CB24" s="750"/>
      <c r="CD24" s="720" t="s">
        <v>286</v>
      </c>
      <c r="CE24" s="721"/>
      <c r="CF24" s="721"/>
      <c r="CG24" s="721"/>
      <c r="CH24" s="721"/>
      <c r="CI24" s="721"/>
      <c r="CJ24" s="721"/>
      <c r="CK24" s="721"/>
      <c r="CL24" s="721"/>
      <c r="CM24" s="721"/>
      <c r="CN24" s="721"/>
      <c r="CO24" s="721"/>
      <c r="CP24" s="721"/>
      <c r="CQ24" s="722"/>
      <c r="CR24" s="717">
        <v>13786475</v>
      </c>
      <c r="CS24" s="718"/>
      <c r="CT24" s="718"/>
      <c r="CU24" s="718"/>
      <c r="CV24" s="718"/>
      <c r="CW24" s="718"/>
      <c r="CX24" s="718"/>
      <c r="CY24" s="761"/>
      <c r="CZ24" s="762">
        <v>44.4</v>
      </c>
      <c r="DA24" s="736"/>
      <c r="DB24" s="736"/>
      <c r="DC24" s="765"/>
      <c r="DD24" s="760">
        <v>7787949</v>
      </c>
      <c r="DE24" s="718"/>
      <c r="DF24" s="718"/>
      <c r="DG24" s="718"/>
      <c r="DH24" s="718"/>
      <c r="DI24" s="718"/>
      <c r="DJ24" s="718"/>
      <c r="DK24" s="761"/>
      <c r="DL24" s="760">
        <v>7657710</v>
      </c>
      <c r="DM24" s="718"/>
      <c r="DN24" s="718"/>
      <c r="DO24" s="718"/>
      <c r="DP24" s="718"/>
      <c r="DQ24" s="718"/>
      <c r="DR24" s="718"/>
      <c r="DS24" s="718"/>
      <c r="DT24" s="718"/>
      <c r="DU24" s="718"/>
      <c r="DV24" s="761"/>
      <c r="DW24" s="762">
        <v>49.3</v>
      </c>
      <c r="DX24" s="736"/>
      <c r="DY24" s="736"/>
      <c r="DZ24" s="736"/>
      <c r="EA24" s="736"/>
      <c r="EB24" s="736"/>
      <c r="EC24" s="763"/>
    </row>
    <row r="25" spans="2:133" ht="11.25" customHeight="1" x14ac:dyDescent="0.2">
      <c r="B25" s="661" t="s">
        <v>287</v>
      </c>
      <c r="C25" s="662"/>
      <c r="D25" s="662"/>
      <c r="E25" s="662"/>
      <c r="F25" s="662"/>
      <c r="G25" s="662"/>
      <c r="H25" s="662"/>
      <c r="I25" s="662"/>
      <c r="J25" s="662"/>
      <c r="K25" s="662"/>
      <c r="L25" s="662"/>
      <c r="M25" s="662"/>
      <c r="N25" s="662"/>
      <c r="O25" s="662"/>
      <c r="P25" s="662"/>
      <c r="Q25" s="663"/>
      <c r="R25" s="664">
        <v>1048269</v>
      </c>
      <c r="S25" s="665"/>
      <c r="T25" s="665"/>
      <c r="U25" s="665"/>
      <c r="V25" s="665"/>
      <c r="W25" s="665"/>
      <c r="X25" s="665"/>
      <c r="Y25" s="666"/>
      <c r="Z25" s="691">
        <v>3.2</v>
      </c>
      <c r="AA25" s="691"/>
      <c r="AB25" s="691"/>
      <c r="AC25" s="691"/>
      <c r="AD25" s="692" t="s">
        <v>126</v>
      </c>
      <c r="AE25" s="692"/>
      <c r="AF25" s="692"/>
      <c r="AG25" s="692"/>
      <c r="AH25" s="692"/>
      <c r="AI25" s="692"/>
      <c r="AJ25" s="692"/>
      <c r="AK25" s="692"/>
      <c r="AL25" s="667" t="s">
        <v>126</v>
      </c>
      <c r="AM25" s="668"/>
      <c r="AN25" s="668"/>
      <c r="AO25" s="693"/>
      <c r="AP25" s="757" t="s">
        <v>288</v>
      </c>
      <c r="AQ25" s="764"/>
      <c r="AR25" s="764"/>
      <c r="AS25" s="764"/>
      <c r="AT25" s="764"/>
      <c r="AU25" s="764"/>
      <c r="AV25" s="764"/>
      <c r="AW25" s="764"/>
      <c r="AX25" s="764"/>
      <c r="AY25" s="764"/>
      <c r="AZ25" s="764"/>
      <c r="BA25" s="764"/>
      <c r="BB25" s="764"/>
      <c r="BC25" s="764"/>
      <c r="BD25" s="764"/>
      <c r="BE25" s="764"/>
      <c r="BF25" s="759"/>
      <c r="BG25" s="664" t="s">
        <v>126</v>
      </c>
      <c r="BH25" s="665"/>
      <c r="BI25" s="665"/>
      <c r="BJ25" s="665"/>
      <c r="BK25" s="665"/>
      <c r="BL25" s="665"/>
      <c r="BM25" s="665"/>
      <c r="BN25" s="666"/>
      <c r="BO25" s="691" t="s">
        <v>126</v>
      </c>
      <c r="BP25" s="691"/>
      <c r="BQ25" s="691"/>
      <c r="BR25" s="691"/>
      <c r="BS25" s="692" t="s">
        <v>126</v>
      </c>
      <c r="BT25" s="692"/>
      <c r="BU25" s="692"/>
      <c r="BV25" s="692"/>
      <c r="BW25" s="692"/>
      <c r="BX25" s="692"/>
      <c r="BY25" s="692"/>
      <c r="BZ25" s="692"/>
      <c r="CA25" s="692"/>
      <c r="CB25" s="750"/>
      <c r="CD25" s="706" t="s">
        <v>289</v>
      </c>
      <c r="CE25" s="703"/>
      <c r="CF25" s="703"/>
      <c r="CG25" s="703"/>
      <c r="CH25" s="703"/>
      <c r="CI25" s="703"/>
      <c r="CJ25" s="703"/>
      <c r="CK25" s="703"/>
      <c r="CL25" s="703"/>
      <c r="CM25" s="703"/>
      <c r="CN25" s="703"/>
      <c r="CO25" s="703"/>
      <c r="CP25" s="703"/>
      <c r="CQ25" s="704"/>
      <c r="CR25" s="664">
        <v>3861801</v>
      </c>
      <c r="CS25" s="675"/>
      <c r="CT25" s="675"/>
      <c r="CU25" s="675"/>
      <c r="CV25" s="675"/>
      <c r="CW25" s="675"/>
      <c r="CX25" s="675"/>
      <c r="CY25" s="676"/>
      <c r="CZ25" s="667">
        <v>12.4</v>
      </c>
      <c r="DA25" s="677"/>
      <c r="DB25" s="677"/>
      <c r="DC25" s="678"/>
      <c r="DD25" s="670">
        <v>3485486</v>
      </c>
      <c r="DE25" s="675"/>
      <c r="DF25" s="675"/>
      <c r="DG25" s="675"/>
      <c r="DH25" s="675"/>
      <c r="DI25" s="675"/>
      <c r="DJ25" s="675"/>
      <c r="DK25" s="676"/>
      <c r="DL25" s="670">
        <v>3380161</v>
      </c>
      <c r="DM25" s="675"/>
      <c r="DN25" s="675"/>
      <c r="DO25" s="675"/>
      <c r="DP25" s="675"/>
      <c r="DQ25" s="675"/>
      <c r="DR25" s="675"/>
      <c r="DS25" s="675"/>
      <c r="DT25" s="675"/>
      <c r="DU25" s="675"/>
      <c r="DV25" s="676"/>
      <c r="DW25" s="667">
        <v>21.8</v>
      </c>
      <c r="DX25" s="677"/>
      <c r="DY25" s="677"/>
      <c r="DZ25" s="677"/>
      <c r="EA25" s="677"/>
      <c r="EB25" s="677"/>
      <c r="EC25" s="698"/>
    </row>
    <row r="26" spans="2:133" ht="11.25" customHeight="1" x14ac:dyDescent="0.2">
      <c r="B26" s="661" t="s">
        <v>290</v>
      </c>
      <c r="C26" s="662"/>
      <c r="D26" s="662"/>
      <c r="E26" s="662"/>
      <c r="F26" s="662"/>
      <c r="G26" s="662"/>
      <c r="H26" s="662"/>
      <c r="I26" s="662"/>
      <c r="J26" s="662"/>
      <c r="K26" s="662"/>
      <c r="L26" s="662"/>
      <c r="M26" s="662"/>
      <c r="N26" s="662"/>
      <c r="O26" s="662"/>
      <c r="P26" s="662"/>
      <c r="Q26" s="663"/>
      <c r="R26" s="664" t="s">
        <v>126</v>
      </c>
      <c r="S26" s="665"/>
      <c r="T26" s="665"/>
      <c r="U26" s="665"/>
      <c r="V26" s="665"/>
      <c r="W26" s="665"/>
      <c r="X26" s="665"/>
      <c r="Y26" s="666"/>
      <c r="Z26" s="691" t="s">
        <v>126</v>
      </c>
      <c r="AA26" s="691"/>
      <c r="AB26" s="691"/>
      <c r="AC26" s="691"/>
      <c r="AD26" s="692" t="s">
        <v>126</v>
      </c>
      <c r="AE26" s="692"/>
      <c r="AF26" s="692"/>
      <c r="AG26" s="692"/>
      <c r="AH26" s="692"/>
      <c r="AI26" s="692"/>
      <c r="AJ26" s="692"/>
      <c r="AK26" s="692"/>
      <c r="AL26" s="667" t="s">
        <v>126</v>
      </c>
      <c r="AM26" s="668"/>
      <c r="AN26" s="668"/>
      <c r="AO26" s="693"/>
      <c r="AP26" s="757" t="s">
        <v>291</v>
      </c>
      <c r="AQ26" s="758"/>
      <c r="AR26" s="758"/>
      <c r="AS26" s="758"/>
      <c r="AT26" s="758"/>
      <c r="AU26" s="758"/>
      <c r="AV26" s="758"/>
      <c r="AW26" s="758"/>
      <c r="AX26" s="758"/>
      <c r="AY26" s="758"/>
      <c r="AZ26" s="758"/>
      <c r="BA26" s="758"/>
      <c r="BB26" s="758"/>
      <c r="BC26" s="758"/>
      <c r="BD26" s="758"/>
      <c r="BE26" s="758"/>
      <c r="BF26" s="759"/>
      <c r="BG26" s="664" t="s">
        <v>126</v>
      </c>
      <c r="BH26" s="665"/>
      <c r="BI26" s="665"/>
      <c r="BJ26" s="665"/>
      <c r="BK26" s="665"/>
      <c r="BL26" s="665"/>
      <c r="BM26" s="665"/>
      <c r="BN26" s="666"/>
      <c r="BO26" s="691" t="s">
        <v>126</v>
      </c>
      <c r="BP26" s="691"/>
      <c r="BQ26" s="691"/>
      <c r="BR26" s="691"/>
      <c r="BS26" s="692" t="s">
        <v>126</v>
      </c>
      <c r="BT26" s="692"/>
      <c r="BU26" s="692"/>
      <c r="BV26" s="692"/>
      <c r="BW26" s="692"/>
      <c r="BX26" s="692"/>
      <c r="BY26" s="692"/>
      <c r="BZ26" s="692"/>
      <c r="CA26" s="692"/>
      <c r="CB26" s="750"/>
      <c r="CD26" s="706" t="s">
        <v>292</v>
      </c>
      <c r="CE26" s="703"/>
      <c r="CF26" s="703"/>
      <c r="CG26" s="703"/>
      <c r="CH26" s="703"/>
      <c r="CI26" s="703"/>
      <c r="CJ26" s="703"/>
      <c r="CK26" s="703"/>
      <c r="CL26" s="703"/>
      <c r="CM26" s="703"/>
      <c r="CN26" s="703"/>
      <c r="CO26" s="703"/>
      <c r="CP26" s="703"/>
      <c r="CQ26" s="704"/>
      <c r="CR26" s="664">
        <v>2223929</v>
      </c>
      <c r="CS26" s="665"/>
      <c r="CT26" s="665"/>
      <c r="CU26" s="665"/>
      <c r="CV26" s="665"/>
      <c r="CW26" s="665"/>
      <c r="CX26" s="665"/>
      <c r="CY26" s="666"/>
      <c r="CZ26" s="667">
        <v>7.2</v>
      </c>
      <c r="DA26" s="677"/>
      <c r="DB26" s="677"/>
      <c r="DC26" s="678"/>
      <c r="DD26" s="670">
        <v>2052533</v>
      </c>
      <c r="DE26" s="665"/>
      <c r="DF26" s="665"/>
      <c r="DG26" s="665"/>
      <c r="DH26" s="665"/>
      <c r="DI26" s="665"/>
      <c r="DJ26" s="665"/>
      <c r="DK26" s="666"/>
      <c r="DL26" s="670" t="s">
        <v>126</v>
      </c>
      <c r="DM26" s="665"/>
      <c r="DN26" s="665"/>
      <c r="DO26" s="665"/>
      <c r="DP26" s="665"/>
      <c r="DQ26" s="665"/>
      <c r="DR26" s="665"/>
      <c r="DS26" s="665"/>
      <c r="DT26" s="665"/>
      <c r="DU26" s="665"/>
      <c r="DV26" s="666"/>
      <c r="DW26" s="667" t="s">
        <v>126</v>
      </c>
      <c r="DX26" s="677"/>
      <c r="DY26" s="677"/>
      <c r="DZ26" s="677"/>
      <c r="EA26" s="677"/>
      <c r="EB26" s="677"/>
      <c r="EC26" s="698"/>
    </row>
    <row r="27" spans="2:133" ht="11.25" customHeight="1" x14ac:dyDescent="0.2">
      <c r="B27" s="661" t="s">
        <v>293</v>
      </c>
      <c r="C27" s="662"/>
      <c r="D27" s="662"/>
      <c r="E27" s="662"/>
      <c r="F27" s="662"/>
      <c r="G27" s="662"/>
      <c r="H27" s="662"/>
      <c r="I27" s="662"/>
      <c r="J27" s="662"/>
      <c r="K27" s="662"/>
      <c r="L27" s="662"/>
      <c r="M27" s="662"/>
      <c r="N27" s="662"/>
      <c r="O27" s="662"/>
      <c r="P27" s="662"/>
      <c r="Q27" s="663"/>
      <c r="R27" s="664">
        <v>15813040</v>
      </c>
      <c r="S27" s="665"/>
      <c r="T27" s="665"/>
      <c r="U27" s="665"/>
      <c r="V27" s="665"/>
      <c r="W27" s="665"/>
      <c r="X27" s="665"/>
      <c r="Y27" s="666"/>
      <c r="Z27" s="691">
        <v>48.7</v>
      </c>
      <c r="AA27" s="691"/>
      <c r="AB27" s="691"/>
      <c r="AC27" s="691"/>
      <c r="AD27" s="692">
        <v>14764714</v>
      </c>
      <c r="AE27" s="692"/>
      <c r="AF27" s="692"/>
      <c r="AG27" s="692"/>
      <c r="AH27" s="692"/>
      <c r="AI27" s="692"/>
      <c r="AJ27" s="692"/>
      <c r="AK27" s="692"/>
      <c r="AL27" s="667">
        <v>99.800003051757813</v>
      </c>
      <c r="AM27" s="668"/>
      <c r="AN27" s="668"/>
      <c r="AO27" s="693"/>
      <c r="AP27" s="661" t="s">
        <v>294</v>
      </c>
      <c r="AQ27" s="662"/>
      <c r="AR27" s="662"/>
      <c r="AS27" s="662"/>
      <c r="AT27" s="662"/>
      <c r="AU27" s="662"/>
      <c r="AV27" s="662"/>
      <c r="AW27" s="662"/>
      <c r="AX27" s="662"/>
      <c r="AY27" s="662"/>
      <c r="AZ27" s="662"/>
      <c r="BA27" s="662"/>
      <c r="BB27" s="662"/>
      <c r="BC27" s="662"/>
      <c r="BD27" s="662"/>
      <c r="BE27" s="662"/>
      <c r="BF27" s="663"/>
      <c r="BG27" s="664">
        <v>5526278</v>
      </c>
      <c r="BH27" s="665"/>
      <c r="BI27" s="665"/>
      <c r="BJ27" s="665"/>
      <c r="BK27" s="665"/>
      <c r="BL27" s="665"/>
      <c r="BM27" s="665"/>
      <c r="BN27" s="666"/>
      <c r="BO27" s="691">
        <v>100</v>
      </c>
      <c r="BP27" s="691"/>
      <c r="BQ27" s="691"/>
      <c r="BR27" s="691"/>
      <c r="BS27" s="692">
        <v>294848</v>
      </c>
      <c r="BT27" s="692"/>
      <c r="BU27" s="692"/>
      <c r="BV27" s="692"/>
      <c r="BW27" s="692"/>
      <c r="BX27" s="692"/>
      <c r="BY27" s="692"/>
      <c r="BZ27" s="692"/>
      <c r="CA27" s="692"/>
      <c r="CB27" s="750"/>
      <c r="CD27" s="706" t="s">
        <v>295</v>
      </c>
      <c r="CE27" s="703"/>
      <c r="CF27" s="703"/>
      <c r="CG27" s="703"/>
      <c r="CH27" s="703"/>
      <c r="CI27" s="703"/>
      <c r="CJ27" s="703"/>
      <c r="CK27" s="703"/>
      <c r="CL27" s="703"/>
      <c r="CM27" s="703"/>
      <c r="CN27" s="703"/>
      <c r="CO27" s="703"/>
      <c r="CP27" s="703"/>
      <c r="CQ27" s="704"/>
      <c r="CR27" s="664">
        <v>7042913</v>
      </c>
      <c r="CS27" s="675"/>
      <c r="CT27" s="675"/>
      <c r="CU27" s="675"/>
      <c r="CV27" s="675"/>
      <c r="CW27" s="675"/>
      <c r="CX27" s="675"/>
      <c r="CY27" s="676"/>
      <c r="CZ27" s="667">
        <v>22.7</v>
      </c>
      <c r="DA27" s="677"/>
      <c r="DB27" s="677"/>
      <c r="DC27" s="678"/>
      <c r="DD27" s="670">
        <v>1632680</v>
      </c>
      <c r="DE27" s="675"/>
      <c r="DF27" s="675"/>
      <c r="DG27" s="675"/>
      <c r="DH27" s="675"/>
      <c r="DI27" s="675"/>
      <c r="DJ27" s="675"/>
      <c r="DK27" s="676"/>
      <c r="DL27" s="670">
        <v>1607766</v>
      </c>
      <c r="DM27" s="675"/>
      <c r="DN27" s="675"/>
      <c r="DO27" s="675"/>
      <c r="DP27" s="675"/>
      <c r="DQ27" s="675"/>
      <c r="DR27" s="675"/>
      <c r="DS27" s="675"/>
      <c r="DT27" s="675"/>
      <c r="DU27" s="675"/>
      <c r="DV27" s="676"/>
      <c r="DW27" s="667">
        <v>10.4</v>
      </c>
      <c r="DX27" s="677"/>
      <c r="DY27" s="677"/>
      <c r="DZ27" s="677"/>
      <c r="EA27" s="677"/>
      <c r="EB27" s="677"/>
      <c r="EC27" s="698"/>
    </row>
    <row r="28" spans="2:133" ht="11.25" customHeight="1" x14ac:dyDescent="0.2">
      <c r="B28" s="661" t="s">
        <v>296</v>
      </c>
      <c r="C28" s="662"/>
      <c r="D28" s="662"/>
      <c r="E28" s="662"/>
      <c r="F28" s="662"/>
      <c r="G28" s="662"/>
      <c r="H28" s="662"/>
      <c r="I28" s="662"/>
      <c r="J28" s="662"/>
      <c r="K28" s="662"/>
      <c r="L28" s="662"/>
      <c r="M28" s="662"/>
      <c r="N28" s="662"/>
      <c r="O28" s="662"/>
      <c r="P28" s="662"/>
      <c r="Q28" s="663"/>
      <c r="R28" s="664">
        <v>5380</v>
      </c>
      <c r="S28" s="665"/>
      <c r="T28" s="665"/>
      <c r="U28" s="665"/>
      <c r="V28" s="665"/>
      <c r="W28" s="665"/>
      <c r="X28" s="665"/>
      <c r="Y28" s="666"/>
      <c r="Z28" s="691">
        <v>0</v>
      </c>
      <c r="AA28" s="691"/>
      <c r="AB28" s="691"/>
      <c r="AC28" s="691"/>
      <c r="AD28" s="692">
        <v>5380</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297</v>
      </c>
      <c r="CE28" s="703"/>
      <c r="CF28" s="703"/>
      <c r="CG28" s="703"/>
      <c r="CH28" s="703"/>
      <c r="CI28" s="703"/>
      <c r="CJ28" s="703"/>
      <c r="CK28" s="703"/>
      <c r="CL28" s="703"/>
      <c r="CM28" s="703"/>
      <c r="CN28" s="703"/>
      <c r="CO28" s="703"/>
      <c r="CP28" s="703"/>
      <c r="CQ28" s="704"/>
      <c r="CR28" s="664">
        <v>2881761</v>
      </c>
      <c r="CS28" s="665"/>
      <c r="CT28" s="665"/>
      <c r="CU28" s="665"/>
      <c r="CV28" s="665"/>
      <c r="CW28" s="665"/>
      <c r="CX28" s="665"/>
      <c r="CY28" s="666"/>
      <c r="CZ28" s="667">
        <v>9.3000000000000007</v>
      </c>
      <c r="DA28" s="677"/>
      <c r="DB28" s="677"/>
      <c r="DC28" s="678"/>
      <c r="DD28" s="670">
        <v>2669783</v>
      </c>
      <c r="DE28" s="665"/>
      <c r="DF28" s="665"/>
      <c r="DG28" s="665"/>
      <c r="DH28" s="665"/>
      <c r="DI28" s="665"/>
      <c r="DJ28" s="665"/>
      <c r="DK28" s="666"/>
      <c r="DL28" s="670">
        <v>2669783</v>
      </c>
      <c r="DM28" s="665"/>
      <c r="DN28" s="665"/>
      <c r="DO28" s="665"/>
      <c r="DP28" s="665"/>
      <c r="DQ28" s="665"/>
      <c r="DR28" s="665"/>
      <c r="DS28" s="665"/>
      <c r="DT28" s="665"/>
      <c r="DU28" s="665"/>
      <c r="DV28" s="666"/>
      <c r="DW28" s="667">
        <v>17.2</v>
      </c>
      <c r="DX28" s="677"/>
      <c r="DY28" s="677"/>
      <c r="DZ28" s="677"/>
      <c r="EA28" s="677"/>
      <c r="EB28" s="677"/>
      <c r="EC28" s="698"/>
    </row>
    <row r="29" spans="2:133" ht="11.25" customHeight="1" x14ac:dyDescent="0.2">
      <c r="B29" s="661" t="s">
        <v>298</v>
      </c>
      <c r="C29" s="662"/>
      <c r="D29" s="662"/>
      <c r="E29" s="662"/>
      <c r="F29" s="662"/>
      <c r="G29" s="662"/>
      <c r="H29" s="662"/>
      <c r="I29" s="662"/>
      <c r="J29" s="662"/>
      <c r="K29" s="662"/>
      <c r="L29" s="662"/>
      <c r="M29" s="662"/>
      <c r="N29" s="662"/>
      <c r="O29" s="662"/>
      <c r="P29" s="662"/>
      <c r="Q29" s="663"/>
      <c r="R29" s="664">
        <v>124997</v>
      </c>
      <c r="S29" s="665"/>
      <c r="T29" s="665"/>
      <c r="U29" s="665"/>
      <c r="V29" s="665"/>
      <c r="W29" s="665"/>
      <c r="X29" s="665"/>
      <c r="Y29" s="666"/>
      <c r="Z29" s="691">
        <v>0.4</v>
      </c>
      <c r="AA29" s="691"/>
      <c r="AB29" s="691"/>
      <c r="AC29" s="691"/>
      <c r="AD29" s="692">
        <v>1435</v>
      </c>
      <c r="AE29" s="692"/>
      <c r="AF29" s="692"/>
      <c r="AG29" s="692"/>
      <c r="AH29" s="692"/>
      <c r="AI29" s="692"/>
      <c r="AJ29" s="692"/>
      <c r="AK29" s="692"/>
      <c r="AL29" s="667">
        <v>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299</v>
      </c>
      <c r="CE29" s="752"/>
      <c r="CF29" s="706" t="s">
        <v>69</v>
      </c>
      <c r="CG29" s="703"/>
      <c r="CH29" s="703"/>
      <c r="CI29" s="703"/>
      <c r="CJ29" s="703"/>
      <c r="CK29" s="703"/>
      <c r="CL29" s="703"/>
      <c r="CM29" s="703"/>
      <c r="CN29" s="703"/>
      <c r="CO29" s="703"/>
      <c r="CP29" s="703"/>
      <c r="CQ29" s="704"/>
      <c r="CR29" s="664">
        <v>2881648</v>
      </c>
      <c r="CS29" s="675"/>
      <c r="CT29" s="675"/>
      <c r="CU29" s="675"/>
      <c r="CV29" s="675"/>
      <c r="CW29" s="675"/>
      <c r="CX29" s="675"/>
      <c r="CY29" s="676"/>
      <c r="CZ29" s="667">
        <v>9.3000000000000007</v>
      </c>
      <c r="DA29" s="677"/>
      <c r="DB29" s="677"/>
      <c r="DC29" s="678"/>
      <c r="DD29" s="670">
        <v>2669670</v>
      </c>
      <c r="DE29" s="675"/>
      <c r="DF29" s="675"/>
      <c r="DG29" s="675"/>
      <c r="DH29" s="675"/>
      <c r="DI29" s="675"/>
      <c r="DJ29" s="675"/>
      <c r="DK29" s="676"/>
      <c r="DL29" s="670">
        <v>2669670</v>
      </c>
      <c r="DM29" s="675"/>
      <c r="DN29" s="675"/>
      <c r="DO29" s="675"/>
      <c r="DP29" s="675"/>
      <c r="DQ29" s="675"/>
      <c r="DR29" s="675"/>
      <c r="DS29" s="675"/>
      <c r="DT29" s="675"/>
      <c r="DU29" s="675"/>
      <c r="DV29" s="676"/>
      <c r="DW29" s="667">
        <v>17.2</v>
      </c>
      <c r="DX29" s="677"/>
      <c r="DY29" s="677"/>
      <c r="DZ29" s="677"/>
      <c r="EA29" s="677"/>
      <c r="EB29" s="677"/>
      <c r="EC29" s="698"/>
    </row>
    <row r="30" spans="2:133" ht="11.25" customHeight="1" x14ac:dyDescent="0.2">
      <c r="B30" s="661" t="s">
        <v>300</v>
      </c>
      <c r="C30" s="662"/>
      <c r="D30" s="662"/>
      <c r="E30" s="662"/>
      <c r="F30" s="662"/>
      <c r="G30" s="662"/>
      <c r="H30" s="662"/>
      <c r="I30" s="662"/>
      <c r="J30" s="662"/>
      <c r="K30" s="662"/>
      <c r="L30" s="662"/>
      <c r="M30" s="662"/>
      <c r="N30" s="662"/>
      <c r="O30" s="662"/>
      <c r="P30" s="662"/>
      <c r="Q30" s="663"/>
      <c r="R30" s="664">
        <v>175531</v>
      </c>
      <c r="S30" s="665"/>
      <c r="T30" s="665"/>
      <c r="U30" s="665"/>
      <c r="V30" s="665"/>
      <c r="W30" s="665"/>
      <c r="X30" s="665"/>
      <c r="Y30" s="666"/>
      <c r="Z30" s="691">
        <v>0.5</v>
      </c>
      <c r="AA30" s="691"/>
      <c r="AB30" s="691"/>
      <c r="AC30" s="691"/>
      <c r="AD30" s="692">
        <v>11230</v>
      </c>
      <c r="AE30" s="692"/>
      <c r="AF30" s="692"/>
      <c r="AG30" s="692"/>
      <c r="AH30" s="692"/>
      <c r="AI30" s="692"/>
      <c r="AJ30" s="692"/>
      <c r="AK30" s="692"/>
      <c r="AL30" s="667">
        <v>0.1</v>
      </c>
      <c r="AM30" s="668"/>
      <c r="AN30" s="668"/>
      <c r="AO30" s="693"/>
      <c r="AP30" s="723" t="s">
        <v>218</v>
      </c>
      <c r="AQ30" s="724"/>
      <c r="AR30" s="724"/>
      <c r="AS30" s="724"/>
      <c r="AT30" s="724"/>
      <c r="AU30" s="724"/>
      <c r="AV30" s="724"/>
      <c r="AW30" s="724"/>
      <c r="AX30" s="724"/>
      <c r="AY30" s="724"/>
      <c r="AZ30" s="724"/>
      <c r="BA30" s="724"/>
      <c r="BB30" s="724"/>
      <c r="BC30" s="724"/>
      <c r="BD30" s="724"/>
      <c r="BE30" s="724"/>
      <c r="BF30" s="725"/>
      <c r="BG30" s="723" t="s">
        <v>301</v>
      </c>
      <c r="BH30" s="748"/>
      <c r="BI30" s="748"/>
      <c r="BJ30" s="748"/>
      <c r="BK30" s="748"/>
      <c r="BL30" s="748"/>
      <c r="BM30" s="748"/>
      <c r="BN30" s="748"/>
      <c r="BO30" s="748"/>
      <c r="BP30" s="748"/>
      <c r="BQ30" s="749"/>
      <c r="BR30" s="723" t="s">
        <v>302</v>
      </c>
      <c r="BS30" s="748"/>
      <c r="BT30" s="748"/>
      <c r="BU30" s="748"/>
      <c r="BV30" s="748"/>
      <c r="BW30" s="748"/>
      <c r="BX30" s="748"/>
      <c r="BY30" s="748"/>
      <c r="BZ30" s="748"/>
      <c r="CA30" s="748"/>
      <c r="CB30" s="749"/>
      <c r="CD30" s="753"/>
      <c r="CE30" s="754"/>
      <c r="CF30" s="706" t="s">
        <v>303</v>
      </c>
      <c r="CG30" s="703"/>
      <c r="CH30" s="703"/>
      <c r="CI30" s="703"/>
      <c r="CJ30" s="703"/>
      <c r="CK30" s="703"/>
      <c r="CL30" s="703"/>
      <c r="CM30" s="703"/>
      <c r="CN30" s="703"/>
      <c r="CO30" s="703"/>
      <c r="CP30" s="703"/>
      <c r="CQ30" s="704"/>
      <c r="CR30" s="664">
        <v>2759847</v>
      </c>
      <c r="CS30" s="665"/>
      <c r="CT30" s="665"/>
      <c r="CU30" s="665"/>
      <c r="CV30" s="665"/>
      <c r="CW30" s="665"/>
      <c r="CX30" s="665"/>
      <c r="CY30" s="666"/>
      <c r="CZ30" s="667">
        <v>8.9</v>
      </c>
      <c r="DA30" s="677"/>
      <c r="DB30" s="677"/>
      <c r="DC30" s="678"/>
      <c r="DD30" s="670">
        <v>2557088</v>
      </c>
      <c r="DE30" s="665"/>
      <c r="DF30" s="665"/>
      <c r="DG30" s="665"/>
      <c r="DH30" s="665"/>
      <c r="DI30" s="665"/>
      <c r="DJ30" s="665"/>
      <c r="DK30" s="666"/>
      <c r="DL30" s="670">
        <v>2557088</v>
      </c>
      <c r="DM30" s="665"/>
      <c r="DN30" s="665"/>
      <c r="DO30" s="665"/>
      <c r="DP30" s="665"/>
      <c r="DQ30" s="665"/>
      <c r="DR30" s="665"/>
      <c r="DS30" s="665"/>
      <c r="DT30" s="665"/>
      <c r="DU30" s="665"/>
      <c r="DV30" s="666"/>
      <c r="DW30" s="667">
        <v>16.5</v>
      </c>
      <c r="DX30" s="677"/>
      <c r="DY30" s="677"/>
      <c r="DZ30" s="677"/>
      <c r="EA30" s="677"/>
      <c r="EB30" s="677"/>
      <c r="EC30" s="698"/>
    </row>
    <row r="31" spans="2:133" ht="11.25" customHeight="1" x14ac:dyDescent="0.2">
      <c r="B31" s="661" t="s">
        <v>304</v>
      </c>
      <c r="C31" s="662"/>
      <c r="D31" s="662"/>
      <c r="E31" s="662"/>
      <c r="F31" s="662"/>
      <c r="G31" s="662"/>
      <c r="H31" s="662"/>
      <c r="I31" s="662"/>
      <c r="J31" s="662"/>
      <c r="K31" s="662"/>
      <c r="L31" s="662"/>
      <c r="M31" s="662"/>
      <c r="N31" s="662"/>
      <c r="O31" s="662"/>
      <c r="P31" s="662"/>
      <c r="Q31" s="663"/>
      <c r="R31" s="664">
        <v>100467</v>
      </c>
      <c r="S31" s="665"/>
      <c r="T31" s="665"/>
      <c r="U31" s="665"/>
      <c r="V31" s="665"/>
      <c r="W31" s="665"/>
      <c r="X31" s="665"/>
      <c r="Y31" s="666"/>
      <c r="Z31" s="691">
        <v>0.3</v>
      </c>
      <c r="AA31" s="691"/>
      <c r="AB31" s="691"/>
      <c r="AC31" s="691"/>
      <c r="AD31" s="692">
        <v>3</v>
      </c>
      <c r="AE31" s="692"/>
      <c r="AF31" s="692"/>
      <c r="AG31" s="692"/>
      <c r="AH31" s="692"/>
      <c r="AI31" s="692"/>
      <c r="AJ31" s="692"/>
      <c r="AK31" s="692"/>
      <c r="AL31" s="667">
        <v>0</v>
      </c>
      <c r="AM31" s="668"/>
      <c r="AN31" s="668"/>
      <c r="AO31" s="693"/>
      <c r="AP31" s="739" t="s">
        <v>305</v>
      </c>
      <c r="AQ31" s="740"/>
      <c r="AR31" s="740"/>
      <c r="AS31" s="740"/>
      <c r="AT31" s="745" t="s">
        <v>306</v>
      </c>
      <c r="AU31" s="360"/>
      <c r="AV31" s="360"/>
      <c r="AW31" s="360"/>
      <c r="AX31" s="731" t="s">
        <v>183</v>
      </c>
      <c r="AY31" s="732"/>
      <c r="AZ31" s="732"/>
      <c r="BA31" s="732"/>
      <c r="BB31" s="732"/>
      <c r="BC31" s="732"/>
      <c r="BD31" s="732"/>
      <c r="BE31" s="732"/>
      <c r="BF31" s="733"/>
      <c r="BG31" s="734">
        <v>99.4</v>
      </c>
      <c r="BH31" s="735"/>
      <c r="BI31" s="735"/>
      <c r="BJ31" s="735"/>
      <c r="BK31" s="735"/>
      <c r="BL31" s="735"/>
      <c r="BM31" s="736">
        <v>97.5</v>
      </c>
      <c r="BN31" s="735"/>
      <c r="BO31" s="735"/>
      <c r="BP31" s="735"/>
      <c r="BQ31" s="737"/>
      <c r="BR31" s="734">
        <v>98.9</v>
      </c>
      <c r="BS31" s="735"/>
      <c r="BT31" s="735"/>
      <c r="BU31" s="735"/>
      <c r="BV31" s="735"/>
      <c r="BW31" s="735"/>
      <c r="BX31" s="736">
        <v>97.2</v>
      </c>
      <c r="BY31" s="735"/>
      <c r="BZ31" s="735"/>
      <c r="CA31" s="735"/>
      <c r="CB31" s="737"/>
      <c r="CD31" s="753"/>
      <c r="CE31" s="754"/>
      <c r="CF31" s="706" t="s">
        <v>307</v>
      </c>
      <c r="CG31" s="703"/>
      <c r="CH31" s="703"/>
      <c r="CI31" s="703"/>
      <c r="CJ31" s="703"/>
      <c r="CK31" s="703"/>
      <c r="CL31" s="703"/>
      <c r="CM31" s="703"/>
      <c r="CN31" s="703"/>
      <c r="CO31" s="703"/>
      <c r="CP31" s="703"/>
      <c r="CQ31" s="704"/>
      <c r="CR31" s="664">
        <v>121801</v>
      </c>
      <c r="CS31" s="675"/>
      <c r="CT31" s="675"/>
      <c r="CU31" s="675"/>
      <c r="CV31" s="675"/>
      <c r="CW31" s="675"/>
      <c r="CX31" s="675"/>
      <c r="CY31" s="676"/>
      <c r="CZ31" s="667">
        <v>0.4</v>
      </c>
      <c r="DA31" s="677"/>
      <c r="DB31" s="677"/>
      <c r="DC31" s="678"/>
      <c r="DD31" s="670">
        <v>112582</v>
      </c>
      <c r="DE31" s="675"/>
      <c r="DF31" s="675"/>
      <c r="DG31" s="675"/>
      <c r="DH31" s="675"/>
      <c r="DI31" s="675"/>
      <c r="DJ31" s="675"/>
      <c r="DK31" s="676"/>
      <c r="DL31" s="670">
        <v>112582</v>
      </c>
      <c r="DM31" s="675"/>
      <c r="DN31" s="675"/>
      <c r="DO31" s="675"/>
      <c r="DP31" s="675"/>
      <c r="DQ31" s="675"/>
      <c r="DR31" s="675"/>
      <c r="DS31" s="675"/>
      <c r="DT31" s="675"/>
      <c r="DU31" s="675"/>
      <c r="DV31" s="676"/>
      <c r="DW31" s="667">
        <v>0.7</v>
      </c>
      <c r="DX31" s="677"/>
      <c r="DY31" s="677"/>
      <c r="DZ31" s="677"/>
      <c r="EA31" s="677"/>
      <c r="EB31" s="677"/>
      <c r="EC31" s="698"/>
    </row>
    <row r="32" spans="2:133" ht="11.25" customHeight="1" x14ac:dyDescent="0.2">
      <c r="B32" s="661" t="s">
        <v>308</v>
      </c>
      <c r="C32" s="662"/>
      <c r="D32" s="662"/>
      <c r="E32" s="662"/>
      <c r="F32" s="662"/>
      <c r="G32" s="662"/>
      <c r="H32" s="662"/>
      <c r="I32" s="662"/>
      <c r="J32" s="662"/>
      <c r="K32" s="662"/>
      <c r="L32" s="662"/>
      <c r="M32" s="662"/>
      <c r="N32" s="662"/>
      <c r="O32" s="662"/>
      <c r="P32" s="662"/>
      <c r="Q32" s="663"/>
      <c r="R32" s="664">
        <v>6396833</v>
      </c>
      <c r="S32" s="665"/>
      <c r="T32" s="665"/>
      <c r="U32" s="665"/>
      <c r="V32" s="665"/>
      <c r="W32" s="665"/>
      <c r="X32" s="665"/>
      <c r="Y32" s="666"/>
      <c r="Z32" s="691">
        <v>19.7</v>
      </c>
      <c r="AA32" s="691"/>
      <c r="AB32" s="691"/>
      <c r="AC32" s="691"/>
      <c r="AD32" s="692" t="s">
        <v>126</v>
      </c>
      <c r="AE32" s="692"/>
      <c r="AF32" s="692"/>
      <c r="AG32" s="692"/>
      <c r="AH32" s="692"/>
      <c r="AI32" s="692"/>
      <c r="AJ32" s="692"/>
      <c r="AK32" s="692"/>
      <c r="AL32" s="667" t="s">
        <v>126</v>
      </c>
      <c r="AM32" s="668"/>
      <c r="AN32" s="668"/>
      <c r="AO32" s="693"/>
      <c r="AP32" s="741"/>
      <c r="AQ32" s="742"/>
      <c r="AR32" s="742"/>
      <c r="AS32" s="742"/>
      <c r="AT32" s="746"/>
      <c r="AU32" s="361" t="s">
        <v>309</v>
      </c>
      <c r="AV32" s="361"/>
      <c r="AW32" s="361"/>
      <c r="AX32" s="661" t="s">
        <v>310</v>
      </c>
      <c r="AY32" s="662"/>
      <c r="AZ32" s="662"/>
      <c r="BA32" s="662"/>
      <c r="BB32" s="662"/>
      <c r="BC32" s="662"/>
      <c r="BD32" s="662"/>
      <c r="BE32" s="662"/>
      <c r="BF32" s="663"/>
      <c r="BG32" s="738">
        <v>99.5</v>
      </c>
      <c r="BH32" s="675"/>
      <c r="BI32" s="675"/>
      <c r="BJ32" s="675"/>
      <c r="BK32" s="675"/>
      <c r="BL32" s="675"/>
      <c r="BM32" s="668">
        <v>98.8</v>
      </c>
      <c r="BN32" s="730"/>
      <c r="BO32" s="730"/>
      <c r="BP32" s="730"/>
      <c r="BQ32" s="702"/>
      <c r="BR32" s="738">
        <v>99.4</v>
      </c>
      <c r="BS32" s="675"/>
      <c r="BT32" s="675"/>
      <c r="BU32" s="675"/>
      <c r="BV32" s="675"/>
      <c r="BW32" s="675"/>
      <c r="BX32" s="668">
        <v>98.8</v>
      </c>
      <c r="BY32" s="730"/>
      <c r="BZ32" s="730"/>
      <c r="CA32" s="730"/>
      <c r="CB32" s="702"/>
      <c r="CD32" s="755"/>
      <c r="CE32" s="756"/>
      <c r="CF32" s="706" t="s">
        <v>311</v>
      </c>
      <c r="CG32" s="703"/>
      <c r="CH32" s="703"/>
      <c r="CI32" s="703"/>
      <c r="CJ32" s="703"/>
      <c r="CK32" s="703"/>
      <c r="CL32" s="703"/>
      <c r="CM32" s="703"/>
      <c r="CN32" s="703"/>
      <c r="CO32" s="703"/>
      <c r="CP32" s="703"/>
      <c r="CQ32" s="704"/>
      <c r="CR32" s="664">
        <v>113</v>
      </c>
      <c r="CS32" s="665"/>
      <c r="CT32" s="665"/>
      <c r="CU32" s="665"/>
      <c r="CV32" s="665"/>
      <c r="CW32" s="665"/>
      <c r="CX32" s="665"/>
      <c r="CY32" s="666"/>
      <c r="CZ32" s="667">
        <v>0</v>
      </c>
      <c r="DA32" s="677"/>
      <c r="DB32" s="677"/>
      <c r="DC32" s="678"/>
      <c r="DD32" s="670">
        <v>113</v>
      </c>
      <c r="DE32" s="665"/>
      <c r="DF32" s="665"/>
      <c r="DG32" s="665"/>
      <c r="DH32" s="665"/>
      <c r="DI32" s="665"/>
      <c r="DJ32" s="665"/>
      <c r="DK32" s="666"/>
      <c r="DL32" s="670">
        <v>113</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2">
      <c r="B33" s="727" t="s">
        <v>312</v>
      </c>
      <c r="C33" s="728"/>
      <c r="D33" s="728"/>
      <c r="E33" s="728"/>
      <c r="F33" s="728"/>
      <c r="G33" s="728"/>
      <c r="H33" s="728"/>
      <c r="I33" s="728"/>
      <c r="J33" s="728"/>
      <c r="K33" s="728"/>
      <c r="L33" s="728"/>
      <c r="M33" s="728"/>
      <c r="N33" s="728"/>
      <c r="O33" s="728"/>
      <c r="P33" s="728"/>
      <c r="Q33" s="729"/>
      <c r="R33" s="664" t="s">
        <v>126</v>
      </c>
      <c r="S33" s="665"/>
      <c r="T33" s="665"/>
      <c r="U33" s="665"/>
      <c r="V33" s="665"/>
      <c r="W33" s="665"/>
      <c r="X33" s="665"/>
      <c r="Y33" s="666"/>
      <c r="Z33" s="691" t="s">
        <v>126</v>
      </c>
      <c r="AA33" s="691"/>
      <c r="AB33" s="691"/>
      <c r="AC33" s="691"/>
      <c r="AD33" s="692" t="s">
        <v>126</v>
      </c>
      <c r="AE33" s="692"/>
      <c r="AF33" s="692"/>
      <c r="AG33" s="692"/>
      <c r="AH33" s="692"/>
      <c r="AI33" s="692"/>
      <c r="AJ33" s="692"/>
      <c r="AK33" s="692"/>
      <c r="AL33" s="667" t="s">
        <v>126</v>
      </c>
      <c r="AM33" s="668"/>
      <c r="AN33" s="668"/>
      <c r="AO33" s="693"/>
      <c r="AP33" s="743"/>
      <c r="AQ33" s="744"/>
      <c r="AR33" s="744"/>
      <c r="AS33" s="744"/>
      <c r="AT33" s="747"/>
      <c r="AU33" s="362"/>
      <c r="AV33" s="362"/>
      <c r="AW33" s="362"/>
      <c r="AX33" s="641" t="s">
        <v>313</v>
      </c>
      <c r="AY33" s="642"/>
      <c r="AZ33" s="642"/>
      <c r="BA33" s="642"/>
      <c r="BB33" s="642"/>
      <c r="BC33" s="642"/>
      <c r="BD33" s="642"/>
      <c r="BE33" s="642"/>
      <c r="BF33" s="643"/>
      <c r="BG33" s="726">
        <v>99.3</v>
      </c>
      <c r="BH33" s="645"/>
      <c r="BI33" s="645"/>
      <c r="BJ33" s="645"/>
      <c r="BK33" s="645"/>
      <c r="BL33" s="645"/>
      <c r="BM33" s="683">
        <v>96</v>
      </c>
      <c r="BN33" s="645"/>
      <c r="BO33" s="645"/>
      <c r="BP33" s="645"/>
      <c r="BQ33" s="694"/>
      <c r="BR33" s="726">
        <v>98.4</v>
      </c>
      <c r="BS33" s="645"/>
      <c r="BT33" s="645"/>
      <c r="BU33" s="645"/>
      <c r="BV33" s="645"/>
      <c r="BW33" s="645"/>
      <c r="BX33" s="683">
        <v>95.4</v>
      </c>
      <c r="BY33" s="645"/>
      <c r="BZ33" s="645"/>
      <c r="CA33" s="645"/>
      <c r="CB33" s="694"/>
      <c r="CD33" s="706" t="s">
        <v>314</v>
      </c>
      <c r="CE33" s="703"/>
      <c r="CF33" s="703"/>
      <c r="CG33" s="703"/>
      <c r="CH33" s="703"/>
      <c r="CI33" s="703"/>
      <c r="CJ33" s="703"/>
      <c r="CK33" s="703"/>
      <c r="CL33" s="703"/>
      <c r="CM33" s="703"/>
      <c r="CN33" s="703"/>
      <c r="CO33" s="703"/>
      <c r="CP33" s="703"/>
      <c r="CQ33" s="704"/>
      <c r="CR33" s="664">
        <v>14371049</v>
      </c>
      <c r="CS33" s="675"/>
      <c r="CT33" s="675"/>
      <c r="CU33" s="675"/>
      <c r="CV33" s="675"/>
      <c r="CW33" s="675"/>
      <c r="CX33" s="675"/>
      <c r="CY33" s="676"/>
      <c r="CZ33" s="667">
        <v>46.2</v>
      </c>
      <c r="DA33" s="677"/>
      <c r="DB33" s="677"/>
      <c r="DC33" s="678"/>
      <c r="DD33" s="670">
        <v>8434057</v>
      </c>
      <c r="DE33" s="675"/>
      <c r="DF33" s="675"/>
      <c r="DG33" s="675"/>
      <c r="DH33" s="675"/>
      <c r="DI33" s="675"/>
      <c r="DJ33" s="675"/>
      <c r="DK33" s="676"/>
      <c r="DL33" s="670">
        <v>5746537</v>
      </c>
      <c r="DM33" s="675"/>
      <c r="DN33" s="675"/>
      <c r="DO33" s="675"/>
      <c r="DP33" s="675"/>
      <c r="DQ33" s="675"/>
      <c r="DR33" s="675"/>
      <c r="DS33" s="675"/>
      <c r="DT33" s="675"/>
      <c r="DU33" s="675"/>
      <c r="DV33" s="676"/>
      <c r="DW33" s="667">
        <v>37</v>
      </c>
      <c r="DX33" s="677"/>
      <c r="DY33" s="677"/>
      <c r="DZ33" s="677"/>
      <c r="EA33" s="677"/>
      <c r="EB33" s="677"/>
      <c r="EC33" s="698"/>
    </row>
    <row r="34" spans="2:133" ht="11.25" customHeight="1" x14ac:dyDescent="0.2">
      <c r="B34" s="661" t="s">
        <v>315</v>
      </c>
      <c r="C34" s="662"/>
      <c r="D34" s="662"/>
      <c r="E34" s="662"/>
      <c r="F34" s="662"/>
      <c r="G34" s="662"/>
      <c r="H34" s="662"/>
      <c r="I34" s="662"/>
      <c r="J34" s="662"/>
      <c r="K34" s="662"/>
      <c r="L34" s="662"/>
      <c r="M34" s="662"/>
      <c r="N34" s="662"/>
      <c r="O34" s="662"/>
      <c r="P34" s="662"/>
      <c r="Q34" s="663"/>
      <c r="R34" s="664">
        <v>2490213</v>
      </c>
      <c r="S34" s="665"/>
      <c r="T34" s="665"/>
      <c r="U34" s="665"/>
      <c r="V34" s="665"/>
      <c r="W34" s="665"/>
      <c r="X34" s="665"/>
      <c r="Y34" s="666"/>
      <c r="Z34" s="691">
        <v>7.7</v>
      </c>
      <c r="AA34" s="691"/>
      <c r="AB34" s="691"/>
      <c r="AC34" s="691"/>
      <c r="AD34" s="692" t="s">
        <v>126</v>
      </c>
      <c r="AE34" s="692"/>
      <c r="AF34" s="692"/>
      <c r="AG34" s="692"/>
      <c r="AH34" s="692"/>
      <c r="AI34" s="692"/>
      <c r="AJ34" s="692"/>
      <c r="AK34" s="692"/>
      <c r="AL34" s="667" t="s">
        <v>126</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316</v>
      </c>
      <c r="CE34" s="703"/>
      <c r="CF34" s="703"/>
      <c r="CG34" s="703"/>
      <c r="CH34" s="703"/>
      <c r="CI34" s="703"/>
      <c r="CJ34" s="703"/>
      <c r="CK34" s="703"/>
      <c r="CL34" s="703"/>
      <c r="CM34" s="703"/>
      <c r="CN34" s="703"/>
      <c r="CO34" s="703"/>
      <c r="CP34" s="703"/>
      <c r="CQ34" s="704"/>
      <c r="CR34" s="664">
        <v>3546905</v>
      </c>
      <c r="CS34" s="665"/>
      <c r="CT34" s="665"/>
      <c r="CU34" s="665"/>
      <c r="CV34" s="665"/>
      <c r="CW34" s="665"/>
      <c r="CX34" s="665"/>
      <c r="CY34" s="666"/>
      <c r="CZ34" s="667">
        <v>11.4</v>
      </c>
      <c r="DA34" s="677"/>
      <c r="DB34" s="677"/>
      <c r="DC34" s="678"/>
      <c r="DD34" s="670">
        <v>2200812</v>
      </c>
      <c r="DE34" s="665"/>
      <c r="DF34" s="665"/>
      <c r="DG34" s="665"/>
      <c r="DH34" s="665"/>
      <c r="DI34" s="665"/>
      <c r="DJ34" s="665"/>
      <c r="DK34" s="666"/>
      <c r="DL34" s="670">
        <v>1760117</v>
      </c>
      <c r="DM34" s="665"/>
      <c r="DN34" s="665"/>
      <c r="DO34" s="665"/>
      <c r="DP34" s="665"/>
      <c r="DQ34" s="665"/>
      <c r="DR34" s="665"/>
      <c r="DS34" s="665"/>
      <c r="DT34" s="665"/>
      <c r="DU34" s="665"/>
      <c r="DV34" s="666"/>
      <c r="DW34" s="667">
        <v>11.3</v>
      </c>
      <c r="DX34" s="677"/>
      <c r="DY34" s="677"/>
      <c r="DZ34" s="677"/>
      <c r="EA34" s="677"/>
      <c r="EB34" s="677"/>
      <c r="EC34" s="698"/>
    </row>
    <row r="35" spans="2:133" ht="11.25" customHeight="1" x14ac:dyDescent="0.2">
      <c r="B35" s="661" t="s">
        <v>317</v>
      </c>
      <c r="C35" s="662"/>
      <c r="D35" s="662"/>
      <c r="E35" s="662"/>
      <c r="F35" s="662"/>
      <c r="G35" s="662"/>
      <c r="H35" s="662"/>
      <c r="I35" s="662"/>
      <c r="J35" s="662"/>
      <c r="K35" s="662"/>
      <c r="L35" s="662"/>
      <c r="M35" s="662"/>
      <c r="N35" s="662"/>
      <c r="O35" s="662"/>
      <c r="P35" s="662"/>
      <c r="Q35" s="663"/>
      <c r="R35" s="664">
        <v>27153</v>
      </c>
      <c r="S35" s="665"/>
      <c r="T35" s="665"/>
      <c r="U35" s="665"/>
      <c r="V35" s="665"/>
      <c r="W35" s="665"/>
      <c r="X35" s="665"/>
      <c r="Y35" s="666"/>
      <c r="Z35" s="691">
        <v>0.1</v>
      </c>
      <c r="AA35" s="691"/>
      <c r="AB35" s="691"/>
      <c r="AC35" s="691"/>
      <c r="AD35" s="692">
        <v>448</v>
      </c>
      <c r="AE35" s="692"/>
      <c r="AF35" s="692"/>
      <c r="AG35" s="692"/>
      <c r="AH35" s="692"/>
      <c r="AI35" s="692"/>
      <c r="AJ35" s="692"/>
      <c r="AK35" s="692"/>
      <c r="AL35" s="667">
        <v>0</v>
      </c>
      <c r="AM35" s="668"/>
      <c r="AN35" s="668"/>
      <c r="AO35" s="693"/>
      <c r="AP35" s="218"/>
      <c r="AQ35" s="723" t="s">
        <v>318</v>
      </c>
      <c r="AR35" s="724"/>
      <c r="AS35" s="724"/>
      <c r="AT35" s="724"/>
      <c r="AU35" s="724"/>
      <c r="AV35" s="724"/>
      <c r="AW35" s="724"/>
      <c r="AX35" s="724"/>
      <c r="AY35" s="724"/>
      <c r="AZ35" s="724"/>
      <c r="BA35" s="724"/>
      <c r="BB35" s="724"/>
      <c r="BC35" s="724"/>
      <c r="BD35" s="724"/>
      <c r="BE35" s="724"/>
      <c r="BF35" s="725"/>
      <c r="BG35" s="723" t="s">
        <v>319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320</v>
      </c>
      <c r="CE35" s="703"/>
      <c r="CF35" s="703"/>
      <c r="CG35" s="703"/>
      <c r="CH35" s="703"/>
      <c r="CI35" s="703"/>
      <c r="CJ35" s="703"/>
      <c r="CK35" s="703"/>
      <c r="CL35" s="703"/>
      <c r="CM35" s="703"/>
      <c r="CN35" s="703"/>
      <c r="CO35" s="703"/>
      <c r="CP35" s="703"/>
      <c r="CQ35" s="704"/>
      <c r="CR35" s="664">
        <v>210734</v>
      </c>
      <c r="CS35" s="675"/>
      <c r="CT35" s="675"/>
      <c r="CU35" s="675"/>
      <c r="CV35" s="675"/>
      <c r="CW35" s="675"/>
      <c r="CX35" s="675"/>
      <c r="CY35" s="676"/>
      <c r="CZ35" s="667">
        <v>0.7</v>
      </c>
      <c r="DA35" s="677"/>
      <c r="DB35" s="677"/>
      <c r="DC35" s="678"/>
      <c r="DD35" s="670">
        <v>173162</v>
      </c>
      <c r="DE35" s="675"/>
      <c r="DF35" s="675"/>
      <c r="DG35" s="675"/>
      <c r="DH35" s="675"/>
      <c r="DI35" s="675"/>
      <c r="DJ35" s="675"/>
      <c r="DK35" s="676"/>
      <c r="DL35" s="670">
        <v>154112</v>
      </c>
      <c r="DM35" s="675"/>
      <c r="DN35" s="675"/>
      <c r="DO35" s="675"/>
      <c r="DP35" s="675"/>
      <c r="DQ35" s="675"/>
      <c r="DR35" s="675"/>
      <c r="DS35" s="675"/>
      <c r="DT35" s="675"/>
      <c r="DU35" s="675"/>
      <c r="DV35" s="676"/>
      <c r="DW35" s="667">
        <v>1</v>
      </c>
      <c r="DX35" s="677"/>
      <c r="DY35" s="677"/>
      <c r="DZ35" s="677"/>
      <c r="EA35" s="677"/>
      <c r="EB35" s="677"/>
      <c r="EC35" s="698"/>
    </row>
    <row r="36" spans="2:133" ht="11.25" customHeight="1" x14ac:dyDescent="0.2">
      <c r="B36" s="661" t="s">
        <v>321</v>
      </c>
      <c r="C36" s="662"/>
      <c r="D36" s="662"/>
      <c r="E36" s="662"/>
      <c r="F36" s="662"/>
      <c r="G36" s="662"/>
      <c r="H36" s="662"/>
      <c r="I36" s="662"/>
      <c r="J36" s="662"/>
      <c r="K36" s="662"/>
      <c r="L36" s="662"/>
      <c r="M36" s="662"/>
      <c r="N36" s="662"/>
      <c r="O36" s="662"/>
      <c r="P36" s="662"/>
      <c r="Q36" s="663"/>
      <c r="R36" s="664">
        <v>476955</v>
      </c>
      <c r="S36" s="665"/>
      <c r="T36" s="665"/>
      <c r="U36" s="665"/>
      <c r="V36" s="665"/>
      <c r="W36" s="665"/>
      <c r="X36" s="665"/>
      <c r="Y36" s="666"/>
      <c r="Z36" s="691">
        <v>1.5</v>
      </c>
      <c r="AA36" s="691"/>
      <c r="AB36" s="691"/>
      <c r="AC36" s="691"/>
      <c r="AD36" s="692" t="s">
        <v>126</v>
      </c>
      <c r="AE36" s="692"/>
      <c r="AF36" s="692"/>
      <c r="AG36" s="692"/>
      <c r="AH36" s="692"/>
      <c r="AI36" s="692"/>
      <c r="AJ36" s="692"/>
      <c r="AK36" s="692"/>
      <c r="AL36" s="667" t="s">
        <v>126</v>
      </c>
      <c r="AM36" s="668"/>
      <c r="AN36" s="668"/>
      <c r="AO36" s="693"/>
      <c r="AP36" s="218"/>
      <c r="AQ36" s="714" t="s">
        <v>322</v>
      </c>
      <c r="AR36" s="715"/>
      <c r="AS36" s="715"/>
      <c r="AT36" s="715"/>
      <c r="AU36" s="715"/>
      <c r="AV36" s="715"/>
      <c r="AW36" s="715"/>
      <c r="AX36" s="715"/>
      <c r="AY36" s="716"/>
      <c r="AZ36" s="717">
        <v>3497140</v>
      </c>
      <c r="BA36" s="718"/>
      <c r="BB36" s="718"/>
      <c r="BC36" s="718"/>
      <c r="BD36" s="718"/>
      <c r="BE36" s="718"/>
      <c r="BF36" s="719"/>
      <c r="BG36" s="720" t="s">
        <v>323</v>
      </c>
      <c r="BH36" s="721"/>
      <c r="BI36" s="721"/>
      <c r="BJ36" s="721"/>
      <c r="BK36" s="721"/>
      <c r="BL36" s="721"/>
      <c r="BM36" s="721"/>
      <c r="BN36" s="721"/>
      <c r="BO36" s="721"/>
      <c r="BP36" s="721"/>
      <c r="BQ36" s="721"/>
      <c r="BR36" s="721"/>
      <c r="BS36" s="721"/>
      <c r="BT36" s="721"/>
      <c r="BU36" s="722"/>
      <c r="BV36" s="717">
        <v>56009</v>
      </c>
      <c r="BW36" s="718"/>
      <c r="BX36" s="718"/>
      <c r="BY36" s="718"/>
      <c r="BZ36" s="718"/>
      <c r="CA36" s="718"/>
      <c r="CB36" s="719"/>
      <c r="CD36" s="706" t="s">
        <v>324</v>
      </c>
      <c r="CE36" s="703"/>
      <c r="CF36" s="703"/>
      <c r="CG36" s="703"/>
      <c r="CH36" s="703"/>
      <c r="CI36" s="703"/>
      <c r="CJ36" s="703"/>
      <c r="CK36" s="703"/>
      <c r="CL36" s="703"/>
      <c r="CM36" s="703"/>
      <c r="CN36" s="703"/>
      <c r="CO36" s="703"/>
      <c r="CP36" s="703"/>
      <c r="CQ36" s="704"/>
      <c r="CR36" s="664">
        <v>3949769</v>
      </c>
      <c r="CS36" s="665"/>
      <c r="CT36" s="665"/>
      <c r="CU36" s="665"/>
      <c r="CV36" s="665"/>
      <c r="CW36" s="665"/>
      <c r="CX36" s="665"/>
      <c r="CY36" s="666"/>
      <c r="CZ36" s="667">
        <v>12.7</v>
      </c>
      <c r="DA36" s="677"/>
      <c r="DB36" s="677"/>
      <c r="DC36" s="678"/>
      <c r="DD36" s="670">
        <v>3322727</v>
      </c>
      <c r="DE36" s="665"/>
      <c r="DF36" s="665"/>
      <c r="DG36" s="665"/>
      <c r="DH36" s="665"/>
      <c r="DI36" s="665"/>
      <c r="DJ36" s="665"/>
      <c r="DK36" s="666"/>
      <c r="DL36" s="670">
        <v>2136201</v>
      </c>
      <c r="DM36" s="665"/>
      <c r="DN36" s="665"/>
      <c r="DO36" s="665"/>
      <c r="DP36" s="665"/>
      <c r="DQ36" s="665"/>
      <c r="DR36" s="665"/>
      <c r="DS36" s="665"/>
      <c r="DT36" s="665"/>
      <c r="DU36" s="665"/>
      <c r="DV36" s="666"/>
      <c r="DW36" s="667">
        <v>13.8</v>
      </c>
      <c r="DX36" s="677"/>
      <c r="DY36" s="677"/>
      <c r="DZ36" s="677"/>
      <c r="EA36" s="677"/>
      <c r="EB36" s="677"/>
      <c r="EC36" s="698"/>
    </row>
    <row r="37" spans="2:133" ht="11.25" customHeight="1" x14ac:dyDescent="0.2">
      <c r="B37" s="661" t="s">
        <v>325</v>
      </c>
      <c r="C37" s="662"/>
      <c r="D37" s="662"/>
      <c r="E37" s="662"/>
      <c r="F37" s="662"/>
      <c r="G37" s="662"/>
      <c r="H37" s="662"/>
      <c r="I37" s="662"/>
      <c r="J37" s="662"/>
      <c r="K37" s="662"/>
      <c r="L37" s="662"/>
      <c r="M37" s="662"/>
      <c r="N37" s="662"/>
      <c r="O37" s="662"/>
      <c r="P37" s="662"/>
      <c r="Q37" s="663"/>
      <c r="R37" s="664">
        <v>685539</v>
      </c>
      <c r="S37" s="665"/>
      <c r="T37" s="665"/>
      <c r="U37" s="665"/>
      <c r="V37" s="665"/>
      <c r="W37" s="665"/>
      <c r="X37" s="665"/>
      <c r="Y37" s="666"/>
      <c r="Z37" s="691">
        <v>2.1</v>
      </c>
      <c r="AA37" s="691"/>
      <c r="AB37" s="691"/>
      <c r="AC37" s="691"/>
      <c r="AD37" s="692" t="s">
        <v>126</v>
      </c>
      <c r="AE37" s="692"/>
      <c r="AF37" s="692"/>
      <c r="AG37" s="692"/>
      <c r="AH37" s="692"/>
      <c r="AI37" s="692"/>
      <c r="AJ37" s="692"/>
      <c r="AK37" s="692"/>
      <c r="AL37" s="667" t="s">
        <v>126</v>
      </c>
      <c r="AM37" s="668"/>
      <c r="AN37" s="668"/>
      <c r="AO37" s="693"/>
      <c r="AQ37" s="699" t="s">
        <v>326</v>
      </c>
      <c r="AR37" s="700"/>
      <c r="AS37" s="700"/>
      <c r="AT37" s="700"/>
      <c r="AU37" s="700"/>
      <c r="AV37" s="700"/>
      <c r="AW37" s="700"/>
      <c r="AX37" s="700"/>
      <c r="AY37" s="701"/>
      <c r="AZ37" s="664">
        <v>902062</v>
      </c>
      <c r="BA37" s="665"/>
      <c r="BB37" s="665"/>
      <c r="BC37" s="665"/>
      <c r="BD37" s="675"/>
      <c r="BE37" s="675"/>
      <c r="BF37" s="702"/>
      <c r="BG37" s="706" t="s">
        <v>327</v>
      </c>
      <c r="BH37" s="703"/>
      <c r="BI37" s="703"/>
      <c r="BJ37" s="703"/>
      <c r="BK37" s="703"/>
      <c r="BL37" s="703"/>
      <c r="BM37" s="703"/>
      <c r="BN37" s="703"/>
      <c r="BO37" s="703"/>
      <c r="BP37" s="703"/>
      <c r="BQ37" s="703"/>
      <c r="BR37" s="703"/>
      <c r="BS37" s="703"/>
      <c r="BT37" s="703"/>
      <c r="BU37" s="704"/>
      <c r="BV37" s="664">
        <v>-29697</v>
      </c>
      <c r="BW37" s="665"/>
      <c r="BX37" s="665"/>
      <c r="BY37" s="665"/>
      <c r="BZ37" s="665"/>
      <c r="CA37" s="665"/>
      <c r="CB37" s="705"/>
      <c r="CD37" s="706" t="s">
        <v>328</v>
      </c>
      <c r="CE37" s="703"/>
      <c r="CF37" s="703"/>
      <c r="CG37" s="703"/>
      <c r="CH37" s="703"/>
      <c r="CI37" s="703"/>
      <c r="CJ37" s="703"/>
      <c r="CK37" s="703"/>
      <c r="CL37" s="703"/>
      <c r="CM37" s="703"/>
      <c r="CN37" s="703"/>
      <c r="CO37" s="703"/>
      <c r="CP37" s="703"/>
      <c r="CQ37" s="704"/>
      <c r="CR37" s="664">
        <v>1164496</v>
      </c>
      <c r="CS37" s="675"/>
      <c r="CT37" s="675"/>
      <c r="CU37" s="675"/>
      <c r="CV37" s="675"/>
      <c r="CW37" s="675"/>
      <c r="CX37" s="675"/>
      <c r="CY37" s="676"/>
      <c r="CZ37" s="667">
        <v>3.7</v>
      </c>
      <c r="DA37" s="677"/>
      <c r="DB37" s="677"/>
      <c r="DC37" s="678"/>
      <c r="DD37" s="670">
        <v>1159269</v>
      </c>
      <c r="DE37" s="675"/>
      <c r="DF37" s="675"/>
      <c r="DG37" s="675"/>
      <c r="DH37" s="675"/>
      <c r="DI37" s="675"/>
      <c r="DJ37" s="675"/>
      <c r="DK37" s="676"/>
      <c r="DL37" s="670">
        <v>1159269</v>
      </c>
      <c r="DM37" s="675"/>
      <c r="DN37" s="675"/>
      <c r="DO37" s="675"/>
      <c r="DP37" s="675"/>
      <c r="DQ37" s="675"/>
      <c r="DR37" s="675"/>
      <c r="DS37" s="675"/>
      <c r="DT37" s="675"/>
      <c r="DU37" s="675"/>
      <c r="DV37" s="676"/>
      <c r="DW37" s="667">
        <v>7.5</v>
      </c>
      <c r="DX37" s="677"/>
      <c r="DY37" s="677"/>
      <c r="DZ37" s="677"/>
      <c r="EA37" s="677"/>
      <c r="EB37" s="677"/>
      <c r="EC37" s="698"/>
    </row>
    <row r="38" spans="2:133" ht="11.25" customHeight="1" x14ac:dyDescent="0.2">
      <c r="B38" s="661" t="s">
        <v>329</v>
      </c>
      <c r="C38" s="662"/>
      <c r="D38" s="662"/>
      <c r="E38" s="662"/>
      <c r="F38" s="662"/>
      <c r="G38" s="662"/>
      <c r="H38" s="662"/>
      <c r="I38" s="662"/>
      <c r="J38" s="662"/>
      <c r="K38" s="662"/>
      <c r="L38" s="662"/>
      <c r="M38" s="662"/>
      <c r="N38" s="662"/>
      <c r="O38" s="662"/>
      <c r="P38" s="662"/>
      <c r="Q38" s="663"/>
      <c r="R38" s="664">
        <v>736805</v>
      </c>
      <c r="S38" s="665"/>
      <c r="T38" s="665"/>
      <c r="U38" s="665"/>
      <c r="V38" s="665"/>
      <c r="W38" s="665"/>
      <c r="X38" s="665"/>
      <c r="Y38" s="666"/>
      <c r="Z38" s="691">
        <v>2.2999999999999998</v>
      </c>
      <c r="AA38" s="691"/>
      <c r="AB38" s="691"/>
      <c r="AC38" s="691"/>
      <c r="AD38" s="692" t="s">
        <v>126</v>
      </c>
      <c r="AE38" s="692"/>
      <c r="AF38" s="692"/>
      <c r="AG38" s="692"/>
      <c r="AH38" s="692"/>
      <c r="AI38" s="692"/>
      <c r="AJ38" s="692"/>
      <c r="AK38" s="692"/>
      <c r="AL38" s="667" t="s">
        <v>126</v>
      </c>
      <c r="AM38" s="668"/>
      <c r="AN38" s="668"/>
      <c r="AO38" s="693"/>
      <c r="AQ38" s="699" t="s">
        <v>330</v>
      </c>
      <c r="AR38" s="700"/>
      <c r="AS38" s="700"/>
      <c r="AT38" s="700"/>
      <c r="AU38" s="700"/>
      <c r="AV38" s="700"/>
      <c r="AW38" s="700"/>
      <c r="AX38" s="700"/>
      <c r="AY38" s="701"/>
      <c r="AZ38" s="664">
        <v>357293</v>
      </c>
      <c r="BA38" s="665"/>
      <c r="BB38" s="665"/>
      <c r="BC38" s="665"/>
      <c r="BD38" s="675"/>
      <c r="BE38" s="675"/>
      <c r="BF38" s="702"/>
      <c r="BG38" s="706" t="s">
        <v>331</v>
      </c>
      <c r="BH38" s="703"/>
      <c r="BI38" s="703"/>
      <c r="BJ38" s="703"/>
      <c r="BK38" s="703"/>
      <c r="BL38" s="703"/>
      <c r="BM38" s="703"/>
      <c r="BN38" s="703"/>
      <c r="BO38" s="703"/>
      <c r="BP38" s="703"/>
      <c r="BQ38" s="703"/>
      <c r="BR38" s="703"/>
      <c r="BS38" s="703"/>
      <c r="BT38" s="703"/>
      <c r="BU38" s="704"/>
      <c r="BV38" s="664">
        <v>6595</v>
      </c>
      <c r="BW38" s="665"/>
      <c r="BX38" s="665"/>
      <c r="BY38" s="665"/>
      <c r="BZ38" s="665"/>
      <c r="CA38" s="665"/>
      <c r="CB38" s="705"/>
      <c r="CD38" s="706" t="s">
        <v>332</v>
      </c>
      <c r="CE38" s="703"/>
      <c r="CF38" s="703"/>
      <c r="CG38" s="703"/>
      <c r="CH38" s="703"/>
      <c r="CI38" s="703"/>
      <c r="CJ38" s="703"/>
      <c r="CK38" s="703"/>
      <c r="CL38" s="703"/>
      <c r="CM38" s="703"/>
      <c r="CN38" s="703"/>
      <c r="CO38" s="703"/>
      <c r="CP38" s="703"/>
      <c r="CQ38" s="704"/>
      <c r="CR38" s="664">
        <v>2168362</v>
      </c>
      <c r="CS38" s="665"/>
      <c r="CT38" s="665"/>
      <c r="CU38" s="665"/>
      <c r="CV38" s="665"/>
      <c r="CW38" s="665"/>
      <c r="CX38" s="665"/>
      <c r="CY38" s="666"/>
      <c r="CZ38" s="667">
        <v>7</v>
      </c>
      <c r="DA38" s="677"/>
      <c r="DB38" s="677"/>
      <c r="DC38" s="678"/>
      <c r="DD38" s="670">
        <v>1803710</v>
      </c>
      <c r="DE38" s="665"/>
      <c r="DF38" s="665"/>
      <c r="DG38" s="665"/>
      <c r="DH38" s="665"/>
      <c r="DI38" s="665"/>
      <c r="DJ38" s="665"/>
      <c r="DK38" s="666"/>
      <c r="DL38" s="670">
        <v>1696107</v>
      </c>
      <c r="DM38" s="665"/>
      <c r="DN38" s="665"/>
      <c r="DO38" s="665"/>
      <c r="DP38" s="665"/>
      <c r="DQ38" s="665"/>
      <c r="DR38" s="665"/>
      <c r="DS38" s="665"/>
      <c r="DT38" s="665"/>
      <c r="DU38" s="665"/>
      <c r="DV38" s="666"/>
      <c r="DW38" s="667">
        <v>10.9</v>
      </c>
      <c r="DX38" s="677"/>
      <c r="DY38" s="677"/>
      <c r="DZ38" s="677"/>
      <c r="EA38" s="677"/>
      <c r="EB38" s="677"/>
      <c r="EC38" s="698"/>
    </row>
    <row r="39" spans="2:133" ht="11.25" customHeight="1" x14ac:dyDescent="0.2">
      <c r="B39" s="661" t="s">
        <v>333</v>
      </c>
      <c r="C39" s="662"/>
      <c r="D39" s="662"/>
      <c r="E39" s="662"/>
      <c r="F39" s="662"/>
      <c r="G39" s="662"/>
      <c r="H39" s="662"/>
      <c r="I39" s="662"/>
      <c r="J39" s="662"/>
      <c r="K39" s="662"/>
      <c r="L39" s="662"/>
      <c r="M39" s="662"/>
      <c r="N39" s="662"/>
      <c r="O39" s="662"/>
      <c r="P39" s="662"/>
      <c r="Q39" s="663"/>
      <c r="R39" s="664">
        <v>3520237</v>
      </c>
      <c r="S39" s="665"/>
      <c r="T39" s="665"/>
      <c r="U39" s="665"/>
      <c r="V39" s="665"/>
      <c r="W39" s="665"/>
      <c r="X39" s="665"/>
      <c r="Y39" s="666"/>
      <c r="Z39" s="691">
        <v>10.8</v>
      </c>
      <c r="AA39" s="691"/>
      <c r="AB39" s="691"/>
      <c r="AC39" s="691"/>
      <c r="AD39" s="692">
        <v>4024</v>
      </c>
      <c r="AE39" s="692"/>
      <c r="AF39" s="692"/>
      <c r="AG39" s="692"/>
      <c r="AH39" s="692"/>
      <c r="AI39" s="692"/>
      <c r="AJ39" s="692"/>
      <c r="AK39" s="692"/>
      <c r="AL39" s="667">
        <v>0</v>
      </c>
      <c r="AM39" s="668"/>
      <c r="AN39" s="668"/>
      <c r="AO39" s="693"/>
      <c r="AQ39" s="699" t="s">
        <v>334</v>
      </c>
      <c r="AR39" s="700"/>
      <c r="AS39" s="700"/>
      <c r="AT39" s="700"/>
      <c r="AU39" s="700"/>
      <c r="AV39" s="700"/>
      <c r="AW39" s="700"/>
      <c r="AX39" s="700"/>
      <c r="AY39" s="701"/>
      <c r="AZ39" s="664">
        <v>51673</v>
      </c>
      <c r="BA39" s="665"/>
      <c r="BB39" s="665"/>
      <c r="BC39" s="665"/>
      <c r="BD39" s="675"/>
      <c r="BE39" s="675"/>
      <c r="BF39" s="702"/>
      <c r="BG39" s="706" t="s">
        <v>335</v>
      </c>
      <c r="BH39" s="703"/>
      <c r="BI39" s="703"/>
      <c r="BJ39" s="703"/>
      <c r="BK39" s="703"/>
      <c r="BL39" s="703"/>
      <c r="BM39" s="703"/>
      <c r="BN39" s="703"/>
      <c r="BO39" s="703"/>
      <c r="BP39" s="703"/>
      <c r="BQ39" s="703"/>
      <c r="BR39" s="703"/>
      <c r="BS39" s="703"/>
      <c r="BT39" s="703"/>
      <c r="BU39" s="704"/>
      <c r="BV39" s="664">
        <v>9860</v>
      </c>
      <c r="BW39" s="665"/>
      <c r="BX39" s="665"/>
      <c r="BY39" s="665"/>
      <c r="BZ39" s="665"/>
      <c r="CA39" s="665"/>
      <c r="CB39" s="705"/>
      <c r="CD39" s="706" t="s">
        <v>336</v>
      </c>
      <c r="CE39" s="703"/>
      <c r="CF39" s="703"/>
      <c r="CG39" s="703"/>
      <c r="CH39" s="703"/>
      <c r="CI39" s="703"/>
      <c r="CJ39" s="703"/>
      <c r="CK39" s="703"/>
      <c r="CL39" s="703"/>
      <c r="CM39" s="703"/>
      <c r="CN39" s="703"/>
      <c r="CO39" s="703"/>
      <c r="CP39" s="703"/>
      <c r="CQ39" s="704"/>
      <c r="CR39" s="664">
        <v>1061874</v>
      </c>
      <c r="CS39" s="675"/>
      <c r="CT39" s="675"/>
      <c r="CU39" s="675"/>
      <c r="CV39" s="675"/>
      <c r="CW39" s="675"/>
      <c r="CX39" s="675"/>
      <c r="CY39" s="676"/>
      <c r="CZ39" s="667">
        <v>3.4</v>
      </c>
      <c r="DA39" s="677"/>
      <c r="DB39" s="677"/>
      <c r="DC39" s="678"/>
      <c r="DD39" s="670">
        <v>579555</v>
      </c>
      <c r="DE39" s="675"/>
      <c r="DF39" s="675"/>
      <c r="DG39" s="675"/>
      <c r="DH39" s="675"/>
      <c r="DI39" s="675"/>
      <c r="DJ39" s="675"/>
      <c r="DK39" s="676"/>
      <c r="DL39" s="670" t="s">
        <v>126</v>
      </c>
      <c r="DM39" s="675"/>
      <c r="DN39" s="675"/>
      <c r="DO39" s="675"/>
      <c r="DP39" s="675"/>
      <c r="DQ39" s="675"/>
      <c r="DR39" s="675"/>
      <c r="DS39" s="675"/>
      <c r="DT39" s="675"/>
      <c r="DU39" s="675"/>
      <c r="DV39" s="676"/>
      <c r="DW39" s="667" t="s">
        <v>126</v>
      </c>
      <c r="DX39" s="677"/>
      <c r="DY39" s="677"/>
      <c r="DZ39" s="677"/>
      <c r="EA39" s="677"/>
      <c r="EB39" s="677"/>
      <c r="EC39" s="698"/>
    </row>
    <row r="40" spans="2:133" ht="11.25" customHeight="1" x14ac:dyDescent="0.2">
      <c r="B40" s="661" t="s">
        <v>337</v>
      </c>
      <c r="C40" s="662"/>
      <c r="D40" s="662"/>
      <c r="E40" s="662"/>
      <c r="F40" s="662"/>
      <c r="G40" s="662"/>
      <c r="H40" s="662"/>
      <c r="I40" s="662"/>
      <c r="J40" s="662"/>
      <c r="K40" s="662"/>
      <c r="L40" s="662"/>
      <c r="M40" s="662"/>
      <c r="N40" s="662"/>
      <c r="O40" s="662"/>
      <c r="P40" s="662"/>
      <c r="Q40" s="663"/>
      <c r="R40" s="664">
        <v>1916695</v>
      </c>
      <c r="S40" s="665"/>
      <c r="T40" s="665"/>
      <c r="U40" s="665"/>
      <c r="V40" s="665"/>
      <c r="W40" s="665"/>
      <c r="X40" s="665"/>
      <c r="Y40" s="666"/>
      <c r="Z40" s="691">
        <v>5.9</v>
      </c>
      <c r="AA40" s="691"/>
      <c r="AB40" s="691"/>
      <c r="AC40" s="691"/>
      <c r="AD40" s="692" t="s">
        <v>126</v>
      </c>
      <c r="AE40" s="692"/>
      <c r="AF40" s="692"/>
      <c r="AG40" s="692"/>
      <c r="AH40" s="692"/>
      <c r="AI40" s="692"/>
      <c r="AJ40" s="692"/>
      <c r="AK40" s="692"/>
      <c r="AL40" s="667" t="s">
        <v>126</v>
      </c>
      <c r="AM40" s="668"/>
      <c r="AN40" s="668"/>
      <c r="AO40" s="693"/>
      <c r="AQ40" s="699" t="s">
        <v>338</v>
      </c>
      <c r="AR40" s="700"/>
      <c r="AS40" s="700"/>
      <c r="AT40" s="700"/>
      <c r="AU40" s="700"/>
      <c r="AV40" s="700"/>
      <c r="AW40" s="700"/>
      <c r="AX40" s="700"/>
      <c r="AY40" s="701"/>
      <c r="AZ40" s="664">
        <v>17750</v>
      </c>
      <c r="BA40" s="665"/>
      <c r="BB40" s="665"/>
      <c r="BC40" s="665"/>
      <c r="BD40" s="675"/>
      <c r="BE40" s="675"/>
      <c r="BF40" s="702"/>
      <c r="BG40" s="707" t="s">
        <v>339</v>
      </c>
      <c r="BH40" s="708"/>
      <c r="BI40" s="708"/>
      <c r="BJ40" s="708"/>
      <c r="BK40" s="708"/>
      <c r="BL40" s="363"/>
      <c r="BM40" s="703" t="s">
        <v>340</v>
      </c>
      <c r="BN40" s="703"/>
      <c r="BO40" s="703"/>
      <c r="BP40" s="703"/>
      <c r="BQ40" s="703"/>
      <c r="BR40" s="703"/>
      <c r="BS40" s="703"/>
      <c r="BT40" s="703"/>
      <c r="BU40" s="704"/>
      <c r="BV40" s="664">
        <v>77</v>
      </c>
      <c r="BW40" s="665"/>
      <c r="BX40" s="665"/>
      <c r="BY40" s="665"/>
      <c r="BZ40" s="665"/>
      <c r="CA40" s="665"/>
      <c r="CB40" s="705"/>
      <c r="CD40" s="706" t="s">
        <v>341</v>
      </c>
      <c r="CE40" s="703"/>
      <c r="CF40" s="703"/>
      <c r="CG40" s="703"/>
      <c r="CH40" s="703"/>
      <c r="CI40" s="703"/>
      <c r="CJ40" s="703"/>
      <c r="CK40" s="703"/>
      <c r="CL40" s="703"/>
      <c r="CM40" s="703"/>
      <c r="CN40" s="703"/>
      <c r="CO40" s="703"/>
      <c r="CP40" s="703"/>
      <c r="CQ40" s="704"/>
      <c r="CR40" s="664">
        <v>3433405</v>
      </c>
      <c r="CS40" s="665"/>
      <c r="CT40" s="665"/>
      <c r="CU40" s="665"/>
      <c r="CV40" s="665"/>
      <c r="CW40" s="665"/>
      <c r="CX40" s="665"/>
      <c r="CY40" s="666"/>
      <c r="CZ40" s="667">
        <v>11</v>
      </c>
      <c r="DA40" s="677"/>
      <c r="DB40" s="677"/>
      <c r="DC40" s="678"/>
      <c r="DD40" s="670">
        <v>354091</v>
      </c>
      <c r="DE40" s="665"/>
      <c r="DF40" s="665"/>
      <c r="DG40" s="665"/>
      <c r="DH40" s="665"/>
      <c r="DI40" s="665"/>
      <c r="DJ40" s="665"/>
      <c r="DK40" s="666"/>
      <c r="DL40" s="670" t="s">
        <v>126</v>
      </c>
      <c r="DM40" s="665"/>
      <c r="DN40" s="665"/>
      <c r="DO40" s="665"/>
      <c r="DP40" s="665"/>
      <c r="DQ40" s="665"/>
      <c r="DR40" s="665"/>
      <c r="DS40" s="665"/>
      <c r="DT40" s="665"/>
      <c r="DU40" s="665"/>
      <c r="DV40" s="666"/>
      <c r="DW40" s="667" t="s">
        <v>126</v>
      </c>
      <c r="DX40" s="677"/>
      <c r="DY40" s="677"/>
      <c r="DZ40" s="677"/>
      <c r="EA40" s="677"/>
      <c r="EB40" s="677"/>
      <c r="EC40" s="698"/>
    </row>
    <row r="41" spans="2:133" ht="11.25" customHeight="1" x14ac:dyDescent="0.2">
      <c r="B41" s="661" t="s">
        <v>342</v>
      </c>
      <c r="C41" s="662"/>
      <c r="D41" s="662"/>
      <c r="E41" s="662"/>
      <c r="F41" s="662"/>
      <c r="G41" s="662"/>
      <c r="H41" s="662"/>
      <c r="I41" s="662"/>
      <c r="J41" s="662"/>
      <c r="K41" s="662"/>
      <c r="L41" s="662"/>
      <c r="M41" s="662"/>
      <c r="N41" s="662"/>
      <c r="O41" s="662"/>
      <c r="P41" s="662"/>
      <c r="Q41" s="663"/>
      <c r="R41" s="664" t="s">
        <v>126</v>
      </c>
      <c r="S41" s="665"/>
      <c r="T41" s="665"/>
      <c r="U41" s="665"/>
      <c r="V41" s="665"/>
      <c r="W41" s="665"/>
      <c r="X41" s="665"/>
      <c r="Y41" s="666"/>
      <c r="Z41" s="691" t="s">
        <v>126</v>
      </c>
      <c r="AA41" s="691"/>
      <c r="AB41" s="691"/>
      <c r="AC41" s="691"/>
      <c r="AD41" s="692" t="s">
        <v>126</v>
      </c>
      <c r="AE41" s="692"/>
      <c r="AF41" s="692"/>
      <c r="AG41" s="692"/>
      <c r="AH41" s="692"/>
      <c r="AI41" s="692"/>
      <c r="AJ41" s="692"/>
      <c r="AK41" s="692"/>
      <c r="AL41" s="667" t="s">
        <v>126</v>
      </c>
      <c r="AM41" s="668"/>
      <c r="AN41" s="668"/>
      <c r="AO41" s="693"/>
      <c r="AQ41" s="699" t="s">
        <v>343</v>
      </c>
      <c r="AR41" s="700"/>
      <c r="AS41" s="700"/>
      <c r="AT41" s="700"/>
      <c r="AU41" s="700"/>
      <c r="AV41" s="700"/>
      <c r="AW41" s="700"/>
      <c r="AX41" s="700"/>
      <c r="AY41" s="701"/>
      <c r="AZ41" s="664">
        <v>515297</v>
      </c>
      <c r="BA41" s="665"/>
      <c r="BB41" s="665"/>
      <c r="BC41" s="665"/>
      <c r="BD41" s="675"/>
      <c r="BE41" s="675"/>
      <c r="BF41" s="702"/>
      <c r="BG41" s="707"/>
      <c r="BH41" s="708"/>
      <c r="BI41" s="708"/>
      <c r="BJ41" s="708"/>
      <c r="BK41" s="708"/>
      <c r="BL41" s="363"/>
      <c r="BM41" s="703" t="s">
        <v>344</v>
      </c>
      <c r="BN41" s="703"/>
      <c r="BO41" s="703"/>
      <c r="BP41" s="703"/>
      <c r="BQ41" s="703"/>
      <c r="BR41" s="703"/>
      <c r="BS41" s="703"/>
      <c r="BT41" s="703"/>
      <c r="BU41" s="704"/>
      <c r="BV41" s="664" t="s">
        <v>126</v>
      </c>
      <c r="BW41" s="665"/>
      <c r="BX41" s="665"/>
      <c r="BY41" s="665"/>
      <c r="BZ41" s="665"/>
      <c r="CA41" s="665"/>
      <c r="CB41" s="705"/>
      <c r="CD41" s="706" t="s">
        <v>345</v>
      </c>
      <c r="CE41" s="703"/>
      <c r="CF41" s="703"/>
      <c r="CG41" s="703"/>
      <c r="CH41" s="703"/>
      <c r="CI41" s="703"/>
      <c r="CJ41" s="703"/>
      <c r="CK41" s="703"/>
      <c r="CL41" s="703"/>
      <c r="CM41" s="703"/>
      <c r="CN41" s="703"/>
      <c r="CO41" s="703"/>
      <c r="CP41" s="703"/>
      <c r="CQ41" s="704"/>
      <c r="CR41" s="664" t="s">
        <v>126</v>
      </c>
      <c r="CS41" s="675"/>
      <c r="CT41" s="675"/>
      <c r="CU41" s="675"/>
      <c r="CV41" s="675"/>
      <c r="CW41" s="675"/>
      <c r="CX41" s="675"/>
      <c r="CY41" s="676"/>
      <c r="CZ41" s="667" t="s">
        <v>126</v>
      </c>
      <c r="DA41" s="677"/>
      <c r="DB41" s="677"/>
      <c r="DC41" s="678"/>
      <c r="DD41" s="670" t="s">
        <v>126</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346</v>
      </c>
      <c r="C42" s="662"/>
      <c r="D42" s="662"/>
      <c r="E42" s="662"/>
      <c r="F42" s="662"/>
      <c r="G42" s="662"/>
      <c r="H42" s="662"/>
      <c r="I42" s="662"/>
      <c r="J42" s="662"/>
      <c r="K42" s="662"/>
      <c r="L42" s="662"/>
      <c r="M42" s="662"/>
      <c r="N42" s="662"/>
      <c r="O42" s="662"/>
      <c r="P42" s="662"/>
      <c r="Q42" s="663"/>
      <c r="R42" s="664" t="s">
        <v>126</v>
      </c>
      <c r="S42" s="665"/>
      <c r="T42" s="665"/>
      <c r="U42" s="665"/>
      <c r="V42" s="665"/>
      <c r="W42" s="665"/>
      <c r="X42" s="665"/>
      <c r="Y42" s="666"/>
      <c r="Z42" s="691" t="s">
        <v>126</v>
      </c>
      <c r="AA42" s="691"/>
      <c r="AB42" s="691"/>
      <c r="AC42" s="691"/>
      <c r="AD42" s="692" t="s">
        <v>126</v>
      </c>
      <c r="AE42" s="692"/>
      <c r="AF42" s="692"/>
      <c r="AG42" s="692"/>
      <c r="AH42" s="692"/>
      <c r="AI42" s="692"/>
      <c r="AJ42" s="692"/>
      <c r="AK42" s="692"/>
      <c r="AL42" s="667" t="s">
        <v>126</v>
      </c>
      <c r="AM42" s="668"/>
      <c r="AN42" s="668"/>
      <c r="AO42" s="693"/>
      <c r="AQ42" s="711" t="s">
        <v>330</v>
      </c>
      <c r="AR42" s="712"/>
      <c r="AS42" s="712"/>
      <c r="AT42" s="712"/>
      <c r="AU42" s="712"/>
      <c r="AV42" s="712"/>
      <c r="AW42" s="712"/>
      <c r="AX42" s="712"/>
      <c r="AY42" s="713"/>
      <c r="AZ42" s="644">
        <v>1653065</v>
      </c>
      <c r="BA42" s="679"/>
      <c r="BB42" s="679"/>
      <c r="BC42" s="679"/>
      <c r="BD42" s="645"/>
      <c r="BE42" s="645"/>
      <c r="BF42" s="694"/>
      <c r="BG42" s="709"/>
      <c r="BH42" s="710"/>
      <c r="BI42" s="710"/>
      <c r="BJ42" s="710"/>
      <c r="BK42" s="710"/>
      <c r="BL42" s="364"/>
      <c r="BM42" s="695" t="s">
        <v>347</v>
      </c>
      <c r="BN42" s="695"/>
      <c r="BO42" s="695"/>
      <c r="BP42" s="695"/>
      <c r="BQ42" s="695"/>
      <c r="BR42" s="695"/>
      <c r="BS42" s="695"/>
      <c r="BT42" s="695"/>
      <c r="BU42" s="696"/>
      <c r="BV42" s="644">
        <v>367</v>
      </c>
      <c r="BW42" s="679"/>
      <c r="BX42" s="679"/>
      <c r="BY42" s="679"/>
      <c r="BZ42" s="679"/>
      <c r="CA42" s="679"/>
      <c r="CB42" s="697"/>
      <c r="CD42" s="661" t="s">
        <v>348</v>
      </c>
      <c r="CE42" s="662"/>
      <c r="CF42" s="662"/>
      <c r="CG42" s="662"/>
      <c r="CH42" s="662"/>
      <c r="CI42" s="662"/>
      <c r="CJ42" s="662"/>
      <c r="CK42" s="662"/>
      <c r="CL42" s="662"/>
      <c r="CM42" s="662"/>
      <c r="CN42" s="662"/>
      <c r="CO42" s="662"/>
      <c r="CP42" s="662"/>
      <c r="CQ42" s="663"/>
      <c r="CR42" s="664">
        <v>2923940</v>
      </c>
      <c r="CS42" s="675"/>
      <c r="CT42" s="675"/>
      <c r="CU42" s="675"/>
      <c r="CV42" s="675"/>
      <c r="CW42" s="675"/>
      <c r="CX42" s="675"/>
      <c r="CY42" s="676"/>
      <c r="CZ42" s="667">
        <v>9.4</v>
      </c>
      <c r="DA42" s="677"/>
      <c r="DB42" s="677"/>
      <c r="DC42" s="678"/>
      <c r="DD42" s="670">
        <v>711868</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349</v>
      </c>
      <c r="C43" s="662"/>
      <c r="D43" s="662"/>
      <c r="E43" s="662"/>
      <c r="F43" s="662"/>
      <c r="G43" s="662"/>
      <c r="H43" s="662"/>
      <c r="I43" s="662"/>
      <c r="J43" s="662"/>
      <c r="K43" s="662"/>
      <c r="L43" s="662"/>
      <c r="M43" s="662"/>
      <c r="N43" s="662"/>
      <c r="O43" s="662"/>
      <c r="P43" s="662"/>
      <c r="Q43" s="663"/>
      <c r="R43" s="664">
        <v>730995</v>
      </c>
      <c r="S43" s="665"/>
      <c r="T43" s="665"/>
      <c r="U43" s="665"/>
      <c r="V43" s="665"/>
      <c r="W43" s="665"/>
      <c r="X43" s="665"/>
      <c r="Y43" s="666"/>
      <c r="Z43" s="691">
        <v>2.2999999999999998</v>
      </c>
      <c r="AA43" s="691"/>
      <c r="AB43" s="691"/>
      <c r="AC43" s="691"/>
      <c r="AD43" s="692" t="s">
        <v>126</v>
      </c>
      <c r="AE43" s="692"/>
      <c r="AF43" s="692"/>
      <c r="AG43" s="692"/>
      <c r="AH43" s="692"/>
      <c r="AI43" s="692"/>
      <c r="AJ43" s="692"/>
      <c r="AK43" s="692"/>
      <c r="AL43" s="667" t="s">
        <v>126</v>
      </c>
      <c r="AM43" s="668"/>
      <c r="AN43" s="668"/>
      <c r="AO43" s="693"/>
      <c r="BV43" s="219"/>
      <c r="BW43" s="219"/>
      <c r="BX43" s="219"/>
      <c r="BY43" s="219"/>
      <c r="BZ43" s="219"/>
      <c r="CA43" s="219"/>
      <c r="CB43" s="219"/>
      <c r="CD43" s="661" t="s">
        <v>350</v>
      </c>
      <c r="CE43" s="662"/>
      <c r="CF43" s="662"/>
      <c r="CG43" s="662"/>
      <c r="CH43" s="662"/>
      <c r="CI43" s="662"/>
      <c r="CJ43" s="662"/>
      <c r="CK43" s="662"/>
      <c r="CL43" s="662"/>
      <c r="CM43" s="662"/>
      <c r="CN43" s="662"/>
      <c r="CO43" s="662"/>
      <c r="CP43" s="662"/>
      <c r="CQ43" s="663"/>
      <c r="CR43" s="664">
        <v>53022</v>
      </c>
      <c r="CS43" s="675"/>
      <c r="CT43" s="675"/>
      <c r="CU43" s="675"/>
      <c r="CV43" s="675"/>
      <c r="CW43" s="675"/>
      <c r="CX43" s="675"/>
      <c r="CY43" s="676"/>
      <c r="CZ43" s="667">
        <v>0.2</v>
      </c>
      <c r="DA43" s="677"/>
      <c r="DB43" s="677"/>
      <c r="DC43" s="678"/>
      <c r="DD43" s="670">
        <v>53022</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351</v>
      </c>
      <c r="C44" s="642"/>
      <c r="D44" s="642"/>
      <c r="E44" s="642"/>
      <c r="F44" s="642"/>
      <c r="G44" s="642"/>
      <c r="H44" s="642"/>
      <c r="I44" s="642"/>
      <c r="J44" s="642"/>
      <c r="K44" s="642"/>
      <c r="L44" s="642"/>
      <c r="M44" s="642"/>
      <c r="N44" s="642"/>
      <c r="O44" s="642"/>
      <c r="P44" s="642"/>
      <c r="Q44" s="643"/>
      <c r="R44" s="644">
        <v>32469845</v>
      </c>
      <c r="S44" s="679"/>
      <c r="T44" s="679"/>
      <c r="U44" s="679"/>
      <c r="V44" s="679"/>
      <c r="W44" s="679"/>
      <c r="X44" s="679"/>
      <c r="Y44" s="680"/>
      <c r="Z44" s="681">
        <v>100</v>
      </c>
      <c r="AA44" s="681"/>
      <c r="AB44" s="681"/>
      <c r="AC44" s="681"/>
      <c r="AD44" s="682">
        <v>14787234</v>
      </c>
      <c r="AE44" s="682"/>
      <c r="AF44" s="682"/>
      <c r="AG44" s="682"/>
      <c r="AH44" s="682"/>
      <c r="AI44" s="682"/>
      <c r="AJ44" s="682"/>
      <c r="AK44" s="682"/>
      <c r="AL44" s="647">
        <v>100</v>
      </c>
      <c r="AM44" s="683"/>
      <c r="AN44" s="683"/>
      <c r="AO44" s="684"/>
      <c r="CD44" s="685" t="s">
        <v>299</v>
      </c>
      <c r="CE44" s="686"/>
      <c r="CF44" s="661" t="s">
        <v>352</v>
      </c>
      <c r="CG44" s="662"/>
      <c r="CH44" s="662"/>
      <c r="CI44" s="662"/>
      <c r="CJ44" s="662"/>
      <c r="CK44" s="662"/>
      <c r="CL44" s="662"/>
      <c r="CM44" s="662"/>
      <c r="CN44" s="662"/>
      <c r="CO44" s="662"/>
      <c r="CP44" s="662"/>
      <c r="CQ44" s="663"/>
      <c r="CR44" s="664">
        <v>2384854</v>
      </c>
      <c r="CS44" s="665"/>
      <c r="CT44" s="665"/>
      <c r="CU44" s="665"/>
      <c r="CV44" s="665"/>
      <c r="CW44" s="665"/>
      <c r="CX44" s="665"/>
      <c r="CY44" s="666"/>
      <c r="CZ44" s="667">
        <v>7.7</v>
      </c>
      <c r="DA44" s="668"/>
      <c r="DB44" s="668"/>
      <c r="DC44" s="669"/>
      <c r="DD44" s="670">
        <v>629657</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353</v>
      </c>
      <c r="CG45" s="662"/>
      <c r="CH45" s="662"/>
      <c r="CI45" s="662"/>
      <c r="CJ45" s="662"/>
      <c r="CK45" s="662"/>
      <c r="CL45" s="662"/>
      <c r="CM45" s="662"/>
      <c r="CN45" s="662"/>
      <c r="CO45" s="662"/>
      <c r="CP45" s="662"/>
      <c r="CQ45" s="663"/>
      <c r="CR45" s="664">
        <v>902112</v>
      </c>
      <c r="CS45" s="675"/>
      <c r="CT45" s="675"/>
      <c r="CU45" s="675"/>
      <c r="CV45" s="675"/>
      <c r="CW45" s="675"/>
      <c r="CX45" s="675"/>
      <c r="CY45" s="676"/>
      <c r="CZ45" s="667">
        <v>2.9</v>
      </c>
      <c r="DA45" s="677"/>
      <c r="DB45" s="677"/>
      <c r="DC45" s="678"/>
      <c r="DD45" s="670">
        <v>27815</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354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355</v>
      </c>
      <c r="CG46" s="662"/>
      <c r="CH46" s="662"/>
      <c r="CI46" s="662"/>
      <c r="CJ46" s="662"/>
      <c r="CK46" s="662"/>
      <c r="CL46" s="662"/>
      <c r="CM46" s="662"/>
      <c r="CN46" s="662"/>
      <c r="CO46" s="662"/>
      <c r="CP46" s="662"/>
      <c r="CQ46" s="663"/>
      <c r="CR46" s="664">
        <v>1395302</v>
      </c>
      <c r="CS46" s="665"/>
      <c r="CT46" s="665"/>
      <c r="CU46" s="665"/>
      <c r="CV46" s="665"/>
      <c r="CW46" s="665"/>
      <c r="CX46" s="665"/>
      <c r="CY46" s="666"/>
      <c r="CZ46" s="667">
        <v>4.5</v>
      </c>
      <c r="DA46" s="668"/>
      <c r="DB46" s="668"/>
      <c r="DC46" s="669"/>
      <c r="DD46" s="670">
        <v>598153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356</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357</v>
      </c>
      <c r="CG47" s="662"/>
      <c r="CH47" s="662"/>
      <c r="CI47" s="662"/>
      <c r="CJ47" s="662"/>
      <c r="CK47" s="662"/>
      <c r="CL47" s="662"/>
      <c r="CM47" s="662"/>
      <c r="CN47" s="662"/>
      <c r="CO47" s="662"/>
      <c r="CP47" s="662"/>
      <c r="CQ47" s="663"/>
      <c r="CR47" s="664">
        <v>539086</v>
      </c>
      <c r="CS47" s="675"/>
      <c r="CT47" s="675"/>
      <c r="CU47" s="675"/>
      <c r="CV47" s="675"/>
      <c r="CW47" s="675"/>
      <c r="CX47" s="675"/>
      <c r="CY47" s="676"/>
      <c r="CZ47" s="667">
        <v>1.7</v>
      </c>
      <c r="DA47" s="677"/>
      <c r="DB47" s="677"/>
      <c r="DC47" s="678"/>
      <c r="DD47" s="670">
        <v>82211</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358</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359</v>
      </c>
      <c r="CG48" s="662"/>
      <c r="CH48" s="662"/>
      <c r="CI48" s="662"/>
      <c r="CJ48" s="662"/>
      <c r="CK48" s="662"/>
      <c r="CL48" s="662"/>
      <c r="CM48" s="662"/>
      <c r="CN48" s="662"/>
      <c r="CO48" s="662"/>
      <c r="CP48" s="662"/>
      <c r="CQ48" s="663"/>
      <c r="CR48" s="664" t="s">
        <v>126</v>
      </c>
      <c r="CS48" s="665"/>
      <c r="CT48" s="665"/>
      <c r="CU48" s="665"/>
      <c r="CV48" s="665"/>
      <c r="CW48" s="665"/>
      <c r="CX48" s="665"/>
      <c r="CY48" s="666"/>
      <c r="CZ48" s="667" t="s">
        <v>126</v>
      </c>
      <c r="DA48" s="668"/>
      <c r="DB48" s="668"/>
      <c r="DC48" s="669"/>
      <c r="DD48" s="670" t="s">
        <v>126</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360</v>
      </c>
      <c r="CE49" s="642"/>
      <c r="CF49" s="642"/>
      <c r="CG49" s="642"/>
      <c r="CH49" s="642"/>
      <c r="CI49" s="642"/>
      <c r="CJ49" s="642"/>
      <c r="CK49" s="642"/>
      <c r="CL49" s="642"/>
      <c r="CM49" s="642"/>
      <c r="CN49" s="642"/>
      <c r="CO49" s="642"/>
      <c r="CP49" s="642"/>
      <c r="CQ49" s="643"/>
      <c r="CR49" s="644">
        <v>31081464</v>
      </c>
      <c r="CS49" s="645"/>
      <c r="CT49" s="645"/>
      <c r="CU49" s="645"/>
      <c r="CV49" s="645"/>
      <c r="CW49" s="645"/>
      <c r="CX49" s="645"/>
      <c r="CY49" s="646"/>
      <c r="CZ49" s="647">
        <v>100</v>
      </c>
      <c r="DA49" s="648"/>
      <c r="DB49" s="648"/>
      <c r="DC49" s="649"/>
      <c r="DD49" s="650">
        <v>16933874</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361</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362</v>
      </c>
      <c r="DK2" s="787"/>
      <c r="DL2" s="787"/>
      <c r="DM2" s="787"/>
      <c r="DN2" s="787"/>
      <c r="DO2" s="788"/>
      <c r="DP2" s="224"/>
      <c r="DQ2" s="786" t="s">
        <v>363</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364</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365</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366</v>
      </c>
      <c r="B5" s="792"/>
      <c r="C5" s="792"/>
      <c r="D5" s="792"/>
      <c r="E5" s="792"/>
      <c r="F5" s="792"/>
      <c r="G5" s="792"/>
      <c r="H5" s="792"/>
      <c r="I5" s="792"/>
      <c r="J5" s="792"/>
      <c r="K5" s="792"/>
      <c r="L5" s="792"/>
      <c r="M5" s="792"/>
      <c r="N5" s="792"/>
      <c r="O5" s="792"/>
      <c r="P5" s="793"/>
      <c r="Q5" s="797" t="s">
        <v>367</v>
      </c>
      <c r="R5" s="798"/>
      <c r="S5" s="798"/>
      <c r="T5" s="798"/>
      <c r="U5" s="799"/>
      <c r="V5" s="797" t="s">
        <v>368</v>
      </c>
      <c r="W5" s="798"/>
      <c r="X5" s="798"/>
      <c r="Y5" s="798"/>
      <c r="Z5" s="799"/>
      <c r="AA5" s="797" t="s">
        <v>369</v>
      </c>
      <c r="AB5" s="798"/>
      <c r="AC5" s="798"/>
      <c r="AD5" s="798"/>
      <c r="AE5" s="798"/>
      <c r="AF5" s="803" t="s">
        <v>370</v>
      </c>
      <c r="AG5" s="798"/>
      <c r="AH5" s="798"/>
      <c r="AI5" s="798"/>
      <c r="AJ5" s="804"/>
      <c r="AK5" s="798" t="s">
        <v>371</v>
      </c>
      <c r="AL5" s="798"/>
      <c r="AM5" s="798"/>
      <c r="AN5" s="798"/>
      <c r="AO5" s="799"/>
      <c r="AP5" s="797" t="s">
        <v>372</v>
      </c>
      <c r="AQ5" s="798"/>
      <c r="AR5" s="798"/>
      <c r="AS5" s="798"/>
      <c r="AT5" s="799"/>
      <c r="AU5" s="797" t="s">
        <v>373</v>
      </c>
      <c r="AV5" s="798"/>
      <c r="AW5" s="798"/>
      <c r="AX5" s="798"/>
      <c r="AY5" s="804"/>
      <c r="AZ5" s="228"/>
      <c r="BA5" s="228"/>
      <c r="BB5" s="228"/>
      <c r="BC5" s="228"/>
      <c r="BD5" s="228"/>
      <c r="BE5" s="229"/>
      <c r="BF5" s="229"/>
      <c r="BG5" s="229"/>
      <c r="BH5" s="229"/>
      <c r="BI5" s="229"/>
      <c r="BJ5" s="229"/>
      <c r="BK5" s="229"/>
      <c r="BL5" s="229"/>
      <c r="BM5" s="229"/>
      <c r="BN5" s="229"/>
      <c r="BO5" s="229"/>
      <c r="BP5" s="229"/>
      <c r="BQ5" s="791" t="s">
        <v>374</v>
      </c>
      <c r="BR5" s="792"/>
      <c r="BS5" s="792"/>
      <c r="BT5" s="792"/>
      <c r="BU5" s="792"/>
      <c r="BV5" s="792"/>
      <c r="BW5" s="792"/>
      <c r="BX5" s="792"/>
      <c r="BY5" s="792"/>
      <c r="BZ5" s="792"/>
      <c r="CA5" s="792"/>
      <c r="CB5" s="792"/>
      <c r="CC5" s="792"/>
      <c r="CD5" s="792"/>
      <c r="CE5" s="792"/>
      <c r="CF5" s="792"/>
      <c r="CG5" s="793"/>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27" t="s">
        <v>380</v>
      </c>
      <c r="DH5" s="828"/>
      <c r="DI5" s="828"/>
      <c r="DJ5" s="828"/>
      <c r="DK5" s="829"/>
      <c r="DL5" s="827" t="s">
        <v>381</v>
      </c>
      <c r="DM5" s="828"/>
      <c r="DN5" s="828"/>
      <c r="DO5" s="828"/>
      <c r="DP5" s="829"/>
      <c r="DQ5" s="797" t="s">
        <v>382</v>
      </c>
      <c r="DR5" s="798"/>
      <c r="DS5" s="798"/>
      <c r="DT5" s="798"/>
      <c r="DU5" s="799"/>
      <c r="DV5" s="797" t="s">
        <v>373</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383</v>
      </c>
      <c r="C7" s="814"/>
      <c r="D7" s="814"/>
      <c r="E7" s="814"/>
      <c r="F7" s="814"/>
      <c r="G7" s="814"/>
      <c r="H7" s="814"/>
      <c r="I7" s="814"/>
      <c r="J7" s="814"/>
      <c r="K7" s="814"/>
      <c r="L7" s="814"/>
      <c r="M7" s="814"/>
      <c r="N7" s="814"/>
      <c r="O7" s="814"/>
      <c r="P7" s="815"/>
      <c r="Q7" s="816">
        <v>32470</v>
      </c>
      <c r="R7" s="817"/>
      <c r="S7" s="817"/>
      <c r="T7" s="817"/>
      <c r="U7" s="817"/>
      <c r="V7" s="817">
        <v>31081</v>
      </c>
      <c r="W7" s="817"/>
      <c r="X7" s="817"/>
      <c r="Y7" s="817"/>
      <c r="Z7" s="817"/>
      <c r="AA7" s="817">
        <v>1388</v>
      </c>
      <c r="AB7" s="817"/>
      <c r="AC7" s="817"/>
      <c r="AD7" s="817"/>
      <c r="AE7" s="818"/>
      <c r="AF7" s="819">
        <v>960</v>
      </c>
      <c r="AG7" s="820"/>
      <c r="AH7" s="820"/>
      <c r="AI7" s="820"/>
      <c r="AJ7" s="821"/>
      <c r="AK7" s="822">
        <v>686</v>
      </c>
      <c r="AL7" s="823"/>
      <c r="AM7" s="823"/>
      <c r="AN7" s="823"/>
      <c r="AO7" s="823"/>
      <c r="AP7" s="823">
        <v>28686</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596</v>
      </c>
      <c r="BT7" s="811"/>
      <c r="BU7" s="811"/>
      <c r="BV7" s="811"/>
      <c r="BW7" s="811"/>
      <c r="BX7" s="811"/>
      <c r="BY7" s="811"/>
      <c r="BZ7" s="811"/>
      <c r="CA7" s="811"/>
      <c r="CB7" s="811"/>
      <c r="CC7" s="811"/>
      <c r="CD7" s="811"/>
      <c r="CE7" s="811"/>
      <c r="CF7" s="811"/>
      <c r="CG7" s="826"/>
      <c r="CH7" s="807">
        <v>-4</v>
      </c>
      <c r="CI7" s="808"/>
      <c r="CJ7" s="808"/>
      <c r="CK7" s="808"/>
      <c r="CL7" s="809"/>
      <c r="CM7" s="807">
        <v>19</v>
      </c>
      <c r="CN7" s="808"/>
      <c r="CO7" s="808"/>
      <c r="CP7" s="808"/>
      <c r="CQ7" s="809"/>
      <c r="CR7" s="807">
        <v>9</v>
      </c>
      <c r="CS7" s="808"/>
      <c r="CT7" s="808"/>
      <c r="CU7" s="808"/>
      <c r="CV7" s="809"/>
      <c r="CW7" s="807" t="s">
        <v>597</v>
      </c>
      <c r="CX7" s="808"/>
      <c r="CY7" s="808"/>
      <c r="CZ7" s="808"/>
      <c r="DA7" s="809"/>
      <c r="DB7" s="807" t="s">
        <v>588</v>
      </c>
      <c r="DC7" s="808"/>
      <c r="DD7" s="808"/>
      <c r="DE7" s="808"/>
      <c r="DF7" s="809"/>
      <c r="DG7" s="807" t="s">
        <v>588</v>
      </c>
      <c r="DH7" s="808"/>
      <c r="DI7" s="808"/>
      <c r="DJ7" s="808"/>
      <c r="DK7" s="809"/>
      <c r="DL7" s="807" t="s">
        <v>588</v>
      </c>
      <c r="DM7" s="808"/>
      <c r="DN7" s="808"/>
      <c r="DO7" s="808"/>
      <c r="DP7" s="809"/>
      <c r="DQ7" s="807" t="s">
        <v>588</v>
      </c>
      <c r="DR7" s="808"/>
      <c r="DS7" s="808"/>
      <c r="DT7" s="808"/>
      <c r="DU7" s="809"/>
      <c r="DV7" s="810"/>
      <c r="DW7" s="811"/>
      <c r="DX7" s="811"/>
      <c r="DY7" s="811"/>
      <c r="DZ7" s="812"/>
      <c r="EA7" s="230"/>
    </row>
    <row r="8" spans="1:131" s="231" customFormat="1" ht="26.25" customHeight="1" x14ac:dyDescent="0.2">
      <c r="A8" s="234">
        <v>2</v>
      </c>
      <c r="B8" s="844" t="s">
        <v>384</v>
      </c>
      <c r="C8" s="845"/>
      <c r="D8" s="845"/>
      <c r="E8" s="845"/>
      <c r="F8" s="845"/>
      <c r="G8" s="845"/>
      <c r="H8" s="845"/>
      <c r="I8" s="845"/>
      <c r="J8" s="845"/>
      <c r="K8" s="845"/>
      <c r="L8" s="845"/>
      <c r="M8" s="845"/>
      <c r="N8" s="845"/>
      <c r="O8" s="845"/>
      <c r="P8" s="846"/>
      <c r="Q8" s="847">
        <v>0</v>
      </c>
      <c r="R8" s="848"/>
      <c r="S8" s="848"/>
      <c r="T8" s="848"/>
      <c r="U8" s="848"/>
      <c r="V8" s="848">
        <v>0</v>
      </c>
      <c r="W8" s="848"/>
      <c r="X8" s="848"/>
      <c r="Y8" s="848"/>
      <c r="Z8" s="848"/>
      <c r="AA8" s="848" t="s">
        <v>588</v>
      </c>
      <c r="AB8" s="848"/>
      <c r="AC8" s="848"/>
      <c r="AD8" s="848"/>
      <c r="AE8" s="849"/>
      <c r="AF8" s="850" t="s">
        <v>588</v>
      </c>
      <c r="AG8" s="851"/>
      <c r="AH8" s="851"/>
      <c r="AI8" s="851"/>
      <c r="AJ8" s="852"/>
      <c r="AK8" s="833" t="s">
        <v>588</v>
      </c>
      <c r="AL8" s="834"/>
      <c r="AM8" s="834"/>
      <c r="AN8" s="834"/>
      <c r="AO8" s="834"/>
      <c r="AP8" s="834" t="s">
        <v>588</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4"/>
      <c r="R22" s="865"/>
      <c r="S22" s="865"/>
      <c r="T22" s="865"/>
      <c r="U22" s="865"/>
      <c r="V22" s="865"/>
      <c r="W22" s="865"/>
      <c r="X22" s="865"/>
      <c r="Y22" s="865"/>
      <c r="Z22" s="865"/>
      <c r="AA22" s="865"/>
      <c r="AB22" s="865"/>
      <c r="AC22" s="865"/>
      <c r="AD22" s="865"/>
      <c r="AE22" s="866"/>
      <c r="AF22" s="850"/>
      <c r="AG22" s="851"/>
      <c r="AH22" s="851"/>
      <c r="AI22" s="851"/>
      <c r="AJ22" s="852"/>
      <c r="AK22" s="867"/>
      <c r="AL22" s="868"/>
      <c r="AM22" s="868"/>
      <c r="AN22" s="868"/>
      <c r="AO22" s="868"/>
      <c r="AP22" s="868"/>
      <c r="AQ22" s="868"/>
      <c r="AR22" s="868"/>
      <c r="AS22" s="868"/>
      <c r="AT22" s="868"/>
      <c r="AU22" s="869"/>
      <c r="AV22" s="869"/>
      <c r="AW22" s="869"/>
      <c r="AX22" s="869"/>
      <c r="AY22" s="870"/>
      <c r="AZ22" s="871" t="s">
        <v>385</v>
      </c>
      <c r="BA22" s="871"/>
      <c r="BB22" s="871"/>
      <c r="BC22" s="871"/>
      <c r="BD22" s="872"/>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386</v>
      </c>
      <c r="B23" s="853" t="s">
        <v>387</v>
      </c>
      <c r="C23" s="854"/>
      <c r="D23" s="854"/>
      <c r="E23" s="854"/>
      <c r="F23" s="854"/>
      <c r="G23" s="854"/>
      <c r="H23" s="854"/>
      <c r="I23" s="854"/>
      <c r="J23" s="854"/>
      <c r="K23" s="854"/>
      <c r="L23" s="854"/>
      <c r="M23" s="854"/>
      <c r="N23" s="854"/>
      <c r="O23" s="854"/>
      <c r="P23" s="855"/>
      <c r="Q23" s="856">
        <v>32470</v>
      </c>
      <c r="R23" s="857"/>
      <c r="S23" s="857"/>
      <c r="T23" s="857"/>
      <c r="U23" s="857"/>
      <c r="V23" s="857">
        <v>31081</v>
      </c>
      <c r="W23" s="857"/>
      <c r="X23" s="857"/>
      <c r="Y23" s="857"/>
      <c r="Z23" s="857"/>
      <c r="AA23" s="857">
        <v>1388</v>
      </c>
      <c r="AB23" s="857"/>
      <c r="AC23" s="857"/>
      <c r="AD23" s="857"/>
      <c r="AE23" s="858"/>
      <c r="AF23" s="859">
        <v>960</v>
      </c>
      <c r="AG23" s="860"/>
      <c r="AH23" s="860"/>
      <c r="AI23" s="860"/>
      <c r="AJ23" s="861"/>
      <c r="AK23" s="862"/>
      <c r="AL23" s="863"/>
      <c r="AM23" s="863"/>
      <c r="AN23" s="863"/>
      <c r="AO23" s="863"/>
      <c r="AP23" s="857">
        <v>28686</v>
      </c>
      <c r="AQ23" s="857"/>
      <c r="AR23" s="857"/>
      <c r="AS23" s="857"/>
      <c r="AT23" s="857"/>
      <c r="AU23" s="874"/>
      <c r="AV23" s="874"/>
      <c r="AW23" s="874"/>
      <c r="AX23" s="874"/>
      <c r="AY23" s="875"/>
      <c r="AZ23" s="876" t="s">
        <v>388</v>
      </c>
      <c r="BA23" s="877"/>
      <c r="BB23" s="877"/>
      <c r="BC23" s="877"/>
      <c r="BD23" s="878"/>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3" t="s">
        <v>389</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366</v>
      </c>
      <c r="B26" s="792"/>
      <c r="C26" s="792"/>
      <c r="D26" s="792"/>
      <c r="E26" s="792"/>
      <c r="F26" s="792"/>
      <c r="G26" s="792"/>
      <c r="H26" s="792"/>
      <c r="I26" s="792"/>
      <c r="J26" s="792"/>
      <c r="K26" s="792"/>
      <c r="L26" s="792"/>
      <c r="M26" s="792"/>
      <c r="N26" s="792"/>
      <c r="O26" s="792"/>
      <c r="P26" s="793"/>
      <c r="Q26" s="797" t="s">
        <v>391</v>
      </c>
      <c r="R26" s="798"/>
      <c r="S26" s="798"/>
      <c r="T26" s="798"/>
      <c r="U26" s="799"/>
      <c r="V26" s="797" t="s">
        <v>392</v>
      </c>
      <c r="W26" s="798"/>
      <c r="X26" s="798"/>
      <c r="Y26" s="798"/>
      <c r="Z26" s="799"/>
      <c r="AA26" s="797" t="s">
        <v>393</v>
      </c>
      <c r="AB26" s="798"/>
      <c r="AC26" s="798"/>
      <c r="AD26" s="798"/>
      <c r="AE26" s="798"/>
      <c r="AF26" s="879" t="s">
        <v>394</v>
      </c>
      <c r="AG26" s="880"/>
      <c r="AH26" s="880"/>
      <c r="AI26" s="880"/>
      <c r="AJ26" s="881"/>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373</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2"/>
      <c r="AG27" s="883"/>
      <c r="AH27" s="883"/>
      <c r="AI27" s="883"/>
      <c r="AJ27" s="884"/>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399</v>
      </c>
      <c r="C28" s="814"/>
      <c r="D28" s="814"/>
      <c r="E28" s="814"/>
      <c r="F28" s="814"/>
      <c r="G28" s="814"/>
      <c r="H28" s="814"/>
      <c r="I28" s="814"/>
      <c r="J28" s="814"/>
      <c r="K28" s="814"/>
      <c r="L28" s="814"/>
      <c r="M28" s="814"/>
      <c r="N28" s="814"/>
      <c r="O28" s="814"/>
      <c r="P28" s="815"/>
      <c r="Q28" s="887">
        <v>5099</v>
      </c>
      <c r="R28" s="888"/>
      <c r="S28" s="888"/>
      <c r="T28" s="888"/>
      <c r="U28" s="888"/>
      <c r="V28" s="888">
        <v>5043</v>
      </c>
      <c r="W28" s="888"/>
      <c r="X28" s="888"/>
      <c r="Y28" s="888"/>
      <c r="Z28" s="888"/>
      <c r="AA28" s="888">
        <v>56</v>
      </c>
      <c r="AB28" s="888"/>
      <c r="AC28" s="888"/>
      <c r="AD28" s="888"/>
      <c r="AE28" s="889"/>
      <c r="AF28" s="890">
        <v>56</v>
      </c>
      <c r="AG28" s="888"/>
      <c r="AH28" s="888"/>
      <c r="AI28" s="888"/>
      <c r="AJ28" s="891"/>
      <c r="AK28" s="892">
        <v>523</v>
      </c>
      <c r="AL28" s="893"/>
      <c r="AM28" s="893"/>
      <c r="AN28" s="893"/>
      <c r="AO28" s="893"/>
      <c r="AP28" s="893" t="s">
        <v>589</v>
      </c>
      <c r="AQ28" s="893"/>
      <c r="AR28" s="893"/>
      <c r="AS28" s="893"/>
      <c r="AT28" s="893"/>
      <c r="AU28" s="893" t="s">
        <v>589</v>
      </c>
      <c r="AV28" s="893"/>
      <c r="AW28" s="893"/>
      <c r="AX28" s="893"/>
      <c r="AY28" s="893"/>
      <c r="AZ28" s="894" t="s">
        <v>588</v>
      </c>
      <c r="BA28" s="894"/>
      <c r="BB28" s="894"/>
      <c r="BC28" s="894"/>
      <c r="BD28" s="894"/>
      <c r="BE28" s="885"/>
      <c r="BF28" s="885"/>
      <c r="BG28" s="885"/>
      <c r="BH28" s="885"/>
      <c r="BI28" s="886"/>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400</v>
      </c>
      <c r="C29" s="845"/>
      <c r="D29" s="845"/>
      <c r="E29" s="845"/>
      <c r="F29" s="845"/>
      <c r="G29" s="845"/>
      <c r="H29" s="845"/>
      <c r="I29" s="845"/>
      <c r="J29" s="845"/>
      <c r="K29" s="845"/>
      <c r="L29" s="845"/>
      <c r="M29" s="845"/>
      <c r="N29" s="845"/>
      <c r="O29" s="845"/>
      <c r="P29" s="846"/>
      <c r="Q29" s="847">
        <v>5596</v>
      </c>
      <c r="R29" s="848"/>
      <c r="S29" s="848"/>
      <c r="T29" s="848"/>
      <c r="U29" s="848"/>
      <c r="V29" s="848">
        <v>5425</v>
      </c>
      <c r="W29" s="848"/>
      <c r="X29" s="848"/>
      <c r="Y29" s="848"/>
      <c r="Z29" s="848"/>
      <c r="AA29" s="848">
        <v>171</v>
      </c>
      <c r="AB29" s="848"/>
      <c r="AC29" s="848"/>
      <c r="AD29" s="848"/>
      <c r="AE29" s="849"/>
      <c r="AF29" s="850">
        <v>171</v>
      </c>
      <c r="AG29" s="851"/>
      <c r="AH29" s="851"/>
      <c r="AI29" s="851"/>
      <c r="AJ29" s="852"/>
      <c r="AK29" s="899">
        <v>790</v>
      </c>
      <c r="AL29" s="895"/>
      <c r="AM29" s="895"/>
      <c r="AN29" s="895"/>
      <c r="AO29" s="895"/>
      <c r="AP29" s="895" t="s">
        <v>590</v>
      </c>
      <c r="AQ29" s="895"/>
      <c r="AR29" s="895"/>
      <c r="AS29" s="895"/>
      <c r="AT29" s="895"/>
      <c r="AU29" s="895" t="s">
        <v>588</v>
      </c>
      <c r="AV29" s="895"/>
      <c r="AW29" s="895"/>
      <c r="AX29" s="895"/>
      <c r="AY29" s="895"/>
      <c r="AZ29" s="896" t="s">
        <v>588</v>
      </c>
      <c r="BA29" s="896"/>
      <c r="BB29" s="896"/>
      <c r="BC29" s="896"/>
      <c r="BD29" s="896"/>
      <c r="BE29" s="897"/>
      <c r="BF29" s="897"/>
      <c r="BG29" s="897"/>
      <c r="BH29" s="897"/>
      <c r="BI29" s="898"/>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401</v>
      </c>
      <c r="C30" s="845"/>
      <c r="D30" s="845"/>
      <c r="E30" s="845"/>
      <c r="F30" s="845"/>
      <c r="G30" s="845"/>
      <c r="H30" s="845"/>
      <c r="I30" s="845"/>
      <c r="J30" s="845"/>
      <c r="K30" s="845"/>
      <c r="L30" s="845"/>
      <c r="M30" s="845"/>
      <c r="N30" s="845"/>
      <c r="O30" s="845"/>
      <c r="P30" s="846"/>
      <c r="Q30" s="847">
        <v>602</v>
      </c>
      <c r="R30" s="848"/>
      <c r="S30" s="848"/>
      <c r="T30" s="848"/>
      <c r="U30" s="848"/>
      <c r="V30" s="848">
        <v>599</v>
      </c>
      <c r="W30" s="848"/>
      <c r="X30" s="848"/>
      <c r="Y30" s="848"/>
      <c r="Z30" s="848"/>
      <c r="AA30" s="848">
        <v>3</v>
      </c>
      <c r="AB30" s="848"/>
      <c r="AC30" s="848"/>
      <c r="AD30" s="848"/>
      <c r="AE30" s="849"/>
      <c r="AF30" s="850">
        <v>3</v>
      </c>
      <c r="AG30" s="851"/>
      <c r="AH30" s="851"/>
      <c r="AI30" s="851"/>
      <c r="AJ30" s="852"/>
      <c r="AK30" s="899">
        <v>156</v>
      </c>
      <c r="AL30" s="895"/>
      <c r="AM30" s="895"/>
      <c r="AN30" s="895"/>
      <c r="AO30" s="895"/>
      <c r="AP30" s="895" t="s">
        <v>589</v>
      </c>
      <c r="AQ30" s="895"/>
      <c r="AR30" s="895"/>
      <c r="AS30" s="895"/>
      <c r="AT30" s="895"/>
      <c r="AU30" s="895" t="s">
        <v>588</v>
      </c>
      <c r="AV30" s="895"/>
      <c r="AW30" s="895"/>
      <c r="AX30" s="895"/>
      <c r="AY30" s="895"/>
      <c r="AZ30" s="896" t="s">
        <v>589</v>
      </c>
      <c r="BA30" s="896"/>
      <c r="BB30" s="896"/>
      <c r="BC30" s="896"/>
      <c r="BD30" s="896"/>
      <c r="BE30" s="897"/>
      <c r="BF30" s="897"/>
      <c r="BG30" s="897"/>
      <c r="BH30" s="897"/>
      <c r="BI30" s="898"/>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402</v>
      </c>
      <c r="C31" s="845"/>
      <c r="D31" s="845"/>
      <c r="E31" s="845"/>
      <c r="F31" s="845"/>
      <c r="G31" s="845"/>
      <c r="H31" s="845"/>
      <c r="I31" s="845"/>
      <c r="J31" s="845"/>
      <c r="K31" s="845"/>
      <c r="L31" s="845"/>
      <c r="M31" s="845"/>
      <c r="N31" s="845"/>
      <c r="O31" s="845"/>
      <c r="P31" s="846"/>
      <c r="Q31" s="847">
        <v>6</v>
      </c>
      <c r="R31" s="848"/>
      <c r="S31" s="848"/>
      <c r="T31" s="848"/>
      <c r="U31" s="848"/>
      <c r="V31" s="848">
        <v>6</v>
      </c>
      <c r="W31" s="848"/>
      <c r="X31" s="848"/>
      <c r="Y31" s="848"/>
      <c r="Z31" s="848"/>
      <c r="AA31" s="848">
        <v>0</v>
      </c>
      <c r="AB31" s="848"/>
      <c r="AC31" s="848"/>
      <c r="AD31" s="848"/>
      <c r="AE31" s="849"/>
      <c r="AF31" s="850">
        <v>0</v>
      </c>
      <c r="AG31" s="851"/>
      <c r="AH31" s="851"/>
      <c r="AI31" s="851"/>
      <c r="AJ31" s="852"/>
      <c r="AK31" s="899" t="s">
        <v>589</v>
      </c>
      <c r="AL31" s="895"/>
      <c r="AM31" s="895"/>
      <c r="AN31" s="895"/>
      <c r="AO31" s="895"/>
      <c r="AP31" s="895" t="s">
        <v>588</v>
      </c>
      <c r="AQ31" s="895"/>
      <c r="AR31" s="895"/>
      <c r="AS31" s="895"/>
      <c r="AT31" s="895"/>
      <c r="AU31" s="895" t="s">
        <v>588</v>
      </c>
      <c r="AV31" s="895"/>
      <c r="AW31" s="895"/>
      <c r="AX31" s="895"/>
      <c r="AY31" s="895"/>
      <c r="AZ31" s="896" t="s">
        <v>588</v>
      </c>
      <c r="BA31" s="896"/>
      <c r="BB31" s="896"/>
      <c r="BC31" s="896"/>
      <c r="BD31" s="896"/>
      <c r="BE31" s="897"/>
      <c r="BF31" s="897"/>
      <c r="BG31" s="897"/>
      <c r="BH31" s="897"/>
      <c r="BI31" s="898"/>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403</v>
      </c>
      <c r="C32" s="845"/>
      <c r="D32" s="845"/>
      <c r="E32" s="845"/>
      <c r="F32" s="845"/>
      <c r="G32" s="845"/>
      <c r="H32" s="845"/>
      <c r="I32" s="845"/>
      <c r="J32" s="845"/>
      <c r="K32" s="845"/>
      <c r="L32" s="845"/>
      <c r="M32" s="845"/>
      <c r="N32" s="845"/>
      <c r="O32" s="845"/>
      <c r="P32" s="846"/>
      <c r="Q32" s="847">
        <v>834</v>
      </c>
      <c r="R32" s="848"/>
      <c r="S32" s="848"/>
      <c r="T32" s="848"/>
      <c r="U32" s="848"/>
      <c r="V32" s="848">
        <v>779</v>
      </c>
      <c r="W32" s="848"/>
      <c r="X32" s="848"/>
      <c r="Y32" s="848"/>
      <c r="Z32" s="848"/>
      <c r="AA32" s="848">
        <v>55</v>
      </c>
      <c r="AB32" s="848"/>
      <c r="AC32" s="848"/>
      <c r="AD32" s="848"/>
      <c r="AE32" s="849"/>
      <c r="AF32" s="850">
        <v>1178</v>
      </c>
      <c r="AG32" s="851"/>
      <c r="AH32" s="851"/>
      <c r="AI32" s="851"/>
      <c r="AJ32" s="852"/>
      <c r="AK32" s="899">
        <v>69</v>
      </c>
      <c r="AL32" s="895"/>
      <c r="AM32" s="895"/>
      <c r="AN32" s="895"/>
      <c r="AO32" s="895"/>
      <c r="AP32" s="895">
        <v>2933</v>
      </c>
      <c r="AQ32" s="895"/>
      <c r="AR32" s="895"/>
      <c r="AS32" s="895"/>
      <c r="AT32" s="895"/>
      <c r="AU32" s="895">
        <v>545</v>
      </c>
      <c r="AV32" s="895"/>
      <c r="AW32" s="895"/>
      <c r="AX32" s="895"/>
      <c r="AY32" s="895"/>
      <c r="AZ32" s="896" t="s">
        <v>588</v>
      </c>
      <c r="BA32" s="896"/>
      <c r="BB32" s="896"/>
      <c r="BC32" s="896"/>
      <c r="BD32" s="896"/>
      <c r="BE32" s="897" t="s">
        <v>404</v>
      </c>
      <c r="BF32" s="897"/>
      <c r="BG32" s="897"/>
      <c r="BH32" s="897"/>
      <c r="BI32" s="898"/>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405</v>
      </c>
      <c r="C33" s="845"/>
      <c r="D33" s="845"/>
      <c r="E33" s="845"/>
      <c r="F33" s="845"/>
      <c r="G33" s="845"/>
      <c r="H33" s="845"/>
      <c r="I33" s="845"/>
      <c r="J33" s="845"/>
      <c r="K33" s="845"/>
      <c r="L33" s="845"/>
      <c r="M33" s="845"/>
      <c r="N33" s="845"/>
      <c r="O33" s="845"/>
      <c r="P33" s="846"/>
      <c r="Q33" s="847">
        <v>2429</v>
      </c>
      <c r="R33" s="848"/>
      <c r="S33" s="848"/>
      <c r="T33" s="848"/>
      <c r="U33" s="848"/>
      <c r="V33" s="848">
        <v>2427</v>
      </c>
      <c r="W33" s="848"/>
      <c r="X33" s="848"/>
      <c r="Y33" s="848"/>
      <c r="Z33" s="848"/>
      <c r="AA33" s="848">
        <v>2</v>
      </c>
      <c r="AB33" s="848"/>
      <c r="AC33" s="848"/>
      <c r="AD33" s="848"/>
      <c r="AE33" s="849"/>
      <c r="AF33" s="850">
        <v>28</v>
      </c>
      <c r="AG33" s="851"/>
      <c r="AH33" s="851"/>
      <c r="AI33" s="851"/>
      <c r="AJ33" s="852"/>
      <c r="AK33" s="899">
        <v>1259</v>
      </c>
      <c r="AL33" s="895"/>
      <c r="AM33" s="895"/>
      <c r="AN33" s="895"/>
      <c r="AO33" s="895"/>
      <c r="AP33" s="895">
        <v>18545</v>
      </c>
      <c r="AQ33" s="895"/>
      <c r="AR33" s="895"/>
      <c r="AS33" s="895"/>
      <c r="AT33" s="895"/>
      <c r="AU33" s="895">
        <v>11869</v>
      </c>
      <c r="AV33" s="895"/>
      <c r="AW33" s="895"/>
      <c r="AX33" s="895"/>
      <c r="AY33" s="895"/>
      <c r="AZ33" s="896" t="s">
        <v>588</v>
      </c>
      <c r="BA33" s="896"/>
      <c r="BB33" s="896"/>
      <c r="BC33" s="896"/>
      <c r="BD33" s="896"/>
      <c r="BE33" s="897" t="s">
        <v>404</v>
      </c>
      <c r="BF33" s="897"/>
      <c r="BG33" s="897"/>
      <c r="BH33" s="897"/>
      <c r="BI33" s="898"/>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406</v>
      </c>
      <c r="C34" s="845"/>
      <c r="D34" s="845"/>
      <c r="E34" s="845"/>
      <c r="F34" s="845"/>
      <c r="G34" s="845"/>
      <c r="H34" s="845"/>
      <c r="I34" s="845"/>
      <c r="J34" s="845"/>
      <c r="K34" s="845"/>
      <c r="L34" s="845"/>
      <c r="M34" s="845"/>
      <c r="N34" s="845"/>
      <c r="O34" s="845"/>
      <c r="P34" s="846"/>
      <c r="Q34" s="847">
        <v>7</v>
      </c>
      <c r="R34" s="848"/>
      <c r="S34" s="848"/>
      <c r="T34" s="848"/>
      <c r="U34" s="848"/>
      <c r="V34" s="848">
        <v>5</v>
      </c>
      <c r="W34" s="848"/>
      <c r="X34" s="848"/>
      <c r="Y34" s="848"/>
      <c r="Z34" s="848"/>
      <c r="AA34" s="848">
        <v>2</v>
      </c>
      <c r="AB34" s="848"/>
      <c r="AC34" s="848"/>
      <c r="AD34" s="848"/>
      <c r="AE34" s="849"/>
      <c r="AF34" s="850">
        <v>2</v>
      </c>
      <c r="AG34" s="851"/>
      <c r="AH34" s="851"/>
      <c r="AI34" s="851"/>
      <c r="AJ34" s="852"/>
      <c r="AK34" s="899" t="s">
        <v>588</v>
      </c>
      <c r="AL34" s="895"/>
      <c r="AM34" s="895"/>
      <c r="AN34" s="895"/>
      <c r="AO34" s="895"/>
      <c r="AP34" s="895" t="s">
        <v>589</v>
      </c>
      <c r="AQ34" s="895"/>
      <c r="AR34" s="895"/>
      <c r="AS34" s="895"/>
      <c r="AT34" s="895"/>
      <c r="AU34" s="895" t="s">
        <v>589</v>
      </c>
      <c r="AV34" s="895"/>
      <c r="AW34" s="895"/>
      <c r="AX34" s="895"/>
      <c r="AY34" s="895"/>
      <c r="AZ34" s="896" t="s">
        <v>589</v>
      </c>
      <c r="BA34" s="896"/>
      <c r="BB34" s="896"/>
      <c r="BC34" s="896"/>
      <c r="BD34" s="896"/>
      <c r="BE34" s="897" t="s">
        <v>407</v>
      </c>
      <c r="BF34" s="897"/>
      <c r="BG34" s="897"/>
      <c r="BH34" s="897"/>
      <c r="BI34" s="898"/>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900"/>
      <c r="R50" s="901"/>
      <c r="S50" s="901"/>
      <c r="T50" s="901"/>
      <c r="U50" s="901"/>
      <c r="V50" s="901"/>
      <c r="W50" s="901"/>
      <c r="X50" s="901"/>
      <c r="Y50" s="901"/>
      <c r="Z50" s="901"/>
      <c r="AA50" s="901"/>
      <c r="AB50" s="901"/>
      <c r="AC50" s="901"/>
      <c r="AD50" s="901"/>
      <c r="AE50" s="902"/>
      <c r="AF50" s="850"/>
      <c r="AG50" s="851"/>
      <c r="AH50" s="851"/>
      <c r="AI50" s="851"/>
      <c r="AJ50" s="852"/>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900"/>
      <c r="R51" s="901"/>
      <c r="S51" s="901"/>
      <c r="T51" s="901"/>
      <c r="U51" s="901"/>
      <c r="V51" s="901"/>
      <c r="W51" s="901"/>
      <c r="X51" s="901"/>
      <c r="Y51" s="901"/>
      <c r="Z51" s="901"/>
      <c r="AA51" s="901"/>
      <c r="AB51" s="901"/>
      <c r="AC51" s="901"/>
      <c r="AD51" s="901"/>
      <c r="AE51" s="902"/>
      <c r="AF51" s="850"/>
      <c r="AG51" s="851"/>
      <c r="AH51" s="851"/>
      <c r="AI51" s="851"/>
      <c r="AJ51" s="852"/>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900"/>
      <c r="R52" s="901"/>
      <c r="S52" s="901"/>
      <c r="T52" s="901"/>
      <c r="U52" s="901"/>
      <c r="V52" s="901"/>
      <c r="W52" s="901"/>
      <c r="X52" s="901"/>
      <c r="Y52" s="901"/>
      <c r="Z52" s="901"/>
      <c r="AA52" s="901"/>
      <c r="AB52" s="901"/>
      <c r="AC52" s="901"/>
      <c r="AD52" s="901"/>
      <c r="AE52" s="902"/>
      <c r="AF52" s="850"/>
      <c r="AG52" s="851"/>
      <c r="AH52" s="851"/>
      <c r="AI52" s="851"/>
      <c r="AJ52" s="852"/>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900"/>
      <c r="R53" s="901"/>
      <c r="S53" s="901"/>
      <c r="T53" s="901"/>
      <c r="U53" s="901"/>
      <c r="V53" s="901"/>
      <c r="W53" s="901"/>
      <c r="X53" s="901"/>
      <c r="Y53" s="901"/>
      <c r="Z53" s="901"/>
      <c r="AA53" s="901"/>
      <c r="AB53" s="901"/>
      <c r="AC53" s="901"/>
      <c r="AD53" s="901"/>
      <c r="AE53" s="902"/>
      <c r="AF53" s="850"/>
      <c r="AG53" s="851"/>
      <c r="AH53" s="851"/>
      <c r="AI53" s="851"/>
      <c r="AJ53" s="852"/>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900"/>
      <c r="R54" s="901"/>
      <c r="S54" s="901"/>
      <c r="T54" s="901"/>
      <c r="U54" s="901"/>
      <c r="V54" s="901"/>
      <c r="W54" s="901"/>
      <c r="X54" s="901"/>
      <c r="Y54" s="901"/>
      <c r="Z54" s="901"/>
      <c r="AA54" s="901"/>
      <c r="AB54" s="901"/>
      <c r="AC54" s="901"/>
      <c r="AD54" s="901"/>
      <c r="AE54" s="902"/>
      <c r="AF54" s="850"/>
      <c r="AG54" s="851"/>
      <c r="AH54" s="851"/>
      <c r="AI54" s="851"/>
      <c r="AJ54" s="852"/>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900"/>
      <c r="R55" s="901"/>
      <c r="S55" s="901"/>
      <c r="T55" s="901"/>
      <c r="U55" s="901"/>
      <c r="V55" s="901"/>
      <c r="W55" s="901"/>
      <c r="X55" s="901"/>
      <c r="Y55" s="901"/>
      <c r="Z55" s="901"/>
      <c r="AA55" s="901"/>
      <c r="AB55" s="901"/>
      <c r="AC55" s="901"/>
      <c r="AD55" s="901"/>
      <c r="AE55" s="902"/>
      <c r="AF55" s="850"/>
      <c r="AG55" s="851"/>
      <c r="AH55" s="851"/>
      <c r="AI55" s="851"/>
      <c r="AJ55" s="852"/>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900"/>
      <c r="R56" s="901"/>
      <c r="S56" s="901"/>
      <c r="T56" s="901"/>
      <c r="U56" s="901"/>
      <c r="V56" s="901"/>
      <c r="W56" s="901"/>
      <c r="X56" s="901"/>
      <c r="Y56" s="901"/>
      <c r="Z56" s="901"/>
      <c r="AA56" s="901"/>
      <c r="AB56" s="901"/>
      <c r="AC56" s="901"/>
      <c r="AD56" s="901"/>
      <c r="AE56" s="902"/>
      <c r="AF56" s="850"/>
      <c r="AG56" s="851"/>
      <c r="AH56" s="851"/>
      <c r="AI56" s="851"/>
      <c r="AJ56" s="852"/>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900"/>
      <c r="R57" s="901"/>
      <c r="S57" s="901"/>
      <c r="T57" s="901"/>
      <c r="U57" s="901"/>
      <c r="V57" s="901"/>
      <c r="W57" s="901"/>
      <c r="X57" s="901"/>
      <c r="Y57" s="901"/>
      <c r="Z57" s="901"/>
      <c r="AA57" s="901"/>
      <c r="AB57" s="901"/>
      <c r="AC57" s="901"/>
      <c r="AD57" s="901"/>
      <c r="AE57" s="902"/>
      <c r="AF57" s="850"/>
      <c r="AG57" s="851"/>
      <c r="AH57" s="851"/>
      <c r="AI57" s="851"/>
      <c r="AJ57" s="852"/>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900"/>
      <c r="R58" s="901"/>
      <c r="S58" s="901"/>
      <c r="T58" s="901"/>
      <c r="U58" s="901"/>
      <c r="V58" s="901"/>
      <c r="W58" s="901"/>
      <c r="X58" s="901"/>
      <c r="Y58" s="901"/>
      <c r="Z58" s="901"/>
      <c r="AA58" s="901"/>
      <c r="AB58" s="901"/>
      <c r="AC58" s="901"/>
      <c r="AD58" s="901"/>
      <c r="AE58" s="902"/>
      <c r="AF58" s="850"/>
      <c r="AG58" s="851"/>
      <c r="AH58" s="851"/>
      <c r="AI58" s="851"/>
      <c r="AJ58" s="852"/>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900"/>
      <c r="R59" s="901"/>
      <c r="S59" s="901"/>
      <c r="T59" s="901"/>
      <c r="U59" s="901"/>
      <c r="V59" s="901"/>
      <c r="W59" s="901"/>
      <c r="X59" s="901"/>
      <c r="Y59" s="901"/>
      <c r="Z59" s="901"/>
      <c r="AA59" s="901"/>
      <c r="AB59" s="901"/>
      <c r="AC59" s="901"/>
      <c r="AD59" s="901"/>
      <c r="AE59" s="902"/>
      <c r="AF59" s="850"/>
      <c r="AG59" s="851"/>
      <c r="AH59" s="851"/>
      <c r="AI59" s="851"/>
      <c r="AJ59" s="852"/>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900"/>
      <c r="R60" s="901"/>
      <c r="S60" s="901"/>
      <c r="T60" s="901"/>
      <c r="U60" s="901"/>
      <c r="V60" s="901"/>
      <c r="W60" s="901"/>
      <c r="X60" s="901"/>
      <c r="Y60" s="901"/>
      <c r="Z60" s="901"/>
      <c r="AA60" s="901"/>
      <c r="AB60" s="901"/>
      <c r="AC60" s="901"/>
      <c r="AD60" s="901"/>
      <c r="AE60" s="902"/>
      <c r="AF60" s="850"/>
      <c r="AG60" s="851"/>
      <c r="AH60" s="851"/>
      <c r="AI60" s="851"/>
      <c r="AJ60" s="852"/>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900"/>
      <c r="R61" s="901"/>
      <c r="S61" s="901"/>
      <c r="T61" s="901"/>
      <c r="U61" s="901"/>
      <c r="V61" s="901"/>
      <c r="W61" s="901"/>
      <c r="X61" s="901"/>
      <c r="Y61" s="901"/>
      <c r="Z61" s="901"/>
      <c r="AA61" s="901"/>
      <c r="AB61" s="901"/>
      <c r="AC61" s="901"/>
      <c r="AD61" s="901"/>
      <c r="AE61" s="902"/>
      <c r="AF61" s="850"/>
      <c r="AG61" s="851"/>
      <c r="AH61" s="851"/>
      <c r="AI61" s="851"/>
      <c r="AJ61" s="852"/>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900"/>
      <c r="R62" s="901"/>
      <c r="S62" s="901"/>
      <c r="T62" s="901"/>
      <c r="U62" s="901"/>
      <c r="V62" s="901"/>
      <c r="W62" s="901"/>
      <c r="X62" s="901"/>
      <c r="Y62" s="901"/>
      <c r="Z62" s="901"/>
      <c r="AA62" s="901"/>
      <c r="AB62" s="901"/>
      <c r="AC62" s="901"/>
      <c r="AD62" s="901"/>
      <c r="AE62" s="902"/>
      <c r="AF62" s="850"/>
      <c r="AG62" s="851"/>
      <c r="AH62" s="851"/>
      <c r="AI62" s="851"/>
      <c r="AJ62" s="852"/>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408</v>
      </c>
      <c r="BK62" s="871"/>
      <c r="BL62" s="871"/>
      <c r="BM62" s="871"/>
      <c r="BN62" s="872"/>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386</v>
      </c>
      <c r="B63" s="853" t="s">
        <v>409</v>
      </c>
      <c r="C63" s="854"/>
      <c r="D63" s="854"/>
      <c r="E63" s="854"/>
      <c r="F63" s="854"/>
      <c r="G63" s="854"/>
      <c r="H63" s="854"/>
      <c r="I63" s="854"/>
      <c r="J63" s="854"/>
      <c r="K63" s="854"/>
      <c r="L63" s="854"/>
      <c r="M63" s="854"/>
      <c r="N63" s="854"/>
      <c r="O63" s="854"/>
      <c r="P63" s="855"/>
      <c r="Q63" s="905"/>
      <c r="R63" s="906"/>
      <c r="S63" s="906"/>
      <c r="T63" s="906"/>
      <c r="U63" s="906"/>
      <c r="V63" s="906"/>
      <c r="W63" s="906"/>
      <c r="X63" s="906"/>
      <c r="Y63" s="906"/>
      <c r="Z63" s="906"/>
      <c r="AA63" s="906"/>
      <c r="AB63" s="906"/>
      <c r="AC63" s="906"/>
      <c r="AD63" s="906"/>
      <c r="AE63" s="907"/>
      <c r="AF63" s="908">
        <v>1437</v>
      </c>
      <c r="AG63" s="909"/>
      <c r="AH63" s="909"/>
      <c r="AI63" s="909"/>
      <c r="AJ63" s="910"/>
      <c r="AK63" s="911"/>
      <c r="AL63" s="906"/>
      <c r="AM63" s="906"/>
      <c r="AN63" s="906"/>
      <c r="AO63" s="906"/>
      <c r="AP63" s="909">
        <v>21478</v>
      </c>
      <c r="AQ63" s="909"/>
      <c r="AR63" s="909"/>
      <c r="AS63" s="909"/>
      <c r="AT63" s="909"/>
      <c r="AU63" s="909">
        <v>12414</v>
      </c>
      <c r="AV63" s="909"/>
      <c r="AW63" s="909"/>
      <c r="AX63" s="909"/>
      <c r="AY63" s="909"/>
      <c r="AZ63" s="913"/>
      <c r="BA63" s="913"/>
      <c r="BB63" s="913"/>
      <c r="BC63" s="913"/>
      <c r="BD63" s="913"/>
      <c r="BE63" s="914"/>
      <c r="BF63" s="914"/>
      <c r="BG63" s="914"/>
      <c r="BH63" s="914"/>
      <c r="BI63" s="915"/>
      <c r="BJ63" s="916" t="s">
        <v>388</v>
      </c>
      <c r="BK63" s="917"/>
      <c r="BL63" s="917"/>
      <c r="BM63" s="917"/>
      <c r="BN63" s="918"/>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411</v>
      </c>
      <c r="B66" s="792"/>
      <c r="C66" s="792"/>
      <c r="D66" s="792"/>
      <c r="E66" s="792"/>
      <c r="F66" s="792"/>
      <c r="G66" s="792"/>
      <c r="H66" s="792"/>
      <c r="I66" s="792"/>
      <c r="J66" s="792"/>
      <c r="K66" s="792"/>
      <c r="L66" s="792"/>
      <c r="M66" s="792"/>
      <c r="N66" s="792"/>
      <c r="O66" s="792"/>
      <c r="P66" s="793"/>
      <c r="Q66" s="797" t="s">
        <v>412</v>
      </c>
      <c r="R66" s="798"/>
      <c r="S66" s="798"/>
      <c r="T66" s="798"/>
      <c r="U66" s="799"/>
      <c r="V66" s="797" t="s">
        <v>413</v>
      </c>
      <c r="W66" s="798"/>
      <c r="X66" s="798"/>
      <c r="Y66" s="798"/>
      <c r="Z66" s="799"/>
      <c r="AA66" s="797" t="s">
        <v>414</v>
      </c>
      <c r="AB66" s="798"/>
      <c r="AC66" s="798"/>
      <c r="AD66" s="798"/>
      <c r="AE66" s="799"/>
      <c r="AF66" s="919" t="s">
        <v>415</v>
      </c>
      <c r="AG66" s="880"/>
      <c r="AH66" s="880"/>
      <c r="AI66" s="880"/>
      <c r="AJ66" s="920"/>
      <c r="AK66" s="797" t="s">
        <v>395</v>
      </c>
      <c r="AL66" s="792"/>
      <c r="AM66" s="792"/>
      <c r="AN66" s="792"/>
      <c r="AO66" s="793"/>
      <c r="AP66" s="797" t="s">
        <v>416</v>
      </c>
      <c r="AQ66" s="798"/>
      <c r="AR66" s="798"/>
      <c r="AS66" s="798"/>
      <c r="AT66" s="799"/>
      <c r="AU66" s="797" t="s">
        <v>417</v>
      </c>
      <c r="AV66" s="798"/>
      <c r="AW66" s="798"/>
      <c r="AX66" s="798"/>
      <c r="AY66" s="799"/>
      <c r="AZ66" s="797" t="s">
        <v>373</v>
      </c>
      <c r="BA66" s="798"/>
      <c r="BB66" s="798"/>
      <c r="BC66" s="798"/>
      <c r="BD66" s="804"/>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1"/>
      <c r="AG67" s="883"/>
      <c r="AH67" s="883"/>
      <c r="AI67" s="883"/>
      <c r="AJ67" s="922"/>
      <c r="AK67" s="923"/>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591</v>
      </c>
      <c r="C68" s="935"/>
      <c r="D68" s="935"/>
      <c r="E68" s="935"/>
      <c r="F68" s="935"/>
      <c r="G68" s="935"/>
      <c r="H68" s="935"/>
      <c r="I68" s="935"/>
      <c r="J68" s="935"/>
      <c r="K68" s="935"/>
      <c r="L68" s="935"/>
      <c r="M68" s="935"/>
      <c r="N68" s="935"/>
      <c r="O68" s="935"/>
      <c r="P68" s="936"/>
      <c r="Q68" s="937">
        <v>2713</v>
      </c>
      <c r="R68" s="931"/>
      <c r="S68" s="931"/>
      <c r="T68" s="931"/>
      <c r="U68" s="931"/>
      <c r="V68" s="931">
        <v>2708</v>
      </c>
      <c r="W68" s="931"/>
      <c r="X68" s="931"/>
      <c r="Y68" s="931"/>
      <c r="Z68" s="931"/>
      <c r="AA68" s="931">
        <v>6</v>
      </c>
      <c r="AB68" s="931"/>
      <c r="AC68" s="931"/>
      <c r="AD68" s="931"/>
      <c r="AE68" s="931"/>
      <c r="AF68" s="931">
        <v>5</v>
      </c>
      <c r="AG68" s="931"/>
      <c r="AH68" s="931"/>
      <c r="AI68" s="931"/>
      <c r="AJ68" s="931"/>
      <c r="AK68" s="931" t="s">
        <v>538</v>
      </c>
      <c r="AL68" s="931"/>
      <c r="AM68" s="931"/>
      <c r="AN68" s="931"/>
      <c r="AO68" s="931"/>
      <c r="AP68" s="931">
        <v>3312</v>
      </c>
      <c r="AQ68" s="931"/>
      <c r="AR68" s="931"/>
      <c r="AS68" s="931"/>
      <c r="AT68" s="931"/>
      <c r="AU68" s="931">
        <v>2382</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592</v>
      </c>
      <c r="C69" s="939"/>
      <c r="D69" s="939"/>
      <c r="E69" s="939"/>
      <c r="F69" s="939"/>
      <c r="G69" s="939"/>
      <c r="H69" s="939"/>
      <c r="I69" s="939"/>
      <c r="J69" s="939"/>
      <c r="K69" s="939"/>
      <c r="L69" s="939"/>
      <c r="M69" s="939"/>
      <c r="N69" s="939"/>
      <c r="O69" s="939"/>
      <c r="P69" s="940"/>
      <c r="Q69" s="941">
        <v>44</v>
      </c>
      <c r="R69" s="942"/>
      <c r="S69" s="942"/>
      <c r="T69" s="942"/>
      <c r="U69" s="942"/>
      <c r="V69" s="942">
        <v>44</v>
      </c>
      <c r="W69" s="942"/>
      <c r="X69" s="942"/>
      <c r="Y69" s="942"/>
      <c r="Z69" s="942"/>
      <c r="AA69" s="942">
        <v>1</v>
      </c>
      <c r="AB69" s="942"/>
      <c r="AC69" s="942"/>
      <c r="AD69" s="942"/>
      <c r="AE69" s="942"/>
      <c r="AF69" s="942">
        <v>1</v>
      </c>
      <c r="AG69" s="942"/>
      <c r="AH69" s="942"/>
      <c r="AI69" s="942"/>
      <c r="AJ69" s="942"/>
      <c r="AK69" s="942">
        <v>23</v>
      </c>
      <c r="AL69" s="942"/>
      <c r="AM69" s="942"/>
      <c r="AN69" s="942"/>
      <c r="AO69" s="942"/>
      <c r="AP69" s="942" t="s">
        <v>538</v>
      </c>
      <c r="AQ69" s="942"/>
      <c r="AR69" s="942"/>
      <c r="AS69" s="942"/>
      <c r="AT69" s="942"/>
      <c r="AU69" s="942" t="s">
        <v>538</v>
      </c>
      <c r="AV69" s="942"/>
      <c r="AW69" s="942"/>
      <c r="AX69" s="942"/>
      <c r="AY69" s="942"/>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593</v>
      </c>
      <c r="C70" s="939"/>
      <c r="D70" s="939"/>
      <c r="E70" s="939"/>
      <c r="F70" s="939"/>
      <c r="G70" s="939"/>
      <c r="H70" s="939"/>
      <c r="I70" s="939"/>
      <c r="J70" s="939"/>
      <c r="K70" s="939"/>
      <c r="L70" s="939"/>
      <c r="M70" s="939"/>
      <c r="N70" s="939"/>
      <c r="O70" s="939"/>
      <c r="P70" s="940"/>
      <c r="Q70" s="941">
        <v>36</v>
      </c>
      <c r="R70" s="942"/>
      <c r="S70" s="942"/>
      <c r="T70" s="942"/>
      <c r="U70" s="942"/>
      <c r="V70" s="942">
        <v>36</v>
      </c>
      <c r="W70" s="942"/>
      <c r="X70" s="942"/>
      <c r="Y70" s="942"/>
      <c r="Z70" s="942"/>
      <c r="AA70" s="942">
        <v>0</v>
      </c>
      <c r="AB70" s="942"/>
      <c r="AC70" s="942"/>
      <c r="AD70" s="942"/>
      <c r="AE70" s="942"/>
      <c r="AF70" s="942">
        <v>0</v>
      </c>
      <c r="AG70" s="942"/>
      <c r="AH70" s="942"/>
      <c r="AI70" s="942"/>
      <c r="AJ70" s="942"/>
      <c r="AK70" s="942">
        <v>3</v>
      </c>
      <c r="AL70" s="942"/>
      <c r="AM70" s="942"/>
      <c r="AN70" s="942"/>
      <c r="AO70" s="942"/>
      <c r="AP70" s="942" t="s">
        <v>538</v>
      </c>
      <c r="AQ70" s="942"/>
      <c r="AR70" s="942"/>
      <c r="AS70" s="942"/>
      <c r="AT70" s="942"/>
      <c r="AU70" s="942" t="s">
        <v>538</v>
      </c>
      <c r="AV70" s="942"/>
      <c r="AW70" s="942"/>
      <c r="AX70" s="942"/>
      <c r="AY70" s="942"/>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594</v>
      </c>
      <c r="C71" s="939"/>
      <c r="D71" s="939"/>
      <c r="E71" s="939"/>
      <c r="F71" s="939"/>
      <c r="G71" s="939"/>
      <c r="H71" s="939"/>
      <c r="I71" s="939"/>
      <c r="J71" s="939"/>
      <c r="K71" s="939"/>
      <c r="L71" s="939"/>
      <c r="M71" s="939"/>
      <c r="N71" s="939"/>
      <c r="O71" s="939"/>
      <c r="P71" s="940"/>
      <c r="Q71" s="941">
        <v>121</v>
      </c>
      <c r="R71" s="942"/>
      <c r="S71" s="942"/>
      <c r="T71" s="942"/>
      <c r="U71" s="942"/>
      <c r="V71" s="942">
        <v>119</v>
      </c>
      <c r="W71" s="942"/>
      <c r="X71" s="942"/>
      <c r="Y71" s="942"/>
      <c r="Z71" s="942"/>
      <c r="AA71" s="942">
        <v>2</v>
      </c>
      <c r="AB71" s="942"/>
      <c r="AC71" s="942"/>
      <c r="AD71" s="942"/>
      <c r="AE71" s="942"/>
      <c r="AF71" s="942">
        <v>2</v>
      </c>
      <c r="AG71" s="942"/>
      <c r="AH71" s="942"/>
      <c r="AI71" s="942"/>
      <c r="AJ71" s="942"/>
      <c r="AK71" s="942">
        <v>49</v>
      </c>
      <c r="AL71" s="942"/>
      <c r="AM71" s="942"/>
      <c r="AN71" s="942"/>
      <c r="AO71" s="942"/>
      <c r="AP71" s="942" t="s">
        <v>538</v>
      </c>
      <c r="AQ71" s="942"/>
      <c r="AR71" s="942"/>
      <c r="AS71" s="942"/>
      <c r="AT71" s="942"/>
      <c r="AU71" s="942" t="s">
        <v>538</v>
      </c>
      <c r="AV71" s="942"/>
      <c r="AW71" s="942"/>
      <c r="AX71" s="942"/>
      <c r="AY71" s="942"/>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595</v>
      </c>
      <c r="C72" s="939"/>
      <c r="D72" s="939"/>
      <c r="E72" s="939"/>
      <c r="F72" s="939"/>
      <c r="G72" s="939"/>
      <c r="H72" s="939"/>
      <c r="I72" s="939"/>
      <c r="J72" s="939"/>
      <c r="K72" s="939"/>
      <c r="L72" s="939"/>
      <c r="M72" s="939"/>
      <c r="N72" s="939"/>
      <c r="O72" s="939"/>
      <c r="P72" s="940"/>
      <c r="Q72" s="941">
        <v>86783</v>
      </c>
      <c r="R72" s="942"/>
      <c r="S72" s="942"/>
      <c r="T72" s="942"/>
      <c r="U72" s="942"/>
      <c r="V72" s="942">
        <v>84421</v>
      </c>
      <c r="W72" s="942"/>
      <c r="X72" s="942"/>
      <c r="Y72" s="942"/>
      <c r="Z72" s="942"/>
      <c r="AA72" s="942">
        <v>2362</v>
      </c>
      <c r="AB72" s="942"/>
      <c r="AC72" s="942"/>
      <c r="AD72" s="942"/>
      <c r="AE72" s="942"/>
      <c r="AF72" s="942">
        <v>2362</v>
      </c>
      <c r="AG72" s="942"/>
      <c r="AH72" s="942"/>
      <c r="AI72" s="942"/>
      <c r="AJ72" s="942"/>
      <c r="AK72" s="942">
        <v>754</v>
      </c>
      <c r="AL72" s="942"/>
      <c r="AM72" s="942"/>
      <c r="AN72" s="942"/>
      <c r="AO72" s="942"/>
      <c r="AP72" s="942" t="s">
        <v>538</v>
      </c>
      <c r="AQ72" s="942"/>
      <c r="AR72" s="942"/>
      <c r="AS72" s="942"/>
      <c r="AT72" s="942"/>
      <c r="AU72" s="942" t="s">
        <v>538</v>
      </c>
      <c r="AV72" s="942"/>
      <c r="AW72" s="942"/>
      <c r="AX72" s="942"/>
      <c r="AY72" s="942"/>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43"/>
      <c r="C73" s="944"/>
      <c r="D73" s="944"/>
      <c r="E73" s="944"/>
      <c r="F73" s="944"/>
      <c r="G73" s="944"/>
      <c r="H73" s="944"/>
      <c r="I73" s="944"/>
      <c r="J73" s="944"/>
      <c r="K73" s="944"/>
      <c r="L73" s="944"/>
      <c r="M73" s="944"/>
      <c r="N73" s="944"/>
      <c r="O73" s="944"/>
      <c r="P73" s="945"/>
      <c r="Q73" s="946"/>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43"/>
      <c r="C74" s="944"/>
      <c r="D74" s="944"/>
      <c r="E74" s="944"/>
      <c r="F74" s="944"/>
      <c r="G74" s="944"/>
      <c r="H74" s="944"/>
      <c r="I74" s="944"/>
      <c r="J74" s="944"/>
      <c r="K74" s="944"/>
      <c r="L74" s="944"/>
      <c r="M74" s="944"/>
      <c r="N74" s="944"/>
      <c r="O74" s="944"/>
      <c r="P74" s="945"/>
      <c r="Q74" s="946"/>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43"/>
      <c r="C75" s="944"/>
      <c r="D75" s="944"/>
      <c r="E75" s="944"/>
      <c r="F75" s="944"/>
      <c r="G75" s="944"/>
      <c r="H75" s="944"/>
      <c r="I75" s="944"/>
      <c r="J75" s="944"/>
      <c r="K75" s="944"/>
      <c r="L75" s="944"/>
      <c r="M75" s="944"/>
      <c r="N75" s="944"/>
      <c r="O75" s="944"/>
      <c r="P75" s="945"/>
      <c r="Q75" s="947"/>
      <c r="R75" s="948"/>
      <c r="S75" s="948"/>
      <c r="T75" s="948"/>
      <c r="U75" s="899"/>
      <c r="V75" s="949"/>
      <c r="W75" s="948"/>
      <c r="X75" s="948"/>
      <c r="Y75" s="948"/>
      <c r="Z75" s="899"/>
      <c r="AA75" s="949"/>
      <c r="AB75" s="948"/>
      <c r="AC75" s="948"/>
      <c r="AD75" s="948"/>
      <c r="AE75" s="899"/>
      <c r="AF75" s="949"/>
      <c r="AG75" s="948"/>
      <c r="AH75" s="948"/>
      <c r="AI75" s="948"/>
      <c r="AJ75" s="899"/>
      <c r="AK75" s="949"/>
      <c r="AL75" s="948"/>
      <c r="AM75" s="948"/>
      <c r="AN75" s="948"/>
      <c r="AO75" s="899"/>
      <c r="AP75" s="949"/>
      <c r="AQ75" s="948"/>
      <c r="AR75" s="948"/>
      <c r="AS75" s="948"/>
      <c r="AT75" s="899"/>
      <c r="AU75" s="949"/>
      <c r="AV75" s="948"/>
      <c r="AW75" s="948"/>
      <c r="AX75" s="948"/>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43"/>
      <c r="C76" s="944"/>
      <c r="D76" s="944"/>
      <c r="E76" s="944"/>
      <c r="F76" s="944"/>
      <c r="G76" s="944"/>
      <c r="H76" s="944"/>
      <c r="I76" s="944"/>
      <c r="J76" s="944"/>
      <c r="K76" s="944"/>
      <c r="L76" s="944"/>
      <c r="M76" s="944"/>
      <c r="N76" s="944"/>
      <c r="O76" s="944"/>
      <c r="P76" s="945"/>
      <c r="Q76" s="947"/>
      <c r="R76" s="948"/>
      <c r="S76" s="948"/>
      <c r="T76" s="948"/>
      <c r="U76" s="899"/>
      <c r="V76" s="949"/>
      <c r="W76" s="948"/>
      <c r="X76" s="948"/>
      <c r="Y76" s="948"/>
      <c r="Z76" s="899"/>
      <c r="AA76" s="949"/>
      <c r="AB76" s="948"/>
      <c r="AC76" s="948"/>
      <c r="AD76" s="948"/>
      <c r="AE76" s="899"/>
      <c r="AF76" s="949"/>
      <c r="AG76" s="948"/>
      <c r="AH76" s="948"/>
      <c r="AI76" s="948"/>
      <c r="AJ76" s="899"/>
      <c r="AK76" s="949"/>
      <c r="AL76" s="948"/>
      <c r="AM76" s="948"/>
      <c r="AN76" s="948"/>
      <c r="AO76" s="899"/>
      <c r="AP76" s="949"/>
      <c r="AQ76" s="948"/>
      <c r="AR76" s="948"/>
      <c r="AS76" s="948"/>
      <c r="AT76" s="899"/>
      <c r="AU76" s="949"/>
      <c r="AV76" s="948"/>
      <c r="AW76" s="948"/>
      <c r="AX76" s="948"/>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43"/>
      <c r="C77" s="944"/>
      <c r="D77" s="944"/>
      <c r="E77" s="944"/>
      <c r="F77" s="944"/>
      <c r="G77" s="944"/>
      <c r="H77" s="944"/>
      <c r="I77" s="944"/>
      <c r="J77" s="944"/>
      <c r="K77" s="944"/>
      <c r="L77" s="944"/>
      <c r="M77" s="944"/>
      <c r="N77" s="944"/>
      <c r="O77" s="944"/>
      <c r="P77" s="945"/>
      <c r="Q77" s="947"/>
      <c r="R77" s="948"/>
      <c r="S77" s="948"/>
      <c r="T77" s="948"/>
      <c r="U77" s="899"/>
      <c r="V77" s="949"/>
      <c r="W77" s="948"/>
      <c r="X77" s="948"/>
      <c r="Y77" s="948"/>
      <c r="Z77" s="899"/>
      <c r="AA77" s="949"/>
      <c r="AB77" s="948"/>
      <c r="AC77" s="948"/>
      <c r="AD77" s="948"/>
      <c r="AE77" s="899"/>
      <c r="AF77" s="949"/>
      <c r="AG77" s="948"/>
      <c r="AH77" s="948"/>
      <c r="AI77" s="948"/>
      <c r="AJ77" s="899"/>
      <c r="AK77" s="949"/>
      <c r="AL77" s="948"/>
      <c r="AM77" s="948"/>
      <c r="AN77" s="948"/>
      <c r="AO77" s="899"/>
      <c r="AP77" s="949"/>
      <c r="AQ77" s="948"/>
      <c r="AR77" s="948"/>
      <c r="AS77" s="948"/>
      <c r="AT77" s="899"/>
      <c r="AU77" s="949"/>
      <c r="AV77" s="948"/>
      <c r="AW77" s="948"/>
      <c r="AX77" s="948"/>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43"/>
      <c r="C78" s="944"/>
      <c r="D78" s="944"/>
      <c r="E78" s="944"/>
      <c r="F78" s="944"/>
      <c r="G78" s="944"/>
      <c r="H78" s="944"/>
      <c r="I78" s="944"/>
      <c r="J78" s="944"/>
      <c r="K78" s="944"/>
      <c r="L78" s="944"/>
      <c r="M78" s="944"/>
      <c r="N78" s="944"/>
      <c r="O78" s="944"/>
      <c r="P78" s="945"/>
      <c r="Q78" s="946"/>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43"/>
      <c r="C79" s="944"/>
      <c r="D79" s="944"/>
      <c r="E79" s="944"/>
      <c r="F79" s="944"/>
      <c r="G79" s="944"/>
      <c r="H79" s="944"/>
      <c r="I79" s="944"/>
      <c r="J79" s="944"/>
      <c r="K79" s="944"/>
      <c r="L79" s="944"/>
      <c r="M79" s="944"/>
      <c r="N79" s="944"/>
      <c r="O79" s="944"/>
      <c r="P79" s="945"/>
      <c r="Q79" s="946"/>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43"/>
      <c r="C80" s="944"/>
      <c r="D80" s="944"/>
      <c r="E80" s="944"/>
      <c r="F80" s="944"/>
      <c r="G80" s="944"/>
      <c r="H80" s="944"/>
      <c r="I80" s="944"/>
      <c r="J80" s="944"/>
      <c r="K80" s="944"/>
      <c r="L80" s="944"/>
      <c r="M80" s="944"/>
      <c r="N80" s="944"/>
      <c r="O80" s="944"/>
      <c r="P80" s="945"/>
      <c r="Q80" s="946"/>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43"/>
      <c r="C81" s="944"/>
      <c r="D81" s="944"/>
      <c r="E81" s="944"/>
      <c r="F81" s="944"/>
      <c r="G81" s="944"/>
      <c r="H81" s="944"/>
      <c r="I81" s="944"/>
      <c r="J81" s="944"/>
      <c r="K81" s="944"/>
      <c r="L81" s="944"/>
      <c r="M81" s="944"/>
      <c r="N81" s="944"/>
      <c r="O81" s="944"/>
      <c r="P81" s="945"/>
      <c r="Q81" s="946"/>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43"/>
      <c r="C82" s="944"/>
      <c r="D82" s="944"/>
      <c r="E82" s="944"/>
      <c r="F82" s="944"/>
      <c r="G82" s="944"/>
      <c r="H82" s="944"/>
      <c r="I82" s="944"/>
      <c r="J82" s="944"/>
      <c r="K82" s="944"/>
      <c r="L82" s="944"/>
      <c r="M82" s="944"/>
      <c r="N82" s="944"/>
      <c r="O82" s="944"/>
      <c r="P82" s="945"/>
      <c r="Q82" s="946"/>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43"/>
      <c r="C83" s="944"/>
      <c r="D83" s="944"/>
      <c r="E83" s="944"/>
      <c r="F83" s="944"/>
      <c r="G83" s="944"/>
      <c r="H83" s="944"/>
      <c r="I83" s="944"/>
      <c r="J83" s="944"/>
      <c r="K83" s="944"/>
      <c r="L83" s="944"/>
      <c r="M83" s="944"/>
      <c r="N83" s="944"/>
      <c r="O83" s="944"/>
      <c r="P83" s="945"/>
      <c r="Q83" s="946"/>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43"/>
      <c r="C84" s="944"/>
      <c r="D84" s="944"/>
      <c r="E84" s="944"/>
      <c r="F84" s="944"/>
      <c r="G84" s="944"/>
      <c r="H84" s="944"/>
      <c r="I84" s="944"/>
      <c r="J84" s="944"/>
      <c r="K84" s="944"/>
      <c r="L84" s="944"/>
      <c r="M84" s="944"/>
      <c r="N84" s="944"/>
      <c r="O84" s="944"/>
      <c r="P84" s="945"/>
      <c r="Q84" s="946"/>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43"/>
      <c r="C85" s="944"/>
      <c r="D85" s="944"/>
      <c r="E85" s="944"/>
      <c r="F85" s="944"/>
      <c r="G85" s="944"/>
      <c r="H85" s="944"/>
      <c r="I85" s="944"/>
      <c r="J85" s="944"/>
      <c r="K85" s="944"/>
      <c r="L85" s="944"/>
      <c r="M85" s="944"/>
      <c r="N85" s="944"/>
      <c r="O85" s="944"/>
      <c r="P85" s="945"/>
      <c r="Q85" s="946"/>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43"/>
      <c r="C86" s="944"/>
      <c r="D86" s="944"/>
      <c r="E86" s="944"/>
      <c r="F86" s="944"/>
      <c r="G86" s="944"/>
      <c r="H86" s="944"/>
      <c r="I86" s="944"/>
      <c r="J86" s="944"/>
      <c r="K86" s="944"/>
      <c r="L86" s="944"/>
      <c r="M86" s="944"/>
      <c r="N86" s="944"/>
      <c r="O86" s="944"/>
      <c r="P86" s="945"/>
      <c r="Q86" s="946"/>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386</v>
      </c>
      <c r="B88" s="853" t="s">
        <v>418</v>
      </c>
      <c r="C88" s="854"/>
      <c r="D88" s="854"/>
      <c r="E88" s="854"/>
      <c r="F88" s="854"/>
      <c r="G88" s="854"/>
      <c r="H88" s="854"/>
      <c r="I88" s="854"/>
      <c r="J88" s="854"/>
      <c r="K88" s="854"/>
      <c r="L88" s="854"/>
      <c r="M88" s="854"/>
      <c r="N88" s="854"/>
      <c r="O88" s="854"/>
      <c r="P88" s="855"/>
      <c r="Q88" s="905"/>
      <c r="R88" s="906"/>
      <c r="S88" s="906"/>
      <c r="T88" s="906"/>
      <c r="U88" s="906"/>
      <c r="V88" s="906"/>
      <c r="W88" s="906"/>
      <c r="X88" s="906"/>
      <c r="Y88" s="906"/>
      <c r="Z88" s="906"/>
      <c r="AA88" s="906"/>
      <c r="AB88" s="906"/>
      <c r="AC88" s="906"/>
      <c r="AD88" s="906"/>
      <c r="AE88" s="906"/>
      <c r="AF88" s="909">
        <v>2370</v>
      </c>
      <c r="AG88" s="909"/>
      <c r="AH88" s="909"/>
      <c r="AI88" s="909"/>
      <c r="AJ88" s="909"/>
      <c r="AK88" s="906"/>
      <c r="AL88" s="906"/>
      <c r="AM88" s="906"/>
      <c r="AN88" s="906"/>
      <c r="AO88" s="906"/>
      <c r="AP88" s="909">
        <v>3312</v>
      </c>
      <c r="AQ88" s="909"/>
      <c r="AR88" s="909"/>
      <c r="AS88" s="909"/>
      <c r="AT88" s="909"/>
      <c r="AU88" s="909">
        <v>2382</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386</v>
      </c>
      <c r="BR102" s="853" t="s">
        <v>419</v>
      </c>
      <c r="BS102" s="854"/>
      <c r="BT102" s="854"/>
      <c r="BU102" s="854"/>
      <c r="BV102" s="854"/>
      <c r="BW102" s="854"/>
      <c r="BX102" s="854"/>
      <c r="BY102" s="854"/>
      <c r="BZ102" s="854"/>
      <c r="CA102" s="854"/>
      <c r="CB102" s="854"/>
      <c r="CC102" s="854"/>
      <c r="CD102" s="854"/>
      <c r="CE102" s="854"/>
      <c r="CF102" s="854"/>
      <c r="CG102" s="855"/>
      <c r="CH102" s="957"/>
      <c r="CI102" s="958"/>
      <c r="CJ102" s="958"/>
      <c r="CK102" s="958"/>
      <c r="CL102" s="959"/>
      <c r="CM102" s="957"/>
      <c r="CN102" s="958"/>
      <c r="CO102" s="958"/>
      <c r="CP102" s="958"/>
      <c r="CQ102" s="959"/>
      <c r="CR102" s="960">
        <v>9</v>
      </c>
      <c r="CS102" s="917"/>
      <c r="CT102" s="917"/>
      <c r="CU102" s="917"/>
      <c r="CV102" s="961"/>
      <c r="CW102" s="960" t="s">
        <v>603</v>
      </c>
      <c r="CX102" s="917"/>
      <c r="CY102" s="917"/>
      <c r="CZ102" s="917"/>
      <c r="DA102" s="961"/>
      <c r="DB102" s="960" t="s">
        <v>603</v>
      </c>
      <c r="DC102" s="917"/>
      <c r="DD102" s="917"/>
      <c r="DE102" s="917"/>
      <c r="DF102" s="961"/>
      <c r="DG102" s="960" t="s">
        <v>603</v>
      </c>
      <c r="DH102" s="917"/>
      <c r="DI102" s="917"/>
      <c r="DJ102" s="917"/>
      <c r="DK102" s="961"/>
      <c r="DL102" s="960" t="s">
        <v>603</v>
      </c>
      <c r="DM102" s="917"/>
      <c r="DN102" s="917"/>
      <c r="DO102" s="917"/>
      <c r="DP102" s="961"/>
      <c r="DQ102" s="960" t="s">
        <v>603</v>
      </c>
      <c r="DR102" s="917"/>
      <c r="DS102" s="917"/>
      <c r="DT102" s="917"/>
      <c r="DU102" s="961"/>
      <c r="DV102" s="853"/>
      <c r="DW102" s="854"/>
      <c r="DX102" s="854"/>
      <c r="DY102" s="854"/>
      <c r="DZ102" s="98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5" t="s">
        <v>420</v>
      </c>
      <c r="BR103" s="985"/>
      <c r="BS103" s="985"/>
      <c r="BT103" s="985"/>
      <c r="BU103" s="985"/>
      <c r="BV103" s="985"/>
      <c r="BW103" s="985"/>
      <c r="BX103" s="985"/>
      <c r="BY103" s="985"/>
      <c r="BZ103" s="985"/>
      <c r="CA103" s="985"/>
      <c r="CB103" s="985"/>
      <c r="CC103" s="985"/>
      <c r="CD103" s="985"/>
      <c r="CE103" s="985"/>
      <c r="CF103" s="985"/>
      <c r="CG103" s="985"/>
      <c r="CH103" s="985"/>
      <c r="CI103" s="985"/>
      <c r="CJ103" s="985"/>
      <c r="CK103" s="985"/>
      <c r="CL103" s="985"/>
      <c r="CM103" s="985"/>
      <c r="CN103" s="985"/>
      <c r="CO103" s="985"/>
      <c r="CP103" s="985"/>
      <c r="CQ103" s="985"/>
      <c r="CR103" s="985"/>
      <c r="CS103" s="985"/>
      <c r="CT103" s="985"/>
      <c r="CU103" s="985"/>
      <c r="CV103" s="985"/>
      <c r="CW103" s="985"/>
      <c r="CX103" s="985"/>
      <c r="CY103" s="985"/>
      <c r="CZ103" s="985"/>
      <c r="DA103" s="985"/>
      <c r="DB103" s="985"/>
      <c r="DC103" s="985"/>
      <c r="DD103" s="985"/>
      <c r="DE103" s="985"/>
      <c r="DF103" s="985"/>
      <c r="DG103" s="985"/>
      <c r="DH103" s="985"/>
      <c r="DI103" s="985"/>
      <c r="DJ103" s="985"/>
      <c r="DK103" s="985"/>
      <c r="DL103" s="985"/>
      <c r="DM103" s="985"/>
      <c r="DN103" s="985"/>
      <c r="DO103" s="985"/>
      <c r="DP103" s="985"/>
      <c r="DQ103" s="985"/>
      <c r="DR103" s="985"/>
      <c r="DS103" s="985"/>
      <c r="DT103" s="985"/>
      <c r="DU103" s="985"/>
      <c r="DV103" s="985"/>
      <c r="DW103" s="985"/>
      <c r="DX103" s="985"/>
      <c r="DY103" s="985"/>
      <c r="DZ103" s="98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6" t="s">
        <v>421</v>
      </c>
      <c r="BR104" s="986"/>
      <c r="BS104" s="986"/>
      <c r="BT104" s="986"/>
      <c r="BU104" s="986"/>
      <c r="BV104" s="986"/>
      <c r="BW104" s="986"/>
      <c r="BX104" s="986"/>
      <c r="BY104" s="986"/>
      <c r="BZ104" s="986"/>
      <c r="CA104" s="986"/>
      <c r="CB104" s="986"/>
      <c r="CC104" s="986"/>
      <c r="CD104" s="986"/>
      <c r="CE104" s="986"/>
      <c r="CF104" s="986"/>
      <c r="CG104" s="986"/>
      <c r="CH104" s="986"/>
      <c r="CI104" s="986"/>
      <c r="CJ104" s="986"/>
      <c r="CK104" s="986"/>
      <c r="CL104" s="986"/>
      <c r="CM104" s="986"/>
      <c r="CN104" s="986"/>
      <c r="CO104" s="986"/>
      <c r="CP104" s="986"/>
      <c r="CQ104" s="986"/>
      <c r="CR104" s="986"/>
      <c r="CS104" s="986"/>
      <c r="CT104" s="986"/>
      <c r="CU104" s="986"/>
      <c r="CV104" s="986"/>
      <c r="CW104" s="986"/>
      <c r="CX104" s="986"/>
      <c r="CY104" s="986"/>
      <c r="CZ104" s="986"/>
      <c r="DA104" s="986"/>
      <c r="DB104" s="986"/>
      <c r="DC104" s="986"/>
      <c r="DD104" s="986"/>
      <c r="DE104" s="986"/>
      <c r="DF104" s="986"/>
      <c r="DG104" s="986"/>
      <c r="DH104" s="986"/>
      <c r="DI104" s="986"/>
      <c r="DJ104" s="986"/>
      <c r="DK104" s="986"/>
      <c r="DL104" s="986"/>
      <c r="DM104" s="986"/>
      <c r="DN104" s="986"/>
      <c r="DO104" s="986"/>
      <c r="DP104" s="986"/>
      <c r="DQ104" s="986"/>
      <c r="DR104" s="986"/>
      <c r="DS104" s="986"/>
      <c r="DT104" s="986"/>
      <c r="DU104" s="986"/>
      <c r="DV104" s="986"/>
      <c r="DW104" s="986"/>
      <c r="DX104" s="986"/>
      <c r="DY104" s="986"/>
      <c r="DZ104" s="98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7" t="s">
        <v>424</v>
      </c>
      <c r="B108" s="988"/>
      <c r="C108" s="988"/>
      <c r="D108" s="988"/>
      <c r="E108" s="988"/>
      <c r="F108" s="988"/>
      <c r="G108" s="988"/>
      <c r="H108" s="988"/>
      <c r="I108" s="988"/>
      <c r="J108" s="988"/>
      <c r="K108" s="988"/>
      <c r="L108" s="988"/>
      <c r="M108" s="988"/>
      <c r="N108" s="988"/>
      <c r="O108" s="988"/>
      <c r="P108" s="988"/>
      <c r="Q108" s="988"/>
      <c r="R108" s="988"/>
      <c r="S108" s="988"/>
      <c r="T108" s="988"/>
      <c r="U108" s="988"/>
      <c r="V108" s="988"/>
      <c r="W108" s="988"/>
      <c r="X108" s="988"/>
      <c r="Y108" s="988"/>
      <c r="Z108" s="988"/>
      <c r="AA108" s="988"/>
      <c r="AB108" s="988"/>
      <c r="AC108" s="988"/>
      <c r="AD108" s="988"/>
      <c r="AE108" s="988"/>
      <c r="AF108" s="988"/>
      <c r="AG108" s="988"/>
      <c r="AH108" s="988"/>
      <c r="AI108" s="988"/>
      <c r="AJ108" s="988"/>
      <c r="AK108" s="988"/>
      <c r="AL108" s="988"/>
      <c r="AM108" s="988"/>
      <c r="AN108" s="988"/>
      <c r="AO108" s="988"/>
      <c r="AP108" s="988"/>
      <c r="AQ108" s="988"/>
      <c r="AR108" s="988"/>
      <c r="AS108" s="988"/>
      <c r="AT108" s="989"/>
      <c r="AU108" s="987" t="s">
        <v>425</v>
      </c>
      <c r="AV108" s="988"/>
      <c r="AW108" s="988"/>
      <c r="AX108" s="988"/>
      <c r="AY108" s="988"/>
      <c r="AZ108" s="988"/>
      <c r="BA108" s="988"/>
      <c r="BB108" s="988"/>
      <c r="BC108" s="988"/>
      <c r="BD108" s="988"/>
      <c r="BE108" s="988"/>
      <c r="BF108" s="988"/>
      <c r="BG108" s="988"/>
      <c r="BH108" s="988"/>
      <c r="BI108" s="988"/>
      <c r="BJ108" s="988"/>
      <c r="BK108" s="988"/>
      <c r="BL108" s="988"/>
      <c r="BM108" s="988"/>
      <c r="BN108" s="988"/>
      <c r="BO108" s="988"/>
      <c r="BP108" s="988"/>
      <c r="BQ108" s="988"/>
      <c r="BR108" s="988"/>
      <c r="BS108" s="988"/>
      <c r="BT108" s="988"/>
      <c r="BU108" s="988"/>
      <c r="BV108" s="988"/>
      <c r="BW108" s="988"/>
      <c r="BX108" s="988"/>
      <c r="BY108" s="988"/>
      <c r="BZ108" s="988"/>
      <c r="CA108" s="988"/>
      <c r="CB108" s="988"/>
      <c r="CC108" s="988"/>
      <c r="CD108" s="988"/>
      <c r="CE108" s="988"/>
      <c r="CF108" s="988"/>
      <c r="CG108" s="988"/>
      <c r="CH108" s="988"/>
      <c r="CI108" s="988"/>
      <c r="CJ108" s="988"/>
      <c r="CK108" s="988"/>
      <c r="CL108" s="988"/>
      <c r="CM108" s="988"/>
      <c r="CN108" s="988"/>
      <c r="CO108" s="988"/>
      <c r="CP108" s="988"/>
      <c r="CQ108" s="988"/>
      <c r="CR108" s="988"/>
      <c r="CS108" s="988"/>
      <c r="CT108" s="988"/>
      <c r="CU108" s="988"/>
      <c r="CV108" s="988"/>
      <c r="CW108" s="988"/>
      <c r="CX108" s="988"/>
      <c r="CY108" s="988"/>
      <c r="CZ108" s="988"/>
      <c r="DA108" s="988"/>
      <c r="DB108" s="988"/>
      <c r="DC108" s="988"/>
      <c r="DD108" s="988"/>
      <c r="DE108" s="988"/>
      <c r="DF108" s="988"/>
      <c r="DG108" s="988"/>
      <c r="DH108" s="988"/>
      <c r="DI108" s="988"/>
      <c r="DJ108" s="988"/>
      <c r="DK108" s="988"/>
      <c r="DL108" s="988"/>
      <c r="DM108" s="988"/>
      <c r="DN108" s="988"/>
      <c r="DO108" s="988"/>
      <c r="DP108" s="988"/>
      <c r="DQ108" s="988"/>
      <c r="DR108" s="988"/>
      <c r="DS108" s="988"/>
      <c r="DT108" s="988"/>
      <c r="DU108" s="988"/>
      <c r="DV108" s="988"/>
      <c r="DW108" s="988"/>
      <c r="DX108" s="988"/>
      <c r="DY108" s="988"/>
      <c r="DZ108" s="989"/>
    </row>
    <row r="109" spans="1:131" s="226" customFormat="1" ht="26.25" customHeight="1" x14ac:dyDescent="0.2">
      <c r="A109" s="98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2" t="s">
        <v>427</v>
      </c>
      <c r="AB109" s="963"/>
      <c r="AC109" s="963"/>
      <c r="AD109" s="963"/>
      <c r="AE109" s="964"/>
      <c r="AF109" s="962" t="s">
        <v>428</v>
      </c>
      <c r="AG109" s="963"/>
      <c r="AH109" s="963"/>
      <c r="AI109" s="963"/>
      <c r="AJ109" s="964"/>
      <c r="AK109" s="962" t="s">
        <v>301</v>
      </c>
      <c r="AL109" s="963"/>
      <c r="AM109" s="963"/>
      <c r="AN109" s="963"/>
      <c r="AO109" s="964"/>
      <c r="AP109" s="962" t="s">
        <v>429</v>
      </c>
      <c r="AQ109" s="963"/>
      <c r="AR109" s="963"/>
      <c r="AS109" s="963"/>
      <c r="AT109" s="965"/>
      <c r="AU109" s="98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2" t="s">
        <v>427</v>
      </c>
      <c r="BR109" s="963"/>
      <c r="BS109" s="963"/>
      <c r="BT109" s="963"/>
      <c r="BU109" s="964"/>
      <c r="BV109" s="962" t="s">
        <v>428</v>
      </c>
      <c r="BW109" s="963"/>
      <c r="BX109" s="963"/>
      <c r="BY109" s="963"/>
      <c r="BZ109" s="964"/>
      <c r="CA109" s="962" t="s">
        <v>301</v>
      </c>
      <c r="CB109" s="963"/>
      <c r="CC109" s="963"/>
      <c r="CD109" s="963"/>
      <c r="CE109" s="964"/>
      <c r="CF109" s="983" t="s">
        <v>429</v>
      </c>
      <c r="CG109" s="983"/>
      <c r="CH109" s="983"/>
      <c r="CI109" s="983"/>
      <c r="CJ109" s="983"/>
      <c r="CK109" s="962"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2" t="s">
        <v>427</v>
      </c>
      <c r="DH109" s="963"/>
      <c r="DI109" s="963"/>
      <c r="DJ109" s="963"/>
      <c r="DK109" s="964"/>
      <c r="DL109" s="962" t="s">
        <v>428</v>
      </c>
      <c r="DM109" s="963"/>
      <c r="DN109" s="963"/>
      <c r="DO109" s="963"/>
      <c r="DP109" s="964"/>
      <c r="DQ109" s="962" t="s">
        <v>301</v>
      </c>
      <c r="DR109" s="963"/>
      <c r="DS109" s="963"/>
      <c r="DT109" s="963"/>
      <c r="DU109" s="964"/>
      <c r="DV109" s="962" t="s">
        <v>429</v>
      </c>
      <c r="DW109" s="963"/>
      <c r="DX109" s="963"/>
      <c r="DY109" s="963"/>
      <c r="DZ109" s="965"/>
    </row>
    <row r="110" spans="1:131" s="226" customFormat="1" ht="26.25" customHeight="1" x14ac:dyDescent="0.2">
      <c r="A110" s="966" t="s">
        <v>431</v>
      </c>
      <c r="B110" s="967"/>
      <c r="C110" s="967"/>
      <c r="D110" s="967"/>
      <c r="E110" s="967"/>
      <c r="F110" s="967"/>
      <c r="G110" s="967"/>
      <c r="H110" s="967"/>
      <c r="I110" s="967"/>
      <c r="J110" s="967"/>
      <c r="K110" s="967"/>
      <c r="L110" s="967"/>
      <c r="M110" s="967"/>
      <c r="N110" s="967"/>
      <c r="O110" s="967"/>
      <c r="P110" s="967"/>
      <c r="Q110" s="967"/>
      <c r="R110" s="967"/>
      <c r="S110" s="967"/>
      <c r="T110" s="967"/>
      <c r="U110" s="967"/>
      <c r="V110" s="967"/>
      <c r="W110" s="967"/>
      <c r="X110" s="967"/>
      <c r="Y110" s="967"/>
      <c r="Z110" s="968"/>
      <c r="AA110" s="969">
        <v>2884846</v>
      </c>
      <c r="AB110" s="970"/>
      <c r="AC110" s="970"/>
      <c r="AD110" s="970"/>
      <c r="AE110" s="971"/>
      <c r="AF110" s="972">
        <v>2946075</v>
      </c>
      <c r="AG110" s="970"/>
      <c r="AH110" s="970"/>
      <c r="AI110" s="970"/>
      <c r="AJ110" s="971"/>
      <c r="AK110" s="972">
        <v>2881648</v>
      </c>
      <c r="AL110" s="970"/>
      <c r="AM110" s="970"/>
      <c r="AN110" s="970"/>
      <c r="AO110" s="971"/>
      <c r="AP110" s="973">
        <v>24</v>
      </c>
      <c r="AQ110" s="974"/>
      <c r="AR110" s="974"/>
      <c r="AS110" s="974"/>
      <c r="AT110" s="975"/>
      <c r="AU110" s="976" t="s">
        <v>72</v>
      </c>
      <c r="AV110" s="977"/>
      <c r="AW110" s="977"/>
      <c r="AX110" s="977"/>
      <c r="AY110" s="977"/>
      <c r="AZ110" s="999" t="s">
        <v>432</v>
      </c>
      <c r="BA110" s="967"/>
      <c r="BB110" s="967"/>
      <c r="BC110" s="967"/>
      <c r="BD110" s="967"/>
      <c r="BE110" s="967"/>
      <c r="BF110" s="967"/>
      <c r="BG110" s="967"/>
      <c r="BH110" s="967"/>
      <c r="BI110" s="967"/>
      <c r="BJ110" s="967"/>
      <c r="BK110" s="967"/>
      <c r="BL110" s="967"/>
      <c r="BM110" s="967"/>
      <c r="BN110" s="967"/>
      <c r="BO110" s="967"/>
      <c r="BP110" s="968"/>
      <c r="BQ110" s="1000">
        <v>30476114</v>
      </c>
      <c r="BR110" s="1001"/>
      <c r="BS110" s="1001"/>
      <c r="BT110" s="1001"/>
      <c r="BU110" s="1001"/>
      <c r="BV110" s="1001">
        <v>29529158</v>
      </c>
      <c r="BW110" s="1001"/>
      <c r="BX110" s="1001"/>
      <c r="BY110" s="1001"/>
      <c r="BZ110" s="1001"/>
      <c r="CA110" s="1001">
        <v>28686006</v>
      </c>
      <c r="CB110" s="1001"/>
      <c r="CC110" s="1001"/>
      <c r="CD110" s="1001"/>
      <c r="CE110" s="1001"/>
      <c r="CF110" s="1014">
        <v>238.4</v>
      </c>
      <c r="CG110" s="1015"/>
      <c r="CH110" s="1015"/>
      <c r="CI110" s="1015"/>
      <c r="CJ110" s="1015"/>
      <c r="CK110" s="1016" t="s">
        <v>433</v>
      </c>
      <c r="CL110" s="1017"/>
      <c r="CM110" s="999" t="s">
        <v>434</v>
      </c>
      <c r="CN110" s="967"/>
      <c r="CO110" s="967"/>
      <c r="CP110" s="967"/>
      <c r="CQ110" s="967"/>
      <c r="CR110" s="967"/>
      <c r="CS110" s="967"/>
      <c r="CT110" s="967"/>
      <c r="CU110" s="967"/>
      <c r="CV110" s="967"/>
      <c r="CW110" s="967"/>
      <c r="CX110" s="967"/>
      <c r="CY110" s="967"/>
      <c r="CZ110" s="967"/>
      <c r="DA110" s="967"/>
      <c r="DB110" s="967"/>
      <c r="DC110" s="967"/>
      <c r="DD110" s="967"/>
      <c r="DE110" s="967"/>
      <c r="DF110" s="968"/>
      <c r="DG110" s="1000" t="s">
        <v>388</v>
      </c>
      <c r="DH110" s="1001"/>
      <c r="DI110" s="1001"/>
      <c r="DJ110" s="1001"/>
      <c r="DK110" s="1001"/>
      <c r="DL110" s="1001" t="s">
        <v>435</v>
      </c>
      <c r="DM110" s="1001"/>
      <c r="DN110" s="1001"/>
      <c r="DO110" s="1001"/>
      <c r="DP110" s="1001"/>
      <c r="DQ110" s="1001" t="s">
        <v>388</v>
      </c>
      <c r="DR110" s="1001"/>
      <c r="DS110" s="1001"/>
      <c r="DT110" s="1001"/>
      <c r="DU110" s="1001"/>
      <c r="DV110" s="1002" t="s">
        <v>388</v>
      </c>
      <c r="DW110" s="1002"/>
      <c r="DX110" s="1002"/>
      <c r="DY110" s="1002"/>
      <c r="DZ110" s="1003"/>
    </row>
    <row r="111" spans="1:131" s="226" customFormat="1" ht="26.25" customHeight="1" x14ac:dyDescent="0.2">
      <c r="A111" s="1004" t="s">
        <v>436</v>
      </c>
      <c r="B111" s="1005"/>
      <c r="C111" s="1005"/>
      <c r="D111" s="1005"/>
      <c r="E111" s="1005"/>
      <c r="F111" s="1005"/>
      <c r="G111" s="1005"/>
      <c r="H111" s="1005"/>
      <c r="I111" s="1005"/>
      <c r="J111" s="1005"/>
      <c r="K111" s="1005"/>
      <c r="L111" s="1005"/>
      <c r="M111" s="1005"/>
      <c r="N111" s="1005"/>
      <c r="O111" s="1005"/>
      <c r="P111" s="1005"/>
      <c r="Q111" s="1005"/>
      <c r="R111" s="1005"/>
      <c r="S111" s="1005"/>
      <c r="T111" s="1005"/>
      <c r="U111" s="1005"/>
      <c r="V111" s="1005"/>
      <c r="W111" s="1005"/>
      <c r="X111" s="1005"/>
      <c r="Y111" s="1005"/>
      <c r="Z111" s="1006"/>
      <c r="AA111" s="1007" t="s">
        <v>388</v>
      </c>
      <c r="AB111" s="1008"/>
      <c r="AC111" s="1008"/>
      <c r="AD111" s="1008"/>
      <c r="AE111" s="1009"/>
      <c r="AF111" s="1010" t="s">
        <v>388</v>
      </c>
      <c r="AG111" s="1008"/>
      <c r="AH111" s="1008"/>
      <c r="AI111" s="1008"/>
      <c r="AJ111" s="1009"/>
      <c r="AK111" s="1010" t="s">
        <v>388</v>
      </c>
      <c r="AL111" s="1008"/>
      <c r="AM111" s="1008"/>
      <c r="AN111" s="1008"/>
      <c r="AO111" s="1009"/>
      <c r="AP111" s="1011" t="s">
        <v>388</v>
      </c>
      <c r="AQ111" s="1012"/>
      <c r="AR111" s="1012"/>
      <c r="AS111" s="1012"/>
      <c r="AT111" s="1013"/>
      <c r="AU111" s="978"/>
      <c r="AV111" s="979"/>
      <c r="AW111" s="979"/>
      <c r="AX111" s="979"/>
      <c r="AY111" s="979"/>
      <c r="AZ111" s="992" t="s">
        <v>437</v>
      </c>
      <c r="BA111" s="993"/>
      <c r="BB111" s="993"/>
      <c r="BC111" s="993"/>
      <c r="BD111" s="993"/>
      <c r="BE111" s="993"/>
      <c r="BF111" s="993"/>
      <c r="BG111" s="993"/>
      <c r="BH111" s="993"/>
      <c r="BI111" s="993"/>
      <c r="BJ111" s="993"/>
      <c r="BK111" s="993"/>
      <c r="BL111" s="993"/>
      <c r="BM111" s="993"/>
      <c r="BN111" s="993"/>
      <c r="BO111" s="993"/>
      <c r="BP111" s="994"/>
      <c r="BQ111" s="995">
        <v>49</v>
      </c>
      <c r="BR111" s="996"/>
      <c r="BS111" s="996"/>
      <c r="BT111" s="996"/>
      <c r="BU111" s="996"/>
      <c r="BV111" s="996">
        <v>32</v>
      </c>
      <c r="BW111" s="996"/>
      <c r="BX111" s="996"/>
      <c r="BY111" s="996"/>
      <c r="BZ111" s="996"/>
      <c r="CA111" s="996">
        <v>18</v>
      </c>
      <c r="CB111" s="996"/>
      <c r="CC111" s="996"/>
      <c r="CD111" s="996"/>
      <c r="CE111" s="996"/>
      <c r="CF111" s="990">
        <v>0</v>
      </c>
      <c r="CG111" s="991"/>
      <c r="CH111" s="991"/>
      <c r="CI111" s="991"/>
      <c r="CJ111" s="991"/>
      <c r="CK111" s="1018"/>
      <c r="CL111" s="1019"/>
      <c r="CM111" s="992" t="s">
        <v>438</v>
      </c>
      <c r="CN111" s="993"/>
      <c r="CO111" s="993"/>
      <c r="CP111" s="993"/>
      <c r="CQ111" s="993"/>
      <c r="CR111" s="993"/>
      <c r="CS111" s="993"/>
      <c r="CT111" s="993"/>
      <c r="CU111" s="993"/>
      <c r="CV111" s="993"/>
      <c r="CW111" s="993"/>
      <c r="CX111" s="993"/>
      <c r="CY111" s="993"/>
      <c r="CZ111" s="993"/>
      <c r="DA111" s="993"/>
      <c r="DB111" s="993"/>
      <c r="DC111" s="993"/>
      <c r="DD111" s="993"/>
      <c r="DE111" s="993"/>
      <c r="DF111" s="994"/>
      <c r="DG111" s="995" t="s">
        <v>388</v>
      </c>
      <c r="DH111" s="996"/>
      <c r="DI111" s="996"/>
      <c r="DJ111" s="996"/>
      <c r="DK111" s="996"/>
      <c r="DL111" s="996" t="s">
        <v>388</v>
      </c>
      <c r="DM111" s="996"/>
      <c r="DN111" s="996"/>
      <c r="DO111" s="996"/>
      <c r="DP111" s="996"/>
      <c r="DQ111" s="996" t="s">
        <v>388</v>
      </c>
      <c r="DR111" s="996"/>
      <c r="DS111" s="996"/>
      <c r="DT111" s="996"/>
      <c r="DU111" s="996"/>
      <c r="DV111" s="997" t="s">
        <v>388</v>
      </c>
      <c r="DW111" s="997"/>
      <c r="DX111" s="997"/>
      <c r="DY111" s="997"/>
      <c r="DZ111" s="998"/>
    </row>
    <row r="112" spans="1:131" s="226" customFormat="1" ht="26.25" customHeight="1" x14ac:dyDescent="0.2">
      <c r="A112" s="1022" t="s">
        <v>439</v>
      </c>
      <c r="B112" s="1023"/>
      <c r="C112" s="993" t="s">
        <v>440</v>
      </c>
      <c r="D112" s="993"/>
      <c r="E112" s="993"/>
      <c r="F112" s="993"/>
      <c r="G112" s="993"/>
      <c r="H112" s="993"/>
      <c r="I112" s="993"/>
      <c r="J112" s="993"/>
      <c r="K112" s="993"/>
      <c r="L112" s="993"/>
      <c r="M112" s="993"/>
      <c r="N112" s="993"/>
      <c r="O112" s="993"/>
      <c r="P112" s="993"/>
      <c r="Q112" s="993"/>
      <c r="R112" s="993"/>
      <c r="S112" s="993"/>
      <c r="T112" s="993"/>
      <c r="U112" s="993"/>
      <c r="V112" s="993"/>
      <c r="W112" s="993"/>
      <c r="X112" s="993"/>
      <c r="Y112" s="993"/>
      <c r="Z112" s="994"/>
      <c r="AA112" s="1028" t="s">
        <v>388</v>
      </c>
      <c r="AB112" s="1029"/>
      <c r="AC112" s="1029"/>
      <c r="AD112" s="1029"/>
      <c r="AE112" s="1030"/>
      <c r="AF112" s="1031" t="s">
        <v>388</v>
      </c>
      <c r="AG112" s="1029"/>
      <c r="AH112" s="1029"/>
      <c r="AI112" s="1029"/>
      <c r="AJ112" s="1030"/>
      <c r="AK112" s="1031" t="s">
        <v>388</v>
      </c>
      <c r="AL112" s="1029"/>
      <c r="AM112" s="1029"/>
      <c r="AN112" s="1029"/>
      <c r="AO112" s="1030"/>
      <c r="AP112" s="1032" t="s">
        <v>388</v>
      </c>
      <c r="AQ112" s="1033"/>
      <c r="AR112" s="1033"/>
      <c r="AS112" s="1033"/>
      <c r="AT112" s="1034"/>
      <c r="AU112" s="978"/>
      <c r="AV112" s="979"/>
      <c r="AW112" s="979"/>
      <c r="AX112" s="979"/>
      <c r="AY112" s="979"/>
      <c r="AZ112" s="992" t="s">
        <v>441</v>
      </c>
      <c r="BA112" s="993"/>
      <c r="BB112" s="993"/>
      <c r="BC112" s="993"/>
      <c r="BD112" s="993"/>
      <c r="BE112" s="993"/>
      <c r="BF112" s="993"/>
      <c r="BG112" s="993"/>
      <c r="BH112" s="993"/>
      <c r="BI112" s="993"/>
      <c r="BJ112" s="993"/>
      <c r="BK112" s="993"/>
      <c r="BL112" s="993"/>
      <c r="BM112" s="993"/>
      <c r="BN112" s="993"/>
      <c r="BO112" s="993"/>
      <c r="BP112" s="994"/>
      <c r="BQ112" s="995">
        <v>17038752</v>
      </c>
      <c r="BR112" s="996"/>
      <c r="BS112" s="996"/>
      <c r="BT112" s="996"/>
      <c r="BU112" s="996"/>
      <c r="BV112" s="996">
        <v>14789910</v>
      </c>
      <c r="BW112" s="996"/>
      <c r="BX112" s="996"/>
      <c r="BY112" s="996"/>
      <c r="BZ112" s="996"/>
      <c r="CA112" s="996">
        <v>12414446</v>
      </c>
      <c r="CB112" s="996"/>
      <c r="CC112" s="996"/>
      <c r="CD112" s="996"/>
      <c r="CE112" s="996"/>
      <c r="CF112" s="990">
        <v>103.2</v>
      </c>
      <c r="CG112" s="991"/>
      <c r="CH112" s="991"/>
      <c r="CI112" s="991"/>
      <c r="CJ112" s="991"/>
      <c r="CK112" s="1018"/>
      <c r="CL112" s="1019"/>
      <c r="CM112" s="992" t="s">
        <v>442</v>
      </c>
      <c r="CN112" s="993"/>
      <c r="CO112" s="993"/>
      <c r="CP112" s="993"/>
      <c r="CQ112" s="993"/>
      <c r="CR112" s="993"/>
      <c r="CS112" s="993"/>
      <c r="CT112" s="993"/>
      <c r="CU112" s="993"/>
      <c r="CV112" s="993"/>
      <c r="CW112" s="993"/>
      <c r="CX112" s="993"/>
      <c r="CY112" s="993"/>
      <c r="CZ112" s="993"/>
      <c r="DA112" s="993"/>
      <c r="DB112" s="993"/>
      <c r="DC112" s="993"/>
      <c r="DD112" s="993"/>
      <c r="DE112" s="993"/>
      <c r="DF112" s="994"/>
      <c r="DG112" s="995" t="s">
        <v>435</v>
      </c>
      <c r="DH112" s="996"/>
      <c r="DI112" s="996"/>
      <c r="DJ112" s="996"/>
      <c r="DK112" s="996"/>
      <c r="DL112" s="996" t="s">
        <v>388</v>
      </c>
      <c r="DM112" s="996"/>
      <c r="DN112" s="996"/>
      <c r="DO112" s="996"/>
      <c r="DP112" s="996"/>
      <c r="DQ112" s="996" t="s">
        <v>388</v>
      </c>
      <c r="DR112" s="996"/>
      <c r="DS112" s="996"/>
      <c r="DT112" s="996"/>
      <c r="DU112" s="996"/>
      <c r="DV112" s="997" t="s">
        <v>388</v>
      </c>
      <c r="DW112" s="997"/>
      <c r="DX112" s="997"/>
      <c r="DY112" s="997"/>
      <c r="DZ112" s="998"/>
    </row>
    <row r="113" spans="1:130" s="226" customFormat="1" ht="26.25" customHeight="1" x14ac:dyDescent="0.2">
      <c r="A113" s="1024"/>
      <c r="B113" s="1025"/>
      <c r="C113" s="993" t="s">
        <v>443</v>
      </c>
      <c r="D113" s="993"/>
      <c r="E113" s="993"/>
      <c r="F113" s="993"/>
      <c r="G113" s="993"/>
      <c r="H113" s="993"/>
      <c r="I113" s="993"/>
      <c r="J113" s="993"/>
      <c r="K113" s="993"/>
      <c r="L113" s="993"/>
      <c r="M113" s="993"/>
      <c r="N113" s="993"/>
      <c r="O113" s="993"/>
      <c r="P113" s="993"/>
      <c r="Q113" s="993"/>
      <c r="R113" s="993"/>
      <c r="S113" s="993"/>
      <c r="T113" s="993"/>
      <c r="U113" s="993"/>
      <c r="V113" s="993"/>
      <c r="W113" s="993"/>
      <c r="X113" s="993"/>
      <c r="Y113" s="993"/>
      <c r="Z113" s="994"/>
      <c r="AA113" s="1007">
        <v>1257095</v>
      </c>
      <c r="AB113" s="1008"/>
      <c r="AC113" s="1008"/>
      <c r="AD113" s="1008"/>
      <c r="AE113" s="1009"/>
      <c r="AF113" s="1010">
        <v>895492</v>
      </c>
      <c r="AG113" s="1008"/>
      <c r="AH113" s="1008"/>
      <c r="AI113" s="1008"/>
      <c r="AJ113" s="1009"/>
      <c r="AK113" s="1010">
        <v>865293</v>
      </c>
      <c r="AL113" s="1008"/>
      <c r="AM113" s="1008"/>
      <c r="AN113" s="1008"/>
      <c r="AO113" s="1009"/>
      <c r="AP113" s="1011">
        <v>7.2</v>
      </c>
      <c r="AQ113" s="1012"/>
      <c r="AR113" s="1012"/>
      <c r="AS113" s="1012"/>
      <c r="AT113" s="1013"/>
      <c r="AU113" s="978"/>
      <c r="AV113" s="979"/>
      <c r="AW113" s="979"/>
      <c r="AX113" s="979"/>
      <c r="AY113" s="979"/>
      <c r="AZ113" s="992" t="s">
        <v>444</v>
      </c>
      <c r="BA113" s="993"/>
      <c r="BB113" s="993"/>
      <c r="BC113" s="993"/>
      <c r="BD113" s="993"/>
      <c r="BE113" s="993"/>
      <c r="BF113" s="993"/>
      <c r="BG113" s="993"/>
      <c r="BH113" s="993"/>
      <c r="BI113" s="993"/>
      <c r="BJ113" s="993"/>
      <c r="BK113" s="993"/>
      <c r="BL113" s="993"/>
      <c r="BM113" s="993"/>
      <c r="BN113" s="993"/>
      <c r="BO113" s="993"/>
      <c r="BP113" s="994"/>
      <c r="BQ113" s="995">
        <v>2048069</v>
      </c>
      <c r="BR113" s="996"/>
      <c r="BS113" s="996"/>
      <c r="BT113" s="996"/>
      <c r="BU113" s="996"/>
      <c r="BV113" s="996">
        <v>2448540</v>
      </c>
      <c r="BW113" s="996"/>
      <c r="BX113" s="996"/>
      <c r="BY113" s="996"/>
      <c r="BZ113" s="996"/>
      <c r="CA113" s="996">
        <v>2382093</v>
      </c>
      <c r="CB113" s="996"/>
      <c r="CC113" s="996"/>
      <c r="CD113" s="996"/>
      <c r="CE113" s="996"/>
      <c r="CF113" s="990">
        <v>19.8</v>
      </c>
      <c r="CG113" s="991"/>
      <c r="CH113" s="991"/>
      <c r="CI113" s="991"/>
      <c r="CJ113" s="991"/>
      <c r="CK113" s="1018"/>
      <c r="CL113" s="1019"/>
      <c r="CM113" s="992" t="s">
        <v>445</v>
      </c>
      <c r="CN113" s="993"/>
      <c r="CO113" s="993"/>
      <c r="CP113" s="993"/>
      <c r="CQ113" s="993"/>
      <c r="CR113" s="993"/>
      <c r="CS113" s="993"/>
      <c r="CT113" s="993"/>
      <c r="CU113" s="993"/>
      <c r="CV113" s="993"/>
      <c r="CW113" s="993"/>
      <c r="CX113" s="993"/>
      <c r="CY113" s="993"/>
      <c r="CZ113" s="993"/>
      <c r="DA113" s="993"/>
      <c r="DB113" s="993"/>
      <c r="DC113" s="993"/>
      <c r="DD113" s="993"/>
      <c r="DE113" s="993"/>
      <c r="DF113" s="994"/>
      <c r="DG113" s="1028" t="s">
        <v>388</v>
      </c>
      <c r="DH113" s="1029"/>
      <c r="DI113" s="1029"/>
      <c r="DJ113" s="1029"/>
      <c r="DK113" s="1030"/>
      <c r="DL113" s="1031" t="s">
        <v>446</v>
      </c>
      <c r="DM113" s="1029"/>
      <c r="DN113" s="1029"/>
      <c r="DO113" s="1029"/>
      <c r="DP113" s="1030"/>
      <c r="DQ113" s="1031" t="s">
        <v>388</v>
      </c>
      <c r="DR113" s="1029"/>
      <c r="DS113" s="1029"/>
      <c r="DT113" s="1029"/>
      <c r="DU113" s="1030"/>
      <c r="DV113" s="1032" t="s">
        <v>388</v>
      </c>
      <c r="DW113" s="1033"/>
      <c r="DX113" s="1033"/>
      <c r="DY113" s="1033"/>
      <c r="DZ113" s="1034"/>
    </row>
    <row r="114" spans="1:130" s="226" customFormat="1" ht="26.25" customHeight="1" x14ac:dyDescent="0.2">
      <c r="A114" s="1024"/>
      <c r="B114" s="1025"/>
      <c r="C114" s="993" t="s">
        <v>447</v>
      </c>
      <c r="D114" s="993"/>
      <c r="E114" s="993"/>
      <c r="F114" s="993"/>
      <c r="G114" s="993"/>
      <c r="H114" s="993"/>
      <c r="I114" s="993"/>
      <c r="J114" s="993"/>
      <c r="K114" s="993"/>
      <c r="L114" s="993"/>
      <c r="M114" s="993"/>
      <c r="N114" s="993"/>
      <c r="O114" s="993"/>
      <c r="P114" s="993"/>
      <c r="Q114" s="993"/>
      <c r="R114" s="993"/>
      <c r="S114" s="993"/>
      <c r="T114" s="993"/>
      <c r="U114" s="993"/>
      <c r="V114" s="993"/>
      <c r="W114" s="993"/>
      <c r="X114" s="993"/>
      <c r="Y114" s="993"/>
      <c r="Z114" s="994"/>
      <c r="AA114" s="1028">
        <v>143103</v>
      </c>
      <c r="AB114" s="1029"/>
      <c r="AC114" s="1029"/>
      <c r="AD114" s="1029"/>
      <c r="AE114" s="1030"/>
      <c r="AF114" s="1031">
        <v>169378</v>
      </c>
      <c r="AG114" s="1029"/>
      <c r="AH114" s="1029"/>
      <c r="AI114" s="1029"/>
      <c r="AJ114" s="1030"/>
      <c r="AK114" s="1031">
        <v>177498</v>
      </c>
      <c r="AL114" s="1029"/>
      <c r="AM114" s="1029"/>
      <c r="AN114" s="1029"/>
      <c r="AO114" s="1030"/>
      <c r="AP114" s="1032">
        <v>1.5</v>
      </c>
      <c r="AQ114" s="1033"/>
      <c r="AR114" s="1033"/>
      <c r="AS114" s="1033"/>
      <c r="AT114" s="1034"/>
      <c r="AU114" s="978"/>
      <c r="AV114" s="979"/>
      <c r="AW114" s="979"/>
      <c r="AX114" s="979"/>
      <c r="AY114" s="979"/>
      <c r="AZ114" s="992" t="s">
        <v>448</v>
      </c>
      <c r="BA114" s="993"/>
      <c r="BB114" s="993"/>
      <c r="BC114" s="993"/>
      <c r="BD114" s="993"/>
      <c r="BE114" s="993"/>
      <c r="BF114" s="993"/>
      <c r="BG114" s="993"/>
      <c r="BH114" s="993"/>
      <c r="BI114" s="993"/>
      <c r="BJ114" s="993"/>
      <c r="BK114" s="993"/>
      <c r="BL114" s="993"/>
      <c r="BM114" s="993"/>
      <c r="BN114" s="993"/>
      <c r="BO114" s="993"/>
      <c r="BP114" s="994"/>
      <c r="BQ114" s="995">
        <v>2780681</v>
      </c>
      <c r="BR114" s="996"/>
      <c r="BS114" s="996"/>
      <c r="BT114" s="996"/>
      <c r="BU114" s="996"/>
      <c r="BV114" s="996">
        <v>2803571</v>
      </c>
      <c r="BW114" s="996"/>
      <c r="BX114" s="996"/>
      <c r="BY114" s="996"/>
      <c r="BZ114" s="996"/>
      <c r="CA114" s="996">
        <v>2856488</v>
      </c>
      <c r="CB114" s="996"/>
      <c r="CC114" s="996"/>
      <c r="CD114" s="996"/>
      <c r="CE114" s="996"/>
      <c r="CF114" s="990">
        <v>23.7</v>
      </c>
      <c r="CG114" s="991"/>
      <c r="CH114" s="991"/>
      <c r="CI114" s="991"/>
      <c r="CJ114" s="991"/>
      <c r="CK114" s="1018"/>
      <c r="CL114" s="1019"/>
      <c r="CM114" s="992" t="s">
        <v>449</v>
      </c>
      <c r="CN114" s="993"/>
      <c r="CO114" s="993"/>
      <c r="CP114" s="993"/>
      <c r="CQ114" s="993"/>
      <c r="CR114" s="993"/>
      <c r="CS114" s="993"/>
      <c r="CT114" s="993"/>
      <c r="CU114" s="993"/>
      <c r="CV114" s="993"/>
      <c r="CW114" s="993"/>
      <c r="CX114" s="993"/>
      <c r="CY114" s="993"/>
      <c r="CZ114" s="993"/>
      <c r="DA114" s="993"/>
      <c r="DB114" s="993"/>
      <c r="DC114" s="993"/>
      <c r="DD114" s="993"/>
      <c r="DE114" s="993"/>
      <c r="DF114" s="994"/>
      <c r="DG114" s="1028" t="s">
        <v>435</v>
      </c>
      <c r="DH114" s="1029"/>
      <c r="DI114" s="1029"/>
      <c r="DJ114" s="1029"/>
      <c r="DK114" s="1030"/>
      <c r="DL114" s="1031" t="s">
        <v>388</v>
      </c>
      <c r="DM114" s="1029"/>
      <c r="DN114" s="1029"/>
      <c r="DO114" s="1029"/>
      <c r="DP114" s="1030"/>
      <c r="DQ114" s="1031" t="s">
        <v>435</v>
      </c>
      <c r="DR114" s="1029"/>
      <c r="DS114" s="1029"/>
      <c r="DT114" s="1029"/>
      <c r="DU114" s="1030"/>
      <c r="DV114" s="1032" t="s">
        <v>446</v>
      </c>
      <c r="DW114" s="1033"/>
      <c r="DX114" s="1033"/>
      <c r="DY114" s="1033"/>
      <c r="DZ114" s="1034"/>
    </row>
    <row r="115" spans="1:130" s="226" customFormat="1" ht="26.25" customHeight="1" x14ac:dyDescent="0.2">
      <c r="A115" s="1024"/>
      <c r="B115" s="1025"/>
      <c r="C115" s="993" t="s">
        <v>450</v>
      </c>
      <c r="D115" s="993"/>
      <c r="E115" s="993"/>
      <c r="F115" s="993"/>
      <c r="G115" s="993"/>
      <c r="H115" s="993"/>
      <c r="I115" s="993"/>
      <c r="J115" s="993"/>
      <c r="K115" s="993"/>
      <c r="L115" s="993"/>
      <c r="M115" s="993"/>
      <c r="N115" s="993"/>
      <c r="O115" s="993"/>
      <c r="P115" s="993"/>
      <c r="Q115" s="993"/>
      <c r="R115" s="993"/>
      <c r="S115" s="993"/>
      <c r="T115" s="993"/>
      <c r="U115" s="993"/>
      <c r="V115" s="993"/>
      <c r="W115" s="993"/>
      <c r="X115" s="993"/>
      <c r="Y115" s="993"/>
      <c r="Z115" s="994"/>
      <c r="AA115" s="1007">
        <v>537</v>
      </c>
      <c r="AB115" s="1008"/>
      <c r="AC115" s="1008"/>
      <c r="AD115" s="1008"/>
      <c r="AE115" s="1009"/>
      <c r="AF115" s="1010">
        <v>11880</v>
      </c>
      <c r="AG115" s="1008"/>
      <c r="AH115" s="1008"/>
      <c r="AI115" s="1008"/>
      <c r="AJ115" s="1009"/>
      <c r="AK115" s="1010">
        <v>6</v>
      </c>
      <c r="AL115" s="1008"/>
      <c r="AM115" s="1008"/>
      <c r="AN115" s="1008"/>
      <c r="AO115" s="1009"/>
      <c r="AP115" s="1011">
        <v>0</v>
      </c>
      <c r="AQ115" s="1012"/>
      <c r="AR115" s="1012"/>
      <c r="AS115" s="1012"/>
      <c r="AT115" s="1013"/>
      <c r="AU115" s="978"/>
      <c r="AV115" s="979"/>
      <c r="AW115" s="979"/>
      <c r="AX115" s="979"/>
      <c r="AY115" s="979"/>
      <c r="AZ115" s="992" t="s">
        <v>451</v>
      </c>
      <c r="BA115" s="993"/>
      <c r="BB115" s="993"/>
      <c r="BC115" s="993"/>
      <c r="BD115" s="993"/>
      <c r="BE115" s="993"/>
      <c r="BF115" s="993"/>
      <c r="BG115" s="993"/>
      <c r="BH115" s="993"/>
      <c r="BI115" s="993"/>
      <c r="BJ115" s="993"/>
      <c r="BK115" s="993"/>
      <c r="BL115" s="993"/>
      <c r="BM115" s="993"/>
      <c r="BN115" s="993"/>
      <c r="BO115" s="993"/>
      <c r="BP115" s="994"/>
      <c r="BQ115" s="995">
        <v>72</v>
      </c>
      <c r="BR115" s="996"/>
      <c r="BS115" s="996"/>
      <c r="BT115" s="996"/>
      <c r="BU115" s="996"/>
      <c r="BV115" s="996" t="s">
        <v>435</v>
      </c>
      <c r="BW115" s="996"/>
      <c r="BX115" s="996"/>
      <c r="BY115" s="996"/>
      <c r="BZ115" s="996"/>
      <c r="CA115" s="996" t="s">
        <v>388</v>
      </c>
      <c r="CB115" s="996"/>
      <c r="CC115" s="996"/>
      <c r="CD115" s="996"/>
      <c r="CE115" s="996"/>
      <c r="CF115" s="990" t="s">
        <v>388</v>
      </c>
      <c r="CG115" s="991"/>
      <c r="CH115" s="991"/>
      <c r="CI115" s="991"/>
      <c r="CJ115" s="991"/>
      <c r="CK115" s="1018"/>
      <c r="CL115" s="1019"/>
      <c r="CM115" s="992" t="s">
        <v>452</v>
      </c>
      <c r="CN115" s="993"/>
      <c r="CO115" s="993"/>
      <c r="CP115" s="993"/>
      <c r="CQ115" s="993"/>
      <c r="CR115" s="993"/>
      <c r="CS115" s="993"/>
      <c r="CT115" s="993"/>
      <c r="CU115" s="993"/>
      <c r="CV115" s="993"/>
      <c r="CW115" s="993"/>
      <c r="CX115" s="993"/>
      <c r="CY115" s="993"/>
      <c r="CZ115" s="993"/>
      <c r="DA115" s="993"/>
      <c r="DB115" s="993"/>
      <c r="DC115" s="993"/>
      <c r="DD115" s="993"/>
      <c r="DE115" s="993"/>
      <c r="DF115" s="994"/>
      <c r="DG115" s="1028" t="s">
        <v>388</v>
      </c>
      <c r="DH115" s="1029"/>
      <c r="DI115" s="1029"/>
      <c r="DJ115" s="1029"/>
      <c r="DK115" s="1030"/>
      <c r="DL115" s="1031" t="s">
        <v>388</v>
      </c>
      <c r="DM115" s="1029"/>
      <c r="DN115" s="1029"/>
      <c r="DO115" s="1029"/>
      <c r="DP115" s="1030"/>
      <c r="DQ115" s="1031" t="s">
        <v>388</v>
      </c>
      <c r="DR115" s="1029"/>
      <c r="DS115" s="1029"/>
      <c r="DT115" s="1029"/>
      <c r="DU115" s="1030"/>
      <c r="DV115" s="1032" t="s">
        <v>388</v>
      </c>
      <c r="DW115" s="1033"/>
      <c r="DX115" s="1033"/>
      <c r="DY115" s="1033"/>
      <c r="DZ115" s="1034"/>
    </row>
    <row r="116" spans="1:130" s="226" customFormat="1" ht="26.25" customHeight="1" x14ac:dyDescent="0.2">
      <c r="A116" s="1026"/>
      <c r="B116" s="1027"/>
      <c r="C116" s="1035" t="s">
        <v>453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435</v>
      </c>
      <c r="AB116" s="1029"/>
      <c r="AC116" s="1029"/>
      <c r="AD116" s="1029"/>
      <c r="AE116" s="1030"/>
      <c r="AF116" s="1031" t="s">
        <v>435</v>
      </c>
      <c r="AG116" s="1029"/>
      <c r="AH116" s="1029"/>
      <c r="AI116" s="1029"/>
      <c r="AJ116" s="1030"/>
      <c r="AK116" s="1031" t="s">
        <v>388</v>
      </c>
      <c r="AL116" s="1029"/>
      <c r="AM116" s="1029"/>
      <c r="AN116" s="1029"/>
      <c r="AO116" s="1030"/>
      <c r="AP116" s="1032" t="s">
        <v>388</v>
      </c>
      <c r="AQ116" s="1033"/>
      <c r="AR116" s="1033"/>
      <c r="AS116" s="1033"/>
      <c r="AT116" s="1034"/>
      <c r="AU116" s="978"/>
      <c r="AV116" s="979"/>
      <c r="AW116" s="979"/>
      <c r="AX116" s="979"/>
      <c r="AY116" s="979"/>
      <c r="AZ116" s="1037" t="s">
        <v>454</v>
      </c>
      <c r="BA116" s="1038"/>
      <c r="BB116" s="1038"/>
      <c r="BC116" s="1038"/>
      <c r="BD116" s="1038"/>
      <c r="BE116" s="1038"/>
      <c r="BF116" s="1038"/>
      <c r="BG116" s="1038"/>
      <c r="BH116" s="1038"/>
      <c r="BI116" s="1038"/>
      <c r="BJ116" s="1038"/>
      <c r="BK116" s="1038"/>
      <c r="BL116" s="1038"/>
      <c r="BM116" s="1038"/>
      <c r="BN116" s="1038"/>
      <c r="BO116" s="1038"/>
      <c r="BP116" s="1039"/>
      <c r="BQ116" s="995" t="s">
        <v>388</v>
      </c>
      <c r="BR116" s="996"/>
      <c r="BS116" s="996"/>
      <c r="BT116" s="996"/>
      <c r="BU116" s="996"/>
      <c r="BV116" s="996" t="s">
        <v>388</v>
      </c>
      <c r="BW116" s="996"/>
      <c r="BX116" s="996"/>
      <c r="BY116" s="996"/>
      <c r="BZ116" s="996"/>
      <c r="CA116" s="996" t="s">
        <v>388</v>
      </c>
      <c r="CB116" s="996"/>
      <c r="CC116" s="996"/>
      <c r="CD116" s="996"/>
      <c r="CE116" s="996"/>
      <c r="CF116" s="990" t="s">
        <v>388</v>
      </c>
      <c r="CG116" s="991"/>
      <c r="CH116" s="991"/>
      <c r="CI116" s="991"/>
      <c r="CJ116" s="991"/>
      <c r="CK116" s="1018"/>
      <c r="CL116" s="1019"/>
      <c r="CM116" s="992" t="s">
        <v>455</v>
      </c>
      <c r="CN116" s="993"/>
      <c r="CO116" s="993"/>
      <c r="CP116" s="993"/>
      <c r="CQ116" s="993"/>
      <c r="CR116" s="993"/>
      <c r="CS116" s="993"/>
      <c r="CT116" s="993"/>
      <c r="CU116" s="993"/>
      <c r="CV116" s="993"/>
      <c r="CW116" s="993"/>
      <c r="CX116" s="993"/>
      <c r="CY116" s="993"/>
      <c r="CZ116" s="993"/>
      <c r="DA116" s="993"/>
      <c r="DB116" s="993"/>
      <c r="DC116" s="993"/>
      <c r="DD116" s="993"/>
      <c r="DE116" s="993"/>
      <c r="DF116" s="994"/>
      <c r="DG116" s="1028" t="s">
        <v>388</v>
      </c>
      <c r="DH116" s="1029"/>
      <c r="DI116" s="1029"/>
      <c r="DJ116" s="1029"/>
      <c r="DK116" s="1030"/>
      <c r="DL116" s="1031" t="s">
        <v>388</v>
      </c>
      <c r="DM116" s="1029"/>
      <c r="DN116" s="1029"/>
      <c r="DO116" s="1029"/>
      <c r="DP116" s="1030"/>
      <c r="DQ116" s="1031" t="s">
        <v>435</v>
      </c>
      <c r="DR116" s="1029"/>
      <c r="DS116" s="1029"/>
      <c r="DT116" s="1029"/>
      <c r="DU116" s="1030"/>
      <c r="DV116" s="1032" t="s">
        <v>435</v>
      </c>
      <c r="DW116" s="1033"/>
      <c r="DX116" s="1033"/>
      <c r="DY116" s="1033"/>
      <c r="DZ116" s="1034"/>
    </row>
    <row r="117" spans="1:130" s="226" customFormat="1" ht="26.25" customHeight="1" x14ac:dyDescent="0.2">
      <c r="A117" s="98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1047" t="s">
        <v>456</v>
      </c>
      <c r="Z117" s="964"/>
      <c r="AA117" s="1048">
        <v>4285581</v>
      </c>
      <c r="AB117" s="1049"/>
      <c r="AC117" s="1049"/>
      <c r="AD117" s="1049"/>
      <c r="AE117" s="1050"/>
      <c r="AF117" s="1051">
        <v>4022825</v>
      </c>
      <c r="AG117" s="1049"/>
      <c r="AH117" s="1049"/>
      <c r="AI117" s="1049"/>
      <c r="AJ117" s="1050"/>
      <c r="AK117" s="1051">
        <v>3924445</v>
      </c>
      <c r="AL117" s="1049"/>
      <c r="AM117" s="1049"/>
      <c r="AN117" s="1049"/>
      <c r="AO117" s="1050"/>
      <c r="AP117" s="1052"/>
      <c r="AQ117" s="1053"/>
      <c r="AR117" s="1053"/>
      <c r="AS117" s="1053"/>
      <c r="AT117" s="1054"/>
      <c r="AU117" s="978"/>
      <c r="AV117" s="979"/>
      <c r="AW117" s="979"/>
      <c r="AX117" s="979"/>
      <c r="AY117" s="979"/>
      <c r="AZ117" s="1044" t="s">
        <v>457</v>
      </c>
      <c r="BA117" s="1045"/>
      <c r="BB117" s="1045"/>
      <c r="BC117" s="1045"/>
      <c r="BD117" s="1045"/>
      <c r="BE117" s="1045"/>
      <c r="BF117" s="1045"/>
      <c r="BG117" s="1045"/>
      <c r="BH117" s="1045"/>
      <c r="BI117" s="1045"/>
      <c r="BJ117" s="1045"/>
      <c r="BK117" s="1045"/>
      <c r="BL117" s="1045"/>
      <c r="BM117" s="1045"/>
      <c r="BN117" s="1045"/>
      <c r="BO117" s="1045"/>
      <c r="BP117" s="1046"/>
      <c r="BQ117" s="995" t="s">
        <v>458</v>
      </c>
      <c r="BR117" s="996"/>
      <c r="BS117" s="996"/>
      <c r="BT117" s="996"/>
      <c r="BU117" s="996"/>
      <c r="BV117" s="996" t="s">
        <v>459</v>
      </c>
      <c r="BW117" s="996"/>
      <c r="BX117" s="996"/>
      <c r="BY117" s="996"/>
      <c r="BZ117" s="996"/>
      <c r="CA117" s="996" t="s">
        <v>460</v>
      </c>
      <c r="CB117" s="996"/>
      <c r="CC117" s="996"/>
      <c r="CD117" s="996"/>
      <c r="CE117" s="996"/>
      <c r="CF117" s="990" t="s">
        <v>126</v>
      </c>
      <c r="CG117" s="991"/>
      <c r="CH117" s="991"/>
      <c r="CI117" s="991"/>
      <c r="CJ117" s="991"/>
      <c r="CK117" s="1018"/>
      <c r="CL117" s="1019"/>
      <c r="CM117" s="992" t="s">
        <v>461</v>
      </c>
      <c r="CN117" s="993"/>
      <c r="CO117" s="993"/>
      <c r="CP117" s="993"/>
      <c r="CQ117" s="993"/>
      <c r="CR117" s="993"/>
      <c r="CS117" s="993"/>
      <c r="CT117" s="993"/>
      <c r="CU117" s="993"/>
      <c r="CV117" s="993"/>
      <c r="CW117" s="993"/>
      <c r="CX117" s="993"/>
      <c r="CY117" s="993"/>
      <c r="CZ117" s="993"/>
      <c r="DA117" s="993"/>
      <c r="DB117" s="993"/>
      <c r="DC117" s="993"/>
      <c r="DD117" s="993"/>
      <c r="DE117" s="993"/>
      <c r="DF117" s="994"/>
      <c r="DG117" s="1028" t="s">
        <v>462</v>
      </c>
      <c r="DH117" s="1029"/>
      <c r="DI117" s="1029"/>
      <c r="DJ117" s="1029"/>
      <c r="DK117" s="1030"/>
      <c r="DL117" s="1031" t="s">
        <v>463</v>
      </c>
      <c r="DM117" s="1029"/>
      <c r="DN117" s="1029"/>
      <c r="DO117" s="1029"/>
      <c r="DP117" s="1030"/>
      <c r="DQ117" s="1031" t="s">
        <v>464</v>
      </c>
      <c r="DR117" s="1029"/>
      <c r="DS117" s="1029"/>
      <c r="DT117" s="1029"/>
      <c r="DU117" s="1030"/>
      <c r="DV117" s="1032" t="s">
        <v>462</v>
      </c>
      <c r="DW117" s="1033"/>
      <c r="DX117" s="1033"/>
      <c r="DY117" s="1033"/>
      <c r="DZ117" s="1034"/>
    </row>
    <row r="118" spans="1:130" s="226" customFormat="1" ht="26.25" customHeight="1" x14ac:dyDescent="0.2">
      <c r="A118" s="98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2" t="s">
        <v>427</v>
      </c>
      <c r="AB118" s="963"/>
      <c r="AC118" s="963"/>
      <c r="AD118" s="963"/>
      <c r="AE118" s="964"/>
      <c r="AF118" s="962" t="s">
        <v>428</v>
      </c>
      <c r="AG118" s="963"/>
      <c r="AH118" s="963"/>
      <c r="AI118" s="963"/>
      <c r="AJ118" s="964"/>
      <c r="AK118" s="962" t="s">
        <v>301</v>
      </c>
      <c r="AL118" s="963"/>
      <c r="AM118" s="963"/>
      <c r="AN118" s="963"/>
      <c r="AO118" s="964"/>
      <c r="AP118" s="1040" t="s">
        <v>429</v>
      </c>
      <c r="AQ118" s="1041"/>
      <c r="AR118" s="1041"/>
      <c r="AS118" s="1041"/>
      <c r="AT118" s="1042"/>
      <c r="AU118" s="978"/>
      <c r="AV118" s="979"/>
      <c r="AW118" s="979"/>
      <c r="AX118" s="979"/>
      <c r="AY118" s="979"/>
      <c r="AZ118" s="1043" t="s">
        <v>465</v>
      </c>
      <c r="BA118" s="1035"/>
      <c r="BB118" s="1035"/>
      <c r="BC118" s="1035"/>
      <c r="BD118" s="1035"/>
      <c r="BE118" s="1035"/>
      <c r="BF118" s="1035"/>
      <c r="BG118" s="1035"/>
      <c r="BH118" s="1035"/>
      <c r="BI118" s="1035"/>
      <c r="BJ118" s="1035"/>
      <c r="BK118" s="1035"/>
      <c r="BL118" s="1035"/>
      <c r="BM118" s="1035"/>
      <c r="BN118" s="1035"/>
      <c r="BO118" s="1035"/>
      <c r="BP118" s="1036"/>
      <c r="BQ118" s="1069" t="s">
        <v>462</v>
      </c>
      <c r="BR118" s="1070"/>
      <c r="BS118" s="1070"/>
      <c r="BT118" s="1070"/>
      <c r="BU118" s="1070"/>
      <c r="BV118" s="1070" t="s">
        <v>388</v>
      </c>
      <c r="BW118" s="1070"/>
      <c r="BX118" s="1070"/>
      <c r="BY118" s="1070"/>
      <c r="BZ118" s="1070"/>
      <c r="CA118" s="1070" t="s">
        <v>458</v>
      </c>
      <c r="CB118" s="1070"/>
      <c r="CC118" s="1070"/>
      <c r="CD118" s="1070"/>
      <c r="CE118" s="1070"/>
      <c r="CF118" s="990" t="s">
        <v>464</v>
      </c>
      <c r="CG118" s="991"/>
      <c r="CH118" s="991"/>
      <c r="CI118" s="991"/>
      <c r="CJ118" s="991"/>
      <c r="CK118" s="1018"/>
      <c r="CL118" s="1019"/>
      <c r="CM118" s="992" t="s">
        <v>466</v>
      </c>
      <c r="CN118" s="993"/>
      <c r="CO118" s="993"/>
      <c r="CP118" s="993"/>
      <c r="CQ118" s="993"/>
      <c r="CR118" s="993"/>
      <c r="CS118" s="993"/>
      <c r="CT118" s="993"/>
      <c r="CU118" s="993"/>
      <c r="CV118" s="993"/>
      <c r="CW118" s="993"/>
      <c r="CX118" s="993"/>
      <c r="CY118" s="993"/>
      <c r="CZ118" s="993"/>
      <c r="DA118" s="993"/>
      <c r="DB118" s="993"/>
      <c r="DC118" s="993"/>
      <c r="DD118" s="993"/>
      <c r="DE118" s="993"/>
      <c r="DF118" s="994"/>
      <c r="DG118" s="1028" t="s">
        <v>388</v>
      </c>
      <c r="DH118" s="1029"/>
      <c r="DI118" s="1029"/>
      <c r="DJ118" s="1029"/>
      <c r="DK118" s="1030"/>
      <c r="DL118" s="1031" t="s">
        <v>467</v>
      </c>
      <c r="DM118" s="1029"/>
      <c r="DN118" s="1029"/>
      <c r="DO118" s="1029"/>
      <c r="DP118" s="1030"/>
      <c r="DQ118" s="1031" t="s">
        <v>464</v>
      </c>
      <c r="DR118" s="1029"/>
      <c r="DS118" s="1029"/>
      <c r="DT118" s="1029"/>
      <c r="DU118" s="1030"/>
      <c r="DV118" s="1032" t="s">
        <v>462</v>
      </c>
      <c r="DW118" s="1033"/>
      <c r="DX118" s="1033"/>
      <c r="DY118" s="1033"/>
      <c r="DZ118" s="1034"/>
    </row>
    <row r="119" spans="1:130" s="226" customFormat="1" ht="26.25" customHeight="1" x14ac:dyDescent="0.2">
      <c r="A119" s="1126" t="s">
        <v>433</v>
      </c>
      <c r="B119" s="1017"/>
      <c r="C119" s="999" t="s">
        <v>434</v>
      </c>
      <c r="D119" s="967"/>
      <c r="E119" s="967"/>
      <c r="F119" s="967"/>
      <c r="G119" s="967"/>
      <c r="H119" s="967"/>
      <c r="I119" s="967"/>
      <c r="J119" s="967"/>
      <c r="K119" s="967"/>
      <c r="L119" s="967"/>
      <c r="M119" s="967"/>
      <c r="N119" s="967"/>
      <c r="O119" s="967"/>
      <c r="P119" s="967"/>
      <c r="Q119" s="967"/>
      <c r="R119" s="967"/>
      <c r="S119" s="967"/>
      <c r="T119" s="967"/>
      <c r="U119" s="967"/>
      <c r="V119" s="967"/>
      <c r="W119" s="967"/>
      <c r="X119" s="967"/>
      <c r="Y119" s="967"/>
      <c r="Z119" s="968"/>
      <c r="AA119" s="969" t="s">
        <v>462</v>
      </c>
      <c r="AB119" s="970"/>
      <c r="AC119" s="970"/>
      <c r="AD119" s="970"/>
      <c r="AE119" s="971"/>
      <c r="AF119" s="972" t="s">
        <v>388</v>
      </c>
      <c r="AG119" s="970"/>
      <c r="AH119" s="970"/>
      <c r="AI119" s="970"/>
      <c r="AJ119" s="971"/>
      <c r="AK119" s="972" t="s">
        <v>462</v>
      </c>
      <c r="AL119" s="970"/>
      <c r="AM119" s="970"/>
      <c r="AN119" s="970"/>
      <c r="AO119" s="971"/>
      <c r="AP119" s="973" t="s">
        <v>388</v>
      </c>
      <c r="AQ119" s="974"/>
      <c r="AR119" s="974"/>
      <c r="AS119" s="974"/>
      <c r="AT119" s="975"/>
      <c r="AU119" s="980"/>
      <c r="AV119" s="981"/>
      <c r="AW119" s="981"/>
      <c r="AX119" s="981"/>
      <c r="AY119" s="981"/>
      <c r="AZ119" s="247" t="s">
        <v>183</v>
      </c>
      <c r="BA119" s="247"/>
      <c r="BB119" s="247"/>
      <c r="BC119" s="247"/>
      <c r="BD119" s="247"/>
      <c r="BE119" s="247"/>
      <c r="BF119" s="247"/>
      <c r="BG119" s="247"/>
      <c r="BH119" s="247"/>
      <c r="BI119" s="247"/>
      <c r="BJ119" s="247"/>
      <c r="BK119" s="247"/>
      <c r="BL119" s="247"/>
      <c r="BM119" s="247"/>
      <c r="BN119" s="247"/>
      <c r="BO119" s="1047" t="s">
        <v>468</v>
      </c>
      <c r="BP119" s="1075"/>
      <c r="BQ119" s="1069">
        <v>52343737</v>
      </c>
      <c r="BR119" s="1070"/>
      <c r="BS119" s="1070"/>
      <c r="BT119" s="1070"/>
      <c r="BU119" s="1070"/>
      <c r="BV119" s="1070">
        <v>49571211</v>
      </c>
      <c r="BW119" s="1070"/>
      <c r="BX119" s="1070"/>
      <c r="BY119" s="1070"/>
      <c r="BZ119" s="1070"/>
      <c r="CA119" s="1070">
        <v>46339051</v>
      </c>
      <c r="CB119" s="1070"/>
      <c r="CC119" s="1070"/>
      <c r="CD119" s="1070"/>
      <c r="CE119" s="1070"/>
      <c r="CF119" s="1071"/>
      <c r="CG119" s="1072"/>
      <c r="CH119" s="1072"/>
      <c r="CI119" s="1072"/>
      <c r="CJ119" s="1073"/>
      <c r="CK119" s="1020"/>
      <c r="CL119" s="1021"/>
      <c r="CM119" s="1043" t="s">
        <v>469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74">
        <v>49</v>
      </c>
      <c r="DH119" s="1056"/>
      <c r="DI119" s="1056"/>
      <c r="DJ119" s="1056"/>
      <c r="DK119" s="1057"/>
      <c r="DL119" s="1055">
        <v>32</v>
      </c>
      <c r="DM119" s="1056"/>
      <c r="DN119" s="1056"/>
      <c r="DO119" s="1056"/>
      <c r="DP119" s="1057"/>
      <c r="DQ119" s="1055">
        <v>18</v>
      </c>
      <c r="DR119" s="1056"/>
      <c r="DS119" s="1056"/>
      <c r="DT119" s="1056"/>
      <c r="DU119" s="1057"/>
      <c r="DV119" s="1058">
        <v>0</v>
      </c>
      <c r="DW119" s="1059"/>
      <c r="DX119" s="1059"/>
      <c r="DY119" s="1059"/>
      <c r="DZ119" s="1060"/>
    </row>
    <row r="120" spans="1:130" s="226" customFormat="1" ht="26.25" customHeight="1" x14ac:dyDescent="0.2">
      <c r="A120" s="1127"/>
      <c r="B120" s="1019"/>
      <c r="C120" s="992" t="s">
        <v>438</v>
      </c>
      <c r="D120" s="993"/>
      <c r="E120" s="993"/>
      <c r="F120" s="993"/>
      <c r="G120" s="993"/>
      <c r="H120" s="993"/>
      <c r="I120" s="993"/>
      <c r="J120" s="993"/>
      <c r="K120" s="993"/>
      <c r="L120" s="993"/>
      <c r="M120" s="993"/>
      <c r="N120" s="993"/>
      <c r="O120" s="993"/>
      <c r="P120" s="993"/>
      <c r="Q120" s="993"/>
      <c r="R120" s="993"/>
      <c r="S120" s="993"/>
      <c r="T120" s="993"/>
      <c r="U120" s="993"/>
      <c r="V120" s="993"/>
      <c r="W120" s="993"/>
      <c r="X120" s="993"/>
      <c r="Y120" s="993"/>
      <c r="Z120" s="994"/>
      <c r="AA120" s="1028" t="s">
        <v>388</v>
      </c>
      <c r="AB120" s="1029"/>
      <c r="AC120" s="1029"/>
      <c r="AD120" s="1029"/>
      <c r="AE120" s="1030"/>
      <c r="AF120" s="1031" t="s">
        <v>470</v>
      </c>
      <c r="AG120" s="1029"/>
      <c r="AH120" s="1029"/>
      <c r="AI120" s="1029"/>
      <c r="AJ120" s="1030"/>
      <c r="AK120" s="1031" t="s">
        <v>464</v>
      </c>
      <c r="AL120" s="1029"/>
      <c r="AM120" s="1029"/>
      <c r="AN120" s="1029"/>
      <c r="AO120" s="1030"/>
      <c r="AP120" s="1032" t="s">
        <v>126</v>
      </c>
      <c r="AQ120" s="1033"/>
      <c r="AR120" s="1033"/>
      <c r="AS120" s="1033"/>
      <c r="AT120" s="1034"/>
      <c r="AU120" s="1061" t="s">
        <v>471</v>
      </c>
      <c r="AV120" s="1062"/>
      <c r="AW120" s="1062"/>
      <c r="AX120" s="1062"/>
      <c r="AY120" s="1063"/>
      <c r="AZ120" s="999" t="s">
        <v>472</v>
      </c>
      <c r="BA120" s="967"/>
      <c r="BB120" s="967"/>
      <c r="BC120" s="967"/>
      <c r="BD120" s="967"/>
      <c r="BE120" s="967"/>
      <c r="BF120" s="967"/>
      <c r="BG120" s="967"/>
      <c r="BH120" s="967"/>
      <c r="BI120" s="967"/>
      <c r="BJ120" s="967"/>
      <c r="BK120" s="967"/>
      <c r="BL120" s="967"/>
      <c r="BM120" s="967"/>
      <c r="BN120" s="967"/>
      <c r="BO120" s="967"/>
      <c r="BP120" s="968"/>
      <c r="BQ120" s="1000">
        <v>4913237</v>
      </c>
      <c r="BR120" s="1001"/>
      <c r="BS120" s="1001"/>
      <c r="BT120" s="1001"/>
      <c r="BU120" s="1001"/>
      <c r="BV120" s="1001">
        <v>5275365</v>
      </c>
      <c r="BW120" s="1001"/>
      <c r="BX120" s="1001"/>
      <c r="BY120" s="1001"/>
      <c r="BZ120" s="1001"/>
      <c r="CA120" s="1001">
        <v>5834332</v>
      </c>
      <c r="CB120" s="1001"/>
      <c r="CC120" s="1001"/>
      <c r="CD120" s="1001"/>
      <c r="CE120" s="1001"/>
      <c r="CF120" s="1014">
        <v>48.5</v>
      </c>
      <c r="CG120" s="1015"/>
      <c r="CH120" s="1015"/>
      <c r="CI120" s="1015"/>
      <c r="CJ120" s="1015"/>
      <c r="CK120" s="1076" t="s">
        <v>473</v>
      </c>
      <c r="CL120" s="1077"/>
      <c r="CM120" s="1077"/>
      <c r="CN120" s="1077"/>
      <c r="CO120" s="1078"/>
      <c r="CP120" s="1084" t="s">
        <v>474</v>
      </c>
      <c r="CQ120" s="1085"/>
      <c r="CR120" s="1085"/>
      <c r="CS120" s="1085"/>
      <c r="CT120" s="1085"/>
      <c r="CU120" s="1085"/>
      <c r="CV120" s="1085"/>
      <c r="CW120" s="1085"/>
      <c r="CX120" s="1085"/>
      <c r="CY120" s="1085"/>
      <c r="CZ120" s="1085"/>
      <c r="DA120" s="1085"/>
      <c r="DB120" s="1085"/>
      <c r="DC120" s="1085"/>
      <c r="DD120" s="1085"/>
      <c r="DE120" s="1085"/>
      <c r="DF120" s="1086"/>
      <c r="DG120" s="1000">
        <v>11712218</v>
      </c>
      <c r="DH120" s="1001"/>
      <c r="DI120" s="1001"/>
      <c r="DJ120" s="1001"/>
      <c r="DK120" s="1001"/>
      <c r="DL120" s="1001">
        <v>14196655</v>
      </c>
      <c r="DM120" s="1001"/>
      <c r="DN120" s="1001"/>
      <c r="DO120" s="1001"/>
      <c r="DP120" s="1001"/>
      <c r="DQ120" s="1001">
        <v>11868999</v>
      </c>
      <c r="DR120" s="1001"/>
      <c r="DS120" s="1001"/>
      <c r="DT120" s="1001"/>
      <c r="DU120" s="1001"/>
      <c r="DV120" s="1002">
        <v>98.7</v>
      </c>
      <c r="DW120" s="1002"/>
      <c r="DX120" s="1002"/>
      <c r="DY120" s="1002"/>
      <c r="DZ120" s="1003"/>
    </row>
    <row r="121" spans="1:130" s="226" customFormat="1" ht="26.25" customHeight="1" x14ac:dyDescent="0.2">
      <c r="A121" s="1127"/>
      <c r="B121" s="1019"/>
      <c r="C121" s="1044" t="s">
        <v>475</v>
      </c>
      <c r="D121" s="1045"/>
      <c r="E121" s="1045"/>
      <c r="F121" s="1045"/>
      <c r="G121" s="1045"/>
      <c r="H121" s="1045"/>
      <c r="I121" s="1045"/>
      <c r="J121" s="1045"/>
      <c r="K121" s="1045"/>
      <c r="L121" s="1045"/>
      <c r="M121" s="1045"/>
      <c r="N121" s="1045"/>
      <c r="O121" s="1045"/>
      <c r="P121" s="1045"/>
      <c r="Q121" s="1045"/>
      <c r="R121" s="1045"/>
      <c r="S121" s="1045"/>
      <c r="T121" s="1045"/>
      <c r="U121" s="1045"/>
      <c r="V121" s="1045"/>
      <c r="W121" s="1045"/>
      <c r="X121" s="1045"/>
      <c r="Y121" s="1045"/>
      <c r="Z121" s="1046"/>
      <c r="AA121" s="1028" t="s">
        <v>126</v>
      </c>
      <c r="AB121" s="1029"/>
      <c r="AC121" s="1029"/>
      <c r="AD121" s="1029"/>
      <c r="AE121" s="1030"/>
      <c r="AF121" s="1031" t="s">
        <v>388</v>
      </c>
      <c r="AG121" s="1029"/>
      <c r="AH121" s="1029"/>
      <c r="AI121" s="1029"/>
      <c r="AJ121" s="1030"/>
      <c r="AK121" s="1031" t="s">
        <v>460</v>
      </c>
      <c r="AL121" s="1029"/>
      <c r="AM121" s="1029"/>
      <c r="AN121" s="1029"/>
      <c r="AO121" s="1030"/>
      <c r="AP121" s="1032" t="s">
        <v>476</v>
      </c>
      <c r="AQ121" s="1033"/>
      <c r="AR121" s="1033"/>
      <c r="AS121" s="1033"/>
      <c r="AT121" s="1034"/>
      <c r="AU121" s="1064"/>
      <c r="AV121" s="1065"/>
      <c r="AW121" s="1065"/>
      <c r="AX121" s="1065"/>
      <c r="AY121" s="1066"/>
      <c r="AZ121" s="992" t="s">
        <v>477</v>
      </c>
      <c r="BA121" s="993"/>
      <c r="BB121" s="993"/>
      <c r="BC121" s="993"/>
      <c r="BD121" s="993"/>
      <c r="BE121" s="993"/>
      <c r="BF121" s="993"/>
      <c r="BG121" s="993"/>
      <c r="BH121" s="993"/>
      <c r="BI121" s="993"/>
      <c r="BJ121" s="993"/>
      <c r="BK121" s="993"/>
      <c r="BL121" s="993"/>
      <c r="BM121" s="993"/>
      <c r="BN121" s="993"/>
      <c r="BO121" s="993"/>
      <c r="BP121" s="994"/>
      <c r="BQ121" s="995">
        <v>2339788</v>
      </c>
      <c r="BR121" s="996"/>
      <c r="BS121" s="996"/>
      <c r="BT121" s="996"/>
      <c r="BU121" s="996"/>
      <c r="BV121" s="996">
        <v>2270107</v>
      </c>
      <c r="BW121" s="996"/>
      <c r="BX121" s="996"/>
      <c r="BY121" s="996"/>
      <c r="BZ121" s="996"/>
      <c r="CA121" s="996">
        <v>2005972</v>
      </c>
      <c r="CB121" s="996"/>
      <c r="CC121" s="996"/>
      <c r="CD121" s="996"/>
      <c r="CE121" s="996"/>
      <c r="CF121" s="990">
        <v>16.7</v>
      </c>
      <c r="CG121" s="991"/>
      <c r="CH121" s="991"/>
      <c r="CI121" s="991"/>
      <c r="CJ121" s="991"/>
      <c r="CK121" s="1079"/>
      <c r="CL121" s="1080"/>
      <c r="CM121" s="1080"/>
      <c r="CN121" s="1080"/>
      <c r="CO121" s="1081"/>
      <c r="CP121" s="1089" t="s">
        <v>478</v>
      </c>
      <c r="CQ121" s="1090"/>
      <c r="CR121" s="1090"/>
      <c r="CS121" s="1090"/>
      <c r="CT121" s="1090"/>
      <c r="CU121" s="1090"/>
      <c r="CV121" s="1090"/>
      <c r="CW121" s="1090"/>
      <c r="CX121" s="1090"/>
      <c r="CY121" s="1090"/>
      <c r="CZ121" s="1090"/>
      <c r="DA121" s="1090"/>
      <c r="DB121" s="1090"/>
      <c r="DC121" s="1090"/>
      <c r="DD121" s="1090"/>
      <c r="DE121" s="1090"/>
      <c r="DF121" s="1091"/>
      <c r="DG121" s="995">
        <v>77220</v>
      </c>
      <c r="DH121" s="996"/>
      <c r="DI121" s="996"/>
      <c r="DJ121" s="996"/>
      <c r="DK121" s="996"/>
      <c r="DL121" s="996">
        <v>593255</v>
      </c>
      <c r="DM121" s="996"/>
      <c r="DN121" s="996"/>
      <c r="DO121" s="996"/>
      <c r="DP121" s="996"/>
      <c r="DQ121" s="996">
        <v>545447</v>
      </c>
      <c r="DR121" s="996"/>
      <c r="DS121" s="996"/>
      <c r="DT121" s="996"/>
      <c r="DU121" s="996"/>
      <c r="DV121" s="997">
        <v>4.5</v>
      </c>
      <c r="DW121" s="997"/>
      <c r="DX121" s="997"/>
      <c r="DY121" s="997"/>
      <c r="DZ121" s="998"/>
    </row>
    <row r="122" spans="1:130" s="226" customFormat="1" ht="26.25" customHeight="1" x14ac:dyDescent="0.2">
      <c r="A122" s="1127"/>
      <c r="B122" s="1019"/>
      <c r="C122" s="992" t="s">
        <v>449</v>
      </c>
      <c r="D122" s="993"/>
      <c r="E122" s="993"/>
      <c r="F122" s="993"/>
      <c r="G122" s="993"/>
      <c r="H122" s="993"/>
      <c r="I122" s="993"/>
      <c r="J122" s="993"/>
      <c r="K122" s="993"/>
      <c r="L122" s="993"/>
      <c r="M122" s="993"/>
      <c r="N122" s="993"/>
      <c r="O122" s="993"/>
      <c r="P122" s="993"/>
      <c r="Q122" s="993"/>
      <c r="R122" s="993"/>
      <c r="S122" s="993"/>
      <c r="T122" s="993"/>
      <c r="U122" s="993"/>
      <c r="V122" s="993"/>
      <c r="W122" s="993"/>
      <c r="X122" s="993"/>
      <c r="Y122" s="993"/>
      <c r="Z122" s="994"/>
      <c r="AA122" s="1028" t="s">
        <v>463</v>
      </c>
      <c r="AB122" s="1029"/>
      <c r="AC122" s="1029"/>
      <c r="AD122" s="1029"/>
      <c r="AE122" s="1030"/>
      <c r="AF122" s="1031" t="s">
        <v>126</v>
      </c>
      <c r="AG122" s="1029"/>
      <c r="AH122" s="1029"/>
      <c r="AI122" s="1029"/>
      <c r="AJ122" s="1030"/>
      <c r="AK122" s="1031" t="s">
        <v>476</v>
      </c>
      <c r="AL122" s="1029"/>
      <c r="AM122" s="1029"/>
      <c r="AN122" s="1029"/>
      <c r="AO122" s="1030"/>
      <c r="AP122" s="1032" t="s">
        <v>388</v>
      </c>
      <c r="AQ122" s="1033"/>
      <c r="AR122" s="1033"/>
      <c r="AS122" s="1033"/>
      <c r="AT122" s="1034"/>
      <c r="AU122" s="1064"/>
      <c r="AV122" s="1065"/>
      <c r="AW122" s="1065"/>
      <c r="AX122" s="1065"/>
      <c r="AY122" s="1066"/>
      <c r="AZ122" s="1043" t="s">
        <v>479</v>
      </c>
      <c r="BA122" s="1035"/>
      <c r="BB122" s="1035"/>
      <c r="BC122" s="1035"/>
      <c r="BD122" s="1035"/>
      <c r="BE122" s="1035"/>
      <c r="BF122" s="1035"/>
      <c r="BG122" s="1035"/>
      <c r="BH122" s="1035"/>
      <c r="BI122" s="1035"/>
      <c r="BJ122" s="1035"/>
      <c r="BK122" s="1035"/>
      <c r="BL122" s="1035"/>
      <c r="BM122" s="1035"/>
      <c r="BN122" s="1035"/>
      <c r="BO122" s="1035"/>
      <c r="BP122" s="1036"/>
      <c r="BQ122" s="1069">
        <v>32785309</v>
      </c>
      <c r="BR122" s="1070"/>
      <c r="BS122" s="1070"/>
      <c r="BT122" s="1070"/>
      <c r="BU122" s="1070"/>
      <c r="BV122" s="1070">
        <v>31743849</v>
      </c>
      <c r="BW122" s="1070"/>
      <c r="BX122" s="1070"/>
      <c r="BY122" s="1070"/>
      <c r="BZ122" s="1070"/>
      <c r="CA122" s="1070">
        <v>30503444</v>
      </c>
      <c r="CB122" s="1070"/>
      <c r="CC122" s="1070"/>
      <c r="CD122" s="1070"/>
      <c r="CE122" s="1070"/>
      <c r="CF122" s="1087">
        <v>253.5</v>
      </c>
      <c r="CG122" s="1088"/>
      <c r="CH122" s="1088"/>
      <c r="CI122" s="1088"/>
      <c r="CJ122" s="1088"/>
      <c r="CK122" s="1079"/>
      <c r="CL122" s="1080"/>
      <c r="CM122" s="1080"/>
      <c r="CN122" s="1080"/>
      <c r="CO122" s="1081"/>
      <c r="CP122" s="1089" t="s">
        <v>480</v>
      </c>
      <c r="CQ122" s="1090"/>
      <c r="CR122" s="1090"/>
      <c r="CS122" s="1090"/>
      <c r="CT122" s="1090"/>
      <c r="CU122" s="1090"/>
      <c r="CV122" s="1090"/>
      <c r="CW122" s="1090"/>
      <c r="CX122" s="1090"/>
      <c r="CY122" s="1090"/>
      <c r="CZ122" s="1090"/>
      <c r="DA122" s="1090"/>
      <c r="DB122" s="1090"/>
      <c r="DC122" s="1090"/>
      <c r="DD122" s="1090"/>
      <c r="DE122" s="1090"/>
      <c r="DF122" s="1091"/>
      <c r="DG122" s="995" t="s">
        <v>462</v>
      </c>
      <c r="DH122" s="996"/>
      <c r="DI122" s="996"/>
      <c r="DJ122" s="996"/>
      <c r="DK122" s="996"/>
      <c r="DL122" s="996" t="s">
        <v>467</v>
      </c>
      <c r="DM122" s="996"/>
      <c r="DN122" s="996"/>
      <c r="DO122" s="996"/>
      <c r="DP122" s="996"/>
      <c r="DQ122" s="996" t="s">
        <v>464</v>
      </c>
      <c r="DR122" s="996"/>
      <c r="DS122" s="996"/>
      <c r="DT122" s="996"/>
      <c r="DU122" s="996"/>
      <c r="DV122" s="997" t="s">
        <v>481</v>
      </c>
      <c r="DW122" s="997"/>
      <c r="DX122" s="997"/>
      <c r="DY122" s="997"/>
      <c r="DZ122" s="998"/>
    </row>
    <row r="123" spans="1:130" s="226" customFormat="1" ht="26.25" customHeight="1" x14ac:dyDescent="0.2">
      <c r="A123" s="1127"/>
      <c r="B123" s="1019"/>
      <c r="C123" s="992" t="s">
        <v>455</v>
      </c>
      <c r="D123" s="993"/>
      <c r="E123" s="993"/>
      <c r="F123" s="993"/>
      <c r="G123" s="993"/>
      <c r="H123" s="993"/>
      <c r="I123" s="993"/>
      <c r="J123" s="993"/>
      <c r="K123" s="993"/>
      <c r="L123" s="993"/>
      <c r="M123" s="993"/>
      <c r="N123" s="993"/>
      <c r="O123" s="993"/>
      <c r="P123" s="993"/>
      <c r="Q123" s="993"/>
      <c r="R123" s="993"/>
      <c r="S123" s="993"/>
      <c r="T123" s="993"/>
      <c r="U123" s="993"/>
      <c r="V123" s="993"/>
      <c r="W123" s="993"/>
      <c r="X123" s="993"/>
      <c r="Y123" s="993"/>
      <c r="Z123" s="994"/>
      <c r="AA123" s="1028" t="s">
        <v>388</v>
      </c>
      <c r="AB123" s="1029"/>
      <c r="AC123" s="1029"/>
      <c r="AD123" s="1029"/>
      <c r="AE123" s="1030"/>
      <c r="AF123" s="1031" t="s">
        <v>463</v>
      </c>
      <c r="AG123" s="1029"/>
      <c r="AH123" s="1029"/>
      <c r="AI123" s="1029"/>
      <c r="AJ123" s="1030"/>
      <c r="AK123" s="1031" t="s">
        <v>470</v>
      </c>
      <c r="AL123" s="1029"/>
      <c r="AM123" s="1029"/>
      <c r="AN123" s="1029"/>
      <c r="AO123" s="1030"/>
      <c r="AP123" s="1032" t="s">
        <v>460</v>
      </c>
      <c r="AQ123" s="1033"/>
      <c r="AR123" s="1033"/>
      <c r="AS123" s="1033"/>
      <c r="AT123" s="1034"/>
      <c r="AU123" s="1067"/>
      <c r="AV123" s="1068"/>
      <c r="AW123" s="1068"/>
      <c r="AX123" s="1068"/>
      <c r="AY123" s="1068"/>
      <c r="AZ123" s="247" t="s">
        <v>183</v>
      </c>
      <c r="BA123" s="247"/>
      <c r="BB123" s="247"/>
      <c r="BC123" s="247"/>
      <c r="BD123" s="247"/>
      <c r="BE123" s="247"/>
      <c r="BF123" s="247"/>
      <c r="BG123" s="247"/>
      <c r="BH123" s="247"/>
      <c r="BI123" s="247"/>
      <c r="BJ123" s="247"/>
      <c r="BK123" s="247"/>
      <c r="BL123" s="247"/>
      <c r="BM123" s="247"/>
      <c r="BN123" s="247"/>
      <c r="BO123" s="1047" t="s">
        <v>482</v>
      </c>
      <c r="BP123" s="1075"/>
      <c r="BQ123" s="1133">
        <v>40038334</v>
      </c>
      <c r="BR123" s="1134"/>
      <c r="BS123" s="1134"/>
      <c r="BT123" s="1134"/>
      <c r="BU123" s="1134"/>
      <c r="BV123" s="1134">
        <v>39289321</v>
      </c>
      <c r="BW123" s="1134"/>
      <c r="BX123" s="1134"/>
      <c r="BY123" s="1134"/>
      <c r="BZ123" s="1134"/>
      <c r="CA123" s="1134">
        <v>38343748</v>
      </c>
      <c r="CB123" s="1134"/>
      <c r="CC123" s="1134"/>
      <c r="CD123" s="1134"/>
      <c r="CE123" s="1134"/>
      <c r="CF123" s="1071"/>
      <c r="CG123" s="1072"/>
      <c r="CH123" s="1072"/>
      <c r="CI123" s="1072"/>
      <c r="CJ123" s="1073"/>
      <c r="CK123" s="1079"/>
      <c r="CL123" s="1080"/>
      <c r="CM123" s="1080"/>
      <c r="CN123" s="1080"/>
      <c r="CO123" s="1081"/>
      <c r="CP123" s="1089" t="s">
        <v>483</v>
      </c>
      <c r="CQ123" s="1090"/>
      <c r="CR123" s="1090"/>
      <c r="CS123" s="1090"/>
      <c r="CT123" s="1090"/>
      <c r="CU123" s="1090"/>
      <c r="CV123" s="1090"/>
      <c r="CW123" s="1090"/>
      <c r="CX123" s="1090"/>
      <c r="CY123" s="1090"/>
      <c r="CZ123" s="1090"/>
      <c r="DA123" s="1090"/>
      <c r="DB123" s="1090"/>
      <c r="DC123" s="1090"/>
      <c r="DD123" s="1090"/>
      <c r="DE123" s="1090"/>
      <c r="DF123" s="1091"/>
      <c r="DG123" s="1028" t="s">
        <v>470</v>
      </c>
      <c r="DH123" s="1029"/>
      <c r="DI123" s="1029"/>
      <c r="DJ123" s="1029"/>
      <c r="DK123" s="1030"/>
      <c r="DL123" s="1031" t="s">
        <v>470</v>
      </c>
      <c r="DM123" s="1029"/>
      <c r="DN123" s="1029"/>
      <c r="DO123" s="1029"/>
      <c r="DP123" s="1030"/>
      <c r="DQ123" s="1031" t="s">
        <v>481</v>
      </c>
      <c r="DR123" s="1029"/>
      <c r="DS123" s="1029"/>
      <c r="DT123" s="1029"/>
      <c r="DU123" s="1030"/>
      <c r="DV123" s="1032" t="s">
        <v>459</v>
      </c>
      <c r="DW123" s="1033"/>
      <c r="DX123" s="1033"/>
      <c r="DY123" s="1033"/>
      <c r="DZ123" s="1034"/>
    </row>
    <row r="124" spans="1:130" s="226" customFormat="1" ht="26.25" customHeight="1" thickBot="1" x14ac:dyDescent="0.25">
      <c r="A124" s="1127"/>
      <c r="B124" s="1019"/>
      <c r="C124" s="992" t="s">
        <v>461</v>
      </c>
      <c r="D124" s="993"/>
      <c r="E124" s="993"/>
      <c r="F124" s="993"/>
      <c r="G124" s="993"/>
      <c r="H124" s="993"/>
      <c r="I124" s="993"/>
      <c r="J124" s="993"/>
      <c r="K124" s="993"/>
      <c r="L124" s="993"/>
      <c r="M124" s="993"/>
      <c r="N124" s="993"/>
      <c r="O124" s="993"/>
      <c r="P124" s="993"/>
      <c r="Q124" s="993"/>
      <c r="R124" s="993"/>
      <c r="S124" s="993"/>
      <c r="T124" s="993"/>
      <c r="U124" s="993"/>
      <c r="V124" s="993"/>
      <c r="W124" s="993"/>
      <c r="X124" s="993"/>
      <c r="Y124" s="993"/>
      <c r="Z124" s="994"/>
      <c r="AA124" s="1028" t="s">
        <v>388</v>
      </c>
      <c r="AB124" s="1029"/>
      <c r="AC124" s="1029"/>
      <c r="AD124" s="1029"/>
      <c r="AE124" s="1030"/>
      <c r="AF124" s="1031" t="s">
        <v>484</v>
      </c>
      <c r="AG124" s="1029"/>
      <c r="AH124" s="1029"/>
      <c r="AI124" s="1029"/>
      <c r="AJ124" s="1030"/>
      <c r="AK124" s="1031" t="s">
        <v>467</v>
      </c>
      <c r="AL124" s="1029"/>
      <c r="AM124" s="1029"/>
      <c r="AN124" s="1029"/>
      <c r="AO124" s="1030"/>
      <c r="AP124" s="1032" t="s">
        <v>459</v>
      </c>
      <c r="AQ124" s="1033"/>
      <c r="AR124" s="1033"/>
      <c r="AS124" s="1033"/>
      <c r="AT124" s="1034"/>
      <c r="AU124" s="1129" t="s">
        <v>485</v>
      </c>
      <c r="AV124" s="1130"/>
      <c r="AW124" s="1130"/>
      <c r="AX124" s="1130"/>
      <c r="AY124" s="1130"/>
      <c r="AZ124" s="1130"/>
      <c r="BA124" s="1130"/>
      <c r="BB124" s="1130"/>
      <c r="BC124" s="1130"/>
      <c r="BD124" s="1130"/>
      <c r="BE124" s="1130"/>
      <c r="BF124" s="1130"/>
      <c r="BG124" s="1130"/>
      <c r="BH124" s="1130"/>
      <c r="BI124" s="1130"/>
      <c r="BJ124" s="1130"/>
      <c r="BK124" s="1130"/>
      <c r="BL124" s="1130"/>
      <c r="BM124" s="1130"/>
      <c r="BN124" s="1130"/>
      <c r="BO124" s="1130"/>
      <c r="BP124" s="1131"/>
      <c r="BQ124" s="1132">
        <v>110.8</v>
      </c>
      <c r="BR124" s="1097"/>
      <c r="BS124" s="1097"/>
      <c r="BT124" s="1097"/>
      <c r="BU124" s="1097"/>
      <c r="BV124" s="1097">
        <v>89.2</v>
      </c>
      <c r="BW124" s="1097"/>
      <c r="BX124" s="1097"/>
      <c r="BY124" s="1097"/>
      <c r="BZ124" s="1097"/>
      <c r="CA124" s="1097">
        <v>66.400000000000006</v>
      </c>
      <c r="CB124" s="1097"/>
      <c r="CC124" s="1097"/>
      <c r="CD124" s="1097"/>
      <c r="CE124" s="1097"/>
      <c r="CF124" s="1098"/>
      <c r="CG124" s="1099"/>
      <c r="CH124" s="1099"/>
      <c r="CI124" s="1099"/>
      <c r="CJ124" s="1100"/>
      <c r="CK124" s="1082"/>
      <c r="CL124" s="1082"/>
      <c r="CM124" s="1082"/>
      <c r="CN124" s="1082"/>
      <c r="CO124" s="1083"/>
      <c r="CP124" s="1089" t="s">
        <v>486</v>
      </c>
      <c r="CQ124" s="1090"/>
      <c r="CR124" s="1090"/>
      <c r="CS124" s="1090"/>
      <c r="CT124" s="1090"/>
      <c r="CU124" s="1090"/>
      <c r="CV124" s="1090"/>
      <c r="CW124" s="1090"/>
      <c r="CX124" s="1090"/>
      <c r="CY124" s="1090"/>
      <c r="CZ124" s="1090"/>
      <c r="DA124" s="1090"/>
      <c r="DB124" s="1090"/>
      <c r="DC124" s="1090"/>
      <c r="DD124" s="1090"/>
      <c r="DE124" s="1090"/>
      <c r="DF124" s="1091"/>
      <c r="DG124" s="1074">
        <v>5249314</v>
      </c>
      <c r="DH124" s="1056"/>
      <c r="DI124" s="1056"/>
      <c r="DJ124" s="1056"/>
      <c r="DK124" s="1057"/>
      <c r="DL124" s="1055" t="s">
        <v>487</v>
      </c>
      <c r="DM124" s="1056"/>
      <c r="DN124" s="1056"/>
      <c r="DO124" s="1056"/>
      <c r="DP124" s="1057"/>
      <c r="DQ124" s="1055" t="s">
        <v>470</v>
      </c>
      <c r="DR124" s="1056"/>
      <c r="DS124" s="1056"/>
      <c r="DT124" s="1056"/>
      <c r="DU124" s="1057"/>
      <c r="DV124" s="1058" t="s">
        <v>460</v>
      </c>
      <c r="DW124" s="1059"/>
      <c r="DX124" s="1059"/>
      <c r="DY124" s="1059"/>
      <c r="DZ124" s="1060"/>
    </row>
    <row r="125" spans="1:130" s="226" customFormat="1" ht="26.25" customHeight="1" x14ac:dyDescent="0.2">
      <c r="A125" s="1127"/>
      <c r="B125" s="1019"/>
      <c r="C125" s="992" t="s">
        <v>466</v>
      </c>
      <c r="D125" s="993"/>
      <c r="E125" s="993"/>
      <c r="F125" s="993"/>
      <c r="G125" s="993"/>
      <c r="H125" s="993"/>
      <c r="I125" s="993"/>
      <c r="J125" s="993"/>
      <c r="K125" s="993"/>
      <c r="L125" s="993"/>
      <c r="M125" s="993"/>
      <c r="N125" s="993"/>
      <c r="O125" s="993"/>
      <c r="P125" s="993"/>
      <c r="Q125" s="993"/>
      <c r="R125" s="993"/>
      <c r="S125" s="993"/>
      <c r="T125" s="993"/>
      <c r="U125" s="993"/>
      <c r="V125" s="993"/>
      <c r="W125" s="993"/>
      <c r="X125" s="993"/>
      <c r="Y125" s="993"/>
      <c r="Z125" s="994"/>
      <c r="AA125" s="1028" t="s">
        <v>462</v>
      </c>
      <c r="AB125" s="1029"/>
      <c r="AC125" s="1029"/>
      <c r="AD125" s="1029"/>
      <c r="AE125" s="1030"/>
      <c r="AF125" s="1031" t="s">
        <v>470</v>
      </c>
      <c r="AG125" s="1029"/>
      <c r="AH125" s="1029"/>
      <c r="AI125" s="1029"/>
      <c r="AJ125" s="1030"/>
      <c r="AK125" s="1031" t="s">
        <v>458</v>
      </c>
      <c r="AL125" s="1029"/>
      <c r="AM125" s="1029"/>
      <c r="AN125" s="1029"/>
      <c r="AO125" s="1030"/>
      <c r="AP125" s="1032" t="s">
        <v>476</v>
      </c>
      <c r="AQ125" s="1033"/>
      <c r="AR125" s="1033"/>
      <c r="AS125" s="1033"/>
      <c r="AT125" s="103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92" t="s">
        <v>488</v>
      </c>
      <c r="CL125" s="1077"/>
      <c r="CM125" s="1077"/>
      <c r="CN125" s="1077"/>
      <c r="CO125" s="1078"/>
      <c r="CP125" s="999" t="s">
        <v>489</v>
      </c>
      <c r="CQ125" s="967"/>
      <c r="CR125" s="967"/>
      <c r="CS125" s="967"/>
      <c r="CT125" s="967"/>
      <c r="CU125" s="967"/>
      <c r="CV125" s="967"/>
      <c r="CW125" s="967"/>
      <c r="CX125" s="967"/>
      <c r="CY125" s="967"/>
      <c r="CZ125" s="967"/>
      <c r="DA125" s="967"/>
      <c r="DB125" s="967"/>
      <c r="DC125" s="967"/>
      <c r="DD125" s="967"/>
      <c r="DE125" s="967"/>
      <c r="DF125" s="968"/>
      <c r="DG125" s="1000" t="s">
        <v>464</v>
      </c>
      <c r="DH125" s="1001"/>
      <c r="DI125" s="1001"/>
      <c r="DJ125" s="1001"/>
      <c r="DK125" s="1001"/>
      <c r="DL125" s="1001" t="s">
        <v>388</v>
      </c>
      <c r="DM125" s="1001"/>
      <c r="DN125" s="1001"/>
      <c r="DO125" s="1001"/>
      <c r="DP125" s="1001"/>
      <c r="DQ125" s="1001" t="s">
        <v>462</v>
      </c>
      <c r="DR125" s="1001"/>
      <c r="DS125" s="1001"/>
      <c r="DT125" s="1001"/>
      <c r="DU125" s="1001"/>
      <c r="DV125" s="1002" t="s">
        <v>458</v>
      </c>
      <c r="DW125" s="1002"/>
      <c r="DX125" s="1002"/>
      <c r="DY125" s="1002"/>
      <c r="DZ125" s="1003"/>
    </row>
    <row r="126" spans="1:130" s="226" customFormat="1" ht="26.25" customHeight="1" thickBot="1" x14ac:dyDescent="0.25">
      <c r="A126" s="1127"/>
      <c r="B126" s="1019"/>
      <c r="C126" s="992" t="s">
        <v>469</v>
      </c>
      <c r="D126" s="993"/>
      <c r="E126" s="993"/>
      <c r="F126" s="993"/>
      <c r="G126" s="993"/>
      <c r="H126" s="993"/>
      <c r="I126" s="993"/>
      <c r="J126" s="993"/>
      <c r="K126" s="993"/>
      <c r="L126" s="993"/>
      <c r="M126" s="993"/>
      <c r="N126" s="993"/>
      <c r="O126" s="993"/>
      <c r="P126" s="993"/>
      <c r="Q126" s="993"/>
      <c r="R126" s="993"/>
      <c r="S126" s="993"/>
      <c r="T126" s="993"/>
      <c r="U126" s="993"/>
      <c r="V126" s="993"/>
      <c r="W126" s="993"/>
      <c r="X126" s="993"/>
      <c r="Y126" s="993"/>
      <c r="Z126" s="994"/>
      <c r="AA126" s="1028">
        <v>9</v>
      </c>
      <c r="AB126" s="1029"/>
      <c r="AC126" s="1029"/>
      <c r="AD126" s="1029"/>
      <c r="AE126" s="1030"/>
      <c r="AF126" s="1031" t="s">
        <v>460</v>
      </c>
      <c r="AG126" s="1029"/>
      <c r="AH126" s="1029"/>
      <c r="AI126" s="1029"/>
      <c r="AJ126" s="1030"/>
      <c r="AK126" s="1031" t="s">
        <v>388</v>
      </c>
      <c r="AL126" s="1029"/>
      <c r="AM126" s="1029"/>
      <c r="AN126" s="1029"/>
      <c r="AO126" s="1030"/>
      <c r="AP126" s="1032" t="s">
        <v>462</v>
      </c>
      <c r="AQ126" s="1033"/>
      <c r="AR126" s="1033"/>
      <c r="AS126" s="1033"/>
      <c r="AT126" s="103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93"/>
      <c r="CL126" s="1080"/>
      <c r="CM126" s="1080"/>
      <c r="CN126" s="1080"/>
      <c r="CO126" s="1081"/>
      <c r="CP126" s="992" t="s">
        <v>490</v>
      </c>
      <c r="CQ126" s="993"/>
      <c r="CR126" s="993"/>
      <c r="CS126" s="993"/>
      <c r="CT126" s="993"/>
      <c r="CU126" s="993"/>
      <c r="CV126" s="993"/>
      <c r="CW126" s="993"/>
      <c r="CX126" s="993"/>
      <c r="CY126" s="993"/>
      <c r="CZ126" s="993"/>
      <c r="DA126" s="993"/>
      <c r="DB126" s="993"/>
      <c r="DC126" s="993"/>
      <c r="DD126" s="993"/>
      <c r="DE126" s="993"/>
      <c r="DF126" s="994"/>
      <c r="DG126" s="995" t="s">
        <v>491</v>
      </c>
      <c r="DH126" s="996"/>
      <c r="DI126" s="996"/>
      <c r="DJ126" s="996"/>
      <c r="DK126" s="996"/>
      <c r="DL126" s="996" t="s">
        <v>476</v>
      </c>
      <c r="DM126" s="996"/>
      <c r="DN126" s="996"/>
      <c r="DO126" s="996"/>
      <c r="DP126" s="996"/>
      <c r="DQ126" s="996" t="s">
        <v>491</v>
      </c>
      <c r="DR126" s="996"/>
      <c r="DS126" s="996"/>
      <c r="DT126" s="996"/>
      <c r="DU126" s="996"/>
      <c r="DV126" s="997" t="s">
        <v>464</v>
      </c>
      <c r="DW126" s="997"/>
      <c r="DX126" s="997"/>
      <c r="DY126" s="997"/>
      <c r="DZ126" s="998"/>
    </row>
    <row r="127" spans="1:130" s="226" customFormat="1" ht="26.25" customHeight="1" x14ac:dyDescent="0.2">
      <c r="A127" s="1128"/>
      <c r="B127" s="1021"/>
      <c r="C127" s="1043" t="s">
        <v>492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1028">
        <v>528</v>
      </c>
      <c r="AB127" s="1029"/>
      <c r="AC127" s="1029"/>
      <c r="AD127" s="1029"/>
      <c r="AE127" s="1030"/>
      <c r="AF127" s="1031">
        <v>11880</v>
      </c>
      <c r="AG127" s="1029"/>
      <c r="AH127" s="1029"/>
      <c r="AI127" s="1029"/>
      <c r="AJ127" s="1030"/>
      <c r="AK127" s="1031">
        <v>6</v>
      </c>
      <c r="AL127" s="1029"/>
      <c r="AM127" s="1029"/>
      <c r="AN127" s="1029"/>
      <c r="AO127" s="1030"/>
      <c r="AP127" s="1032">
        <v>0</v>
      </c>
      <c r="AQ127" s="1033"/>
      <c r="AR127" s="1033"/>
      <c r="AS127" s="1033"/>
      <c r="AT127" s="1034"/>
      <c r="AU127" s="228"/>
      <c r="AV127" s="228"/>
      <c r="AW127" s="228"/>
      <c r="AX127" s="1101" t="s">
        <v>493</v>
      </c>
      <c r="AY127" s="1102"/>
      <c r="AZ127" s="1102"/>
      <c r="BA127" s="1102"/>
      <c r="BB127" s="1102"/>
      <c r="BC127" s="1102"/>
      <c r="BD127" s="1102"/>
      <c r="BE127" s="1103"/>
      <c r="BF127" s="1104" t="s">
        <v>494</v>
      </c>
      <c r="BG127" s="1102"/>
      <c r="BH127" s="1102"/>
      <c r="BI127" s="1102"/>
      <c r="BJ127" s="1102"/>
      <c r="BK127" s="1102"/>
      <c r="BL127" s="1103"/>
      <c r="BM127" s="1104" t="s">
        <v>495</v>
      </c>
      <c r="BN127" s="1102"/>
      <c r="BO127" s="1102"/>
      <c r="BP127" s="1102"/>
      <c r="BQ127" s="1102"/>
      <c r="BR127" s="1102"/>
      <c r="BS127" s="1103"/>
      <c r="BT127" s="1104" t="s">
        <v>496</v>
      </c>
      <c r="BU127" s="1102"/>
      <c r="BV127" s="1102"/>
      <c r="BW127" s="1102"/>
      <c r="BX127" s="1102"/>
      <c r="BY127" s="1102"/>
      <c r="BZ127" s="1125"/>
      <c r="CA127" s="228"/>
      <c r="CB127" s="228"/>
      <c r="CC127" s="228"/>
      <c r="CD127" s="251"/>
      <c r="CE127" s="251"/>
      <c r="CF127" s="251"/>
      <c r="CG127" s="228"/>
      <c r="CH127" s="228"/>
      <c r="CI127" s="228"/>
      <c r="CJ127" s="250"/>
      <c r="CK127" s="1093"/>
      <c r="CL127" s="1080"/>
      <c r="CM127" s="1080"/>
      <c r="CN127" s="1080"/>
      <c r="CO127" s="1081"/>
      <c r="CP127" s="992" t="s">
        <v>497</v>
      </c>
      <c r="CQ127" s="993"/>
      <c r="CR127" s="993"/>
      <c r="CS127" s="993"/>
      <c r="CT127" s="993"/>
      <c r="CU127" s="993"/>
      <c r="CV127" s="993"/>
      <c r="CW127" s="993"/>
      <c r="CX127" s="993"/>
      <c r="CY127" s="993"/>
      <c r="CZ127" s="993"/>
      <c r="DA127" s="993"/>
      <c r="DB127" s="993"/>
      <c r="DC127" s="993"/>
      <c r="DD127" s="993"/>
      <c r="DE127" s="993"/>
      <c r="DF127" s="994"/>
      <c r="DG127" s="995" t="s">
        <v>481</v>
      </c>
      <c r="DH127" s="996"/>
      <c r="DI127" s="996"/>
      <c r="DJ127" s="996"/>
      <c r="DK127" s="996"/>
      <c r="DL127" s="996" t="s">
        <v>460</v>
      </c>
      <c r="DM127" s="996"/>
      <c r="DN127" s="996"/>
      <c r="DO127" s="996"/>
      <c r="DP127" s="996"/>
      <c r="DQ127" s="996" t="s">
        <v>476</v>
      </c>
      <c r="DR127" s="996"/>
      <c r="DS127" s="996"/>
      <c r="DT127" s="996"/>
      <c r="DU127" s="996"/>
      <c r="DV127" s="997" t="s">
        <v>462</v>
      </c>
      <c r="DW127" s="997"/>
      <c r="DX127" s="997"/>
      <c r="DY127" s="997"/>
      <c r="DZ127" s="998"/>
    </row>
    <row r="128" spans="1:130" s="226" customFormat="1" ht="26.25" customHeight="1" thickBot="1" x14ac:dyDescent="0.25">
      <c r="A128" s="1111" t="s">
        <v>498</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499</v>
      </c>
      <c r="X128" s="1113"/>
      <c r="Y128" s="1113"/>
      <c r="Z128" s="1114"/>
      <c r="AA128" s="1115">
        <v>200346</v>
      </c>
      <c r="AB128" s="1116"/>
      <c r="AC128" s="1116"/>
      <c r="AD128" s="1116"/>
      <c r="AE128" s="1117"/>
      <c r="AF128" s="1118">
        <v>225587</v>
      </c>
      <c r="AG128" s="1116"/>
      <c r="AH128" s="1116"/>
      <c r="AI128" s="1116"/>
      <c r="AJ128" s="1117"/>
      <c r="AK128" s="1118">
        <v>212015</v>
      </c>
      <c r="AL128" s="1116"/>
      <c r="AM128" s="1116"/>
      <c r="AN128" s="1116"/>
      <c r="AO128" s="1117"/>
      <c r="AP128" s="1119"/>
      <c r="AQ128" s="1120"/>
      <c r="AR128" s="1120"/>
      <c r="AS128" s="1120"/>
      <c r="AT128" s="1121"/>
      <c r="AU128" s="228"/>
      <c r="AV128" s="228"/>
      <c r="AW128" s="228"/>
      <c r="AX128" s="966" t="s">
        <v>500</v>
      </c>
      <c r="AY128" s="967"/>
      <c r="AZ128" s="967"/>
      <c r="BA128" s="967"/>
      <c r="BB128" s="967"/>
      <c r="BC128" s="967"/>
      <c r="BD128" s="967"/>
      <c r="BE128" s="968"/>
      <c r="BF128" s="1122" t="s">
        <v>481</v>
      </c>
      <c r="BG128" s="1123"/>
      <c r="BH128" s="1123"/>
      <c r="BI128" s="1123"/>
      <c r="BJ128" s="1123"/>
      <c r="BK128" s="1123"/>
      <c r="BL128" s="1124"/>
      <c r="BM128" s="1122">
        <v>12.79</v>
      </c>
      <c r="BN128" s="1123"/>
      <c r="BO128" s="1123"/>
      <c r="BP128" s="1123"/>
      <c r="BQ128" s="1123"/>
      <c r="BR128" s="1123"/>
      <c r="BS128" s="1124"/>
      <c r="BT128" s="1122">
        <v>20</v>
      </c>
      <c r="BU128" s="1123"/>
      <c r="BV128" s="1123"/>
      <c r="BW128" s="1123"/>
      <c r="BX128" s="1123"/>
      <c r="BY128" s="1123"/>
      <c r="BZ128" s="1146"/>
      <c r="CA128" s="251"/>
      <c r="CB128" s="251"/>
      <c r="CC128" s="251"/>
      <c r="CD128" s="251"/>
      <c r="CE128" s="251"/>
      <c r="CF128" s="251"/>
      <c r="CG128" s="228"/>
      <c r="CH128" s="228"/>
      <c r="CI128" s="228"/>
      <c r="CJ128" s="250"/>
      <c r="CK128" s="1094"/>
      <c r="CL128" s="1095"/>
      <c r="CM128" s="1095"/>
      <c r="CN128" s="1095"/>
      <c r="CO128" s="1096"/>
      <c r="CP128" s="1105" t="s">
        <v>501</v>
      </c>
      <c r="CQ128" s="790"/>
      <c r="CR128" s="790"/>
      <c r="CS128" s="790"/>
      <c r="CT128" s="790"/>
      <c r="CU128" s="790"/>
      <c r="CV128" s="790"/>
      <c r="CW128" s="790"/>
      <c r="CX128" s="790"/>
      <c r="CY128" s="790"/>
      <c r="CZ128" s="790"/>
      <c r="DA128" s="790"/>
      <c r="DB128" s="790"/>
      <c r="DC128" s="790"/>
      <c r="DD128" s="790"/>
      <c r="DE128" s="790"/>
      <c r="DF128" s="1106"/>
      <c r="DG128" s="1107">
        <v>72</v>
      </c>
      <c r="DH128" s="1108"/>
      <c r="DI128" s="1108"/>
      <c r="DJ128" s="1108"/>
      <c r="DK128" s="1108"/>
      <c r="DL128" s="1108" t="s">
        <v>126</v>
      </c>
      <c r="DM128" s="1108"/>
      <c r="DN128" s="1108"/>
      <c r="DO128" s="1108"/>
      <c r="DP128" s="1108"/>
      <c r="DQ128" s="1108" t="s">
        <v>476</v>
      </c>
      <c r="DR128" s="1108"/>
      <c r="DS128" s="1108"/>
      <c r="DT128" s="1108"/>
      <c r="DU128" s="1108"/>
      <c r="DV128" s="1109" t="s">
        <v>388</v>
      </c>
      <c r="DW128" s="1109"/>
      <c r="DX128" s="1109"/>
      <c r="DY128" s="1109"/>
      <c r="DZ128" s="1110"/>
    </row>
    <row r="129" spans="1:131" s="226" customFormat="1" ht="26.25" customHeight="1" x14ac:dyDescent="0.2">
      <c r="A129" s="1004" t="s">
        <v>105</v>
      </c>
      <c r="B129" s="1005"/>
      <c r="C129" s="1005"/>
      <c r="D129" s="1005"/>
      <c r="E129" s="1005"/>
      <c r="F129" s="1005"/>
      <c r="G129" s="1005"/>
      <c r="H129" s="1005"/>
      <c r="I129" s="1005"/>
      <c r="J129" s="1005"/>
      <c r="K129" s="1005"/>
      <c r="L129" s="1005"/>
      <c r="M129" s="1005"/>
      <c r="N129" s="1005"/>
      <c r="O129" s="1005"/>
      <c r="P129" s="1005"/>
      <c r="Q129" s="1005"/>
      <c r="R129" s="1005"/>
      <c r="S129" s="1005"/>
      <c r="T129" s="1005"/>
      <c r="U129" s="1005"/>
      <c r="V129" s="1005"/>
      <c r="W129" s="1140" t="s">
        <v>502</v>
      </c>
      <c r="X129" s="1141"/>
      <c r="Y129" s="1141"/>
      <c r="Z129" s="1142"/>
      <c r="AA129" s="1028">
        <v>13761318</v>
      </c>
      <c r="AB129" s="1029"/>
      <c r="AC129" s="1029"/>
      <c r="AD129" s="1029"/>
      <c r="AE129" s="1030"/>
      <c r="AF129" s="1031">
        <v>14236842</v>
      </c>
      <c r="AG129" s="1029"/>
      <c r="AH129" s="1029"/>
      <c r="AI129" s="1029"/>
      <c r="AJ129" s="1030"/>
      <c r="AK129" s="1031">
        <v>14796783</v>
      </c>
      <c r="AL129" s="1029"/>
      <c r="AM129" s="1029"/>
      <c r="AN129" s="1029"/>
      <c r="AO129" s="1030"/>
      <c r="AP129" s="1143"/>
      <c r="AQ129" s="1144"/>
      <c r="AR129" s="1144"/>
      <c r="AS129" s="1144"/>
      <c r="AT129" s="1145"/>
      <c r="AU129" s="229"/>
      <c r="AV129" s="229"/>
      <c r="AW129" s="229"/>
      <c r="AX129" s="1135" t="s">
        <v>503</v>
      </c>
      <c r="AY129" s="993"/>
      <c r="AZ129" s="993"/>
      <c r="BA129" s="993"/>
      <c r="BB129" s="993"/>
      <c r="BC129" s="993"/>
      <c r="BD129" s="993"/>
      <c r="BE129" s="994"/>
      <c r="BF129" s="1136" t="s">
        <v>388</v>
      </c>
      <c r="BG129" s="1137"/>
      <c r="BH129" s="1137"/>
      <c r="BI129" s="1137"/>
      <c r="BJ129" s="1137"/>
      <c r="BK129" s="1137"/>
      <c r="BL129" s="1138"/>
      <c r="BM129" s="1136">
        <v>17.79</v>
      </c>
      <c r="BN129" s="1137"/>
      <c r="BO129" s="1137"/>
      <c r="BP129" s="1137"/>
      <c r="BQ129" s="1137"/>
      <c r="BR129" s="1137"/>
      <c r="BS129" s="1138"/>
      <c r="BT129" s="1136">
        <v>30</v>
      </c>
      <c r="BU129" s="1137"/>
      <c r="BV129" s="1137"/>
      <c r="BW129" s="1137"/>
      <c r="BX129" s="1137"/>
      <c r="BY129" s="1137"/>
      <c r="BZ129" s="113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1004" t="s">
        <v>504</v>
      </c>
      <c r="B130" s="1005"/>
      <c r="C130" s="1005"/>
      <c r="D130" s="1005"/>
      <c r="E130" s="1005"/>
      <c r="F130" s="1005"/>
      <c r="G130" s="1005"/>
      <c r="H130" s="1005"/>
      <c r="I130" s="1005"/>
      <c r="J130" s="1005"/>
      <c r="K130" s="1005"/>
      <c r="L130" s="1005"/>
      <c r="M130" s="1005"/>
      <c r="N130" s="1005"/>
      <c r="O130" s="1005"/>
      <c r="P130" s="1005"/>
      <c r="Q130" s="1005"/>
      <c r="R130" s="1005"/>
      <c r="S130" s="1005"/>
      <c r="T130" s="1005"/>
      <c r="U130" s="1005"/>
      <c r="V130" s="1005"/>
      <c r="W130" s="1140" t="s">
        <v>505</v>
      </c>
      <c r="X130" s="1141"/>
      <c r="Y130" s="1141"/>
      <c r="Z130" s="1142"/>
      <c r="AA130" s="1028">
        <v>2662901</v>
      </c>
      <c r="AB130" s="1029"/>
      <c r="AC130" s="1029"/>
      <c r="AD130" s="1029"/>
      <c r="AE130" s="1030"/>
      <c r="AF130" s="1031">
        <v>2718555</v>
      </c>
      <c r="AG130" s="1029"/>
      <c r="AH130" s="1029"/>
      <c r="AI130" s="1029"/>
      <c r="AJ130" s="1030"/>
      <c r="AK130" s="1031">
        <v>2765644</v>
      </c>
      <c r="AL130" s="1029"/>
      <c r="AM130" s="1029"/>
      <c r="AN130" s="1029"/>
      <c r="AO130" s="1030"/>
      <c r="AP130" s="1143"/>
      <c r="AQ130" s="1144"/>
      <c r="AR130" s="1144"/>
      <c r="AS130" s="1144"/>
      <c r="AT130" s="1145"/>
      <c r="AU130" s="229"/>
      <c r="AV130" s="229"/>
      <c r="AW130" s="229"/>
      <c r="AX130" s="1135" t="s">
        <v>506</v>
      </c>
      <c r="AY130" s="993"/>
      <c r="AZ130" s="993"/>
      <c r="BA130" s="993"/>
      <c r="BB130" s="993"/>
      <c r="BC130" s="993"/>
      <c r="BD130" s="993"/>
      <c r="BE130" s="994"/>
      <c r="BF130" s="1171">
        <v>10</v>
      </c>
      <c r="BG130" s="1172"/>
      <c r="BH130" s="1172"/>
      <c r="BI130" s="1172"/>
      <c r="BJ130" s="1172"/>
      <c r="BK130" s="1172"/>
      <c r="BL130" s="1173"/>
      <c r="BM130" s="1171">
        <v>25</v>
      </c>
      <c r="BN130" s="1172"/>
      <c r="BO130" s="1172"/>
      <c r="BP130" s="1172"/>
      <c r="BQ130" s="1172"/>
      <c r="BR130" s="1172"/>
      <c r="BS130" s="1173"/>
      <c r="BT130" s="1171">
        <v>35</v>
      </c>
      <c r="BU130" s="1172"/>
      <c r="BV130" s="1172"/>
      <c r="BW130" s="1172"/>
      <c r="BX130" s="1172"/>
      <c r="BY130" s="1172"/>
      <c r="BZ130" s="117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5"/>
      <c r="B131" s="1176"/>
      <c r="C131" s="1176"/>
      <c r="D131" s="1176"/>
      <c r="E131" s="1176"/>
      <c r="F131" s="1176"/>
      <c r="G131" s="1176"/>
      <c r="H131" s="1176"/>
      <c r="I131" s="1176"/>
      <c r="J131" s="1176"/>
      <c r="K131" s="1176"/>
      <c r="L131" s="1176"/>
      <c r="M131" s="1176"/>
      <c r="N131" s="1176"/>
      <c r="O131" s="1176"/>
      <c r="P131" s="1176"/>
      <c r="Q131" s="1176"/>
      <c r="R131" s="1176"/>
      <c r="S131" s="1176"/>
      <c r="T131" s="1176"/>
      <c r="U131" s="1176"/>
      <c r="V131" s="1176"/>
      <c r="W131" s="1177" t="s">
        <v>507</v>
      </c>
      <c r="X131" s="1178"/>
      <c r="Y131" s="1178"/>
      <c r="Z131" s="1179"/>
      <c r="AA131" s="1074">
        <v>11098417</v>
      </c>
      <c r="AB131" s="1056"/>
      <c r="AC131" s="1056"/>
      <c r="AD131" s="1056"/>
      <c r="AE131" s="1057"/>
      <c r="AF131" s="1055">
        <v>11518287</v>
      </c>
      <c r="AG131" s="1056"/>
      <c r="AH131" s="1056"/>
      <c r="AI131" s="1056"/>
      <c r="AJ131" s="1057"/>
      <c r="AK131" s="1055">
        <v>12031139</v>
      </c>
      <c r="AL131" s="1056"/>
      <c r="AM131" s="1056"/>
      <c r="AN131" s="1056"/>
      <c r="AO131" s="1057"/>
      <c r="AP131" s="1180"/>
      <c r="AQ131" s="1181"/>
      <c r="AR131" s="1181"/>
      <c r="AS131" s="1181"/>
      <c r="AT131" s="1182"/>
      <c r="AU131" s="229"/>
      <c r="AV131" s="229"/>
      <c r="AW131" s="229"/>
      <c r="AX131" s="1153" t="s">
        <v>508</v>
      </c>
      <c r="AY131" s="790"/>
      <c r="AZ131" s="790"/>
      <c r="BA131" s="790"/>
      <c r="BB131" s="790"/>
      <c r="BC131" s="790"/>
      <c r="BD131" s="790"/>
      <c r="BE131" s="1106"/>
      <c r="BF131" s="1154">
        <v>66.400000000000006</v>
      </c>
      <c r="BG131" s="1155"/>
      <c r="BH131" s="1155"/>
      <c r="BI131" s="1155"/>
      <c r="BJ131" s="1155"/>
      <c r="BK131" s="1155"/>
      <c r="BL131" s="1156"/>
      <c r="BM131" s="1154">
        <v>350</v>
      </c>
      <c r="BN131" s="1155"/>
      <c r="BO131" s="1155"/>
      <c r="BP131" s="1155"/>
      <c r="BQ131" s="1155"/>
      <c r="BR131" s="1155"/>
      <c r="BS131" s="1156"/>
      <c r="BT131" s="1157"/>
      <c r="BU131" s="1158"/>
      <c r="BV131" s="1158"/>
      <c r="BW131" s="1158"/>
      <c r="BX131" s="1158"/>
      <c r="BY131" s="1158"/>
      <c r="BZ131" s="115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60" t="s">
        <v>509</v>
      </c>
      <c r="B132" s="1161"/>
      <c r="C132" s="1161"/>
      <c r="D132" s="1161"/>
      <c r="E132" s="1161"/>
      <c r="F132" s="1161"/>
      <c r="G132" s="1161"/>
      <c r="H132" s="1161"/>
      <c r="I132" s="1161"/>
      <c r="J132" s="1161"/>
      <c r="K132" s="1161"/>
      <c r="L132" s="1161"/>
      <c r="M132" s="1161"/>
      <c r="N132" s="1161"/>
      <c r="O132" s="1161"/>
      <c r="P132" s="1161"/>
      <c r="Q132" s="1161"/>
      <c r="R132" s="1161"/>
      <c r="S132" s="1161"/>
      <c r="T132" s="1161"/>
      <c r="U132" s="1161"/>
      <c r="V132" s="1164" t="s">
        <v>510</v>
      </c>
      <c r="W132" s="1164"/>
      <c r="X132" s="1164"/>
      <c r="Y132" s="1164"/>
      <c r="Z132" s="1165"/>
      <c r="AA132" s="1166">
        <v>12.81564749</v>
      </c>
      <c r="AB132" s="1167"/>
      <c r="AC132" s="1167"/>
      <c r="AD132" s="1167"/>
      <c r="AE132" s="1168"/>
      <c r="AF132" s="1169">
        <v>9.364960258</v>
      </c>
      <c r="AG132" s="1167"/>
      <c r="AH132" s="1167"/>
      <c r="AI132" s="1167"/>
      <c r="AJ132" s="1168"/>
      <c r="AK132" s="1169">
        <v>7.8694627329999998</v>
      </c>
      <c r="AL132" s="1167"/>
      <c r="AM132" s="1167"/>
      <c r="AN132" s="1167"/>
      <c r="AO132" s="1168"/>
      <c r="AP132" s="1071"/>
      <c r="AQ132" s="1072"/>
      <c r="AR132" s="1072"/>
      <c r="AS132" s="1072"/>
      <c r="AT132" s="117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62"/>
      <c r="B133" s="1163"/>
      <c r="C133" s="1163"/>
      <c r="D133" s="1163"/>
      <c r="E133" s="1163"/>
      <c r="F133" s="1163"/>
      <c r="G133" s="1163"/>
      <c r="H133" s="1163"/>
      <c r="I133" s="1163"/>
      <c r="J133" s="1163"/>
      <c r="K133" s="1163"/>
      <c r="L133" s="1163"/>
      <c r="M133" s="1163"/>
      <c r="N133" s="1163"/>
      <c r="O133" s="1163"/>
      <c r="P133" s="1163"/>
      <c r="Q133" s="1163"/>
      <c r="R133" s="1163"/>
      <c r="S133" s="1163"/>
      <c r="T133" s="1163"/>
      <c r="U133" s="1163"/>
      <c r="V133" s="1147" t="s">
        <v>511</v>
      </c>
      <c r="W133" s="1147"/>
      <c r="X133" s="1147"/>
      <c r="Y133" s="1147"/>
      <c r="Z133" s="1148"/>
      <c r="AA133" s="1149">
        <v>13</v>
      </c>
      <c r="AB133" s="1150"/>
      <c r="AC133" s="1150"/>
      <c r="AD133" s="1150"/>
      <c r="AE133" s="1151"/>
      <c r="AF133" s="1149">
        <v>11.6</v>
      </c>
      <c r="AG133" s="1150"/>
      <c r="AH133" s="1150"/>
      <c r="AI133" s="1150"/>
      <c r="AJ133" s="1151"/>
      <c r="AK133" s="1149">
        <v>10</v>
      </c>
      <c r="AL133" s="1150"/>
      <c r="AM133" s="1150"/>
      <c r="AN133" s="1150"/>
      <c r="AO133" s="1151"/>
      <c r="AP133" s="1098"/>
      <c r="AQ133" s="1099"/>
      <c r="AR133" s="1099"/>
      <c r="AS133" s="1099"/>
      <c r="AT133" s="115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MoHL8w/3wV6q+KXCsbEWYg1+9g/6YwWfhSJQoiioBlCkH1pLuMX3yYvfxBvM5oyfGVJSsmOew2pMax2QUEa3g==" saltValue="j4MrF6M1aPKZgmq6mJvlV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512</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3quzgyWJJ+qpvYeD2Y0heqyy/uv/61fM9fzPZcsVZtJADNczyCtH+IzkDvC308zT/QXsNxoccpN8DL4w/1ielQ==" saltValue="5npOzk2YwwkqZZY3D+Yr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3XHRWfVoEIQ/eatD1oAl5/Z2BioVe2UDuLXSEHGDJP9hXvfWBJydkpg/xWrgU644mGNrYqdKIbiCZLC/0fc46g==" saltValue="OGME6Z56iL73e65Vz7Ms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514</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4" t="s">
        <v>515</v>
      </c>
      <c r="AP7" s="268"/>
      <c r="AQ7" s="269" t="s">
        <v>516</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5"/>
      <c r="AP8" s="274" t="s">
        <v>517</v>
      </c>
      <c r="AQ8" s="275" t="s">
        <v>518</v>
      </c>
      <c r="AR8" s="276" t="s">
        <v>519</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6" t="s">
        <v>520</v>
      </c>
      <c r="AL9" s="1187"/>
      <c r="AM9" s="1187"/>
      <c r="AN9" s="1188"/>
      <c r="AO9" s="277">
        <v>3861801</v>
      </c>
      <c r="AP9" s="277">
        <v>84737</v>
      </c>
      <c r="AQ9" s="278">
        <v>104625</v>
      </c>
      <c r="AR9" s="279">
        <v>-19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6" t="s">
        <v>521</v>
      </c>
      <c r="AL10" s="1187"/>
      <c r="AM10" s="1187"/>
      <c r="AN10" s="1188"/>
      <c r="AO10" s="280">
        <v>560281</v>
      </c>
      <c r="AP10" s="280">
        <v>12294</v>
      </c>
      <c r="AQ10" s="281">
        <v>9752</v>
      </c>
      <c r="AR10" s="282">
        <v>26.1</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6" t="s">
        <v>522</v>
      </c>
      <c r="AL11" s="1187"/>
      <c r="AM11" s="1187"/>
      <c r="AN11" s="1188"/>
      <c r="AO11" s="280">
        <v>6673</v>
      </c>
      <c r="AP11" s="280">
        <v>146</v>
      </c>
      <c r="AQ11" s="281">
        <v>1608</v>
      </c>
      <c r="AR11" s="282">
        <v>-90.9</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6" t="s">
        <v>523</v>
      </c>
      <c r="AL12" s="1187"/>
      <c r="AM12" s="1187"/>
      <c r="AN12" s="1188"/>
      <c r="AO12" s="280">
        <v>17267</v>
      </c>
      <c r="AP12" s="280">
        <v>379</v>
      </c>
      <c r="AQ12" s="281">
        <v>4</v>
      </c>
      <c r="AR12" s="282">
        <v>9375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6" t="s">
        <v>524</v>
      </c>
      <c r="AL13" s="1187"/>
      <c r="AM13" s="1187"/>
      <c r="AN13" s="1188"/>
      <c r="AO13" s="280">
        <v>156953</v>
      </c>
      <c r="AP13" s="280">
        <v>3444</v>
      </c>
      <c r="AQ13" s="281">
        <v>4175</v>
      </c>
      <c r="AR13" s="282">
        <v>-17.5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6" t="s">
        <v>525</v>
      </c>
      <c r="AL14" s="1187"/>
      <c r="AM14" s="1187"/>
      <c r="AN14" s="1188"/>
      <c r="AO14" s="280">
        <v>53022</v>
      </c>
      <c r="AP14" s="280">
        <v>1163</v>
      </c>
      <c r="AQ14" s="281">
        <v>2340</v>
      </c>
      <c r="AR14" s="282">
        <v>-50.3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9" t="s">
        <v>526</v>
      </c>
      <c r="AL15" s="1190"/>
      <c r="AM15" s="1190"/>
      <c r="AN15" s="1191"/>
      <c r="AO15" s="280">
        <v>-238127</v>
      </c>
      <c r="AP15" s="280">
        <v>-5225</v>
      </c>
      <c r="AQ15" s="281">
        <v>-8060</v>
      </c>
      <c r="AR15" s="282">
        <v>-35.200000000000003</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9" t="s">
        <v>183</v>
      </c>
      <c r="AL16" s="1190"/>
      <c r="AM16" s="1190"/>
      <c r="AN16" s="1191"/>
      <c r="AO16" s="280">
        <v>4417870</v>
      </c>
      <c r="AP16" s="280">
        <v>96938</v>
      </c>
      <c r="AQ16" s="281">
        <v>114444</v>
      </c>
      <c r="AR16" s="282">
        <v>-15.3</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92" t="s">
        <v>531</v>
      </c>
      <c r="AL21" s="1193"/>
      <c r="AM21" s="1193"/>
      <c r="AN21" s="1194"/>
      <c r="AO21" s="293">
        <v>7.81</v>
      </c>
      <c r="AP21" s="294">
        <v>10.6</v>
      </c>
      <c r="AQ21" s="295">
        <v>-2.79</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92" t="s">
        <v>532</v>
      </c>
      <c r="AL22" s="1193"/>
      <c r="AM22" s="1193"/>
      <c r="AN22" s="1194"/>
      <c r="AO22" s="298">
        <v>95.7</v>
      </c>
      <c r="AP22" s="299">
        <v>97.5</v>
      </c>
      <c r="AQ22" s="300">
        <v>-1.8</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83" t="s">
        <v>533</v>
      </c>
      <c r="B26" s="1183"/>
      <c r="C26" s="1183"/>
      <c r="D26" s="1183"/>
      <c r="E26" s="1183"/>
      <c r="F26" s="1183"/>
      <c r="G26" s="1183"/>
      <c r="H26" s="1183"/>
      <c r="I26" s="1183"/>
      <c r="J26" s="1183"/>
      <c r="K26" s="1183"/>
      <c r="L26" s="1183"/>
      <c r="M26" s="1183"/>
      <c r="N26" s="1183"/>
      <c r="O26" s="1183"/>
      <c r="P26" s="1183"/>
      <c r="Q26" s="1183"/>
      <c r="R26" s="1183"/>
      <c r="S26" s="1183"/>
      <c r="T26" s="1183"/>
      <c r="U26" s="1183"/>
      <c r="V26" s="1183"/>
      <c r="W26" s="1183"/>
      <c r="X26" s="1183"/>
      <c r="Y26" s="1183"/>
      <c r="Z26" s="1183"/>
      <c r="AA26" s="1183"/>
      <c r="AB26" s="1183"/>
      <c r="AC26" s="1183"/>
      <c r="AD26" s="1183"/>
      <c r="AE26" s="1183"/>
      <c r="AF26" s="1183"/>
      <c r="AG26" s="1183"/>
      <c r="AH26" s="1183"/>
      <c r="AI26" s="1183"/>
      <c r="AJ26" s="1183"/>
      <c r="AK26" s="1183"/>
      <c r="AL26" s="1183"/>
      <c r="AM26" s="1183"/>
      <c r="AN26" s="1183"/>
      <c r="AO26" s="1183"/>
      <c r="AP26" s="1183"/>
      <c r="AQ26" s="1183"/>
      <c r="AR26" s="1183"/>
      <c r="AS26" s="1183"/>
      <c r="AT26" s="263"/>
    </row>
    <row r="27" spans="1:46" ht="13.2" x14ac:dyDescent="0.2">
      <c r="A27" s="305"/>
      <c r="AO27" s="258"/>
      <c r="AP27" s="258"/>
      <c r="AQ27" s="258"/>
      <c r="AR27" s="258"/>
      <c r="AS27" s="258"/>
      <c r="AT27" s="258"/>
    </row>
    <row r="28" spans="1:46" ht="16.2" x14ac:dyDescent="0.2">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4" t="s">
        <v>515</v>
      </c>
      <c r="AP30" s="268"/>
      <c r="AQ30" s="269" t="s">
        <v>516</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5"/>
      <c r="AP31" s="274" t="s">
        <v>517</v>
      </c>
      <c r="AQ31" s="275" t="s">
        <v>518</v>
      </c>
      <c r="AR31" s="276" t="s">
        <v>519</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200" t="s">
        <v>536</v>
      </c>
      <c r="AL32" s="1201"/>
      <c r="AM32" s="1201"/>
      <c r="AN32" s="1202"/>
      <c r="AO32" s="308">
        <v>2881648</v>
      </c>
      <c r="AP32" s="308">
        <v>63230</v>
      </c>
      <c r="AQ32" s="309">
        <v>72468</v>
      </c>
      <c r="AR32" s="310">
        <v>-12.7</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200" t="s">
        <v>537</v>
      </c>
      <c r="AL33" s="1201"/>
      <c r="AM33" s="1201"/>
      <c r="AN33" s="1202"/>
      <c r="AO33" s="308" t="s">
        <v>538</v>
      </c>
      <c r="AP33" s="308" t="s">
        <v>538</v>
      </c>
      <c r="AQ33" s="309" t="s">
        <v>538</v>
      </c>
      <c r="AR33" s="310" t="s">
        <v>538</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200" t="s">
        <v>539</v>
      </c>
      <c r="AL34" s="1201"/>
      <c r="AM34" s="1201"/>
      <c r="AN34" s="1202"/>
      <c r="AO34" s="308" t="s">
        <v>538</v>
      </c>
      <c r="AP34" s="308" t="s">
        <v>538</v>
      </c>
      <c r="AQ34" s="309">
        <v>1</v>
      </c>
      <c r="AR34" s="310" t="s">
        <v>538</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200" t="s">
        <v>540</v>
      </c>
      <c r="AL35" s="1201"/>
      <c r="AM35" s="1201"/>
      <c r="AN35" s="1202"/>
      <c r="AO35" s="308">
        <v>865293</v>
      </c>
      <c r="AP35" s="308">
        <v>18987</v>
      </c>
      <c r="AQ35" s="309">
        <v>17710</v>
      </c>
      <c r="AR35" s="310">
        <v>7.2</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200" t="s">
        <v>541</v>
      </c>
      <c r="AL36" s="1201"/>
      <c r="AM36" s="1201"/>
      <c r="AN36" s="1202"/>
      <c r="AO36" s="308">
        <v>177498</v>
      </c>
      <c r="AP36" s="308">
        <v>3895</v>
      </c>
      <c r="AQ36" s="309">
        <v>2475</v>
      </c>
      <c r="AR36" s="310">
        <v>57.4</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200" t="s">
        <v>542</v>
      </c>
      <c r="AL37" s="1201"/>
      <c r="AM37" s="1201"/>
      <c r="AN37" s="1202"/>
      <c r="AO37" s="308">
        <v>6</v>
      </c>
      <c r="AP37" s="308">
        <v>0</v>
      </c>
      <c r="AQ37" s="309">
        <v>637</v>
      </c>
      <c r="AR37" s="310">
        <v>-100</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3" t="s">
        <v>543</v>
      </c>
      <c r="AL38" s="1204"/>
      <c r="AM38" s="1204"/>
      <c r="AN38" s="1205"/>
      <c r="AO38" s="311" t="s">
        <v>538</v>
      </c>
      <c r="AP38" s="311" t="s">
        <v>538</v>
      </c>
      <c r="AQ38" s="312">
        <v>2</v>
      </c>
      <c r="AR38" s="300" t="s">
        <v>538</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3" t="s">
        <v>544</v>
      </c>
      <c r="AL39" s="1204"/>
      <c r="AM39" s="1204"/>
      <c r="AN39" s="1205"/>
      <c r="AO39" s="308">
        <v>-212015</v>
      </c>
      <c r="AP39" s="308">
        <v>-4652</v>
      </c>
      <c r="AQ39" s="309">
        <v>-3769</v>
      </c>
      <c r="AR39" s="310">
        <v>23.4</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200" t="s">
        <v>545</v>
      </c>
      <c r="AL40" s="1201"/>
      <c r="AM40" s="1201"/>
      <c r="AN40" s="1202"/>
      <c r="AO40" s="308">
        <v>-2765644</v>
      </c>
      <c r="AP40" s="308">
        <v>-60685</v>
      </c>
      <c r="AQ40" s="309">
        <v>-62733</v>
      </c>
      <c r="AR40" s="310">
        <v>-3.3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6" t="s">
        <v>294</v>
      </c>
      <c r="AL41" s="1207"/>
      <c r="AM41" s="1207"/>
      <c r="AN41" s="1208"/>
      <c r="AO41" s="308">
        <v>946786</v>
      </c>
      <c r="AP41" s="308">
        <v>20775</v>
      </c>
      <c r="AQ41" s="309">
        <v>26792</v>
      </c>
      <c r="AR41" s="310">
        <v>-22.5</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546</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548</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5" t="s">
        <v>515</v>
      </c>
      <c r="AN49" s="1197" t="s">
        <v>549</v>
      </c>
      <c r="AO49" s="1198"/>
      <c r="AP49" s="1198"/>
      <c r="AQ49" s="1198"/>
      <c r="AR49" s="1199"/>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6"/>
      <c r="AN50" s="324" t="s">
        <v>550</v>
      </c>
      <c r="AO50" s="325" t="s">
        <v>551</v>
      </c>
      <c r="AP50" s="326" t="s">
        <v>552</v>
      </c>
      <c r="AQ50" s="327" t="s">
        <v>553</v>
      </c>
      <c r="AR50" s="328" t="s">
        <v>554</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555</v>
      </c>
      <c r="AL51" s="321"/>
      <c r="AM51" s="329">
        <v>2343522</v>
      </c>
      <c r="AN51" s="330">
        <v>49074</v>
      </c>
      <c r="AO51" s="331">
        <v>-16.8</v>
      </c>
      <c r="AP51" s="332">
        <v>88968</v>
      </c>
      <c r="AQ51" s="333">
        <v>6.8</v>
      </c>
      <c r="AR51" s="334">
        <v>-23.6</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556</v>
      </c>
      <c r="AM52" s="337">
        <v>747009</v>
      </c>
      <c r="AN52" s="338">
        <v>15643</v>
      </c>
      <c r="AO52" s="339">
        <v>-46.5</v>
      </c>
      <c r="AP52" s="340">
        <v>45482</v>
      </c>
      <c r="AQ52" s="341">
        <v>5.5</v>
      </c>
      <c r="AR52" s="342">
        <v>-52</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557</v>
      </c>
      <c r="AL53" s="321"/>
      <c r="AM53" s="329">
        <v>2561131</v>
      </c>
      <c r="AN53" s="330">
        <v>54196</v>
      </c>
      <c r="AO53" s="331">
        <v>10.4</v>
      </c>
      <c r="AP53" s="332">
        <v>85173</v>
      </c>
      <c r="AQ53" s="333">
        <v>-4.3</v>
      </c>
      <c r="AR53" s="334">
        <v>14.7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556</v>
      </c>
      <c r="AM54" s="337">
        <v>1694306</v>
      </c>
      <c r="AN54" s="338">
        <v>35853</v>
      </c>
      <c r="AO54" s="339">
        <v>129.19999999999999</v>
      </c>
      <c r="AP54" s="340">
        <v>43913</v>
      </c>
      <c r="AQ54" s="341">
        <v>-3.4</v>
      </c>
      <c r="AR54" s="342">
        <v>132.6</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558</v>
      </c>
      <c r="AL55" s="321"/>
      <c r="AM55" s="329">
        <v>2890798</v>
      </c>
      <c r="AN55" s="330">
        <v>61860</v>
      </c>
      <c r="AO55" s="331">
        <v>14.1</v>
      </c>
      <c r="AP55" s="332">
        <v>94081</v>
      </c>
      <c r="AQ55" s="333">
        <v>10.5</v>
      </c>
      <c r="AR55" s="334">
        <v>3.6</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556</v>
      </c>
      <c r="AM56" s="337">
        <v>1656098</v>
      </c>
      <c r="AN56" s="338">
        <v>35439</v>
      </c>
      <c r="AO56" s="339">
        <v>-1.2</v>
      </c>
      <c r="AP56" s="340">
        <v>48949</v>
      </c>
      <c r="AQ56" s="341">
        <v>11.5</v>
      </c>
      <c r="AR56" s="342">
        <v>-12.7</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559</v>
      </c>
      <c r="AL57" s="321"/>
      <c r="AM57" s="329">
        <v>2327418</v>
      </c>
      <c r="AN57" s="330">
        <v>50317</v>
      </c>
      <c r="AO57" s="331">
        <v>-18.7</v>
      </c>
      <c r="AP57" s="332">
        <v>92632</v>
      </c>
      <c r="AQ57" s="333">
        <v>-1.5</v>
      </c>
      <c r="AR57" s="334">
        <v>-17.2</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556</v>
      </c>
      <c r="AM58" s="337">
        <v>1129720</v>
      </c>
      <c r="AN58" s="338">
        <v>24424</v>
      </c>
      <c r="AO58" s="339">
        <v>-31.1</v>
      </c>
      <c r="AP58" s="340">
        <v>47978</v>
      </c>
      <c r="AQ58" s="341">
        <v>-2</v>
      </c>
      <c r="AR58" s="342">
        <v>-29.1</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560</v>
      </c>
      <c r="AL59" s="321"/>
      <c r="AM59" s="329">
        <v>2384854</v>
      </c>
      <c r="AN59" s="330">
        <v>52329</v>
      </c>
      <c r="AO59" s="331">
        <v>4</v>
      </c>
      <c r="AP59" s="332">
        <v>96469</v>
      </c>
      <c r="AQ59" s="333">
        <v>4.0999999999999996</v>
      </c>
      <c r="AR59" s="334">
        <v>-0.1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556</v>
      </c>
      <c r="AM60" s="337">
        <v>1395302</v>
      </c>
      <c r="AN60" s="338">
        <v>30616</v>
      </c>
      <c r="AO60" s="339">
        <v>25.4</v>
      </c>
      <c r="AP60" s="340">
        <v>49775</v>
      </c>
      <c r="AQ60" s="341">
        <v>3.7</v>
      </c>
      <c r="AR60" s="342">
        <v>21.7</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561</v>
      </c>
      <c r="AL61" s="343"/>
      <c r="AM61" s="344">
        <v>2501545</v>
      </c>
      <c r="AN61" s="345">
        <v>53555</v>
      </c>
      <c r="AO61" s="346">
        <v>-1.4</v>
      </c>
      <c r="AP61" s="347">
        <v>91465</v>
      </c>
      <c r="AQ61" s="348">
        <v>3.1</v>
      </c>
      <c r="AR61" s="334">
        <v>-4.5</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556</v>
      </c>
      <c r="AM62" s="337">
        <v>1324487</v>
      </c>
      <c r="AN62" s="338">
        <v>28395</v>
      </c>
      <c r="AO62" s="339">
        <v>15.2</v>
      </c>
      <c r="AP62" s="340">
        <v>47219</v>
      </c>
      <c r="AQ62" s="341">
        <v>3.1</v>
      </c>
      <c r="AR62" s="342">
        <v>12.1</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xOPx+5UdI8HRggv9soYkmelSrLgbc6RCBUl5QxVm9LDwPfN+f26X85/SKSx5ZmbKtd/GRMOnjhWkgxgJlUPs4A==" saltValue="4Trrf3kIrsSkgE6RD9BQ5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563</v>
      </c>
    </row>
    <row r="120" spans="125:125" ht="13.5" hidden="1" customHeight="1" x14ac:dyDescent="0.2"/>
    <row r="121" spans="125:125" ht="13.5" hidden="1" customHeight="1" x14ac:dyDescent="0.2">
      <c r="DU121" s="255"/>
    </row>
  </sheetData>
  <sheetProtection algorithmName="SHA-512" hashValue="r9we+fGrY8n1RjRI8Vuwr99Gerp5OcV7rsJhKyfqStfju3t0ihoKeTqFrKG64ta/30n90ektJF/y3aiqJMzu+g==" saltValue="+DxVZrBRbYvPhgCaBA1U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564</v>
      </c>
    </row>
  </sheetData>
  <sheetProtection algorithmName="SHA-512" hashValue="2wCEWfIPAyGKvBpELSyCqgbFsSyARRHT/SvMLCmimcnA32DuN6paPb5YOaCgKLl4x/EQJU9r9B9mWM69V6C5DA==" saltValue="ciN8hsdt8Vdvy9VTl5uX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209" t="s">
        <v>3</v>
      </c>
      <c r="D47" s="1209"/>
      <c r="E47" s="1210"/>
      <c r="F47" s="11">
        <v>12.41</v>
      </c>
      <c r="G47" s="12">
        <v>9.49</v>
      </c>
      <c r="H47" s="12">
        <v>9.86</v>
      </c>
      <c r="I47" s="12">
        <v>10.78</v>
      </c>
      <c r="J47" s="13">
        <v>12.73</v>
      </c>
    </row>
    <row r="48" spans="2:10" ht="57.75" customHeight="1" x14ac:dyDescent="0.2">
      <c r="B48" s="14"/>
      <c r="C48" s="1211" t="s">
        <v>4</v>
      </c>
      <c r="D48" s="1211"/>
      <c r="E48" s="1212"/>
      <c r="F48" s="15">
        <v>5.17</v>
      </c>
      <c r="G48" s="16">
        <v>3.74</v>
      </c>
      <c r="H48" s="16">
        <v>2.78</v>
      </c>
      <c r="I48" s="16">
        <v>3.23</v>
      </c>
      <c r="J48" s="17">
        <v>6.49</v>
      </c>
    </row>
    <row r="49" spans="2:10" ht="57.75" customHeight="1" thickBot="1" x14ac:dyDescent="0.25">
      <c r="B49" s="18"/>
      <c r="C49" s="1213" t="s">
        <v>5</v>
      </c>
      <c r="D49" s="1213"/>
      <c r="E49" s="1214"/>
      <c r="F49" s="19">
        <v>3.83</v>
      </c>
      <c r="G49" s="20" t="s">
        <v>570</v>
      </c>
      <c r="H49" s="20" t="s">
        <v>571</v>
      </c>
      <c r="I49" s="20">
        <v>1.79</v>
      </c>
      <c r="J49" s="21">
        <v>5.74</v>
      </c>
    </row>
    <row r="50" spans="2:10" ht="13.2" x14ac:dyDescent="0.2"/>
  </sheetData>
  <sheetProtection algorithmName="SHA-512" hashValue="0k+L0eX6gMafU+nmttrswvvaTMTrnVy2P8KAymNwquXXtFMSw3631FnZG4PZdAWXbFJW55715Hf6/vT/z8vWwQ==" saltValue="PJW9JZgl/d6rnXSSEzNI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2023-10-17T07:12:16Z</cp:lastPrinted>
  <dcterms:created xsi:type="dcterms:W3CDTF">2023-02-20T06:30:14Z</dcterms:created>
  <dcterms:modified xsi:type="dcterms:W3CDTF">2023-10-17T07:13:27Z</dcterms:modified>
  <cp:category/>
</cp:coreProperties>
</file>