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⑪予算・決算の回答・報告\10地方公共団体財政状況等（財政状況一覧表）H17～09\R5\"/>
    </mc:Choice>
  </mc:AlternateContent>
  <xr:revisionPtr revIDLastSave="0" documentId="13_ncr:1_{477D9619-075B-4164-BADD-512355FBCEC1}"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4" i="10"/>
  <c r="C35" i="10" s="1"/>
  <c r="U34" i="10" l="1"/>
  <c r="U35" i="10" s="1"/>
  <c r="U36"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W34" i="10" l="1"/>
  <c r="BW35" i="10" s="1"/>
  <c r="BW36" i="10" s="1"/>
  <c r="BW37" i="10" s="1"/>
  <c r="BW38" i="10" s="1"/>
  <c r="BW39" i="10" s="1"/>
  <c r="CO34" i="10" s="1"/>
  <c r="CO35" i="10" s="1"/>
  <c r="CO36" i="10" s="1"/>
</calcChain>
</file>

<file path=xl/sharedStrings.xml><?xml version="1.0" encoding="utf-8"?>
<sst xmlns="http://schemas.openxmlformats.org/spreadsheetml/2006/main" count="1138" uniqueCount="631">
  <si>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</si>
  <si>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</si>
  <si>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</si>
  <si>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</si>
  <si>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</si>
  <si>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</si>
  <si>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</si>
  <si>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</si>
  <si>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</si>
  <si>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</si>
  <si>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</si>
  <si>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</si>
  <si>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</si>
  <si>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</si>
  <si>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</si>
  <si>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</si>
  <si>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</si>
  <si>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</si>
  <si>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</si>
  <si>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</si>
  <si>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</si>
  <si>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</si>
  <si>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</si>
  <si>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</si>
  <si>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</si>
  <si>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</si>
  <si>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</si>
  <si>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</si>
  <si>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</si>
  <si>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</si>
  <si>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</si>
  <si>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</si>
  <si>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</si>
  <si>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</si>
  <si>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</si>
  <si>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</si>
  <si>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</si>
  <si>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</si>
  <si>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</si>
  <si>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</si>
  <si>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</si>
  <si>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</si>
  <si>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</si>
  <si>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</si>
  <si>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</si>
  <si>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</si>
  <si>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</si>
  <si>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</si>
  <si>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</si>
  <si>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</si>
  <si>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</si>
  <si>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</si>
  <si>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</si>
  <si>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</si>
  <si>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</si>
  <si>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</si>
  <si>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</si>
  <si>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</si>
  <si>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</si>
  <si>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</si>
  <si>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</si>
  <si>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</si>
  <si>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</si>
  <si>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</si>
  <si>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</si>
  <si>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</si>
  <si>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</si>
  <si>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</si>
  <si>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</si>
  <si>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</si>
  <si>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</si>
  <si>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</si>
  <si>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</si>
  <si>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</si>
  <si>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</si>
  <si>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</si>
  <si>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</si>
  <si>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</si>
  <si>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</si>
  <si>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</si>
  <si>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</si>
  <si>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</si>
  <si>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</si>
  <si>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</si>
  <si>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</si>
  <si>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</si>
  <si>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</si>
  <si>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</si>
  <si>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</si>
  <si>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</si>
  <si>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</si>
  <si>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</si>
  <si>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</si>
  <si>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</si>
  <si>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</si>
  <si>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</si>
  <si>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</si>
  <si>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</si>
  <si>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</si>
  <si>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</si>
  <si>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</si>
  <si>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</si>
  <si>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</si>
  <si>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</si>
  <si>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</si>
  <si>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</si>
  <si>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</si>
  <si>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</si>
  <si>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</si>
  <si>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</si>
  <si>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</si>
  <si>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</si>
  <si>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</si>
  <si>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</si>
  <si>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</si>
  <si>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</si>
  <si>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</si>
  <si>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</si>
  <si>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</si>
  <si>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</si>
  <si>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</si>
  <si>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</si>
  <si>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</si>
  <si>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</si>
  <si>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</si>
  <si>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</si>
  <si>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</si>
  <si>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</si>
  <si>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</si>
  <si>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</si>
  <si>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</si>
  <si>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</si>
  <si>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</si>
  <si>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</si>
  <si>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</si>
  <si>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</si>
  <si>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</si>
  <si>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</si>
  <si>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</si>
  <si>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</si>
  <si>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</si>
  <si>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</si>
  <si>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</si>
  <si>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</si>
  <si>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</si>
  <si>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</si>
  <si>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</si>
  <si>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</si>
  <si>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</si>
  <si>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</si>
  <si>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</si>
  <si>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</si>
  <si>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</si>
  <si>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</si>
  <si>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</si>
  <si>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</si>
  <si>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</si>
  <si>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</si>
  <si>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</si>
  <si>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</si>
  <si>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</si>
  <si>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</si>
  <si>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</si>
  <si>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</si>
  <si>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</si>
  <si>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</si>
  <si>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</si>
  <si>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</si>
  <si>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</si>
  <si>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</si>
  <si>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</si>
  <si>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</si>
  <si>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</si>
  <si>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</si>
  <si>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</si>
  <si>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</si>
  <si>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</si>
  <si>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</si>
  <si>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</si>
  <si>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</si>
  <si>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</si>
  <si>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</si>
  <si>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</si>
  <si>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</si>
  <si>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</si>
  <si>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</si>
  <si>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</si>
  <si>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</si>
  <si>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</si>
  <si>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</si>
  <si>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</si>
  <si>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</si>
  <si>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</si>
  <si>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</si>
  <si>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</si>
  <si>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</si>
  <si>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</si>
  <si>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</si>
  <si>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</si>
  <si>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</si>
  <si>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</si>
  <si>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</si>
  <si>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</si>
  <si>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</si>
  <si>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</si>
  <si>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</si>
  <si>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</si>
  <si>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</si>
  <si>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</si>
  <si>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</si>
  <si>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</si>
  <si>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</si>
  <si>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</si>
  <si>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</si>
  <si>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</si>
  <si>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</si>
  <si>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</si>
  <si>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</si>
  <si>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</si>
  <si>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鳥取県湯梨浜町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</si>
  <si>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</si>
  <si>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</si>
  <si>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</si>
  <si>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</si>
  <si>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</si>
  <si>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</si>
  <si>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</si>
  <si>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</si>
  <si>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</si>
  <si>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</si>
  <si>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</si>
  <si>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</si>
  <si>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</si>
  <si>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</si>
  <si>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</si>
  <si>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</si>
  <si>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</si>
  <si>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</si>
  <si>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</si>
  <si>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</si>
  <si>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</si>
  <si>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</si>
  <si>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</si>
  <si>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</si>
  <si>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</si>
  <si>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</si>
  <si>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</si>
  <si>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</si>
  <si>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</si>
  <si>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</si>
  <si>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</si>
  <si>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</si>
  <si>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</si>
  <si>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</si>
  <si>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</si>
  <si>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</si>
  <si>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</si>
  <si>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</si>
  <si>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</si>
  <si>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</si>
  <si>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</si>
  <si>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</si>
  <si>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</si>
  <si>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</si>
  <si>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</si>
  <si>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</si>
  <si>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</si>
  <si>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</si>
  <si>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</si>
  <si>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</si>
  <si>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</si>
  <si>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</si>
  <si>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</si>
  <si>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</si>
  <si>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</si>
  <si>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</si>
  <si>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</si>
  <si>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</si>
  <si>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</si>
  <si>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</si>
  <si>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</si>
  <si>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</si>
  <si>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</si>
  <si>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</si>
  <si>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</si>
  <si>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</si>
  <si>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</si>
  <si>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</si>
  <si>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</si>
  <si>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</si>
  <si>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</si>
  <si>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</si>
  <si>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</si>
  <si>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</si>
  <si>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</si>
  <si>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</si>
  <si>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</si>
  <si>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</si>
  <si>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</si>
  <si>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</si>
  <si>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</si>
  <si>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</si>
  <si>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</si>
  <si>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</si>
  <si>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</si>
  <si>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</si>
  <si>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</si>
  <si>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</si>
  <si>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</si>
  <si>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</si>
  <si>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</si>
  <si>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</si>
  <si>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</si>
  <si>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</si>
  <si>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</si>
  <si>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</si>
  <si>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</si>
  <si>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</si>
  <si>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</si>
  <si>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</si>
  <si>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</si>
  <si>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</si>
  <si>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</si>
  <si>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</si>
  <si>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</si>
  <si>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</si>
  <si>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</si>
  <si>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</si>
  <si>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</si>
  <si>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</si>
  <si>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</si>
  <si>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</si>
  <si>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</si>
  <si>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</si>
  <si>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</si>
  <si>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</si>
  <si>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</si>
  <si>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</si>
  <si>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</si>
  <si>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</si>
  <si>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</si>
  <si>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</si>
  <si>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</si>
  <si>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</si>
  <si>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</si>
  <si>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</si>
  <si>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</si>
  <si>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</si>
  <si>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</si>
  <si>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</si>
  <si>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</si>
  <si>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</si>
  <si>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</si>
  <si>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</si>
  <si>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</si>
  <si>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</si>
  <si>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</si>
  <si>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</si>
  <si>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</si>
  <si>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</si>
  <si>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</si>
  <si>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</si>
  <si>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</si>
  <si>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</si>
  <si>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</si>
  <si>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</si>
  <si>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</si>
  <si>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</si>
  <si>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</si>
  <si>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</si>
  <si>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</si>
  <si>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</si>
  <si>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</si>
  <si>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鳥取県湯梨浜町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</si>
  <si>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</si>
  <si>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</si>
  <si>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</si>
  <si>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</si>
  <si>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</si>
  <si>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</si>
  <si>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</si>
  <si>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</si>
  <si>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</si>
  <si>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</si>
  <si>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</si>
  <si>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</si>
  <si>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</si>
  <si>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</si>
  <si>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</si>
  <si>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</si>
  <si>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</si>
  <si>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</si>
  <si>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</si>
  <si>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</si>
  <si>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</si>
  <si>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</si>
  <si>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高齢者及び障がい者住宅整備資金貸付事業特別会計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</si>
  <si>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</si>
  <si>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</si>
  <si>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</si>
  <si>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</si>
  <si>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</si>
  <si>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</si>
  <si>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</si>
  <si>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</si>
  <si>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</si>
  <si>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</si>
  <si>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</si>
  <si>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</si>
  <si>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</si>
  <si>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</si>
  <si>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</si>
  <si>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</si>
  <si>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</si>
  <si>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</si>
  <si>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</si>
  <si>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</si>
  <si>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</si>
  <si>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下水道事業特別会計</t>
    <phoneticPr fontId="5"/>
  </si>
  <si>
    <t>法非適用企業</t>
    <phoneticPr fontId="5"/>
  </si>
  <si>
    <t>農業集落排水処理事業特別会計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</si>
  <si>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</si>
  <si>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</si>
  <si>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</si>
  <si>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</si>
  <si>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</si>
  <si>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</si>
  <si>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</si>
  <si>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</si>
  <si>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</si>
  <si>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</si>
  <si>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</si>
  <si>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</si>
  <si>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</si>
  <si>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</si>
  <si>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</si>
  <si>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</si>
  <si>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</si>
  <si>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</si>
  <si>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</si>
  <si>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</si>
  <si>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</si>
  <si>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</si>
  <si>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</si>
  <si>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</si>
  <si>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</si>
  <si>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</si>
  <si>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</si>
  <si>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</si>
  <si>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</si>
  <si>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</si>
  <si>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</si>
  <si>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</si>
  <si>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</si>
  <si>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</si>
  <si>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</si>
  <si>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</si>
  <si>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</si>
  <si>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</si>
  <si>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</si>
  <si>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</si>
  <si>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</si>
  <si>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</si>
  <si>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</si>
  <si>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</si>
  <si>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</si>
  <si>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</si>
  <si>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</si>
  <si>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</si>
  <si>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</si>
  <si>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</si>
  <si>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</si>
  <si>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</si>
  <si>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</si>
  <si>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</si>
  <si>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</si>
  <si>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</si>
  <si>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</si>
  <si>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</si>
  <si>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</si>
  <si>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</si>
  <si>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</si>
  <si>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</si>
  <si>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</si>
  <si>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</si>
  <si>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</si>
  <si>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</si>
  <si>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</si>
  <si>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</si>
  <si>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</si>
  <si>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</si>
  <si>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</si>
  <si>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</si>
  <si>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</si>
  <si>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</si>
  <si>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</si>
  <si>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</si>
  <si>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</si>
  <si>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</si>
  <si>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</si>
  <si>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</si>
  <si>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</si>
  <si>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</si>
  <si>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</si>
  <si>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</si>
  <si>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</si>
  <si>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</si>
  <si>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</si>
  <si>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</si>
  <si>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</si>
  <si>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</si>
  <si>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</si>
  <si>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</si>
  <si>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</si>
  <si>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</si>
  <si>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</si>
  <si>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</si>
  <si>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</si>
  <si>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</si>
  <si>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</si>
  <si>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</si>
  <si>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</si>
  <si>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</si>
  <si>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</si>
  <si>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</si>
  <si>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</si>
  <si>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</si>
  <si>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</si>
  <si>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</si>
  <si>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</si>
  <si>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</si>
  <si>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</si>
  <si>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</si>
  <si>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</si>
  <si>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</si>
  <si>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</si>
  <si>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</si>
  <si>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</si>
  <si>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</si>
  <si>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</si>
  <si>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</si>
  <si>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</si>
  <si>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</si>
  <si>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</si>
  <si>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</si>
  <si>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</si>
  <si>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</si>
  <si>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</si>
  <si>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</si>
  <si>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</si>
  <si>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</si>
  <si>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</si>
  <si>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</si>
  <si>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</si>
  <si>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</si>
  <si>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</si>
  <si>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</si>
  <si>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</si>
  <si>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</si>
  <si>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</si>
  <si>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</si>
  <si>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</si>
  <si>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</si>
  <si>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</si>
  <si>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</si>
  <si>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</si>
  <si>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</si>
  <si>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</si>
  <si>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</si>
  <si>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</si>
  <si>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</si>
  <si>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</si>
  <si>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</si>
  <si>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</si>
  <si>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</si>
  <si>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</si>
  <si>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</si>
  <si>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</si>
  <si>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</si>
  <si>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</si>
  <si>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</si>
  <si>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0.72</t>
  </si>
  <si>
    <t>水道事業会計</t>
  </si>
  <si>
    <t>一般会計</t>
  </si>
  <si>
    <t>下水道事業特別会計</t>
  </si>
  <si>
    <t>農業集落排水処理事業特別会計</t>
  </si>
  <si>
    <t>国民健康保険事業特別会計</t>
  </si>
  <si>
    <t>介護保険特別会計</t>
  </si>
  <si>
    <t>温泉事業特別会計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</si>
  <si>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</si>
  <si>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</si>
  <si>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</si>
  <si>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</si>
  <si>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</si>
  <si>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</si>
  <si>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</si>
  <si>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</si>
  <si>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</si>
  <si>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</si>
  <si>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</si>
  <si>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鳥取中部ふるさと広域連合</t>
  </si>
  <si>
    <t>鳥取中部ふるさと広域連合</t>
    <phoneticPr fontId="2"/>
  </si>
  <si>
    <t>一般会計</t>
    <rPh sb="0" eb="4">
      <t>イッパンカイケイ</t>
    </rPh>
    <phoneticPr fontId="2"/>
  </si>
  <si>
    <t>-</t>
    <phoneticPr fontId="2"/>
  </si>
  <si>
    <t>中部ふるさと市町村圏振興事業特別会計</t>
    <phoneticPr fontId="2"/>
  </si>
  <si>
    <t>交通災害共済事業特別会計</t>
    <phoneticPr fontId="2"/>
  </si>
  <si>
    <t>鳥取県町村総合事務組合</t>
    <phoneticPr fontId="2"/>
  </si>
  <si>
    <t>鳥取県後期高齢者医療広域連合</t>
    <phoneticPr fontId="2"/>
  </si>
  <si>
    <t>一般会計</t>
    <phoneticPr fontId="2"/>
  </si>
  <si>
    <t>後期高齢者医療特別会計</t>
    <phoneticPr fontId="2"/>
  </si>
  <si>
    <t>湯梨浜町土地開発公社</t>
    <rPh sb="0" eb="4">
      <t>ユリハマチョウ</t>
    </rPh>
    <rPh sb="4" eb="10">
      <t>トチカイハツコウシャ</t>
    </rPh>
    <phoneticPr fontId="2"/>
  </si>
  <si>
    <t>鳥取中央有線放送株式会社</t>
    <rPh sb="0" eb="8">
      <t>トットリチュウオウユウセンホウソウ</t>
    </rPh>
    <rPh sb="8" eb="12">
      <t>カブシキカイシャ</t>
    </rPh>
    <phoneticPr fontId="2"/>
  </si>
  <si>
    <t>一般財団法人ゆりはま温泉公社</t>
    <rPh sb="0" eb="2">
      <t>イッパン</t>
    </rPh>
    <rPh sb="2" eb="6">
      <t>ザイダンホウジン</t>
    </rPh>
    <rPh sb="10" eb="12">
      <t>オンセン</t>
    </rPh>
    <rPh sb="12" eb="14">
      <t>コウシャ</t>
    </rPh>
    <phoneticPr fontId="2"/>
  </si>
  <si>
    <t>-</t>
    <phoneticPr fontId="2"/>
  </si>
  <si>
    <t>ふるさと振興まちづくり基金</t>
    <phoneticPr fontId="2"/>
  </si>
  <si>
    <t>定住促進住宅基金</t>
    <phoneticPr fontId="2"/>
  </si>
  <si>
    <t>ふるさと湯梨浜応援基金</t>
    <phoneticPr fontId="2"/>
  </si>
  <si>
    <t>公共施設等建設基金</t>
    <phoneticPr fontId="2"/>
  </si>
  <si>
    <t>ふるさと農村活性化基金</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</si>
  <si>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</si>
  <si>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</si>
  <si>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</si>
  <si>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</si>
  <si>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</si>
  <si>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</si>
  <si>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</si>
  <si>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</si>
  <si>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</si>
  <si>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</si>
  <si>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前年度から6.7ポイント減少しましたが、有形固定資産減価償却率は0.9％増加しました。今後は令和2年度に策定した個別施設計画に基づき、実情に即した施設数（規模）を維持するよう統廃合を進めていくほか、有効な財源を活用しながら施設更新を行うとともに、年度間でその費用を平準化することで、将来負担比率の急激な悪化の抑制に努めます。</t>
    <rPh sb="7" eb="10">
      <t>ゼンネンド</t>
    </rPh>
    <rPh sb="50" eb="52">
      <t>コンゴ</t>
    </rPh>
    <rPh sb="59" eb="61">
      <t>サクテイ</t>
    </rPh>
    <rPh sb="70" eb="71">
      <t>モト</t>
    </rPh>
    <rPh sb="74" eb="76">
      <t>ジツジョウ</t>
    </rPh>
    <rPh sb="123" eb="124">
      <t>オコナ</t>
    </rPh>
    <rPh sb="130" eb="133">
      <t>ネンドカン</t>
    </rPh>
    <rPh sb="136" eb="138">
      <t>ヒヨウ</t>
    </rPh>
    <rPh sb="139" eb="142">
      <t>ヘイジュンカ</t>
    </rPh>
    <rPh sb="155" eb="157">
      <t>キュウゲキ</t>
    </rPh>
    <rPh sb="158" eb="160">
      <t>アッカ</t>
    </rPh>
    <phoneticPr fontId="5"/>
  </si>
  <si>
    <t>平成28年度から行っている繰上償還で実質公債費率は減少しています。今後は可能な限り地方債発行額の抑制に努めるほか、発行する際は交付税算入率が高いものを効果的に活用することで、将来負担比率の悪化を抑制します。</t>
    <rPh sb="8" eb="9">
      <t>オコナ</t>
    </rPh>
    <rPh sb="36" eb="38">
      <t>カノウ</t>
    </rPh>
    <rPh sb="39" eb="40">
      <t>カギ</t>
    </rPh>
    <rPh sb="57" eb="59">
      <t>ハッコウ</t>
    </rPh>
    <rPh sb="61" eb="62">
      <t>サイ</t>
    </rPh>
    <rPh sb="94" eb="96">
      <t>アッカ</t>
    </rPh>
    <rPh sb="97" eb="99">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</si>
</sst>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E52E-4F2B-8C24-266994319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122932</c:v>
                </c:pt>
                <c:pt idx="1">
                  <c:v>178657</c:v>
                </c:pt>
                <c:pt idx="2">
                  <c:v>74424</c:v>
                </c:pt>
                <c:pt idx="3">
                  <c:v>112795</c:v>
                </c:pt>
                <c:pt idx="4">
                  <c:v>66922</c:v>
                </c:pt>
              </c:numCache>
            </c:numRef>
          </c:val>
          <c:smooth val="0"/>
          <c:extLst>
            <c:ext xmlns:c16="http://schemas.microsoft.com/office/drawing/2014/chart" uri="{C3380CC4-5D6E-409C-BE32-E72D297353CC}">
              <c16:uniqueId val="{00000001-E52E-4F2B-8C24-266994319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4.6500000000000004</c:v>
                </c:pt>
                <c:pt idx="1">
                  <c:v>3.37</c:v>
                </c:pt>
                <c:pt idx="2">
                  <c:v>3.87</c:v>
                </c:pt>
                <c:pt idx="3">
                  <c:v>4.3600000000000003</c:v>
                </c:pt>
                <c:pt idx="4">
                  <c:v>4.8099999999999996</c:v>
                </c:pt>
              </c:numCache>
            </c:numRef>
          </c:val>
          <c:extLst>
            <c:ext xmlns:c16="http://schemas.microsoft.com/office/drawing/2014/chart" uri="{C3380CC4-5D6E-409C-BE32-E72D297353CC}">
              <c16:uniqueId val="{00000000-69AF-47AC-BBF9-C0AFDE4CEB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46.7</c:v>
                </c:pt>
                <c:pt idx="1">
                  <c:v>42.39</c:v>
                </c:pt>
                <c:pt idx="2">
                  <c:v>40.57</c:v>
                </c:pt>
                <c:pt idx="3">
                  <c:v>38.72</c:v>
                </c:pt>
                <c:pt idx="4">
                  <c:v>37.49</c:v>
                </c:pt>
              </c:numCache>
            </c:numRef>
          </c:val>
          <c:extLst>
            <c:ext xmlns:c16="http://schemas.microsoft.com/office/drawing/2014/chart" uri="{C3380CC4-5D6E-409C-BE32-E72D297353CC}">
              <c16:uniqueId val="{00000001-69AF-47AC-BBF9-C0AFDE4CEB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-0.72</c:v>
                </c:pt>
                <c:pt idx="2">
                  <c:v>2.17</c:v>
                </c:pt>
                <c:pt idx="3">
                  <c:v>6.5</c:v>
                </c:pt>
                <c:pt idx="4">
                  <c:v>4.58</c:v>
                </c:pt>
              </c:numCache>
            </c:numRef>
          </c:val>
          <c:smooth val="0"/>
          <c:extLst>
            <c:ext xmlns:c16="http://schemas.microsoft.com/office/drawing/2014/chart" uri="{C3380CC4-5D6E-409C-BE32-E72D297353CC}">
              <c16:uniqueId val="{00000002-69AF-47AC-BBF9-C0AFDE4CEB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0.77</c:v>
                </c:pt>
                <c:pt idx="4">
                  <c:v>#N/A</c:v>
                </c:pt>
                <c:pt idx="5">
                  <c:v>0.06</c:v>
                </c:pt>
                <c:pt idx="6">
                  <c:v>#N/A</c:v>
                </c:pt>
                <c:pt idx="7">
                  <c:v>0</c:v>
                </c:pt>
                <c:pt idx="8">
                  <c:v>#N/A</c:v>
                </c:pt>
                <c:pt idx="9">
                  <c:v>0</c:v>
                </c:pt>
              </c:numCache>
            </c:numRef>
          </c:val>
          <c:extLst>
            <c:ext xmlns:c16="http://schemas.microsoft.com/office/drawing/2014/chart" uri="{C3380CC4-5D6E-409C-BE32-E72D297353CC}">
              <c16:uniqueId val="{00000000-3734-4348-A964-528385932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34-4348-A964-52838593218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34-4348-A964-528385932186}"/>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0.08</c:v>
                </c:pt>
                <c:pt idx="6">
                  <c:v>#N/A</c:v>
                </c:pt>
                <c:pt idx="7">
                  <c:v>0.03</c:v>
                </c:pt>
                <c:pt idx="8">
                  <c:v>#N/A</c:v>
                </c:pt>
                <c:pt idx="9">
                  <c:v>0.03</c:v>
                </c:pt>
              </c:numCache>
            </c:numRef>
          </c:val>
          <c:extLst>
            <c:ext xmlns:c16="http://schemas.microsoft.com/office/drawing/2014/chart" uri="{C3380CC4-5D6E-409C-BE32-E72D297353CC}">
              <c16:uniqueId val="{00000003-3734-4348-A964-52838593218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1.1499999999999999</c:v>
                </c:pt>
                <c:pt idx="2">
                  <c:v>#N/A</c:v>
                </c:pt>
                <c:pt idx="3">
                  <c:v>17.72</c:v>
                </c:pt>
                <c:pt idx="4">
                  <c:v>#N/A</c:v>
                </c:pt>
                <c:pt idx="5">
                  <c:v>1.27</c:v>
                </c:pt>
                <c:pt idx="6">
                  <c:v>#N/A</c:v>
                </c:pt>
                <c:pt idx="7">
                  <c:v>0.45</c:v>
                </c:pt>
                <c:pt idx="8">
                  <c:v>#N/A</c:v>
                </c:pt>
                <c:pt idx="9">
                  <c:v>7.0000000000000007E-2</c:v>
                </c:pt>
              </c:numCache>
            </c:numRef>
          </c:val>
          <c:extLst>
            <c:ext xmlns:c16="http://schemas.microsoft.com/office/drawing/2014/chart" uri="{C3380CC4-5D6E-409C-BE32-E72D297353CC}">
              <c16:uniqueId val="{00000004-3734-4348-A964-52838593218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0.04</c:v>
                </c:pt>
                <c:pt idx="4">
                  <c:v>#N/A</c:v>
                </c:pt>
                <c:pt idx="5">
                  <c:v>0.14000000000000001</c:v>
                </c:pt>
                <c:pt idx="6">
                  <c:v>#N/A</c:v>
                </c:pt>
                <c:pt idx="7">
                  <c:v>0.04</c:v>
                </c:pt>
                <c:pt idx="8">
                  <c:v>#N/A</c:v>
                </c:pt>
                <c:pt idx="9">
                  <c:v>0.36</c:v>
                </c:pt>
              </c:numCache>
            </c:numRef>
          </c:val>
          <c:extLst>
            <c:ext xmlns:c16="http://schemas.microsoft.com/office/drawing/2014/chart" uri="{C3380CC4-5D6E-409C-BE32-E72D297353CC}">
              <c16:uniqueId val="{00000005-3734-4348-A964-528385932186}"/>
            </c:ext>
          </c:extLst>
        </c:ser>
        <c:ser>
          <c:idx val="6"/>
          <c:order val="6"/>
          <c:tx>
            <c:strRef>
              <c:f>データシート!$A$33</c:f>
              <c:strCache>
                <c:ptCount val="1"/>
                <c:pt idx="0">
                  <c:v>農業集落排水処理事業特別会計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6-3734-4348-A964-52838593218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1.45</c:v>
                </c:pt>
              </c:numCache>
            </c:numRef>
          </c:val>
          <c:extLst>
            <c:ext xmlns:c16="http://schemas.microsoft.com/office/drawing/2014/chart" uri="{C3380CC4-5D6E-409C-BE32-E72D297353CC}">
              <c16:uniqueId val="{00000007-3734-4348-A964-5283859321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4.6500000000000004</c:v>
                </c:pt>
                <c:pt idx="2">
                  <c:v>#N/A</c:v>
                </c:pt>
                <c:pt idx="3">
                  <c:v>3.37</c:v>
                </c:pt>
                <c:pt idx="4">
                  <c:v>#N/A</c:v>
                </c:pt>
                <c:pt idx="5">
                  <c:v>3.86</c:v>
                </c:pt>
                <c:pt idx="6">
                  <c:v>#N/A</c:v>
                </c:pt>
                <c:pt idx="7">
                  <c:v>4.3600000000000003</c:v>
                </c:pt>
                <c:pt idx="8">
                  <c:v>#N/A</c:v>
                </c:pt>
                <c:pt idx="9">
                  <c:v>4.8</c:v>
                </c:pt>
              </c:numCache>
            </c:numRef>
          </c:val>
          <c:extLst>
            <c:ext xmlns:c16="http://schemas.microsoft.com/office/drawing/2014/chart" uri="{C3380CC4-5D6E-409C-BE32-E72D297353CC}">
              <c16:uniqueId val="{00000008-3734-4348-A964-5283859321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7.56</c:v>
                </c:pt>
                <c:pt idx="2">
                  <c:v>#N/A</c:v>
                </c:pt>
                <c:pt idx="3">
                  <c:v>7.29</c:v>
                </c:pt>
                <c:pt idx="4">
                  <c:v>#N/A</c:v>
                </c:pt>
                <c:pt idx="5">
                  <c:v>7.82</c:v>
                </c:pt>
                <c:pt idx="6">
                  <c:v>#N/A</c:v>
                </c:pt>
                <c:pt idx="7">
                  <c:v>7.4</c:v>
                </c:pt>
                <c:pt idx="8">
                  <c:v>#N/A</c:v>
                </c:pt>
                <c:pt idx="9">
                  <c:v>7.4</c:v>
                </c:pt>
              </c:numCache>
            </c:numRef>
          </c:val>
          <c:extLst>
            <c:ext xmlns:c16="http://schemas.microsoft.com/office/drawing/2014/chart" uri="{C3380CC4-5D6E-409C-BE32-E72D297353CC}">
              <c16:uniqueId val="{00000009-3734-4348-A964-5283859321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1313</c:v>
                </c:pt>
                <c:pt idx="5">
                  <c:v>1305</c:v>
                </c:pt>
                <c:pt idx="8">
                  <c:v>1216</c:v>
                </c:pt>
                <c:pt idx="11">
                  <c:v>1178</c:v>
                </c:pt>
                <c:pt idx="14">
                  <c:v>1097</c:v>
                </c:pt>
              </c:numCache>
            </c:numRef>
          </c:val>
          <c:extLst>
            <c:ext xmlns:c16="http://schemas.microsoft.com/office/drawing/2014/chart" uri="{C3380CC4-5D6E-409C-BE32-E72D297353CC}">
              <c16:uniqueId val="{00000000-C700-4E33-99ED-1721D6E1D7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00-4E33-99ED-1721D6E1D7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2-C700-4E33-99ED-1721D6E1D7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20</c:v>
                </c:pt>
                <c:pt idx="6">
                  <c:v>27</c:v>
                </c:pt>
                <c:pt idx="9">
                  <c:v>30</c:v>
                </c:pt>
                <c:pt idx="12">
                  <c:v>33</c:v>
                </c:pt>
              </c:numCache>
            </c:numRef>
          </c:val>
          <c:extLst>
            <c:ext xmlns:c16="http://schemas.microsoft.com/office/drawing/2014/chart" uri="{C3380CC4-5D6E-409C-BE32-E72D297353CC}">
              <c16:uniqueId val="{00000003-C700-4E33-99ED-1721D6E1D7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617</c:v>
                </c:pt>
                <c:pt idx="3">
                  <c:v>587</c:v>
                </c:pt>
                <c:pt idx="6">
                  <c:v>562</c:v>
                </c:pt>
                <c:pt idx="9">
                  <c:v>517</c:v>
                </c:pt>
                <c:pt idx="12">
                  <c:v>527</c:v>
                </c:pt>
              </c:numCache>
            </c:numRef>
          </c:val>
          <c:extLst>
            <c:ext xmlns:c16="http://schemas.microsoft.com/office/drawing/2014/chart" uri="{C3380CC4-5D6E-409C-BE32-E72D297353CC}">
              <c16:uniqueId val="{00000004-C700-4E33-99ED-1721D6E1D7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0-4E33-99ED-1721D6E1D7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00-4E33-99ED-1721D6E1D7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1296</c:v>
                </c:pt>
                <c:pt idx="3">
                  <c:v>1259</c:v>
                </c:pt>
                <c:pt idx="6">
                  <c:v>1072</c:v>
                </c:pt>
                <c:pt idx="9">
                  <c:v>934</c:v>
                </c:pt>
                <c:pt idx="12">
                  <c:v>918</c:v>
                </c:pt>
              </c:numCache>
            </c:numRef>
          </c:val>
          <c:extLst>
            <c:ext xmlns:c16="http://schemas.microsoft.com/office/drawing/2014/chart" uri="{C3380CC4-5D6E-409C-BE32-E72D297353CC}">
              <c16:uniqueId val="{00000007-C700-4E33-99ED-1721D6E1D7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636</c:v>
                </c:pt>
                <c:pt idx="2">
                  <c:v>#N/A</c:v>
                </c:pt>
                <c:pt idx="3">
                  <c:v>#N/A</c:v>
                </c:pt>
                <c:pt idx="4">
                  <c:v>562</c:v>
                </c:pt>
                <c:pt idx="5">
                  <c:v>#N/A</c:v>
                </c:pt>
                <c:pt idx="6">
                  <c:v>#N/A</c:v>
                </c:pt>
                <c:pt idx="7">
                  <c:v>447</c:v>
                </c:pt>
                <c:pt idx="8">
                  <c:v>#N/A</c:v>
                </c:pt>
                <c:pt idx="9">
                  <c:v>#N/A</c:v>
                </c:pt>
                <c:pt idx="10">
                  <c:v>304</c:v>
                </c:pt>
                <c:pt idx="11">
                  <c:v>#N/A</c:v>
                </c:pt>
                <c:pt idx="12">
                  <c:v>#N/A</c:v>
                </c:pt>
                <c:pt idx="13">
                  <c:v>382</c:v>
                </c:pt>
                <c:pt idx="14">
                  <c:v>#N/A</c:v>
                </c:pt>
              </c:numCache>
            </c:numRef>
          </c:val>
          <c:smooth val="0"/>
          <c:extLst>
            <c:ext xmlns:c16="http://schemas.microsoft.com/office/drawing/2014/chart" uri="{C3380CC4-5D6E-409C-BE32-E72D297353CC}">
              <c16:uniqueId val="{00000008-C700-4E33-99ED-1721D6E1D7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13231</c:v>
                </c:pt>
                <c:pt idx="5">
                  <c:v>13189</c:v>
                </c:pt>
                <c:pt idx="8">
                  <c:v>12519</c:v>
                </c:pt>
                <c:pt idx="11">
                  <c:v>12753</c:v>
                </c:pt>
                <c:pt idx="14">
                  <c:v>12710</c:v>
                </c:pt>
              </c:numCache>
            </c:numRef>
          </c:val>
          <c:extLst>
            <c:ext xmlns:c16="http://schemas.microsoft.com/office/drawing/2014/chart" uri="{C3380CC4-5D6E-409C-BE32-E72D297353CC}">
              <c16:uniqueId val="{00000000-6CD2-4791-B0F1-B1381467D9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11</c:v>
                </c:pt>
                <c:pt idx="8">
                  <c:v>3</c:v>
                </c:pt>
                <c:pt idx="11">
                  <c:v>75</c:v>
                </c:pt>
                <c:pt idx="14">
                  <c:v>75</c:v>
                </c:pt>
              </c:numCache>
            </c:numRef>
          </c:val>
          <c:extLst>
            <c:ext xmlns:c16="http://schemas.microsoft.com/office/drawing/2014/chart" uri="{C3380CC4-5D6E-409C-BE32-E72D297353CC}">
              <c16:uniqueId val="{00000001-6CD2-4791-B0F1-B1381467D9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4551</c:v>
                </c:pt>
                <c:pt idx="5">
                  <c:v>4271</c:v>
                </c:pt>
                <c:pt idx="8">
                  <c:v>4103</c:v>
                </c:pt>
                <c:pt idx="11">
                  <c:v>4105</c:v>
                </c:pt>
                <c:pt idx="14">
                  <c:v>4309</c:v>
                </c:pt>
              </c:numCache>
            </c:numRef>
          </c:val>
          <c:extLst>
            <c:ext xmlns:c16="http://schemas.microsoft.com/office/drawing/2014/chart" uri="{C3380CC4-5D6E-409C-BE32-E72D297353CC}">
              <c16:uniqueId val="{00000002-6CD2-4791-B0F1-B1381467D9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D2-4791-B0F1-B1381467D9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D2-4791-B0F1-B1381467D9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D2-4791-B0F1-B1381467D9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1048</c:v>
                </c:pt>
                <c:pt idx="3">
                  <c:v>1000</c:v>
                </c:pt>
                <c:pt idx="6">
                  <c:v>933</c:v>
                </c:pt>
                <c:pt idx="9">
                  <c:v>894</c:v>
                </c:pt>
                <c:pt idx="12">
                  <c:v>878</c:v>
                </c:pt>
              </c:numCache>
            </c:numRef>
          </c:val>
          <c:extLst>
            <c:ext xmlns:c16="http://schemas.microsoft.com/office/drawing/2014/chart" uri="{C3380CC4-5D6E-409C-BE32-E72D297353CC}">
              <c16:uniqueId val="{00000006-6CD2-4791-B0F1-B1381467D9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270</c:v>
                </c:pt>
                <c:pt idx="3">
                  <c:v>274</c:v>
                </c:pt>
                <c:pt idx="6">
                  <c:v>322</c:v>
                </c:pt>
                <c:pt idx="9">
                  <c:v>303</c:v>
                </c:pt>
                <c:pt idx="12">
                  <c:v>265</c:v>
                </c:pt>
              </c:numCache>
            </c:numRef>
          </c:val>
          <c:extLst>
            <c:ext xmlns:c16="http://schemas.microsoft.com/office/drawing/2014/chart" uri="{C3380CC4-5D6E-409C-BE32-E72D297353CC}">
              <c16:uniqueId val="{00000007-6CD2-4791-B0F1-B1381467D9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4674</c:v>
                </c:pt>
                <c:pt idx="3">
                  <c:v>4508</c:v>
                </c:pt>
                <c:pt idx="6">
                  <c:v>4036</c:v>
                </c:pt>
                <c:pt idx="9">
                  <c:v>3618</c:v>
                </c:pt>
                <c:pt idx="12">
                  <c:v>3362</c:v>
                </c:pt>
              </c:numCache>
            </c:numRef>
          </c:val>
          <c:extLst>
            <c:ext xmlns:c16="http://schemas.microsoft.com/office/drawing/2014/chart" uri="{C3380CC4-5D6E-409C-BE32-E72D297353CC}">
              <c16:uniqueId val="{00000008-6CD2-4791-B0F1-B1381467D9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9-6CD2-4791-B0F1-B1381467D9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12264</c:v>
                </c:pt>
                <c:pt idx="3">
                  <c:v>13026</c:v>
                </c:pt>
                <c:pt idx="6">
                  <c:v>12638</c:v>
                </c:pt>
                <c:pt idx="9">
                  <c:v>12960</c:v>
                </c:pt>
                <c:pt idx="12">
                  <c:v>13127</c:v>
                </c:pt>
              </c:numCache>
            </c:numRef>
          </c:val>
          <c:extLst>
            <c:ext xmlns:c16="http://schemas.microsoft.com/office/drawing/2014/chart" uri="{C3380CC4-5D6E-409C-BE32-E72D297353CC}">
              <c16:uniqueId val="{0000000A-6CD2-4791-B0F1-B1381467D9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463</c:v>
                </c:pt>
                <c:pt idx="2">
                  <c:v>#N/A</c:v>
                </c:pt>
                <c:pt idx="3">
                  <c:v>#N/A</c:v>
                </c:pt>
                <c:pt idx="4">
                  <c:v>1344</c:v>
                </c:pt>
                <c:pt idx="5">
                  <c:v>#N/A</c:v>
                </c:pt>
                <c:pt idx="6">
                  <c:v>#N/A</c:v>
                </c:pt>
                <c:pt idx="7">
                  <c:v>1308</c:v>
                </c:pt>
                <c:pt idx="8">
                  <c:v>#N/A</c:v>
                </c:pt>
                <c:pt idx="9">
                  <c:v>#N/A</c:v>
                </c:pt>
                <c:pt idx="10">
                  <c:v>847</c:v>
                </c:pt>
                <c:pt idx="11">
                  <c:v>#N/A</c:v>
                </c:pt>
                <c:pt idx="12">
                  <c:v>#N/A</c:v>
                </c:pt>
                <c:pt idx="13">
                  <c:v>540</c:v>
                </c:pt>
                <c:pt idx="14">
                  <c:v>#N/A</c:v>
                </c:pt>
              </c:numCache>
            </c:numRef>
          </c:val>
          <c:smooth val="0"/>
          <c:extLst>
            <c:ext xmlns:c16="http://schemas.microsoft.com/office/drawing/2014/chart" uri="{C3380CC4-5D6E-409C-BE32-E72D297353CC}">
              <c16:uniqueId val="{0000000B-6CD2-4791-B0F1-B1381467D9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2391</c:v>
                </c:pt>
                <c:pt idx="1">
                  <c:v>2392</c:v>
                </c:pt>
                <c:pt idx="2">
                  <c:v>2392</c:v>
                </c:pt>
              </c:numCache>
            </c:numRef>
          </c:val>
          <c:extLst>
            <c:ext xmlns:c16="http://schemas.microsoft.com/office/drawing/2014/chart" uri="{C3380CC4-5D6E-409C-BE32-E72D297353CC}">
              <c16:uniqueId val="{00000000-8D2E-4C32-B0C9-5D94D73FCA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1056</c:v>
                </c:pt>
                <c:pt idx="1">
                  <c:v>1096</c:v>
                </c:pt>
                <c:pt idx="2">
                  <c:v>1267</c:v>
                </c:pt>
              </c:numCache>
            </c:numRef>
          </c:val>
          <c:extLst>
            <c:ext xmlns:c16="http://schemas.microsoft.com/office/drawing/2014/chart" uri="{C3380CC4-5D6E-409C-BE32-E72D297353CC}">
              <c16:uniqueId val="{00000001-8D2E-4C32-B0C9-5D94D73FCA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2262</c:v>
                </c:pt>
                <c:pt idx="1">
                  <c:v>2218</c:v>
                </c:pt>
                <c:pt idx="2">
                  <c:v>2214</c:v>
                </c:pt>
              </c:numCache>
            </c:numRef>
          </c:val>
          <c:extLst>
            <c:ext xmlns:c16="http://schemas.microsoft.com/office/drawing/2014/chart" uri="{C3380CC4-5D6E-409C-BE32-E72D297353CC}">
              <c16:uniqueId val="{00000002-8D2E-4C32-B0C9-5D94D73FCA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{D951716E-2E79-4E1F-9A1B-190152066983}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A5-41B4-9476-078F38ECA0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{B0B02861-6AA3-4C52-A1F7-FCB16725A8FE}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5-41B4-9476-078F38ECA0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{3B7F881F-0571-4753-8A40-E7F2E5903505}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5-41B4-9476-078F38ECA0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{9CE5D2AB-C074-4CA0-B9AC-41BB41F1B4DB}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5-41B4-9476-078F38ECA0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{704B862B-1A97-4598-B81F-3B00980BC51C}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5-41B4-9476-078F38ECA0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{7A297E41-D18F-45ED-8BF9-E4234D844A50}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A5-41B4-9476-078F38ECA054}"/>
                </c:ext>
              </c:extLst>
            </c:dLbl>
            <c:dLbl>
              <c:idx val="16"/>
              <c:layout>
                <c:manualLayout>
                  <c:x val="-3.7025779006879624E-2"/>
                  <c:y val="-7.96864448534336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{90A14CC9-8BEE-4CCC-86FB-35D99723193A}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A5-41B4-9476-078F38ECA0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{A8268D44-6047-44DE-A05F-CF8DBE3B28B6}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A5-41B4-9476-078F38ECA0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{62E2B2A4-35EA-497B-A0D2-C753A777A92A}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A5-41B4-9476-078F38ECA0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63.3</c:v>
                </c:pt>
                <c:pt idx="16">
                  <c:v>59.8</c:v>
                </c:pt>
                <c:pt idx="24">
                  <c:v>60</c:v>
                </c:pt>
                <c:pt idx="32">
                  <c:v>60.9</c:v>
                </c:pt>
              </c:numCache>
            </c:numRef>
          </c:xVal>
          <c:yVal>
            <c:numRef>
              <c:f>公会計指標分析・財政指標組合せ分析表!$BP$51:$DC$51</c:f>
              <c:numCache>
                <c:formatCode>#,##0.0;"▲ "#,##0.0</c:formatCode>
                <c:ptCount val="40"/>
                <c:pt idx="0">
                  <c:v>9.5</c:v>
                </c:pt>
                <c:pt idx="8">
                  <c:v>28</c:v>
                </c:pt>
                <c:pt idx="16">
                  <c:v>27.9</c:v>
                </c:pt>
                <c:pt idx="24">
                  <c:v>16.899999999999999</c:v>
                </c:pt>
                <c:pt idx="32">
                  <c:v>10.199999999999999</c:v>
                </c:pt>
              </c:numCache>
            </c:numRef>
          </c:yVal>
          <c:smooth val="0"/>
          <c:extLst>
            <c:ext xmlns:c16="http://schemas.microsoft.com/office/drawing/2014/chart" uri="{C3380CC4-5D6E-409C-BE32-E72D297353CC}">
              <c16:uniqueId val="{00000009-F8A5-41B4-9476-078F38ECA0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135172112926837E-2"/>
                  <c:y val="-4.9791639358296821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{91017FCC-398B-486A-B51A-DD30BD69B39B}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A5-41B4-9476-078F38ECA0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{5A77C22D-6B75-40F7-AC8D-5C3A99B2F14F}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5-41B4-9476-078F38ECA0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{9954D505-1A73-45C4-AF3E-DB0FD54DB502}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5-41B4-9476-078F38ECA0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{B92C9AF2-8EF0-4C89-8C80-7D5E5440C108}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5-41B4-9476-078F38ECA0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{C063FE72-79E0-4780-8F6D-7E6559A82891}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5-41B4-9476-078F38ECA0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{305001A6-14BF-4404-95C7-2D539318D767}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A5-41B4-9476-078F38ECA0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{014C0A11-64BF-4AB5-BE9F-108CE1C83BCB}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A5-41B4-9476-078F38ECA0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{89837B61-00B6-4573-AFC1-C11FAC215CCF}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A5-41B4-9476-078F38ECA0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{1DB4393B-D1BD-42B5-BBBD-5088435D312E}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A5-41B4-9476-078F38ECA0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F8A5-41B4-9476-078F38ECA05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{3A2C3713-5720-47E2-9166-0CDA4CF0C6C6}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BC-4683-A166-44B4D24EF7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{DC1428A6-C85D-48D4-A40E-1E2627D545D8}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BC-4683-A166-44B4D24EF7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{5606B788-2E5B-4A5C-A6A3-723CF7FB6D69}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BC-4683-A166-44B4D24EF7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{94B34C4A-24AA-49AF-AB34-E184E65E1116}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BC-4683-A166-44B4D24EF7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{C6EC3212-69A9-4F43-BBD9-81686207D8A9}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BC-4683-A166-44B4D24EF74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{265C311C-E8EC-468F-AD1D-0D8DDAAB6D2C}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BC-4683-A166-44B4D24EF74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{A0115EDB-6E8C-47C2-8B23-2C2E881062BE}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BC-4683-A166-44B4D24EF74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{50E2E212-5CA2-4FC7-968A-84222D93DF09}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BC-4683-A166-44B4D24EF74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{DA3599D1-81E5-44BE-80E2-F5CB94CB4C78}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BC-4683-A166-44B4D24EF7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13.3</c:v>
                </c:pt>
                <c:pt idx="16">
                  <c:v>11.4</c:v>
                </c:pt>
                <c:pt idx="24">
                  <c:v>9</c:v>
                </c:pt>
                <c:pt idx="32">
                  <c:v>7.6</c:v>
                </c:pt>
              </c:numCache>
            </c:numRef>
          </c:xVal>
          <c:yVal>
            <c:numRef>
              <c:f>公会計指標分析・財政指標組合せ分析表!$BP$73:$DC$73</c:f>
              <c:numCache>
                <c:formatCode>#,##0.0;"▲ "#,##0.0</c:formatCode>
                <c:ptCount val="40"/>
                <c:pt idx="0">
                  <c:v>9.5</c:v>
                </c:pt>
                <c:pt idx="8">
                  <c:v>28</c:v>
                </c:pt>
                <c:pt idx="16">
                  <c:v>27.9</c:v>
                </c:pt>
                <c:pt idx="24">
                  <c:v>16.899999999999999</c:v>
                </c:pt>
                <c:pt idx="32">
                  <c:v>10.199999999999999</c:v>
                </c:pt>
              </c:numCache>
            </c:numRef>
          </c:yVal>
          <c:smooth val="0"/>
          <c:extLst>
            <c:ext xmlns:c16="http://schemas.microsoft.com/office/drawing/2014/chart" uri="{C3380CC4-5D6E-409C-BE32-E72D297353CC}">
              <c16:uniqueId val="{00000009-72BC-4683-A166-44B4D24EF7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{7096357D-45D1-448C-8DC3-C09B034F19B3}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BC-4683-A166-44B4D24EF7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{BB63B2E0-8906-4158-8AE0-E74FD517E62B}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BC-4683-A166-44B4D24EF7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{22BCED27-2D67-441C-AAE2-36DDF951CEF4}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BC-4683-A166-44B4D24EF7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{FE8DA1D3-B00D-461F-BFC1-638DE32BCE5F}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BC-4683-A166-44B4D24EF7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{905955F0-EB39-4213-B1ED-164EA704A210}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BC-4683-A166-44B4D24EF740}"/>
                </c:ext>
              </c:extLst>
            </c:dLbl>
            <c:dLbl>
              <c:idx val="8"/>
              <c:layout>
                <c:manualLayout>
                  <c:x val="0"/>
                  <c:y val="-1.19084640322979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{03ED263C-644B-44CA-A0B8-5A6EDBA56DBF}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BC-4683-A166-44B4D24EF740}"/>
                </c:ext>
              </c:extLst>
            </c:dLbl>
            <c:dLbl>
              <c:idx val="16"/>
              <c:layout>
                <c:manualLayout>
                  <c:x val="0"/>
                  <c:y val="1.19084640322978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{3B0D87EA-5FBE-42DA-A1BF-D7BC7EF66D52}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BC-4683-A166-44B4D24EF74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{E80EE9EC-29F6-4620-A7D9-9B1830B245BF}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BC-4683-A166-44B4D24EF74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{13ECDC5B-662C-41CC-A224-C622126852B0}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BC-4683-A166-44B4D24EF7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72BC-4683-A166-44B4D24EF740}"/>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年国勢調査で</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）に加え、小規模の農林水産業者や商工業者が多いことなどから、財政基盤が弱く、類似団体平均を大きく下回っています。今後は町内の産業の育成に努め、長期的で継続的な自主財源の増加に努めます。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財政力指数＝自治体の自主財源の余力を示す指標のことです。数字が高いほど、その自治体の自主財源の割合が高く、財政状況に余裕があることを示します。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74613</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1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74613</xdr:rowOff>
    </xdr:from>
    <xdr:to>
      <xdr:col>19</xdr:col>
      <xdr:colOff>133350</xdr:colOff>
      <xdr:row>44</xdr:row>
      <xdr:rowOff>74613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74613</xdr:rowOff>
    </xdr:from>
    <xdr:to>
      <xdr:col>15</xdr:col>
      <xdr:colOff>82550</xdr:colOff>
      <xdr:row>44</xdr:row>
      <xdr:rowOff>74613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74613</xdr:rowOff>
    </xdr:from>
    <xdr:to>
      <xdr:col>11</xdr:col>
      <xdr:colOff>31750</xdr:colOff>
      <xdr:row>44</xdr:row>
      <xdr:rowOff>74613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23813</xdr:rowOff>
    </xdr:from>
    <xdr:to>
      <xdr:col>19</xdr:col>
      <xdr:colOff>184150</xdr:colOff>
      <xdr:row>44</xdr:row>
      <xdr:rowOff>125413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110190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23813</xdr:rowOff>
    </xdr:from>
    <xdr:to>
      <xdr:col>15</xdr:col>
      <xdr:colOff>133350</xdr:colOff>
      <xdr:row>44</xdr:row>
      <xdr:rowOff>125413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110190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23813</xdr:rowOff>
    </xdr:from>
    <xdr:to>
      <xdr:col>11</xdr:col>
      <xdr:colOff>82550</xdr:colOff>
      <xdr:row>44</xdr:row>
      <xdr:rowOff>125413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110190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近年、繰上償還で公債費を減少させていることから、類似団体平均に近い形で推移しています。今後も公債費の抑制を進めるとともに、優先度の低い事業の縮小や廃止による経常経費の削減に努めます。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経常収支比率＝税金などの収入に対し、人件費や社会保障費など削減が難しい支出がどの程度占めるかを示す指標。数値が高いほど自由に使えるお金が少ないことを示します。</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64</xdr:row>
      <xdr:rowOff>139912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08148"/>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129329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127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65</xdr:row>
      <xdr:rowOff>129329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615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145415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2615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29439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78529</xdr:rowOff>
    </xdr:from>
    <xdr:to>
      <xdr:col>15</xdr:col>
      <xdr:colOff>133350</xdr:colOff>
      <xdr:row>66</xdr:row>
      <xdr:rowOff>8679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類似団体平均および令和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年度と比較して高くなっているのは、公共施設の解体による物件費が大幅に増額したことが主な要因です。今後は業務の効率化などに取り組むことで、経費の削減に努めます。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28635</xdr:rowOff>
    </xdr:from>
    <xdr:to>
      <xdr:col>23</xdr:col>
      <xdr:colOff>133350</xdr:colOff>
      <xdr:row>85</xdr:row>
      <xdr:rowOff>27552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30435"/>
          <a:ext cx="838200" cy="17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108068</xdr:rowOff>
    </xdr:from>
    <xdr:to>
      <xdr:col>19</xdr:col>
      <xdr:colOff>133350</xdr:colOff>
      <xdr:row>84</xdr:row>
      <xdr:rowOff>28635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66968"/>
          <a:ext cx="889000" cy="2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63773</xdr:rowOff>
    </xdr:from>
    <xdr:to>
      <xdr:col>15</xdr:col>
      <xdr:colOff>82550</xdr:colOff>
      <xdr:row>82</xdr:row>
      <xdr:rowOff>108068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22673"/>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13188</xdr:rowOff>
    </xdr:from>
    <xdr:to>
      <xdr:col>11</xdr:col>
      <xdr:colOff>31750</xdr:colOff>
      <xdr:row>82</xdr:row>
      <xdr:rowOff>63773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72088"/>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148202</xdr:rowOff>
    </xdr:from>
    <xdr:to>
      <xdr:col>23</xdr:col>
      <xdr:colOff>184150</xdr:colOff>
      <xdr:row>85</xdr:row>
      <xdr:rowOff>78352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120279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149285</xdr:rowOff>
    </xdr:from>
    <xdr:to>
      <xdr:col>19</xdr:col>
      <xdr:colOff>184150</xdr:colOff>
      <xdr:row>84</xdr:row>
      <xdr:rowOff>79435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64212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6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57268</xdr:rowOff>
    </xdr:from>
    <xdr:to>
      <xdr:col>15</xdr:col>
      <xdr:colOff>133350</xdr:colOff>
      <xdr:row>82</xdr:row>
      <xdr:rowOff>158868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169045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12973</xdr:rowOff>
    </xdr:from>
    <xdr:to>
      <xdr:col>11</xdr:col>
      <xdr:colOff>82550</xdr:colOff>
      <xdr:row>82</xdr:row>
      <xdr:rowOff>114573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4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133838</xdr:rowOff>
    </xdr:from>
    <xdr:to>
      <xdr:col>7</xdr:col>
      <xdr:colOff>31750</xdr:colOff>
      <xdr:row>82</xdr:row>
      <xdr:rowOff>63988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74165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9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全国町村平均および類似団体平均と比較して、低い水準で推移しています。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今後は年齢構成にアンバランスが生じないように、適正な職員管理と給与水準の維持に努めていきます。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53848</xdr:rowOff>
    </xdr:from>
    <xdr:to>
      <xdr:col>81</xdr:col>
      <xdr:colOff>44450</xdr:colOff>
      <xdr:row>82</xdr:row>
      <xdr:rowOff>53848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12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53848</xdr:rowOff>
    </xdr:from>
    <xdr:to>
      <xdr:col>77</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1127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44196</xdr:rowOff>
    </xdr:from>
    <xdr:to>
      <xdr:col>72</xdr:col>
      <xdr:colOff>203200</xdr:colOff>
      <xdr:row>82</xdr:row>
      <xdr:rowOff>63500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030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44196</xdr:rowOff>
    </xdr:from>
    <xdr:to>
      <xdr:col>68</xdr:col>
      <xdr:colOff>152400</xdr:colOff>
      <xdr:row>82</xdr:row>
      <xdr:rowOff>82804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1030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3048</xdr:rowOff>
    </xdr:from>
    <xdr:to>
      <xdr:col>81</xdr:col>
      <xdr:colOff>95250</xdr:colOff>
      <xdr:row>82</xdr:row>
      <xdr:rowOff>104648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19575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3048</xdr:rowOff>
    </xdr:from>
    <xdr:to>
      <xdr:col>77</xdr:col>
      <xdr:colOff>95250</xdr:colOff>
      <xdr:row>82</xdr:row>
      <xdr:rowOff>104648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114825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3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164846</xdr:rowOff>
    </xdr:from>
    <xdr:to>
      <xdr:col>68</xdr:col>
      <xdr:colOff>203200</xdr:colOff>
      <xdr:row>82</xdr:row>
      <xdr:rowOff>94996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105173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32004</xdr:rowOff>
    </xdr:from>
    <xdr:to>
      <xdr:col>64</xdr:col>
      <xdr:colOff>152400</xdr:colOff>
      <xdr:row>82</xdr:row>
      <xdr:rowOff>133604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143781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定員管理に努めてきましたが、類似団体平均値を上回っています。加えて、新設される国および県制度の対応、不足する保育士や調理員の確保など、必要な行政サービスを提供するために、これまで以上の人員削減は困難な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今後は事業の見直しなどを進め、適切な人員配置に基づく定員管理に努めます。</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136807</xdr:rowOff>
    </xdr:from>
    <xdr:to>
      <xdr:col>81</xdr:col>
      <xdr:colOff>44450</xdr:colOff>
      <xdr:row>61</xdr:row>
      <xdr:rowOff>144851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9525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61</xdr:row>
      <xdr:rowOff>136807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9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109996</xdr:rowOff>
    </xdr:from>
    <xdr:to>
      <xdr:col>72</xdr:col>
      <xdr:colOff>203200</xdr:colOff>
      <xdr:row>61</xdr:row>
      <xdr:rowOff>136807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6844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97931</xdr:rowOff>
    </xdr:from>
    <xdr:to>
      <xdr:col>68</xdr:col>
      <xdr:colOff>152400</xdr:colOff>
      <xdr:row>61</xdr:row>
      <xdr:rowOff>109996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563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94051</xdr:rowOff>
    </xdr:from>
    <xdr:to>
      <xdr:col>81</xdr:col>
      <xdr:colOff>95250</xdr:colOff>
      <xdr:row>62</xdr:row>
      <xdr:rowOff>24201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66128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2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86007</xdr:rowOff>
    </xdr:from>
    <xdr:to>
      <xdr:col>77</xdr:col>
      <xdr:colOff>95250</xdr:colOff>
      <xdr:row>62</xdr:row>
      <xdr:rowOff>16157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86007</xdr:rowOff>
    </xdr:from>
    <xdr:to>
      <xdr:col>73</xdr:col>
      <xdr:colOff>44450</xdr:colOff>
      <xdr:row>62</xdr:row>
      <xdr:rowOff>16157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59196</xdr:rowOff>
    </xdr:from>
    <xdr:to>
      <xdr:col>68</xdr:col>
      <xdr:colOff>203200</xdr:colOff>
      <xdr:row>61</xdr:row>
      <xdr:rowOff>160796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145573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47131</xdr:rowOff>
    </xdr:from>
    <xdr:to>
      <xdr:col>64</xdr:col>
      <xdr:colOff>152400</xdr:colOff>
      <xdr:row>61</xdr:row>
      <xdr:rowOff>148731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133508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9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などにより年々比率が改善してきましたが、今後見込まれる大規模な施設整備事業による悪化が懸念されます。引き続き繰上償還に取り組むほか、交付税算入率の高い地方債を選択するなど、適正な水準の比率の維持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実質公債費比率＝財政規模に対する借金の返済費用が占める割合のことです。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105833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9412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0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44</xdr:row>
      <xdr:rowOff>108796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997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45</xdr:row>
      <xdr:rowOff>1694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6525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122344</xdr:rowOff>
    </xdr:from>
    <xdr:to>
      <xdr:col>64</xdr:col>
      <xdr:colOff>152400</xdr:colOff>
      <xdr:row>45</xdr:row>
      <xdr:rowOff>52494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37271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は公営企業に対する一般会計の負担見込額をはじめとした将来負担額の減少に加え、その将来負担額の解消に活用できる基金残高の増加があげられます。しかし、今後の大規模な施設整備事業の影響で比率の悪化が見込まれます。今後も将来負担額を計画的に管理し、財政の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将来負担比率＝財政規模に対する将来の負担などの割合のことです。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52409</xdr:rowOff>
    </xdr:from>
    <xdr:to>
      <xdr:col>81</xdr:col>
      <xdr:colOff>44450</xdr:colOff>
      <xdr:row>14</xdr:row>
      <xdr:rowOff>106299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52709"/>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106299</xdr:rowOff>
    </xdr:from>
    <xdr:to>
      <xdr:col>77</xdr:col>
      <xdr:colOff>44450</xdr:colOff>
      <xdr:row>15</xdr:row>
      <xdr:rowOff>23326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0659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23326</xdr:rowOff>
    </xdr:from>
    <xdr:to>
      <xdr:col>72</xdr:col>
      <xdr:colOff>203200</xdr:colOff>
      <xdr:row>15</xdr:row>
      <xdr:rowOff>24130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9507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46778</xdr:rowOff>
    </xdr:from>
    <xdr:to>
      <xdr:col>68</xdr:col>
      <xdr:colOff>152400</xdr:colOff>
      <xdr:row>15</xdr:row>
      <xdr:rowOff>24130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4707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145136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55499</xdr:rowOff>
    </xdr:from>
    <xdr:to>
      <xdr:col>77</xdr:col>
      <xdr:colOff>95250</xdr:colOff>
      <xdr:row>14</xdr:row>
      <xdr:rowOff>157099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141876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4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143976</xdr:rowOff>
    </xdr:from>
    <xdr:to>
      <xdr:col>73</xdr:col>
      <xdr:colOff>44450</xdr:colOff>
      <xdr:row>15</xdr:row>
      <xdr:rowOff>74126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58903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144780</xdr:rowOff>
    </xdr:from>
    <xdr:to>
      <xdr:col>68</xdr:col>
      <xdr:colOff>203200</xdr:colOff>
      <xdr:row>15</xdr:row>
      <xdr:rowOff>74930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167428</xdr:rowOff>
    </xdr:from>
    <xdr:to>
      <xdr:col>64</xdr:col>
      <xdr:colOff>152400</xdr:colOff>
      <xdr:row>14</xdr:row>
      <xdr:rowOff>97578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107755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今後は事業の見直しなどを進め、適切な人員配置に基づく人件費の抑制に努めます。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13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37</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21062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物件費に係る経常収支比率は類似平均団体を下回る水準を維持しています。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今後は、事務経費をはじめ、公共施設等総合管理計画に基づく施設の統廃合などを適切に進め、施設維持管理経費の削減に努めます。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8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16</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34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110507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扶助費に係る経常収支比率が類似団体平均を上回っている要因として、福祉事務所の設置による生活保護費などの影響があげられます。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今後も扶助費の増加が見込まれるため、資格審査や給付と負担の適正化を進めて、上昇傾向に歯止めをかけることに努めます。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57</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31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投資及び出資金、貸付金、繰出金）に係る経常収支比率は類似団体平均を大きく上回っています。この要因としては農業集落排水処理事業特別会計と下水道業特別会計への繰出金が多額となってい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今後は経費を節減するとともに、独立採算の原則に立ち返り、自立した特別会計の運用を実現することで、税収を主とする普通会計の負担額を減らしていくように努めます。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7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7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補助費等に係る経常収支比率は類似平均団体を下回る水準を維持しています。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今後も事業の見直し、補助金や負担金の交付が適切かの精査を引き続き行いながら、さらなる抑制に努めていきます。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9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8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継続して行っている繰上償還で公債費を削減してきたため、公債費に係る経常収支比率は減少傾向が続いています。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しかし、今後は大規模事業が控えていることから、増加に転じることが予想されるため、計画性のある地方債発行に努めます。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74422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78</xdr:row>
      <xdr:rowOff>26415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760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145287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130573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類似団体平均を少し上回っています。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今後も事業の見直しや業務の効率化に取り組むことで、経常経費の削減を進めます。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86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97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3073</xdr:rowOff>
    </xdr:from>
    <xdr:to>
      <xdr:col>29</xdr:col>
      <xdr:colOff>127000</xdr:colOff>
      <xdr:row>16</xdr:row>
      <xdr:rowOff>34315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3898"/>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34315</xdr:rowOff>
    </xdr:from>
    <xdr:to>
      <xdr:col>26</xdr:col>
      <xdr:colOff>50800</xdr:colOff>
      <xdr:row>17</xdr:row>
      <xdr:rowOff>38316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5140"/>
          <a:ext cx="698500" cy="17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38316</xdr:rowOff>
    </xdr:from>
    <xdr:to>
      <xdr:col>22</xdr:col>
      <xdr:colOff>114300</xdr:colOff>
      <xdr:row>17</xdr:row>
      <xdr:rowOff>46266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0591"/>
          <a:ext cx="6985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46266</xdr:rowOff>
    </xdr:from>
    <xdr:to>
      <xdr:col>18</xdr:col>
      <xdr:colOff>177800</xdr:colOff>
      <xdr:row>17</xdr:row>
      <xdr:rowOff>61887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8541"/>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123723</xdr:rowOff>
    </xdr:from>
    <xdr:to>
      <xdr:col>29</xdr:col>
      <xdr:colOff>177800</xdr:colOff>
      <xdr:row>16</xdr:row>
      <xdr:rowOff>53873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140250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154965</xdr:rowOff>
    </xdr:from>
    <xdr:to>
      <xdr:col>26</xdr:col>
      <xdr:colOff>101600</xdr:colOff>
      <xdr:row>16</xdr:row>
      <xdr:rowOff>85115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95292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158966</xdr:rowOff>
    </xdr:from>
    <xdr:to>
      <xdr:col>22</xdr:col>
      <xdr:colOff>165100</xdr:colOff>
      <xdr:row>17</xdr:row>
      <xdr:rowOff>89116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99293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166916</xdr:rowOff>
    </xdr:from>
    <xdr:to>
      <xdr:col>19</xdr:col>
      <xdr:colOff>38100</xdr:colOff>
      <xdr:row>17</xdr:row>
      <xdr:rowOff>97066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xdr:rowOff>
    </xdr:from>
    <xdr:to>
      <xdr:col>15</xdr:col>
      <xdr:colOff>101600</xdr:colOff>
      <xdr:row>17</xdr:row>
      <xdr:rowOff>112687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122864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266707</xdr:rowOff>
    </xdr:from>
    <xdr:to>
      <xdr:col>29</xdr:col>
      <xdr:colOff>127000</xdr:colOff>
      <xdr:row>35</xdr:row>
      <xdr:rowOff>84219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34157"/>
          <a:ext cx="647700" cy="160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150285</xdr:rowOff>
    </xdr:from>
    <xdr:to>
      <xdr:col>26</xdr:col>
      <xdr:colOff>50800</xdr:colOff>
      <xdr:row>35</xdr:row>
      <xdr:rowOff>84219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17735"/>
          <a:ext cx="698500" cy="276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281011</xdr:rowOff>
    </xdr:from>
    <xdr:to>
      <xdr:col>22</xdr:col>
      <xdr:colOff>114300</xdr:colOff>
      <xdr:row>34</xdr:row>
      <xdr:rowOff>150285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205561"/>
          <a:ext cx="698500" cy="21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140618</xdr:rowOff>
    </xdr:from>
    <xdr:to>
      <xdr:col>18</xdr:col>
      <xdr:colOff>177800</xdr:colOff>
      <xdr:row>33</xdr:row>
      <xdr:rowOff>281011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065168"/>
          <a:ext cx="698500" cy="14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215907</xdr:rowOff>
    </xdr:from>
    <xdr:to>
      <xdr:col>29</xdr:col>
      <xdr:colOff>177800</xdr:colOff>
      <xdr:row>34</xdr:row>
      <xdr:rowOff>317508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33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60984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33419</xdr:rowOff>
    </xdr:from>
    <xdr:to>
      <xdr:col>26</xdr:col>
      <xdr:colOff>101600</xdr:colOff>
      <xdr:row>35</xdr:row>
      <xdr:rowOff>135019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4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119796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3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99485</xdr:rowOff>
    </xdr:from>
    <xdr:to>
      <xdr:col>22</xdr:col>
      <xdr:colOff>165100</xdr:colOff>
      <xdr:row>34</xdr:row>
      <xdr:rowOff>201085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211262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230211</xdr:rowOff>
    </xdr:from>
    <xdr:to>
      <xdr:col>19</xdr:col>
      <xdr:colOff>38100</xdr:colOff>
      <xdr:row>33</xdr:row>
      <xdr:rowOff>331811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5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170538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89818</xdr:rowOff>
    </xdr:from>
    <xdr:to>
      <xdr:col>15</xdr:col>
      <xdr:colOff>101600</xdr:colOff>
      <xdr:row>33</xdr:row>
      <xdr:rowOff>191418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01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30145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7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160417</xdr:rowOff>
    </xdr:from>
    <xdr:to>
      <xdr:col>24</xdr:col>
      <xdr:colOff>63500</xdr:colOff>
      <xdr:row>34</xdr:row>
      <xdr:rowOff>19499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18267"/>
          <a:ext cx="8382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19499</xdr:rowOff>
    </xdr:from>
    <xdr:to>
      <xdr:col>19</xdr:col>
      <xdr:colOff>177800</xdr:colOff>
      <xdr:row>36</xdr:row>
      <xdr:rowOff>33987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848799"/>
          <a:ext cx="889000" cy="3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19199</xdr:rowOff>
    </xdr:from>
    <xdr:to>
      <xdr:col>15</xdr:col>
      <xdr:colOff>50800</xdr:colOff>
      <xdr:row>36</xdr:row>
      <xdr:rowOff>33987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191399"/>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13184</xdr:rowOff>
    </xdr:from>
    <xdr:to>
      <xdr:col>10</xdr:col>
      <xdr:colOff>114300</xdr:colOff>
      <xdr:row>36</xdr:row>
      <xdr:rowOff>19199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85384"/>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109617</xdr:rowOff>
    </xdr:from>
    <xdr:to>
      <xdr:col>24</xdr:col>
      <xdr:colOff>114300</xdr:colOff>
      <xdr:row>34</xdr:row>
      <xdr:rowOff>39767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132494</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1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140149</xdr:rowOff>
    </xdr:from>
    <xdr:to>
      <xdr:col>20</xdr:col>
      <xdr:colOff>38100</xdr:colOff>
      <xdr:row>34</xdr:row>
      <xdr:rowOff>70299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86826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154637</xdr:rowOff>
    </xdr:from>
    <xdr:to>
      <xdr:col>15</xdr:col>
      <xdr:colOff>101600</xdr:colOff>
      <xdr:row>36</xdr:row>
      <xdr:rowOff>84787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139849</xdr:rowOff>
    </xdr:from>
    <xdr:to>
      <xdr:col>10</xdr:col>
      <xdr:colOff>165100</xdr:colOff>
      <xdr:row>36</xdr:row>
      <xdr:rowOff>69999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133834</xdr:rowOff>
    </xdr:from>
    <xdr:to>
      <xdr:col>6</xdr:col>
      <xdr:colOff>38100</xdr:colOff>
      <xdr:row>36</xdr:row>
      <xdr:rowOff>63984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80511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138949</xdr:rowOff>
    </xdr:from>
    <xdr:to>
      <xdr:col>24</xdr:col>
      <xdr:colOff>63500</xdr:colOff>
      <xdr:row>56</xdr:row>
      <xdr:rowOff>164073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68699"/>
          <a:ext cx="838200" cy="19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164073</xdr:rowOff>
    </xdr:from>
    <xdr:to>
      <xdr:col>19</xdr:col>
      <xdr:colOff>177800</xdr:colOff>
      <xdr:row>57</xdr:row>
      <xdr:rowOff>43764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65273"/>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43764</xdr:rowOff>
    </xdr:from>
    <xdr:to>
      <xdr:col>15</xdr:col>
      <xdr:colOff>50800</xdr:colOff>
      <xdr:row>57</xdr:row>
      <xdr:rowOff>105649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16414"/>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105649</xdr:rowOff>
    </xdr:from>
    <xdr:to>
      <xdr:col>10</xdr:col>
      <xdr:colOff>114300</xdr:colOff>
      <xdr:row>58</xdr:row>
      <xdr:rowOff>2703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78299"/>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88149</xdr:rowOff>
    </xdr:from>
    <xdr:to>
      <xdr:col>24</xdr:col>
      <xdr:colOff>114300</xdr:colOff>
      <xdr:row>56</xdr:row>
      <xdr:rowOff>18299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111026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113273</xdr:rowOff>
    </xdr:from>
    <xdr:to>
      <xdr:col>20</xdr:col>
      <xdr:colOff>38100</xdr:colOff>
      <xdr:row>57</xdr:row>
      <xdr:rowOff>43423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34550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164414</xdr:rowOff>
    </xdr:from>
    <xdr:to>
      <xdr:col>15</xdr:col>
      <xdr:colOff>101600</xdr:colOff>
      <xdr:row>57</xdr:row>
      <xdr:rowOff>94564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85691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54849</xdr:rowOff>
    </xdr:from>
    <xdr:to>
      <xdr:col>10</xdr:col>
      <xdr:colOff>165100</xdr:colOff>
      <xdr:row>57</xdr:row>
      <xdr:rowOff>156449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147576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123353</xdr:rowOff>
    </xdr:from>
    <xdr:to>
      <xdr:col>6</xdr:col>
      <xdr:colOff>38100</xdr:colOff>
      <xdr:row>58</xdr:row>
      <xdr:rowOff>53503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44630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146672</xdr:rowOff>
    </xdr:from>
    <xdr:to>
      <xdr:col>24</xdr:col>
      <xdr:colOff>63500</xdr:colOff>
      <xdr:row>77</xdr:row>
      <xdr:rowOff>149392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48322"/>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149392</xdr:rowOff>
    </xdr:from>
    <xdr:to>
      <xdr:col>19</xdr:col>
      <xdr:colOff>177800</xdr:colOff>
      <xdr:row>78</xdr:row>
      <xdr:rowOff>36784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1042"/>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28555</xdr:rowOff>
    </xdr:from>
    <xdr:to>
      <xdr:col>15</xdr:col>
      <xdr:colOff>50800</xdr:colOff>
      <xdr:row>78</xdr:row>
      <xdr:rowOff>36784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16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18976</xdr:rowOff>
    </xdr:from>
    <xdr:to>
      <xdr:col>10</xdr:col>
      <xdr:colOff>114300</xdr:colOff>
      <xdr:row>78</xdr:row>
      <xdr:rowOff>28555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92076"/>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95872</xdr:rowOff>
    </xdr:from>
    <xdr:to>
      <xdr:col>24</xdr:col>
      <xdr:colOff>114300</xdr:colOff>
      <xdr:row>78</xdr:row>
      <xdr:rowOff>26022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74299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98592</xdr:rowOff>
    </xdr:from>
    <xdr:to>
      <xdr:col>20</xdr:col>
      <xdr:colOff>38100</xdr:colOff>
      <xdr:row>78</xdr:row>
      <xdr:rowOff>28742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19869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157434</xdr:rowOff>
    </xdr:from>
    <xdr:to>
      <xdr:col>15</xdr:col>
      <xdr:colOff>101600</xdr:colOff>
      <xdr:row>78</xdr:row>
      <xdr:rowOff>87584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78711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149205</xdr:rowOff>
    </xdr:from>
    <xdr:to>
      <xdr:col>10</xdr:col>
      <xdr:colOff>165100</xdr:colOff>
      <xdr:row>78</xdr:row>
      <xdr:rowOff>79355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70482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139626</xdr:rowOff>
    </xdr:from>
    <xdr:to>
      <xdr:col>6</xdr:col>
      <xdr:colOff>38100</xdr:colOff>
      <xdr:row>78</xdr:row>
      <xdr:rowOff>69776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60903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165390</xdr:rowOff>
    </xdr:from>
    <xdr:to>
      <xdr:col>24</xdr:col>
      <xdr:colOff>63500</xdr:colOff>
      <xdr:row>95</xdr:row>
      <xdr:rowOff>114238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10240"/>
          <a:ext cx="838200" cy="29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5468</xdr:rowOff>
    </xdr:from>
    <xdr:to>
      <xdr:col>19</xdr:col>
      <xdr:colOff>177800</xdr:colOff>
      <xdr:row>95</xdr:row>
      <xdr:rowOff>114238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293218"/>
          <a:ext cx="8890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5468</xdr:rowOff>
    </xdr:from>
    <xdr:to>
      <xdr:col>15</xdr:col>
      <xdr:colOff>50800</xdr:colOff>
      <xdr:row>95</xdr:row>
      <xdr:rowOff>57001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93218"/>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57001</xdr:rowOff>
    </xdr:from>
    <xdr:to>
      <xdr:col>10</xdr:col>
      <xdr:colOff>114300</xdr:colOff>
      <xdr:row>95</xdr:row>
      <xdr:rowOff>59288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447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114590</xdr:rowOff>
    </xdr:from>
    <xdr:to>
      <xdr:col>24</xdr:col>
      <xdr:colOff>114300</xdr:colOff>
      <xdr:row>94</xdr:row>
      <xdr:rowOff>44740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137467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1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63438</xdr:rowOff>
    </xdr:from>
    <xdr:to>
      <xdr:col>20</xdr:col>
      <xdr:colOff>38100</xdr:colOff>
      <xdr:row>95</xdr:row>
      <xdr:rowOff>165038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1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126118</xdr:rowOff>
    </xdr:from>
    <xdr:to>
      <xdr:col>15</xdr:col>
      <xdr:colOff>101600</xdr:colOff>
      <xdr:row>95</xdr:row>
      <xdr:rowOff>56268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72795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6201</xdr:rowOff>
    </xdr:from>
    <xdr:to>
      <xdr:col>10</xdr:col>
      <xdr:colOff>165100</xdr:colOff>
      <xdr:row>95</xdr:row>
      <xdr:rowOff>107801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9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124328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0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8488</xdr:rowOff>
    </xdr:from>
    <xdr:to>
      <xdr:col>6</xdr:col>
      <xdr:colOff>38100</xdr:colOff>
      <xdr:row>95</xdr:row>
      <xdr:rowOff>110088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126615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51214</xdr:rowOff>
    </xdr:from>
    <xdr:to>
      <xdr:col>55</xdr:col>
      <xdr:colOff>0</xdr:colOff>
      <xdr:row>37</xdr:row>
      <xdr:rowOff>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880514"/>
          <a:ext cx="838200" cy="46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51214</xdr:rowOff>
    </xdr:from>
    <xdr:to>
      <xdr:col>50</xdr:col>
      <xdr:colOff>114300</xdr:colOff>
      <xdr:row>37</xdr:row>
      <xdr:rowOff>2261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880514"/>
          <a:ext cx="889000" cy="4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2261</xdr:rowOff>
    </xdr:from>
    <xdr:to>
      <xdr:col>45</xdr:col>
      <xdr:colOff>177800</xdr:colOff>
      <xdr:row>37</xdr:row>
      <xdr:rowOff>54346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45911"/>
          <a:ext cx="889000" cy="5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43103</xdr:rowOff>
    </xdr:from>
    <xdr:to>
      <xdr:col>41</xdr:col>
      <xdr:colOff>50800</xdr:colOff>
      <xdr:row>37</xdr:row>
      <xdr:rowOff>54346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8675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121041</xdr:rowOff>
    </xdr:from>
    <xdr:to>
      <xdr:col>55</xdr:col>
      <xdr:colOff>50800</xdr:colOff>
      <xdr:row>37</xdr:row>
      <xdr:rowOff>51191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99468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414</xdr:rowOff>
    </xdr:from>
    <xdr:to>
      <xdr:col>50</xdr:col>
      <xdr:colOff>165100</xdr:colOff>
      <xdr:row>34</xdr:row>
      <xdr:rowOff>102014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93141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2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122911</xdr:rowOff>
    </xdr:from>
    <xdr:to>
      <xdr:col>46</xdr:col>
      <xdr:colOff>38100</xdr:colOff>
      <xdr:row>37</xdr:row>
      <xdr:rowOff>53061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44188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3546</xdr:rowOff>
    </xdr:from>
    <xdr:to>
      <xdr:col>41</xdr:col>
      <xdr:colOff>101600</xdr:colOff>
      <xdr:row>37</xdr:row>
      <xdr:rowOff>105146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96273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163753</xdr:rowOff>
    </xdr:from>
    <xdr:to>
      <xdr:col>36</xdr:col>
      <xdr:colOff>165100</xdr:colOff>
      <xdr:row>37</xdr:row>
      <xdr:rowOff>93903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85030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129051</xdr:rowOff>
    </xdr:from>
    <xdr:to>
      <xdr:col>55</xdr:col>
      <xdr:colOff>0</xdr:colOff>
      <xdr:row>57</xdr:row>
      <xdr:rowOff>132377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30251"/>
          <a:ext cx="838200" cy="1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129051</xdr:rowOff>
    </xdr:from>
    <xdr:to>
      <xdr:col>50</xdr:col>
      <xdr:colOff>114300</xdr:colOff>
      <xdr:row>57</xdr:row>
      <xdr:rowOff>103794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30251"/>
          <a:ext cx="889000" cy="1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49567</xdr:rowOff>
    </xdr:from>
    <xdr:to>
      <xdr:col>45</xdr:col>
      <xdr:colOff>177800</xdr:colOff>
      <xdr:row>57</xdr:row>
      <xdr:rowOff>103794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79317"/>
          <a:ext cx="889000" cy="39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49567</xdr:rowOff>
    </xdr:from>
    <xdr:to>
      <xdr:col>41</xdr:col>
      <xdr:colOff>50800</xdr:colOff>
      <xdr:row>56</xdr:row>
      <xdr:rowOff>90429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79317"/>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81577</xdr:rowOff>
    </xdr:from>
    <xdr:to>
      <xdr:col>55</xdr:col>
      <xdr:colOff>50800</xdr:colOff>
      <xdr:row>58</xdr:row>
      <xdr:rowOff>11727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60004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78251</xdr:rowOff>
    </xdr:from>
    <xdr:to>
      <xdr:col>50</xdr:col>
      <xdr:colOff>165100</xdr:colOff>
      <xdr:row>57</xdr:row>
      <xdr:rowOff>8401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24928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45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52994</xdr:rowOff>
    </xdr:from>
    <xdr:to>
      <xdr:col>46</xdr:col>
      <xdr:colOff>38100</xdr:colOff>
      <xdr:row>57</xdr:row>
      <xdr:rowOff>154594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145721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170217</xdr:rowOff>
    </xdr:from>
    <xdr:to>
      <xdr:col>41</xdr:col>
      <xdr:colOff>101600</xdr:colOff>
      <xdr:row>55</xdr:row>
      <xdr:rowOff>100367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116894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2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39629</xdr:rowOff>
    </xdr:from>
    <xdr:to>
      <xdr:col>36</xdr:col>
      <xdr:colOff>165100</xdr:colOff>
      <xdr:row>56</xdr:row>
      <xdr:rowOff>141229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157756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4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99859</xdr:rowOff>
    </xdr:from>
    <xdr:to>
      <xdr:col>55</xdr:col>
      <xdr:colOff>0</xdr:colOff>
      <xdr:row>78</xdr:row>
      <xdr:rowOff>136958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2959"/>
          <a:ext cx="8382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76918</xdr:rowOff>
    </xdr:from>
    <xdr:to>
      <xdr:col>50</xdr:col>
      <xdr:colOff>114300</xdr:colOff>
      <xdr:row>78</xdr:row>
      <xdr:rowOff>99859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0018"/>
          <a:ext cx="889000" cy="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52480</xdr:rowOff>
    </xdr:from>
    <xdr:to>
      <xdr:col>45</xdr:col>
      <xdr:colOff>177800</xdr:colOff>
      <xdr:row>78</xdr:row>
      <xdr:rowOff>76918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11230"/>
          <a:ext cx="889000" cy="5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52480</xdr:rowOff>
    </xdr:from>
    <xdr:to>
      <xdr:col>41</xdr:col>
      <xdr:colOff>50800</xdr:colOff>
      <xdr:row>76</xdr:row>
      <xdr:rowOff>71586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11230"/>
          <a:ext cx="889000" cy="19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86158</xdr:rowOff>
    </xdr:from>
    <xdr:to>
      <xdr:col>55</xdr:col>
      <xdr:colOff>50800</xdr:colOff>
      <xdr:row>79</xdr:row>
      <xdr:rowOff>16308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49059</xdr:rowOff>
    </xdr:from>
    <xdr:to>
      <xdr:col>50</xdr:col>
      <xdr:colOff>165100</xdr:colOff>
      <xdr:row>78</xdr:row>
      <xdr:rowOff>150659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26118</xdr:rowOff>
    </xdr:from>
    <xdr:to>
      <xdr:col>46</xdr:col>
      <xdr:colOff>38100</xdr:colOff>
      <xdr:row>78</xdr:row>
      <xdr:rowOff>127718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118845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1680</xdr:rowOff>
    </xdr:from>
    <xdr:to>
      <xdr:col>41</xdr:col>
      <xdr:colOff>101600</xdr:colOff>
      <xdr:row>75</xdr:row>
      <xdr:rowOff>103280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119807</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63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20786</xdr:rowOff>
    </xdr:from>
    <xdr:to>
      <xdr:col>36</xdr:col>
      <xdr:colOff>165100</xdr:colOff>
      <xdr:row>76</xdr:row>
      <xdr:rowOff>122386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138913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47194</xdr:rowOff>
    </xdr:from>
    <xdr:to>
      <xdr:col>55</xdr:col>
      <xdr:colOff>0</xdr:colOff>
      <xdr:row>97</xdr:row>
      <xdr:rowOff>14619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06394"/>
          <a:ext cx="8382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47194</xdr:rowOff>
    </xdr:from>
    <xdr:to>
      <xdr:col>50</xdr:col>
      <xdr:colOff>114300</xdr:colOff>
      <xdr:row>97</xdr:row>
      <xdr:rowOff>74882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06394"/>
          <a:ext cx="889000" cy="19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74882</xdr:rowOff>
    </xdr:from>
    <xdr:to>
      <xdr:col>45</xdr:col>
      <xdr:colOff>177800</xdr:colOff>
      <xdr:row>97</xdr:row>
      <xdr:rowOff>135823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05532"/>
          <a:ext cx="889000" cy="6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135823</xdr:rowOff>
    </xdr:from>
    <xdr:to>
      <xdr:col>41</xdr:col>
      <xdr:colOff>50800</xdr:colOff>
      <xdr:row>98</xdr:row>
      <xdr:rowOff>11354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66473"/>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135269</xdr:rowOff>
    </xdr:from>
    <xdr:to>
      <xdr:col>55</xdr:col>
      <xdr:colOff>50800</xdr:colOff>
      <xdr:row>97</xdr:row>
      <xdr:rowOff>65419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158146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167844</xdr:rowOff>
    </xdr:from>
    <xdr:to>
      <xdr:col>50</xdr:col>
      <xdr:colOff>165100</xdr:colOff>
      <xdr:row>96</xdr:row>
      <xdr:rowOff>97994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24082</xdr:rowOff>
    </xdr:from>
    <xdr:to>
      <xdr:col>46</xdr:col>
      <xdr:colOff>38100</xdr:colOff>
      <xdr:row>97</xdr:row>
      <xdr:rowOff>125682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142209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85023</xdr:rowOff>
    </xdr:from>
    <xdr:to>
      <xdr:col>41</xdr:col>
      <xdr:colOff>101600</xdr:colOff>
      <xdr:row>98</xdr:row>
      <xdr:rowOff>15173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31700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132004</xdr:rowOff>
    </xdr:from>
    <xdr:to>
      <xdr:col>36</xdr:col>
      <xdr:colOff>165100</xdr:colOff>
      <xdr:row>98</xdr:row>
      <xdr:rowOff>62154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53281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163642</xdr:rowOff>
    </xdr:from>
    <xdr:to>
      <xdr:col>85</xdr:col>
      <xdr:colOff>127000</xdr:colOff>
      <xdr:row>39</xdr:row>
      <xdr:rowOff>41108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8742"/>
          <a:ext cx="838200" cy="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170226</xdr:rowOff>
    </xdr:from>
    <xdr:to>
      <xdr:col>81</xdr:col>
      <xdr:colOff>50800</xdr:colOff>
      <xdr:row>39</xdr:row>
      <xdr:rowOff>41108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85326"/>
          <a:ext cx="889000" cy="4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170226</xdr:rowOff>
    </xdr:from>
    <xdr:to>
      <xdr:col>76</xdr:col>
      <xdr:colOff>114300</xdr:colOff>
      <xdr:row>39</xdr:row>
      <xdr:rowOff>17875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85326"/>
          <a:ext cx="889000" cy="1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13981</xdr:rowOff>
    </xdr:from>
    <xdr:to>
      <xdr:col>71</xdr:col>
      <xdr:colOff>177800</xdr:colOff>
      <xdr:row>39</xdr:row>
      <xdr:rowOff>17875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00531"/>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112842</xdr:rowOff>
    </xdr:from>
    <xdr:to>
      <xdr:col>85</xdr:col>
      <xdr:colOff>177800</xdr:colOff>
      <xdr:row>39</xdr:row>
      <xdr:rowOff>42992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72219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161758</xdr:rowOff>
    </xdr:from>
    <xdr:to>
      <xdr:col>81</xdr:col>
      <xdr:colOff>101600</xdr:colOff>
      <xdr:row>39</xdr:row>
      <xdr:rowOff>91908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83035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9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119426</xdr:rowOff>
    </xdr:from>
    <xdr:to>
      <xdr:col>76</xdr:col>
      <xdr:colOff>165100</xdr:colOff>
      <xdr:row>39</xdr:row>
      <xdr:rowOff>49576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66103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4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138525</xdr:rowOff>
    </xdr:from>
    <xdr:to>
      <xdr:col>72</xdr:col>
      <xdr:colOff>38100</xdr:colOff>
      <xdr:row>39</xdr:row>
      <xdr:rowOff>68675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85202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134631</xdr:rowOff>
    </xdr:from>
    <xdr:to>
      <xdr:col>67</xdr:col>
      <xdr:colOff>101600</xdr:colOff>
      <xdr:row>39</xdr:row>
      <xdr:rowOff>64781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81308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129609</xdr:rowOff>
    </xdr:from>
    <xdr:to>
      <xdr:col>85</xdr:col>
      <xdr:colOff>127000</xdr:colOff>
      <xdr:row>76</xdr:row>
      <xdr:rowOff>160502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59809"/>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111153</xdr:rowOff>
    </xdr:from>
    <xdr:to>
      <xdr:col>81</xdr:col>
      <xdr:colOff>50800</xdr:colOff>
      <xdr:row>76</xdr:row>
      <xdr:rowOff>129609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41353"/>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58502</xdr:rowOff>
    </xdr:from>
    <xdr:to>
      <xdr:col>76</xdr:col>
      <xdr:colOff>114300</xdr:colOff>
      <xdr:row>76</xdr:row>
      <xdr:rowOff>111153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88702"/>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58502</xdr:rowOff>
    </xdr:from>
    <xdr:to>
      <xdr:col>71</xdr:col>
      <xdr:colOff>177800</xdr:colOff>
      <xdr:row>76</xdr:row>
      <xdr:rowOff>81133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8870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109702</xdr:rowOff>
    </xdr:from>
    <xdr:to>
      <xdr:col>85</xdr:col>
      <xdr:colOff>177800</xdr:colOff>
      <xdr:row>77</xdr:row>
      <xdr:rowOff>39852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132579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78809</xdr:rowOff>
    </xdr:from>
    <xdr:to>
      <xdr:col>81</xdr:col>
      <xdr:colOff>101600</xdr:colOff>
      <xdr:row>77</xdr:row>
      <xdr:rowOff>8959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25487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60353</xdr:rowOff>
    </xdr:from>
    <xdr:to>
      <xdr:col>76</xdr:col>
      <xdr:colOff>165100</xdr:colOff>
      <xdr:row>76</xdr:row>
      <xdr:rowOff>161953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7702</xdr:rowOff>
    </xdr:from>
    <xdr:to>
      <xdr:col>72</xdr:col>
      <xdr:colOff>38100</xdr:colOff>
      <xdr:row>76</xdr:row>
      <xdr:rowOff>109302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125828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30333</xdr:rowOff>
    </xdr:from>
    <xdr:to>
      <xdr:col>67</xdr:col>
      <xdr:colOff>101600</xdr:colOff>
      <xdr:row>76</xdr:row>
      <xdr:rowOff>131933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148460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126212</xdr:rowOff>
    </xdr:from>
    <xdr:to>
      <xdr:col>85</xdr:col>
      <xdr:colOff>127000</xdr:colOff>
      <xdr:row>98</xdr:row>
      <xdr:rowOff>1277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6862"/>
          <a:ext cx="8382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169399</xdr:rowOff>
    </xdr:from>
    <xdr:to>
      <xdr:col>81</xdr:col>
      <xdr:colOff>50800</xdr:colOff>
      <xdr:row>98</xdr:row>
      <xdr:rowOff>1277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0004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169399</xdr:rowOff>
    </xdr:from>
    <xdr:to>
      <xdr:col>76</xdr:col>
      <xdr:colOff>114300</xdr:colOff>
      <xdr:row>98</xdr:row>
      <xdr:rowOff>54378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0049"/>
          <a:ext cx="8890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54378</xdr:rowOff>
    </xdr:from>
    <xdr:to>
      <xdr:col>71</xdr:col>
      <xdr:colOff>177800</xdr:colOff>
      <xdr:row>98</xdr:row>
      <xdr:rowOff>61556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647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75412</xdr:rowOff>
    </xdr:from>
    <xdr:to>
      <xdr:col>85</xdr:col>
      <xdr:colOff>177800</xdr:colOff>
      <xdr:row>98</xdr:row>
      <xdr:rowOff>5562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53839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121927</xdr:rowOff>
    </xdr:from>
    <xdr:to>
      <xdr:col>81</xdr:col>
      <xdr:colOff>101600</xdr:colOff>
      <xdr:row>98</xdr:row>
      <xdr:rowOff>52077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118599</xdr:rowOff>
    </xdr:from>
    <xdr:to>
      <xdr:col>76</xdr:col>
      <xdr:colOff>165100</xdr:colOff>
      <xdr:row>98</xdr:row>
      <xdr:rowOff>48749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39876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3578</xdr:rowOff>
    </xdr:from>
    <xdr:to>
      <xdr:col>72</xdr:col>
      <xdr:colOff>38100</xdr:colOff>
      <xdr:row>98</xdr:row>
      <xdr:rowOff>105178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96305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10756</xdr:rowOff>
    </xdr:from>
    <xdr:to>
      <xdr:col>67</xdr:col>
      <xdr:colOff>101600</xdr:colOff>
      <xdr:row>98</xdr:row>
      <xdr:rowOff>112356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103483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27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xdr:rowOff>
    </xdr:from>
    <xdr:to>
      <xdr:col>107</xdr:col>
      <xdr:colOff>50800</xdr:colOff>
      <xdr:row>38</xdr:row>
      <xdr:rowOff>33630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2769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33630</xdr:rowOff>
    </xdr:from>
    <xdr:to>
      <xdr:col>102</xdr:col>
      <xdr:colOff>114300</xdr:colOff>
      <xdr:row>38</xdr:row>
      <xdr:rowOff>58044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48730"/>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133248</xdr:rowOff>
    </xdr:from>
    <xdr:to>
      <xdr:col>107</xdr:col>
      <xdr:colOff>101600</xdr:colOff>
      <xdr:row>38</xdr:row>
      <xdr:rowOff>63398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79925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154280</xdr:rowOff>
    </xdr:from>
    <xdr:to>
      <xdr:col>102</xdr:col>
      <xdr:colOff>165100</xdr:colOff>
      <xdr:row>38</xdr:row>
      <xdr:rowOff>84430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75557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xdr:rowOff>
    </xdr:from>
    <xdr:to>
      <xdr:col>98</xdr:col>
      <xdr:colOff>38100</xdr:colOff>
      <xdr:row>38</xdr:row>
      <xdr:rowOff>108844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99971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1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85805</xdr:rowOff>
    </xdr:from>
    <xdr:to>
      <xdr:col>116</xdr:col>
      <xdr:colOff>63500</xdr:colOff>
      <xdr:row>59</xdr:row>
      <xdr:rowOff>92380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1355"/>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92380</xdr:rowOff>
    </xdr:from>
    <xdr:to>
      <xdr:col>111</xdr:col>
      <xdr:colOff>177800</xdr:colOff>
      <xdr:row>59</xdr:row>
      <xdr:rowOff>92412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793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66831</xdr:rowOff>
    </xdr:from>
    <xdr:to>
      <xdr:col>107</xdr:col>
      <xdr:colOff>50800</xdr:colOff>
      <xdr:row>59</xdr:row>
      <xdr:rowOff>92412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82381"/>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64360</xdr:rowOff>
    </xdr:from>
    <xdr:to>
      <xdr:col>102</xdr:col>
      <xdr:colOff>114300</xdr:colOff>
      <xdr:row>59</xdr:row>
      <xdr:rowOff>66831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79910"/>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35005</xdr:rowOff>
    </xdr:from>
    <xdr:to>
      <xdr:col>116</xdr:col>
      <xdr:colOff>114300</xdr:colOff>
      <xdr:row>59</xdr:row>
      <xdr:rowOff>136605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41580</xdr:rowOff>
    </xdr:from>
    <xdr:to>
      <xdr:col>112</xdr:col>
      <xdr:colOff>38100</xdr:colOff>
      <xdr:row>59</xdr:row>
      <xdr:rowOff>143180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134307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41612</xdr:rowOff>
    </xdr:from>
    <xdr:to>
      <xdr:col>107</xdr:col>
      <xdr:colOff>101600</xdr:colOff>
      <xdr:row>59</xdr:row>
      <xdr:rowOff>143212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134339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16031</xdr:rowOff>
    </xdr:from>
    <xdr:to>
      <xdr:col>102</xdr:col>
      <xdr:colOff>165100</xdr:colOff>
      <xdr:row>59</xdr:row>
      <xdr:rowOff>117631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134158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13560</xdr:rowOff>
    </xdr:from>
    <xdr:to>
      <xdr:col>98</xdr:col>
      <xdr:colOff>38100</xdr:colOff>
      <xdr:row>59</xdr:row>
      <xdr:rowOff>115160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131687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0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143897</xdr:rowOff>
    </xdr:from>
    <xdr:to>
      <xdr:col>116</xdr:col>
      <xdr:colOff>63500</xdr:colOff>
      <xdr:row>73</xdr:row>
      <xdr:rowOff>157792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59747"/>
          <a:ext cx="8382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133756</xdr:rowOff>
    </xdr:from>
    <xdr:to>
      <xdr:col>111</xdr:col>
      <xdr:colOff>177800</xdr:colOff>
      <xdr:row>73</xdr:row>
      <xdr:rowOff>157792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49606"/>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115599</xdr:rowOff>
    </xdr:from>
    <xdr:to>
      <xdr:col>107</xdr:col>
      <xdr:colOff>50800</xdr:colOff>
      <xdr:row>73</xdr:row>
      <xdr:rowOff>133756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63144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115599</xdr:rowOff>
    </xdr:from>
    <xdr:to>
      <xdr:col>102</xdr:col>
      <xdr:colOff>114300</xdr:colOff>
      <xdr:row>73</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31449"/>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93097</xdr:rowOff>
    </xdr:from>
    <xdr:to>
      <xdr:col>116</xdr:col>
      <xdr:colOff>114300</xdr:colOff>
      <xdr:row>74</xdr:row>
      <xdr:rowOff>23247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115974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106992</xdr:rowOff>
    </xdr:from>
    <xdr:to>
      <xdr:col>112</xdr:col>
      <xdr:colOff>38100</xdr:colOff>
      <xdr:row>74</xdr:row>
      <xdr:rowOff>37142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53669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82956</xdr:rowOff>
    </xdr:from>
    <xdr:to>
      <xdr:col>107</xdr:col>
      <xdr:colOff>101600</xdr:colOff>
      <xdr:row>74</xdr:row>
      <xdr:rowOff>13106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29633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64799</xdr:rowOff>
    </xdr:from>
    <xdr:to>
      <xdr:col>102</xdr:col>
      <xdr:colOff>165100</xdr:colOff>
      <xdr:row>73</xdr:row>
      <xdr:rowOff>166399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100412</xdr:rowOff>
    </xdr:from>
    <xdr:to>
      <xdr:col>98</xdr:col>
      <xdr:colOff>38100</xdr:colOff>
      <xdr:row>74</xdr:row>
      <xdr:rowOff>30562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47089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646,180</a:t>
          </a:r>
          <a:r>
            <a:rPr kumimoji="1" lang="ja-JP" altLang="en-US" sz="1300">
              <a:latin typeface="ＭＳ Ｐゴシック" panose="020B0600070205080204" pitchFamily="50" charset="-128"/>
              <a:ea typeface="ＭＳ Ｐゴシック" panose="020B0600070205080204" pitchFamily="50" charset="-128"/>
            </a:rPr>
            <a:t>円となっています。人件費は類似団体平均を上回っているため、事業の見直しなどにより、その抑制に努めます。扶助費は福祉事務所の設置による生活保護費などの影響で、類似団体平均を上回って推移しています。また災害復旧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など大きな災害が発生したため、類似団体平均を大きく上回っています。公債費は類似団体平均を上回るものの、減少傾向が続いています。しかし、今後の大規模事業の償還など増加に転じ、しばらく高い水準が続くことが予想されます。繰出金に関しては農業集落排水処理</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事業と下水道事業の特別会計への繰出金が多額であるため、類似団体平均を大きく上回っています。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75235</xdr:rowOff>
    </xdr:from>
    <xdr:to>
      <xdr:col>24</xdr:col>
      <xdr:colOff>63500</xdr:colOff>
      <xdr:row>36</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3085"/>
          <a:ext cx="838200" cy="4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133757</xdr:rowOff>
    </xdr:from>
    <xdr:to>
      <xdr:col>19</xdr:col>
      <xdr:colOff>177800</xdr:colOff>
      <xdr:row>36</xdr:row>
      <xdr:rowOff>8484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45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133757</xdr:rowOff>
    </xdr:from>
    <xdr:to>
      <xdr:col>15</xdr:col>
      <xdr:colOff>50800</xdr:colOff>
      <xdr:row>35</xdr:row>
      <xdr:rowOff>159360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3450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159360</xdr:rowOff>
    </xdr:from>
    <xdr:to>
      <xdr:col>10</xdr:col>
      <xdr:colOff>114300</xdr:colOff>
      <xdr:row>36</xdr:row>
      <xdr:rowOff>9855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60110"/>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24435</xdr:rowOff>
    </xdr:from>
    <xdr:to>
      <xdr:col>24</xdr:col>
      <xdr:colOff>114300</xdr:colOff>
      <xdr:row>33</xdr:row>
      <xdr:rowOff>126035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47312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129134</xdr:rowOff>
    </xdr:from>
    <xdr:to>
      <xdr:col>20</xdr:col>
      <xdr:colOff>38100</xdr:colOff>
      <xdr:row>36</xdr:row>
      <xdr:rowOff>59284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50411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82957</xdr:rowOff>
    </xdr:from>
    <xdr:to>
      <xdr:col>15</xdr:col>
      <xdr:colOff>101600</xdr:colOff>
      <xdr:row>36</xdr:row>
      <xdr:rowOff>13107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108560</xdr:rowOff>
    </xdr:from>
    <xdr:to>
      <xdr:col>10</xdr:col>
      <xdr:colOff>165100</xdr:colOff>
      <xdr:row>36</xdr:row>
      <xdr:rowOff>38710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29837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130505</xdr:rowOff>
    </xdr:from>
    <xdr:to>
      <xdr:col>6</xdr:col>
      <xdr:colOff>38100</xdr:colOff>
      <xdr:row>36</xdr:row>
      <xdr:rowOff>60655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151359</xdr:rowOff>
    </xdr:from>
    <xdr:to>
      <xdr:col>24</xdr:col>
      <xdr:colOff>63500</xdr:colOff>
      <xdr:row>56</xdr:row>
      <xdr:rowOff>50774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066759"/>
          <a:ext cx="838200" cy="5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151359</xdr:rowOff>
    </xdr:from>
    <xdr:to>
      <xdr:col>19</xdr:col>
      <xdr:colOff>177800</xdr:colOff>
      <xdr:row>56</xdr:row>
      <xdr:rowOff>1763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066759"/>
          <a:ext cx="889000" cy="5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1763</xdr:rowOff>
    </xdr:from>
    <xdr:to>
      <xdr:col>15</xdr:col>
      <xdr:colOff>50800</xdr:colOff>
      <xdr:row>56</xdr:row>
      <xdr:rowOff>99832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0296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99832</xdr:rowOff>
    </xdr:from>
    <xdr:to>
      <xdr:col>10</xdr:col>
      <xdr:colOff>114300</xdr:colOff>
      <xdr:row>56</xdr:row>
      <xdr:rowOff>134808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0103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171424</xdr:rowOff>
    </xdr:from>
    <xdr:to>
      <xdr:col>24</xdr:col>
      <xdr:colOff>114300</xdr:colOff>
      <xdr:row>56</xdr:row>
      <xdr:rowOff>101574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149851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100559</xdr:rowOff>
    </xdr:from>
    <xdr:to>
      <xdr:col>20</xdr:col>
      <xdr:colOff>38100</xdr:colOff>
      <xdr:row>53</xdr:row>
      <xdr:rowOff>30709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0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47236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122413</xdr:rowOff>
    </xdr:from>
    <xdr:to>
      <xdr:col>15</xdr:col>
      <xdr:colOff>101600</xdr:colOff>
      <xdr:row>56</xdr:row>
      <xdr:rowOff>52563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69090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49032</xdr:rowOff>
    </xdr:from>
    <xdr:to>
      <xdr:col>10</xdr:col>
      <xdr:colOff>165100</xdr:colOff>
      <xdr:row>56</xdr:row>
      <xdr:rowOff>150632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141759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84008</xdr:rowOff>
    </xdr:from>
    <xdr:to>
      <xdr:col>6</xdr:col>
      <xdr:colOff>38100</xdr:colOff>
      <xdr:row>57</xdr:row>
      <xdr:rowOff>14158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112224</xdr:rowOff>
    </xdr:from>
    <xdr:to>
      <xdr:col>24</xdr:col>
      <xdr:colOff>63500</xdr:colOff>
      <xdr:row>75</xdr:row>
      <xdr:rowOff>45277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28074"/>
          <a:ext cx="8382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45277</xdr:rowOff>
    </xdr:from>
    <xdr:to>
      <xdr:col>19</xdr:col>
      <xdr:colOff>177800</xdr:colOff>
      <xdr:row>75</xdr:row>
      <xdr:rowOff>98878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4027"/>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98878</xdr:rowOff>
    </xdr:from>
    <xdr:to>
      <xdr:col>15</xdr:col>
      <xdr:colOff>50800</xdr:colOff>
      <xdr:row>76</xdr:row>
      <xdr:rowOff>73417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7628"/>
          <a:ext cx="889000" cy="1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19946</xdr:rowOff>
    </xdr:from>
    <xdr:to>
      <xdr:col>10</xdr:col>
      <xdr:colOff>114300</xdr:colOff>
      <xdr:row>76</xdr:row>
      <xdr:rowOff>73417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50146"/>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61424</xdr:rowOff>
    </xdr:from>
    <xdr:to>
      <xdr:col>24</xdr:col>
      <xdr:colOff>114300</xdr:colOff>
      <xdr:row>73</xdr:row>
      <xdr:rowOff>163024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84301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2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165927</xdr:rowOff>
    </xdr:from>
    <xdr:to>
      <xdr:col>20</xdr:col>
      <xdr:colOff>38100</xdr:colOff>
      <xdr:row>75</xdr:row>
      <xdr:rowOff>96077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48078</xdr:rowOff>
    </xdr:from>
    <xdr:to>
      <xdr:col>15</xdr:col>
      <xdr:colOff>101600</xdr:colOff>
      <xdr:row>75</xdr:row>
      <xdr:rowOff>149678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22617</xdr:rowOff>
    </xdr:from>
    <xdr:to>
      <xdr:col>10</xdr:col>
      <xdr:colOff>165100</xdr:colOff>
      <xdr:row>76</xdr:row>
      <xdr:rowOff>124217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140744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140596</xdr:rowOff>
    </xdr:from>
    <xdr:to>
      <xdr:col>6</xdr:col>
      <xdr:colOff>38100</xdr:colOff>
      <xdr:row>76</xdr:row>
      <xdr:rowOff>70746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87273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91991</xdr:rowOff>
    </xdr:from>
    <xdr:to>
      <xdr:col>24</xdr:col>
      <xdr:colOff>63500</xdr:colOff>
      <xdr:row>98</xdr:row>
      <xdr:rowOff>121709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9409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121709</xdr:rowOff>
    </xdr:from>
    <xdr:to>
      <xdr:col>19</xdr:col>
      <xdr:colOff>177800</xdr:colOff>
      <xdr:row>98</xdr:row>
      <xdr:rowOff>124304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23809"/>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124304</xdr:rowOff>
    </xdr:from>
    <xdr:to>
      <xdr:col>15</xdr:col>
      <xdr:colOff>50800</xdr:colOff>
      <xdr:row>98</xdr:row>
      <xdr:rowOff>138061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26404"/>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138061</xdr:rowOff>
    </xdr:from>
    <xdr:to>
      <xdr:col>10</xdr:col>
      <xdr:colOff>114300</xdr:colOff>
      <xdr:row>98</xdr:row>
      <xdr:rowOff>140505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40161"/>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41191</xdr:rowOff>
    </xdr:from>
    <xdr:to>
      <xdr:col>24</xdr:col>
      <xdr:colOff>114300</xdr:colOff>
      <xdr:row>98</xdr:row>
      <xdr:rowOff>142791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127568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70909</xdr:rowOff>
    </xdr:from>
    <xdr:to>
      <xdr:col>20</xdr:col>
      <xdr:colOff>38100</xdr:colOff>
      <xdr:row>99</xdr:row>
      <xdr:rowOff>1059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163636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73504</xdr:rowOff>
    </xdr:from>
    <xdr:to>
      <xdr:col>15</xdr:col>
      <xdr:colOff>101600</xdr:colOff>
      <xdr:row>99</xdr:row>
      <xdr:rowOff>3654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166231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87261</xdr:rowOff>
    </xdr:from>
    <xdr:to>
      <xdr:col>10</xdr:col>
      <xdr:colOff>165100</xdr:colOff>
      <xdr:row>99</xdr:row>
      <xdr:rowOff>17411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89705</xdr:rowOff>
    </xdr:from>
    <xdr:to>
      <xdr:col>6</xdr:col>
      <xdr:colOff>38100</xdr:colOff>
      <xdr:row>99</xdr:row>
      <xdr:rowOff>19855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254</xdr:rowOff>
    </xdr:from>
    <xdr:to>
      <xdr:col>55</xdr:col>
      <xdr:colOff>0</xdr:colOff>
      <xdr:row>56</xdr:row>
      <xdr:rowOff>9074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01454"/>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30087</xdr:rowOff>
    </xdr:from>
    <xdr:to>
      <xdr:col>50</xdr:col>
      <xdr:colOff>114300</xdr:colOff>
      <xdr:row>56</xdr:row>
      <xdr:rowOff>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459837"/>
          <a:ext cx="889000" cy="1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30087</xdr:rowOff>
    </xdr:from>
    <xdr:to>
      <xdr:col>45</xdr:col>
      <xdr:colOff>177800</xdr:colOff>
      <xdr:row>55</xdr:row>
      <xdr:rowOff>62719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459837"/>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62719</xdr:rowOff>
    </xdr:from>
    <xdr:to>
      <xdr:col>41</xdr:col>
      <xdr:colOff>50800</xdr:colOff>
      <xdr:row>55</xdr:row>
      <xdr:rowOff>135033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92469"/>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129724</xdr:rowOff>
    </xdr:from>
    <xdr:to>
      <xdr:col>55</xdr:col>
      <xdr:colOff>50800</xdr:colOff>
      <xdr:row>56</xdr:row>
      <xdr:rowOff>59874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152601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120904</xdr:rowOff>
    </xdr:from>
    <xdr:to>
      <xdr:col>50</xdr:col>
      <xdr:colOff>165100</xdr:colOff>
      <xdr:row>56</xdr:row>
      <xdr:rowOff>51054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67581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150737</xdr:rowOff>
    </xdr:from>
    <xdr:to>
      <xdr:col>46</xdr:col>
      <xdr:colOff>38100</xdr:colOff>
      <xdr:row>55</xdr:row>
      <xdr:rowOff>80887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97414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11919</xdr:rowOff>
    </xdr:from>
    <xdr:to>
      <xdr:col>41</xdr:col>
      <xdr:colOff>101600</xdr:colOff>
      <xdr:row>55</xdr:row>
      <xdr:rowOff>113519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130046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84233</xdr:rowOff>
    </xdr:from>
    <xdr:to>
      <xdr:col>36</xdr:col>
      <xdr:colOff>165100</xdr:colOff>
      <xdr:row>56</xdr:row>
      <xdr:rowOff>14383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30910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31896</xdr:rowOff>
    </xdr:from>
    <xdr:to>
      <xdr:col>55</xdr:col>
      <xdr:colOff>0</xdr:colOff>
      <xdr:row>77</xdr:row>
      <xdr:rowOff>1645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62096"/>
          <a:ext cx="838200" cy="1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31896</xdr:rowOff>
    </xdr:from>
    <xdr:to>
      <xdr:col>50</xdr:col>
      <xdr:colOff>114300</xdr:colOff>
      <xdr:row>77</xdr:row>
      <xdr:rowOff>122193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62096"/>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65367</xdr:rowOff>
    </xdr:from>
    <xdr:to>
      <xdr:col>45</xdr:col>
      <xdr:colOff>177800</xdr:colOff>
      <xdr:row>77</xdr:row>
      <xdr:rowOff>122193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7017"/>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65367</xdr:rowOff>
    </xdr:from>
    <xdr:to>
      <xdr:col>41</xdr:col>
      <xdr:colOff>50800</xdr:colOff>
      <xdr:row>77</xdr:row>
      <xdr:rowOff>122726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7017"/>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122295</xdr:rowOff>
    </xdr:from>
    <xdr:to>
      <xdr:col>55</xdr:col>
      <xdr:colOff>50800</xdr:colOff>
      <xdr:row>77</xdr:row>
      <xdr:rowOff>52445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145172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152546</xdr:rowOff>
    </xdr:from>
    <xdr:to>
      <xdr:col>50</xdr:col>
      <xdr:colOff>165100</xdr:colOff>
      <xdr:row>76</xdr:row>
      <xdr:rowOff>82696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99223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71393</xdr:rowOff>
    </xdr:from>
    <xdr:to>
      <xdr:col>46</xdr:col>
      <xdr:colOff>38100</xdr:colOff>
      <xdr:row>78</xdr:row>
      <xdr:rowOff>1543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164120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14567</xdr:rowOff>
    </xdr:from>
    <xdr:to>
      <xdr:col>41</xdr:col>
      <xdr:colOff>101600</xdr:colOff>
      <xdr:row>77</xdr:row>
      <xdr:rowOff>116167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132694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71926</xdr:rowOff>
    </xdr:from>
    <xdr:to>
      <xdr:col>36</xdr:col>
      <xdr:colOff>165100</xdr:colOff>
      <xdr:row>78</xdr:row>
      <xdr:rowOff>2076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18603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18053</xdr:rowOff>
    </xdr:from>
    <xdr:to>
      <xdr:col>55</xdr:col>
      <xdr:colOff>0</xdr:colOff>
      <xdr:row>97</xdr:row>
      <xdr:rowOff>58762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8703"/>
          <a:ext cx="8382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18053</xdr:rowOff>
    </xdr:from>
    <xdr:to>
      <xdr:col>50</xdr:col>
      <xdr:colOff>114300</xdr:colOff>
      <xdr:row>97</xdr:row>
      <xdr:rowOff>37109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48703"/>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37109</xdr:rowOff>
    </xdr:from>
    <xdr:to>
      <xdr:col>45</xdr:col>
      <xdr:colOff>177800</xdr:colOff>
      <xdr:row>97</xdr:row>
      <xdr:rowOff>43816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67759"/>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43816</xdr:rowOff>
    </xdr:from>
    <xdr:to>
      <xdr:col>41</xdr:col>
      <xdr:colOff>50800</xdr:colOff>
      <xdr:row>97</xdr:row>
      <xdr:rowOff>64953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74466"/>
          <a:ext cx="889000" cy="2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7962</xdr:rowOff>
    </xdr:from>
    <xdr:to>
      <xdr:col>55</xdr:col>
      <xdr:colOff>50800</xdr:colOff>
      <xdr:row>97</xdr:row>
      <xdr:rowOff>109562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157839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138703</xdr:rowOff>
    </xdr:from>
    <xdr:to>
      <xdr:col>50</xdr:col>
      <xdr:colOff>165100</xdr:colOff>
      <xdr:row>97</xdr:row>
      <xdr:rowOff>68853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85380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157759</xdr:rowOff>
    </xdr:from>
    <xdr:to>
      <xdr:col>46</xdr:col>
      <xdr:colOff>38100</xdr:colOff>
      <xdr:row>97</xdr:row>
      <xdr:rowOff>87909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164466</xdr:rowOff>
    </xdr:from>
    <xdr:to>
      <xdr:col>41</xdr:col>
      <xdr:colOff>101600</xdr:colOff>
      <xdr:row>97</xdr:row>
      <xdr:rowOff>94616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111143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14153</xdr:rowOff>
    </xdr:from>
    <xdr:to>
      <xdr:col>36</xdr:col>
      <xdr:colOff>165100</xdr:colOff>
      <xdr:row>97</xdr:row>
      <xdr:rowOff>115753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106880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64757</xdr:rowOff>
    </xdr:from>
    <xdr:to>
      <xdr:col>85</xdr:col>
      <xdr:colOff>127000</xdr:colOff>
      <xdr:row>37</xdr:row>
      <xdr:rowOff>82359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08407"/>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64757</xdr:rowOff>
    </xdr:from>
    <xdr:to>
      <xdr:col>81</xdr:col>
      <xdr:colOff>50800</xdr:colOff>
      <xdr:row>37</xdr:row>
      <xdr:rowOff>69482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0840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58661</xdr:rowOff>
    </xdr:from>
    <xdr:to>
      <xdr:col>76</xdr:col>
      <xdr:colOff>114300</xdr:colOff>
      <xdr:row>37</xdr:row>
      <xdr:rowOff>69482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0231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58661</xdr:rowOff>
    </xdr:from>
    <xdr:to>
      <xdr:col>71</xdr:col>
      <xdr:colOff>177800</xdr:colOff>
      <xdr:row>37</xdr:row>
      <xdr:rowOff>89617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02311"/>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31559</xdr:rowOff>
    </xdr:from>
    <xdr:to>
      <xdr:col>85</xdr:col>
      <xdr:colOff>177800</xdr:colOff>
      <xdr:row>37</xdr:row>
      <xdr:rowOff>133159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117936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13957</xdr:rowOff>
    </xdr:from>
    <xdr:to>
      <xdr:col>81</xdr:col>
      <xdr:colOff>101600</xdr:colOff>
      <xdr:row>37</xdr:row>
      <xdr:rowOff>115557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106684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18682</xdr:rowOff>
    </xdr:from>
    <xdr:to>
      <xdr:col>76</xdr:col>
      <xdr:colOff>165100</xdr:colOff>
      <xdr:row>37</xdr:row>
      <xdr:rowOff>120282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7861</xdr:rowOff>
    </xdr:from>
    <xdr:to>
      <xdr:col>72</xdr:col>
      <xdr:colOff>38100</xdr:colOff>
      <xdr:row>37</xdr:row>
      <xdr:rowOff>109461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100588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38817</xdr:rowOff>
    </xdr:from>
    <xdr:to>
      <xdr:col>67</xdr:col>
      <xdr:colOff>101600</xdr:colOff>
      <xdr:row>37</xdr:row>
      <xdr:rowOff>140417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131545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49019</xdr:rowOff>
    </xdr:from>
    <xdr:to>
      <xdr:col>85</xdr:col>
      <xdr:colOff>127000</xdr:colOff>
      <xdr:row>56</xdr:row>
      <xdr:rowOff>128448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50219"/>
          <a:ext cx="838200" cy="7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128448</xdr:rowOff>
    </xdr:from>
    <xdr:to>
      <xdr:col>81</xdr:col>
      <xdr:colOff>50800</xdr:colOff>
      <xdr:row>57</xdr:row>
      <xdr:rowOff>74626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29648"/>
          <a:ext cx="889000" cy="1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44794</xdr:rowOff>
    </xdr:from>
    <xdr:to>
      <xdr:col>76</xdr:col>
      <xdr:colOff>114300</xdr:colOff>
      <xdr:row>57</xdr:row>
      <xdr:rowOff>74626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303094"/>
          <a:ext cx="889000" cy="5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44794</xdr:rowOff>
    </xdr:from>
    <xdr:to>
      <xdr:col>71</xdr:col>
      <xdr:colOff>177800</xdr:colOff>
      <xdr:row>55</xdr:row>
      <xdr:rowOff>81119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303094"/>
          <a:ext cx="889000" cy="20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169669</xdr:rowOff>
    </xdr:from>
    <xdr:to>
      <xdr:col>85</xdr:col>
      <xdr:colOff>177800</xdr:colOff>
      <xdr:row>56</xdr:row>
      <xdr:rowOff>99819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21096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77648</xdr:rowOff>
    </xdr:from>
    <xdr:to>
      <xdr:col>81</xdr:col>
      <xdr:colOff>101600</xdr:colOff>
      <xdr:row>57</xdr:row>
      <xdr:rowOff>7798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24325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23826</xdr:rowOff>
    </xdr:from>
    <xdr:to>
      <xdr:col>76</xdr:col>
      <xdr:colOff>165100</xdr:colOff>
      <xdr:row>57</xdr:row>
      <xdr:rowOff>125426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116553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165444</xdr:rowOff>
    </xdr:from>
    <xdr:to>
      <xdr:col>72</xdr:col>
      <xdr:colOff>38100</xdr:colOff>
      <xdr:row>54</xdr:row>
      <xdr:rowOff>95594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2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112121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0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30319</xdr:rowOff>
    </xdr:from>
    <xdr:to>
      <xdr:col>67</xdr:col>
      <xdr:colOff>101600</xdr:colOff>
      <xdr:row>55</xdr:row>
      <xdr:rowOff>131919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148446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163643</xdr:rowOff>
    </xdr:from>
    <xdr:to>
      <xdr:col>85</xdr:col>
      <xdr:colOff>127000</xdr:colOff>
      <xdr:row>79</xdr:row>
      <xdr:rowOff>41109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36743"/>
          <a:ext cx="838200" cy="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170225</xdr:rowOff>
    </xdr:from>
    <xdr:to>
      <xdr:col>81</xdr:col>
      <xdr:colOff>50800</xdr:colOff>
      <xdr:row>79</xdr:row>
      <xdr:rowOff>41109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3325"/>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170225</xdr:rowOff>
    </xdr:from>
    <xdr:to>
      <xdr:col>76</xdr:col>
      <xdr:colOff>114300</xdr:colOff>
      <xdr:row>79</xdr:row>
      <xdr:rowOff>17875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43325"/>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13982</xdr:rowOff>
    </xdr:from>
    <xdr:to>
      <xdr:col>71</xdr:col>
      <xdr:colOff>177800</xdr:colOff>
      <xdr:row>79</xdr:row>
      <xdr:rowOff>17875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8532"/>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112843</xdr:rowOff>
    </xdr:from>
    <xdr:to>
      <xdr:col>85</xdr:col>
      <xdr:colOff>177800</xdr:colOff>
      <xdr:row>79</xdr:row>
      <xdr:rowOff>42993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72220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161759</xdr:rowOff>
    </xdr:from>
    <xdr:to>
      <xdr:col>81</xdr:col>
      <xdr:colOff>101600</xdr:colOff>
      <xdr:row>79</xdr:row>
      <xdr:rowOff>91909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83036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7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119425</xdr:rowOff>
    </xdr:from>
    <xdr:to>
      <xdr:col>76</xdr:col>
      <xdr:colOff>165100</xdr:colOff>
      <xdr:row>79</xdr:row>
      <xdr:rowOff>49575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66102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138525</xdr:rowOff>
    </xdr:from>
    <xdr:to>
      <xdr:col>72</xdr:col>
      <xdr:colOff>38100</xdr:colOff>
      <xdr:row>79</xdr:row>
      <xdr:rowOff>68675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85202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134632</xdr:rowOff>
    </xdr:from>
    <xdr:to>
      <xdr:col>67</xdr:col>
      <xdr:colOff>101600</xdr:colOff>
      <xdr:row>79</xdr:row>
      <xdr:rowOff>64782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81309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129609</xdr:rowOff>
    </xdr:from>
    <xdr:to>
      <xdr:col>85</xdr:col>
      <xdr:colOff>127000</xdr:colOff>
      <xdr:row>96</xdr:row>
      <xdr:rowOff>160502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588809"/>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111153</xdr:rowOff>
    </xdr:from>
    <xdr:to>
      <xdr:col>81</xdr:col>
      <xdr:colOff>50800</xdr:colOff>
      <xdr:row>96</xdr:row>
      <xdr:rowOff>129609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570353"/>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58455</xdr:rowOff>
    </xdr:from>
    <xdr:to>
      <xdr:col>76</xdr:col>
      <xdr:colOff>114300</xdr:colOff>
      <xdr:row>96</xdr:row>
      <xdr:rowOff>111153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517655"/>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58455</xdr:rowOff>
    </xdr:from>
    <xdr:to>
      <xdr:col>71</xdr:col>
      <xdr:colOff>177800</xdr:colOff>
      <xdr:row>96</xdr:row>
      <xdr:rowOff>81133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51765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109702</xdr:rowOff>
    </xdr:from>
    <xdr:to>
      <xdr:col>85</xdr:col>
      <xdr:colOff>177800</xdr:colOff>
      <xdr:row>97</xdr:row>
      <xdr:rowOff>39852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132579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78809</xdr:rowOff>
    </xdr:from>
    <xdr:to>
      <xdr:col>81</xdr:col>
      <xdr:colOff>101600</xdr:colOff>
      <xdr:row>97</xdr:row>
      <xdr:rowOff>8959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25486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60353</xdr:rowOff>
    </xdr:from>
    <xdr:to>
      <xdr:col>76</xdr:col>
      <xdr:colOff>165100</xdr:colOff>
      <xdr:row>96</xdr:row>
      <xdr:rowOff>161953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7655</xdr:rowOff>
    </xdr:from>
    <xdr:to>
      <xdr:col>72</xdr:col>
      <xdr:colOff>38100</xdr:colOff>
      <xdr:row>96</xdr:row>
      <xdr:rowOff>109255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125782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30333</xdr:rowOff>
    </xdr:from>
    <xdr:to>
      <xdr:col>67</xdr:col>
      <xdr:colOff>101600</xdr:colOff>
      <xdr:row>96</xdr:row>
      <xdr:rowOff>131933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148460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137414</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280914"/>
          <a:ext cx="838200" cy="137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86614</xdr:rowOff>
    </xdr:from>
    <xdr:to>
      <xdr:col>116</xdr:col>
      <xdr:colOff>114300</xdr:colOff>
      <xdr:row>31</xdr:row>
      <xdr:rowOff>16764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39641</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183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6,016</a:t>
          </a:r>
          <a:r>
            <a:rPr kumimoji="1" lang="ja-JP" altLang="en-US" sz="1300">
              <a:latin typeface="ＭＳ Ｐゴシック" panose="020B0600070205080204" pitchFamily="50" charset="-128"/>
              <a:ea typeface="ＭＳ Ｐゴシック" panose="020B0600070205080204" pitchFamily="50" charset="-128"/>
            </a:rPr>
            <a:t>円と類似団体平均を上回ったのは、新型コロナウイルス感染症対策事業を行ったためです。以前から類似団体平均を大きく上回って推移している民生費が、さらに増加して住民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213,274</a:t>
          </a:r>
          <a:r>
            <a:rPr kumimoji="1" lang="ja-JP" altLang="en-US" sz="1300">
              <a:latin typeface="ＭＳ Ｐゴシック" panose="020B0600070205080204" pitchFamily="50" charset="-128"/>
              <a:ea typeface="ＭＳ Ｐゴシック" panose="020B0600070205080204" pitchFamily="50" charset="-128"/>
            </a:rPr>
            <a:t>円となったのは、子育て世帯への各種給付を行ったことが要因です。また教育費が住民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94,834</a:t>
          </a:r>
          <a:r>
            <a:rPr kumimoji="1" lang="ja-JP" altLang="en-US" sz="1300">
              <a:latin typeface="ＭＳ Ｐゴシック" panose="020B0600070205080204" pitchFamily="50" charset="-128"/>
              <a:ea typeface="ＭＳ Ｐゴシック" panose="020B0600070205080204" pitchFamily="50" charset="-128"/>
            </a:rPr>
            <a:t>円となり、近年増加しているのは、公民館建設事業の影響です。諸支出金が類似団体を大きく上回っているのは、公営企業会計への長期貸付を行ったためです。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財政調整基金残高は、適切な財源の確保と歳出の精査により、取り崩しを避けているため、前年度とほぼ同額を維持しています。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また実質収支額の標準財政規模比は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程度で安定して推移し、実質単年度収支も黒字を確保しています。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今後は大規模事業などによる臨時的な財政需要が見込まれますが、基金の取り崩しは最終手段と考えて安易に頼ることなく、残高の確保に努めます。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年度決算は、すべての会計で黒字となりました。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現在の状況を継続できるように、すべての会計で独立採算の原則のもと、改めて受益と負担の公平性に基づいた料金などの再点検が必要です。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完済した既往債があることから、元利償還金と算入公債費等は減少傾向が続いています。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しかし、今後は大規模事業の償還が始まるため、元利償還金が増加に転じることが見込まれます。繰上償還を含め、公債費の適正化に取り組む必要があります。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等に係る地方債の現在高は、地方債発行額が償還額を上回り、大きく増加しました。一方、公営企業債等繰入見込額、組合等負担等見込額と退職手当負担見込額は近年減少傾向が続いています。加えて充当可能基金として、減債基金の積み立てを行ったことから、将来負担比率の分子は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今後は大規模事業による地方債発行額の増加とともに、財源不足による基金の取り崩しが見込まれます。このため、地方債現在高と基金残高のバランスを考えながら、将来負担比の軽減に努めます。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万円積み立てたことが大きな要因となり、基金全体としては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や歳出の削減を進め、基金の取り崩しが最小限となるような財政運営に努めます。さらに、今後の大規模事業で活用を見込む地方債による公債費の増に備えて、可能な限り減債基金の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・ふるさと振興まちづくり基金＝地域住民の連帯の強化または地域の特性を生かしたまちづくりを進め、均衡ある町勢の発展の事業費に充てるため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・定住促進住宅基金＝定住促進住宅の大規模修繕その他の整備に必要な事業費に充てるため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・ふるさと湯梨浜応援基金＝ふるさと納税を活用し、教育や子育て支援の向上、地域資源の保全や活用などの事業費に充てるため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・公共施設等建設基金＝社会福祉施設、社会教育施設、学校、庁舎などの建設のための事業費に充てるため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・ふるさと農村活性化基金＝農業用用排水施設などの維持および強化に係る活動などを進めるための事業費に充てるため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・定住促進住宅基金＝今後予定している大規模事業に活用するための積み立てにより増加しました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・ふるさと湯梨浜応援基金＝ふるさと納税が増となったため積み立ても増加しました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・ふるさと農村活性化基金＝基金の目的にあった農業基盤整備のための事業費に充てたため減少しました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各特定目的基金の設置目的を十分に考慮し、その有効活用による行政サービスの安定的な提供に努めます。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万円のみの積み立てを行いました。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災害などの不測の事態に備え、極力取り崩しを控えて、残高を確保するように努めます。中長期的には、減債基金を活用する大規模な償還の完了後に、積み立てを行うことを予定しています。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今後の大規模な償還に備えて、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万円の積み立てたことで残高が増となりました。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大規模な償還に合わせて取崩しを行います。中長期的には、今後発行する地方債の償還のピークに備え、計画的な積み立てを行います。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有形固定資産減価償却率は全国平均、鳥取県平均からそれぞれ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ポイント高い結果となりました。本町は固定資産台帳を整備し、平成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年度に公共施設等総合管理計画、令和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年度に施設種別ごとの個別施設計画をそれぞれ策定しました。新設・改修費を分散化させ歳出予算の平準化を図りながら施設更新を実施します。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4413462"/>
          <a:ext cx="1270" cy="135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577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7719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41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4413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175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512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49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509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149860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5146675"/>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088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117475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513947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210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64770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247265" y="5139478"/>
          <a:ext cx="670560" cy="1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5160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76705" y="5207635"/>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13352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48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債務償還可能年数は、全国平均を</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ポイント上回り、鳥取県平均を</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ポイント下回った。近年、積極的に繰上償還を行うことで地方債現在高の減少に努めています。今後も繰上償還を行いながら、可能な限り地方債の発行を抑制することで、地方債現在高を減少させていく。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390843"/>
          <a:ext cx="1269" cy="140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7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793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81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496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184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2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519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52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139772</xdr:rowOff>
    </xdr:from>
    <xdr:to>
      <xdr:col>76</xdr:col>
      <xdr:colOff>73025</xdr:colOff>
      <xdr:row>31</xdr:row>
      <xdr:rowOff>69922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516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118199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51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101101</xdr:rowOff>
    </xdr:from>
    <xdr:to>
      <xdr:col>72</xdr:col>
      <xdr:colOff>123825</xdr:colOff>
      <xdr:row>32</xdr:row>
      <xdr:rowOff>31251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297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19122</xdr:rowOff>
    </xdr:from>
    <xdr:to>
      <xdr:col>76</xdr:col>
      <xdr:colOff>22225</xdr:colOff>
      <xdr:row>31</xdr:row>
      <xdr:rowOff>151901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5215962"/>
          <a:ext cx="61976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166025</xdr:rowOff>
    </xdr:from>
    <xdr:to>
      <xdr:col>68</xdr:col>
      <xdr:colOff>123825</xdr:colOff>
      <xdr:row>32</xdr:row>
      <xdr:rowOff>96175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36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151901</xdr:rowOff>
    </xdr:from>
    <xdr:to>
      <xdr:col>72</xdr:col>
      <xdr:colOff>73025</xdr:colOff>
      <xdr:row>32</xdr:row>
      <xdr:rowOff>45375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348741"/>
          <a:ext cx="67056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109583</xdr:rowOff>
    </xdr:from>
    <xdr:to>
      <xdr:col>64</xdr:col>
      <xdr:colOff>123825</xdr:colOff>
      <xdr:row>32</xdr:row>
      <xdr:rowOff>39733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30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160383</xdr:rowOff>
    </xdr:from>
    <xdr:to>
      <xdr:col>68</xdr:col>
      <xdr:colOff>73025</xdr:colOff>
      <xdr:row>32</xdr:row>
      <xdr:rowOff>45375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068685" y="5357223"/>
          <a:ext cx="670560" cy="5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43733</xdr:rowOff>
    </xdr:from>
    <xdr:to>
      <xdr:col>60</xdr:col>
      <xdr:colOff>123825</xdr:colOff>
      <xdr:row>31</xdr:row>
      <xdr:rowOff>145333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2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94533</xdr:rowOff>
    </xdr:from>
    <xdr:to>
      <xdr:col>64</xdr:col>
      <xdr:colOff>73025</xdr:colOff>
      <xdr:row>31</xdr:row>
      <xdr:rowOff>160383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398125" y="5291373"/>
          <a:ext cx="67056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496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50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4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49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22378</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3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87302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4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30860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3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136460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3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740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695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9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380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43128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046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3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38365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298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13335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3493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17162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590518"/>
          <a:ext cx="0" cy="141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0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369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590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76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913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91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914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9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66142</xdr:rowOff>
    </xdr:from>
    <xdr:to>
      <xdr:col>55</xdr:col>
      <xdr:colOff>50800</xdr:colOff>
      <xdr:row>41</xdr:row>
      <xdr:rowOff>167742</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939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69944</xdr:rowOff>
    </xdr:from>
    <xdr:to>
      <xdr:col>50</xdr:col>
      <xdr:colOff>165100</xdr:colOff>
      <xdr:row>42</xdr:row>
      <xdr:rowOff>94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943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116942</xdr:rowOff>
    </xdr:from>
    <xdr:to>
      <xdr:col>55</xdr:col>
      <xdr:colOff>0</xdr:colOff>
      <xdr:row>41</xdr:row>
      <xdr:rowOff>120744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990182"/>
          <a:ext cx="7239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70088</xdr:rowOff>
    </xdr:from>
    <xdr:to>
      <xdr:col>46</xdr:col>
      <xdr:colOff>38100</xdr:colOff>
      <xdr:row>42</xdr:row>
      <xdr:rowOff>238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943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120744</xdr:rowOff>
    </xdr:from>
    <xdr:to>
      <xdr:col>50</xdr:col>
      <xdr:colOff>114300</xdr:colOff>
      <xdr:row>41</xdr:row>
      <xdr:rowOff>120888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993984"/>
          <a:ext cx="78232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70196</xdr:rowOff>
    </xdr:from>
    <xdr:to>
      <xdr:col>41</xdr:col>
      <xdr:colOff>101600</xdr:colOff>
      <xdr:row>42</xdr:row>
      <xdr:rowOff>346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943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120888</xdr:rowOff>
    </xdr:from>
    <xdr:to>
      <xdr:col>45</xdr:col>
      <xdr:colOff>177800</xdr:colOff>
      <xdr:row>41</xdr:row>
      <xdr:rowOff>120996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994128"/>
          <a:ext cx="78994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70262</xdr:rowOff>
    </xdr:from>
    <xdr:to>
      <xdr:col>36</xdr:col>
      <xdr:colOff>165100</xdr:colOff>
      <xdr:row>42</xdr:row>
      <xdr:rowOff>412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943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120996</xdr:rowOff>
    </xdr:from>
    <xdr:to>
      <xdr:col>41</xdr:col>
      <xdr:colOff>50800</xdr:colOff>
      <xdr:row>41</xdr:row>
      <xdr:rowOff>121062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994236"/>
          <a:ext cx="7747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6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162671</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70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162815</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70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162923</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70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162989</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70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086225" y="934402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12496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020820" y="10768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12496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7399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965200" y="9937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03606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12496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312160" y="9946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106680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3355340" y="999553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5146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565400" y="99974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73990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169545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1790700" y="1000506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6520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08380" y="1002792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17056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6110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83630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9219565" y="9600045"/>
          <a:ext cx="0" cy="113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9258300" y="1073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9154160" y="1073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9258300" y="938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154160" y="9600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9258300" y="10424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9192260" y="1056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8445500" y="105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7670800" y="10586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68732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098540" y="105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93623</xdr:rowOff>
    </xdr:from>
    <xdr:to>
      <xdr:col>55</xdr:col>
      <xdr:colOff>50800</xdr:colOff>
      <xdr:row>64</xdr:row>
      <xdr:rowOff>23773</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192260" y="10654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8550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9258300" y="1056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94569</xdr:rowOff>
    </xdr:from>
    <xdr:to>
      <xdr:col>50</xdr:col>
      <xdr:colOff>165100</xdr:colOff>
      <xdr:row>64</xdr:row>
      <xdr:rowOff>24719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445500" y="10655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144423</xdr:rowOff>
    </xdr:from>
    <xdr:to>
      <xdr:col>55</xdr:col>
      <xdr:colOff>0</xdr:colOff>
      <xdr:row>63</xdr:row>
      <xdr:rowOff>145369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496300" y="10705743"/>
          <a:ext cx="7239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95602</xdr:rowOff>
    </xdr:from>
    <xdr:to>
      <xdr:col>46</xdr:col>
      <xdr:colOff>38100</xdr:colOff>
      <xdr:row>64</xdr:row>
      <xdr:rowOff>25752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670800" y="10656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145369</xdr:rowOff>
    </xdr:from>
    <xdr:to>
      <xdr:col>50</xdr:col>
      <xdr:colOff>114300</xdr:colOff>
      <xdr:row>63</xdr:row>
      <xdr:rowOff>146402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713980" y="10706689"/>
          <a:ext cx="78232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97706</xdr:rowOff>
    </xdr:from>
    <xdr:to>
      <xdr:col>41</xdr:col>
      <xdr:colOff>101600</xdr:colOff>
      <xdr:row>64</xdr:row>
      <xdr:rowOff>27856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6873240" y="10659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146402</xdr:rowOff>
    </xdr:from>
    <xdr:to>
      <xdr:col>45</xdr:col>
      <xdr:colOff>177800</xdr:colOff>
      <xdr:row>63</xdr:row>
      <xdr:rowOff>148506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6924040" y="10707722"/>
          <a:ext cx="78994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97771</xdr:rowOff>
    </xdr:from>
    <xdr:to>
      <xdr:col>36</xdr:col>
      <xdr:colOff>165100</xdr:colOff>
      <xdr:row>64</xdr:row>
      <xdr:rowOff>27921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098540" y="10659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148506</xdr:rowOff>
    </xdr:from>
    <xdr:to>
      <xdr:col>41</xdr:col>
      <xdr:colOff>50800</xdr:colOff>
      <xdr:row>63</xdr:row>
      <xdr:rowOff>148571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149340" y="10709826"/>
          <a:ext cx="7747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21457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4449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67025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5872695" y="103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15846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214575" y="107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16879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444955" y="107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18983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0255" y="1074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19048</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72695" y="107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086225" y="1295781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12496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02082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124960" y="13829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03606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312160" y="1388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5146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73990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96520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61595</xdr:rowOff>
    </xdr:from>
    <xdr:to>
      <xdr:col>24</xdr:col>
      <xdr:colOff>114300</xdr:colOff>
      <xdr:row>85</xdr:row>
      <xdr:rowOff>163195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03606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40022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12496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50164</xdr:rowOff>
    </xdr:from>
    <xdr:to>
      <xdr:col>20</xdr:col>
      <xdr:colOff>38100</xdr:colOff>
      <xdr:row>85</xdr:row>
      <xdr:rowOff>151764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312160" y="14299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85</xdr:row>
      <xdr:rowOff>112395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355340" y="14350364"/>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5146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100964</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565400" y="14335125"/>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19686</xdr:rowOff>
    </xdr:from>
    <xdr:to>
      <xdr:col>10</xdr:col>
      <xdr:colOff>165100</xdr:colOff>
      <xdr:row>85</xdr:row>
      <xdr:rowOff>121286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7399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70486</xdr:rowOff>
    </xdr:from>
    <xdr:to>
      <xdr:col>15</xdr:col>
      <xdr:colOff>50800</xdr:colOff>
      <xdr:row>85</xdr:row>
      <xdr:rowOff>85725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790700" y="1431988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96520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70486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08380" y="14298930"/>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170564" y="1366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3857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6110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8363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142891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17056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3857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112413</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61100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83630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219565" y="13145207"/>
          <a:ext cx="0" cy="143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9258300" y="145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9154160" y="14583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9258300" y="129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9154160" y="13145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9258300" y="14178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192260" y="14323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445500" y="1434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670800" y="14351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873240" y="14327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098540" y="1433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146830</xdr:rowOff>
    </xdr:from>
    <xdr:to>
      <xdr:col>55</xdr:col>
      <xdr:colOff>50800</xdr:colOff>
      <xdr:row>86</xdr:row>
      <xdr:rowOff>76980</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9192260" y="1439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125257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9258300" y="143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147647</xdr:rowOff>
    </xdr:from>
    <xdr:to>
      <xdr:col>50</xdr:col>
      <xdr:colOff>165100</xdr:colOff>
      <xdr:row>86</xdr:row>
      <xdr:rowOff>77797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445500" y="14397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26180</xdr:rowOff>
    </xdr:from>
    <xdr:to>
      <xdr:col>55</xdr:col>
      <xdr:colOff>0</xdr:colOff>
      <xdr:row>86</xdr:row>
      <xdr:rowOff>26997</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496300" y="14443220"/>
          <a:ext cx="7239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148462</xdr:rowOff>
    </xdr:from>
    <xdr:to>
      <xdr:col>46</xdr:col>
      <xdr:colOff>38100</xdr:colOff>
      <xdr:row>86</xdr:row>
      <xdr:rowOff>78612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670800" y="14397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26997</xdr:rowOff>
    </xdr:from>
    <xdr:to>
      <xdr:col>50</xdr:col>
      <xdr:colOff>114300</xdr:colOff>
      <xdr:row>86</xdr:row>
      <xdr:rowOff>27812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713980" y="14444037"/>
          <a:ext cx="78232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8732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27812</xdr:rowOff>
    </xdr:from>
    <xdr:to>
      <xdr:col>45</xdr:col>
      <xdr:colOff>177800</xdr:colOff>
      <xdr:row>86</xdr:row>
      <xdr:rowOff>28956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924040" y="14444852"/>
          <a:ext cx="78994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150096</xdr:rowOff>
    </xdr:from>
    <xdr:to>
      <xdr:col>36</xdr:col>
      <xdr:colOff>165100</xdr:colOff>
      <xdr:row>86</xdr:row>
      <xdr:rowOff>80246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098540" y="1439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29446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149340" y="14445996"/>
          <a:ext cx="7747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8271587" y="141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750958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6712027" y="14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5937327" y="141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68924</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8271587" y="1448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7509587" y="144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67120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71373</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5937327" y="144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086225" y="16851630"/>
          <a:ext cx="0" cy="1315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124960" y="181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02082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124960" y="1663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020820" y="1685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124960" y="17570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036060" y="17592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312160" y="17565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514600" y="171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739900" y="17397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965200" y="17388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43687</xdr:rowOff>
    </xdr:from>
    <xdr:to>
      <xdr:col>24</xdr:col>
      <xdr:colOff>114300</xdr:colOff>
      <xdr:row>101</xdr:row>
      <xdr:rowOff>145287</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036060" y="169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66564</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124960" y="1683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xdr:rowOff>
    </xdr:from>
    <xdr:to>
      <xdr:col>20</xdr:col>
      <xdr:colOff>38100</xdr:colOff>
      <xdr:row>101</xdr:row>
      <xdr:rowOff>101854</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312160" y="16931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51054</xdr:rowOff>
    </xdr:from>
    <xdr:to>
      <xdr:col>24</xdr:col>
      <xdr:colOff>63500</xdr:colOff>
      <xdr:row>101</xdr:row>
      <xdr:rowOff>94487</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355340" y="16982694"/>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125985</xdr:rowOff>
    </xdr:from>
    <xdr:to>
      <xdr:col>15</xdr:col>
      <xdr:colOff>101600</xdr:colOff>
      <xdr:row>101</xdr:row>
      <xdr:rowOff>56135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514600" y="1688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5335</xdr:rowOff>
    </xdr:from>
    <xdr:to>
      <xdr:col>19</xdr:col>
      <xdr:colOff>177800</xdr:colOff>
      <xdr:row>101</xdr:row>
      <xdr:rowOff>51054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565400" y="1693697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82550</xdr:rowOff>
    </xdr:from>
    <xdr:to>
      <xdr:col>10</xdr:col>
      <xdr:colOff>165100</xdr:colOff>
      <xdr:row>101</xdr:row>
      <xdr:rowOff>12700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739900" y="1684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133350</xdr:rowOff>
    </xdr:from>
    <xdr:to>
      <xdr:col>15</xdr:col>
      <xdr:colOff>50800</xdr:colOff>
      <xdr:row>101</xdr:row>
      <xdr:rowOff>5335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790700" y="16897350"/>
          <a:ext cx="77470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39115</xdr:rowOff>
    </xdr:from>
    <xdr:to>
      <xdr:col>6</xdr:col>
      <xdr:colOff>38100</xdr:colOff>
      <xdr:row>100</xdr:row>
      <xdr:rowOff>140715</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965200" y="16803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89915</xdr:rowOff>
    </xdr:from>
    <xdr:to>
      <xdr:col>10</xdr:col>
      <xdr:colOff>114300</xdr:colOff>
      <xdr:row>100</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008380" y="16853915"/>
          <a:ext cx="7823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170564"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145559</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385704" y="1724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611004" y="17486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836304" y="1747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118381</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170564" y="1671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72662</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385704" y="1666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29227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611004" y="1662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157242</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836304" y="1658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9219565" y="17052950"/>
          <a:ext cx="0" cy="112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9258300" y="181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9154160" y="18176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9258300" y="16831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9154160" y="17052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9258300" y="17796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192260" y="17941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445500" y="17906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670800" y="179419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873240" y="179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098540" y="1799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139216</xdr:rowOff>
    </xdr:from>
    <xdr:to>
      <xdr:col>55</xdr:col>
      <xdr:colOff>50800</xdr:colOff>
      <xdr:row>108</xdr:row>
      <xdr:rowOff>69366</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9192260" y="18076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54143</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9258300" y="1799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139526</xdr:rowOff>
    </xdr:from>
    <xdr:to>
      <xdr:col>50</xdr:col>
      <xdr:colOff>165100</xdr:colOff>
      <xdr:row>108</xdr:row>
      <xdr:rowOff>69676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8445500" y="18077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18566</xdr:rowOff>
    </xdr:from>
    <xdr:to>
      <xdr:col>55</xdr:col>
      <xdr:colOff>0</xdr:colOff>
      <xdr:row>108</xdr:row>
      <xdr:rowOff>18876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8496300" y="18123686"/>
          <a:ext cx="7239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139847</xdr:rowOff>
    </xdr:from>
    <xdr:to>
      <xdr:col>46</xdr:col>
      <xdr:colOff>38100</xdr:colOff>
      <xdr:row>108</xdr:row>
      <xdr:rowOff>69997</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7670800" y="18077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18876</xdr:rowOff>
    </xdr:from>
    <xdr:to>
      <xdr:col>50</xdr:col>
      <xdr:colOff>114300</xdr:colOff>
      <xdr:row>108</xdr:row>
      <xdr:rowOff>19197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7713980" y="18123996"/>
          <a:ext cx="78232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140340</xdr:rowOff>
    </xdr:from>
    <xdr:to>
      <xdr:col>41</xdr:col>
      <xdr:colOff>101600</xdr:colOff>
      <xdr:row>108</xdr:row>
      <xdr:rowOff>70490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6873240" y="1807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19197</xdr:rowOff>
    </xdr:from>
    <xdr:to>
      <xdr:col>45</xdr:col>
      <xdr:colOff>177800</xdr:colOff>
      <xdr:row>108</xdr:row>
      <xdr:rowOff>19690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6924040" y="18124317"/>
          <a:ext cx="78994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140500</xdr:rowOff>
    </xdr:from>
    <xdr:to>
      <xdr:col>36</xdr:col>
      <xdr:colOff>165100</xdr:colOff>
      <xdr:row>108</xdr:row>
      <xdr:rowOff>70650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098540" y="1807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19690</xdr:rowOff>
    </xdr:from>
    <xdr:to>
      <xdr:col>41</xdr:col>
      <xdr:colOff>50800</xdr:colOff>
      <xdr:row>108</xdr:row>
      <xdr:rowOff>19850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149340" y="18124810"/>
          <a:ext cx="7747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214575" y="1768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444955" y="1772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0255" y="177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5872695" y="1777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60803</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214575" y="1816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61124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444955" y="181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61617</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0255" y="181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61777</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5872695" y="181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E00-0000F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4375764"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E00-000001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E00-000003020000}"/>
            </a:ext>
          </a:extLst>
        </xdr:cNvPr>
        <xdr:cNvSpPr txBox="1"/>
      </xdr:nvSpPr>
      <xdr:spPr>
        <a:xfrm>
          <a:off x="1441450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428750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E00-000005020000}"/>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8041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02944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12318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325600" y="6485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E00-000011020000}"/>
            </a:ext>
          </a:extLst>
        </xdr:cNvPr>
        <xdr:cNvSpPr txBox="1"/>
      </xdr:nvSpPr>
      <xdr:spPr>
        <a:xfrm>
          <a:off x="14414500"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57884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125185</xdr:rowOff>
    </xdr:from>
    <xdr:to>
      <xdr:col>85</xdr:col>
      <xdr:colOff>127000</xdr:colOff>
      <xdr:row>38</xdr:row>
      <xdr:rowOff>166007</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629640" y="6495505"/>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80414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125185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854940" y="649550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029440" y="6402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125185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072620" y="6453051"/>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123188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82731</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1282680" y="6397535"/>
          <a:ext cx="78994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675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1900544"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110298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43724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7524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190054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110298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9509104" y="5672001"/>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19547840" y="54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94437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19547840" y="648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5894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73504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79374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71627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6388080" y="6451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38463</xdr:rowOff>
    </xdr:from>
    <xdr:to>
      <xdr:col>116</xdr:col>
      <xdr:colOff>114300</xdr:colOff>
      <xdr:row>34</xdr:row>
      <xdr:rowOff>140063</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58940" y="57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124840</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1954784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44994</xdr:rowOff>
    </xdr:from>
    <xdr:to>
      <xdr:col>112</xdr:col>
      <xdr:colOff>38100</xdr:colOff>
      <xdr:row>34</xdr:row>
      <xdr:rowOff>146594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735040" y="5744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89263</xdr:rowOff>
    </xdr:from>
    <xdr:to>
      <xdr:col>116</xdr:col>
      <xdr:colOff>63500</xdr:colOff>
      <xdr:row>34</xdr:row>
      <xdr:rowOff>95794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8778220" y="578902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103777</xdr:rowOff>
    </xdr:from>
    <xdr:to>
      <xdr:col>107</xdr:col>
      <xdr:colOff>101600</xdr:colOff>
      <xdr:row>35</xdr:row>
      <xdr:rowOff>33927</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7937480" y="5803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95794</xdr:rowOff>
    </xdr:from>
    <xdr:to>
      <xdr:col>111</xdr:col>
      <xdr:colOff>177800</xdr:colOff>
      <xdr:row>34</xdr:row>
      <xdr:rowOff>154577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7988280" y="5795554"/>
          <a:ext cx="78994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103777</xdr:rowOff>
    </xdr:from>
    <xdr:to>
      <xdr:col>102</xdr:col>
      <xdr:colOff>165100</xdr:colOff>
      <xdr:row>35</xdr:row>
      <xdr:rowOff>33927</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7162780" y="5803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154577</xdr:rowOff>
    </xdr:from>
    <xdr:to>
      <xdr:col>107</xdr:col>
      <xdr:colOff>50800</xdr:colOff>
      <xdr:row>34</xdr:row>
      <xdr:rowOff>154577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7213580" y="58543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103777</xdr:rowOff>
    </xdr:from>
    <xdr:to>
      <xdr:col>98</xdr:col>
      <xdr:colOff>38100</xdr:colOff>
      <xdr:row>35</xdr:row>
      <xdr:rowOff>33927</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6388080" y="5803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154577</xdr:rowOff>
    </xdr:from>
    <xdr:to>
      <xdr:col>102</xdr:col>
      <xdr:colOff>114300</xdr:colOff>
      <xdr:row>34</xdr:row>
      <xdr:rowOff>154577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431260" y="58543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56112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7776267" y="656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70015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6226867"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163121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561127" y="55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50454</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776267" y="55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50454</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001567" y="55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50454</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6226867" y="55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4375764" y="956691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44145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428750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44145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4287500" y="9566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44145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57884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8041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02944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123188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325600" y="9599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130827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4414500"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170180</xdr:rowOff>
    </xdr:from>
    <xdr:to>
      <xdr:col>81</xdr:col>
      <xdr:colOff>101600</xdr:colOff>
      <xdr:row>57</xdr:row>
      <xdr:rowOff>100330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578840" y="955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49530</xdr:rowOff>
    </xdr:from>
    <xdr:to>
      <xdr:col>85</xdr:col>
      <xdr:colOff>127000</xdr:colOff>
      <xdr:row>57</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3629640" y="960501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804140" y="951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xdr:rowOff>
    </xdr:from>
    <xdr:to>
      <xdr:col>81</xdr:col>
      <xdr:colOff>50800</xdr:colOff>
      <xdr:row>57</xdr:row>
      <xdr:rowOff>49530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854940" y="95631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2029440" y="9771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xdr:rowOff>
    </xdr:from>
    <xdr:to>
      <xdr:col>76</xdr:col>
      <xdr:colOff>114300</xdr:colOff>
      <xdr:row>58</xdr:row>
      <xdr:rowOff>99060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2072620" y="9563100"/>
          <a:ext cx="78232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33020</xdr:rowOff>
    </xdr:from>
    <xdr:to>
      <xdr:col>67</xdr:col>
      <xdr:colOff>101600</xdr:colOff>
      <xdr:row>58</xdr:row>
      <xdr:rowOff>134620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123188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83820</xdr:rowOff>
    </xdr:from>
    <xdr:to>
      <xdr:col>71</xdr:col>
      <xdr:colOff>177800</xdr:colOff>
      <xdr:row>58</xdr:row>
      <xdr:rowOff>99060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1282680" y="98069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34372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19005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116857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34372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74947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26752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19005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E00-0000A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9509104" y="9342272"/>
          <a:ext cx="0" cy="133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E00-0000AE020000}"/>
            </a:ext>
          </a:extLst>
        </xdr:cNvPr>
        <xdr:cNvSpPr txBox="1"/>
      </xdr:nvSpPr>
      <xdr:spPr>
        <a:xfrm>
          <a:off x="19547840" y="106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9443700" y="1067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E00-0000B0020000}"/>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E00-0000B2020000}"/>
            </a:ext>
          </a:extLst>
        </xdr:cNvPr>
        <xdr:cNvSpPr txBox="1"/>
      </xdr:nvSpPr>
      <xdr:spPr>
        <a:xfrm>
          <a:off x="1954784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735040" y="10258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7937480" y="102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7162780" y="1025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85903</xdr:rowOff>
    </xdr:from>
    <xdr:to>
      <xdr:col>116</xdr:col>
      <xdr:colOff>114300</xdr:colOff>
      <xdr:row>60</xdr:row>
      <xdr:rowOff>16053</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9458940" y="9976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108780</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E00-0000BE020000}"/>
            </a:ext>
          </a:extLst>
        </xdr:cNvPr>
        <xdr:cNvSpPr txBox="1"/>
      </xdr:nvSpPr>
      <xdr:spPr>
        <a:xfrm>
          <a:off x="19547840" y="983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92304</xdr:rowOff>
    </xdr:from>
    <xdr:to>
      <xdr:col>112</xdr:col>
      <xdr:colOff>38100</xdr:colOff>
      <xdr:row>60</xdr:row>
      <xdr:rowOff>22454</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8735040" y="9983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136703</xdr:rowOff>
    </xdr:from>
    <xdr:to>
      <xdr:col>116</xdr:col>
      <xdr:colOff>63500</xdr:colOff>
      <xdr:row>59</xdr:row>
      <xdr:rowOff>143104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8778220" y="10027463"/>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99161</xdr:rowOff>
    </xdr:from>
    <xdr:to>
      <xdr:col>107</xdr:col>
      <xdr:colOff>101600</xdr:colOff>
      <xdr:row>60</xdr:row>
      <xdr:rowOff>29311</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7937480" y="998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143104</xdr:rowOff>
    </xdr:from>
    <xdr:to>
      <xdr:col>111</xdr:col>
      <xdr:colOff>177800</xdr:colOff>
      <xdr:row>59</xdr:row>
      <xdr:rowOff>149961</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7988280" y="10033864"/>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5893</xdr:rowOff>
    </xdr:from>
    <xdr:to>
      <xdr:col>102</xdr:col>
      <xdr:colOff>165100</xdr:colOff>
      <xdr:row>61</xdr:row>
      <xdr:rowOff>107493</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7162780" y="102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149961</xdr:rowOff>
    </xdr:from>
    <xdr:to>
      <xdr:col>107</xdr:col>
      <xdr:colOff>50800</xdr:colOff>
      <xdr:row>61</xdr:row>
      <xdr:rowOff>56693</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7213580" y="10040721"/>
          <a:ext cx="774700" cy="2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6388080" y="102369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56693</xdr:rowOff>
    </xdr:from>
    <xdr:to>
      <xdr:col>102</xdr:col>
      <xdr:colOff>114300</xdr:colOff>
      <xdr:row>61</xdr:row>
      <xdr:rowOff>61722</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6431260" y="10282733"/>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711" name="n_1aveValue【学校施設】&#10;一人当たり面積">
          <a:extLst>
            <a:ext uri="{FF2B5EF4-FFF2-40B4-BE49-F238E27FC236}">
              <a16:creationId xmlns:a16="http://schemas.microsoft.com/office/drawing/2014/main" id="{00000000-0008-0000-0E00-0000C7020000}"/>
            </a:ext>
          </a:extLst>
        </xdr:cNvPr>
        <xdr:cNvSpPr txBox="1"/>
      </xdr:nvSpPr>
      <xdr:spPr>
        <a:xfrm>
          <a:off x="18561127" y="103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12" name="n_2aveValue【学校施設】&#10;一人当たり面積">
          <a:extLst>
            <a:ext uri="{FF2B5EF4-FFF2-40B4-BE49-F238E27FC236}">
              <a16:creationId xmlns:a16="http://schemas.microsoft.com/office/drawing/2014/main" id="{00000000-0008-0000-0E00-0000C8020000}"/>
            </a:ext>
          </a:extLst>
        </xdr:cNvPr>
        <xdr:cNvSpPr txBox="1"/>
      </xdr:nvSpPr>
      <xdr:spPr>
        <a:xfrm>
          <a:off x="17776267" y="1035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713" name="n_3aveValue【学校施設】&#10;一人当たり面積">
          <a:extLst>
            <a:ext uri="{FF2B5EF4-FFF2-40B4-BE49-F238E27FC236}">
              <a16:creationId xmlns:a16="http://schemas.microsoft.com/office/drawing/2014/main" id="{00000000-0008-0000-0E00-0000C9020000}"/>
            </a:ext>
          </a:extLst>
        </xdr:cNvPr>
        <xdr:cNvSpPr txBox="1"/>
      </xdr:nvSpPr>
      <xdr:spPr>
        <a:xfrm>
          <a:off x="17001567" y="103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4" name="n_4aveValue【学校施設】&#10;一人当たり面積">
          <a:extLst>
            <a:ext uri="{FF2B5EF4-FFF2-40B4-BE49-F238E27FC236}">
              <a16:creationId xmlns:a16="http://schemas.microsoft.com/office/drawing/2014/main" id="{00000000-0008-0000-0E00-0000CA020000}"/>
            </a:ext>
          </a:extLst>
        </xdr:cNvPr>
        <xdr:cNvSpPr txBox="1"/>
      </xdr:nvSpPr>
      <xdr:spPr>
        <a:xfrm>
          <a:off x="16226867" y="103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38981</xdr:rowOff>
    </xdr:from>
    <xdr:ext cx="469744" cy="259045"/>
    <xdr:sp macro="" textlink="">
      <xdr:nvSpPr>
        <xdr:cNvPr id="715" name="n_1mainValue【学校施設】&#10;一人当たり面積">
          <a:extLst>
            <a:ext uri="{FF2B5EF4-FFF2-40B4-BE49-F238E27FC236}">
              <a16:creationId xmlns:a16="http://schemas.microsoft.com/office/drawing/2014/main" id="{00000000-0008-0000-0E00-0000CB020000}"/>
            </a:ext>
          </a:extLst>
        </xdr:cNvPr>
        <xdr:cNvSpPr txBox="1"/>
      </xdr:nvSpPr>
      <xdr:spPr>
        <a:xfrm>
          <a:off x="18561127" y="97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45838</xdr:rowOff>
    </xdr:from>
    <xdr:ext cx="469744" cy="259045"/>
    <xdr:sp macro="" textlink="">
      <xdr:nvSpPr>
        <xdr:cNvPr id="716" name="n_2mainValue【学校施設】&#10;一人当たり面積">
          <a:extLst>
            <a:ext uri="{FF2B5EF4-FFF2-40B4-BE49-F238E27FC236}">
              <a16:creationId xmlns:a16="http://schemas.microsoft.com/office/drawing/2014/main" id="{00000000-0008-0000-0E00-0000CC020000}"/>
            </a:ext>
          </a:extLst>
        </xdr:cNvPr>
        <xdr:cNvSpPr txBox="1"/>
      </xdr:nvSpPr>
      <xdr:spPr>
        <a:xfrm>
          <a:off x="17776267" y="97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124020</xdr:rowOff>
    </xdr:from>
    <xdr:ext cx="469744" cy="259045"/>
    <xdr:sp macro="" textlink="">
      <xdr:nvSpPr>
        <xdr:cNvPr id="717" name="n_3mainValue【学校施設】&#10;一人当たり面積">
          <a:extLst>
            <a:ext uri="{FF2B5EF4-FFF2-40B4-BE49-F238E27FC236}">
              <a16:creationId xmlns:a16="http://schemas.microsoft.com/office/drawing/2014/main" id="{00000000-0008-0000-0E00-0000CD020000}"/>
            </a:ext>
          </a:extLst>
        </xdr:cNvPr>
        <xdr:cNvSpPr txBox="1"/>
      </xdr:nvSpPr>
      <xdr:spPr>
        <a:xfrm>
          <a:off x="17001567" y="1001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18" name="n_4mainValue【学校施設】&#10;一人当たり面積">
          <a:extLst>
            <a:ext uri="{FF2B5EF4-FFF2-40B4-BE49-F238E27FC236}">
              <a16:creationId xmlns:a16="http://schemas.microsoft.com/office/drawing/2014/main" id="{00000000-0008-0000-0E00-0000CE020000}"/>
            </a:ext>
          </a:extLst>
        </xdr:cNvPr>
        <xdr:cNvSpPr txBox="1"/>
      </xdr:nvSpPr>
      <xdr:spPr>
        <a:xfrm>
          <a:off x="16226867"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E00-0000E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4375764" y="13068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441450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428750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4414500" y="13539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4325600" y="136842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2804140" y="1351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029440" y="134232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123188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128270</xdr:rowOff>
    </xdr:from>
    <xdr:to>
      <xdr:col>85</xdr:col>
      <xdr:colOff>177800</xdr:colOff>
      <xdr:row>85</xdr:row>
      <xdr:rowOff>58420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4325600" y="14210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106697</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44145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86361</xdr:rowOff>
    </xdr:from>
    <xdr:to>
      <xdr:col>81</xdr:col>
      <xdr:colOff>101600</xdr:colOff>
      <xdr:row>85</xdr:row>
      <xdr:rowOff>16511</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357884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137161</xdr:rowOff>
    </xdr:from>
    <xdr:to>
      <xdr:col>85</xdr:col>
      <xdr:colOff>127000</xdr:colOff>
      <xdr:row>85</xdr:row>
      <xdr:rowOff>7620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3629640" y="14218921"/>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280414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137161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854940" y="1417510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20294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93345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072620" y="14142721"/>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139700</xdr:rowOff>
    </xdr:from>
    <xdr:to>
      <xdr:col>67</xdr:col>
      <xdr:colOff>101600</xdr:colOff>
      <xdr:row>84</xdr:row>
      <xdr:rowOff>69850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123188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19050</xdr:rowOff>
    </xdr:from>
    <xdr:to>
      <xdr:col>71</xdr:col>
      <xdr:colOff>177800</xdr:colOff>
      <xdr:row>84</xdr:row>
      <xdr:rowOff>60961</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1282680" y="14100810"/>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E00-000001030000}"/>
            </a:ext>
          </a:extLst>
        </xdr:cNvPr>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E00-000002030000}"/>
            </a:ext>
          </a:extLst>
        </xdr:cNvPr>
        <xdr:cNvSpPr txBox="1"/>
      </xdr:nvSpPr>
      <xdr:spPr>
        <a:xfrm>
          <a:off x="126752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E00-000003030000}"/>
            </a:ext>
          </a:extLst>
        </xdr:cNvPr>
        <xdr:cNvSpPr txBox="1"/>
      </xdr:nvSpPr>
      <xdr:spPr>
        <a:xfrm>
          <a:off x="11900544" y="132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E00-000004030000}"/>
            </a:ext>
          </a:extLst>
        </xdr:cNvPr>
        <xdr:cNvSpPr txBox="1"/>
      </xdr:nvSpPr>
      <xdr:spPr>
        <a:xfrm>
          <a:off x="1110298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7638</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E00-000005030000}"/>
            </a:ext>
          </a:extLst>
        </xdr:cNvPr>
        <xdr:cNvSpPr txBox="1"/>
      </xdr:nvSpPr>
      <xdr:spPr>
        <a:xfrm>
          <a:off x="134372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135272</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E00-000006030000}"/>
            </a:ext>
          </a:extLst>
        </xdr:cNvPr>
        <xdr:cNvSpPr txBox="1"/>
      </xdr:nvSpPr>
      <xdr:spPr>
        <a:xfrm>
          <a:off x="126752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E00-000007030000}"/>
            </a:ext>
          </a:extLst>
        </xdr:cNvPr>
        <xdr:cNvSpPr txBox="1"/>
      </xdr:nvSpPr>
      <xdr:spPr>
        <a:xfrm>
          <a:off x="1190054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86377</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E00-000008030000}"/>
            </a:ext>
          </a:extLst>
        </xdr:cNvPr>
        <xdr:cNvSpPr txBox="1"/>
      </xdr:nvSpPr>
      <xdr:spPr>
        <a:xfrm>
          <a:off x="1110298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E00-00001D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19509104" y="13214605"/>
          <a:ext cx="0" cy="1208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E00-00001F03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E00-000021030000}"/>
            </a:ext>
          </a:extLst>
        </xdr:cNvPr>
        <xdr:cNvSpPr txBox="1"/>
      </xdr:nvSpPr>
      <xdr:spPr>
        <a:xfrm>
          <a:off x="19547840" y="12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9443700" y="13214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E00-000023030000}"/>
            </a:ext>
          </a:extLst>
        </xdr:cNvPr>
        <xdr:cNvSpPr txBox="1"/>
      </xdr:nvSpPr>
      <xdr:spPr>
        <a:xfrm>
          <a:off x="1954784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94589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1873504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7937480" y="141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716278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6388080" y="1417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45894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E00-00002F030000}"/>
            </a:ext>
          </a:extLst>
        </xdr:cNvPr>
        <xdr:cNvSpPr txBox="1"/>
      </xdr:nvSpPr>
      <xdr:spPr>
        <a:xfrm>
          <a:off x="19547840" y="1427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873504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778220" y="144086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79374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7988280" y="144086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71627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7213580" y="144086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638808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6431260" y="144086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24" name="n_1aveValue【児童館】&#10;一人当たり面積">
          <a:extLst>
            <a:ext uri="{FF2B5EF4-FFF2-40B4-BE49-F238E27FC236}">
              <a16:creationId xmlns:a16="http://schemas.microsoft.com/office/drawing/2014/main" id="{00000000-0008-0000-0E00-000038030000}"/>
            </a:ext>
          </a:extLst>
        </xdr:cNvPr>
        <xdr:cNvSpPr txBox="1"/>
      </xdr:nvSpPr>
      <xdr:spPr>
        <a:xfrm>
          <a:off x="18561127" y="139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25" name="n_2aveValue【児童館】&#10;一人当たり面積">
          <a:extLst>
            <a:ext uri="{FF2B5EF4-FFF2-40B4-BE49-F238E27FC236}">
              <a16:creationId xmlns:a16="http://schemas.microsoft.com/office/drawing/2014/main" id="{00000000-0008-0000-0E00-000039030000}"/>
            </a:ext>
          </a:extLst>
        </xdr:cNvPr>
        <xdr:cNvSpPr txBox="1"/>
      </xdr:nvSpPr>
      <xdr:spPr>
        <a:xfrm>
          <a:off x="17776267" y="139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26" name="n_3aveValue【児童館】&#10;一人当たり面積">
          <a:extLst>
            <a:ext uri="{FF2B5EF4-FFF2-40B4-BE49-F238E27FC236}">
              <a16:creationId xmlns:a16="http://schemas.microsoft.com/office/drawing/2014/main" id="{00000000-0008-0000-0E00-00003A030000}"/>
            </a:ext>
          </a:extLst>
        </xdr:cNvPr>
        <xdr:cNvSpPr txBox="1"/>
      </xdr:nvSpPr>
      <xdr:spPr>
        <a:xfrm>
          <a:off x="17001567" y="139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7" name="n_4aveValue【児童館】&#10;一人当たり面積">
          <a:extLst>
            <a:ext uri="{FF2B5EF4-FFF2-40B4-BE49-F238E27FC236}">
              <a16:creationId xmlns:a16="http://schemas.microsoft.com/office/drawing/2014/main" id="{00000000-0008-0000-0E00-00003B030000}"/>
            </a:ext>
          </a:extLst>
        </xdr:cNvPr>
        <xdr:cNvSpPr txBox="1"/>
      </xdr:nvSpPr>
      <xdr:spPr>
        <a:xfrm>
          <a:off x="162268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828" name="n_1mainValue【児童館】&#10;一人当たり面積">
          <a:extLst>
            <a:ext uri="{FF2B5EF4-FFF2-40B4-BE49-F238E27FC236}">
              <a16:creationId xmlns:a16="http://schemas.microsoft.com/office/drawing/2014/main" id="{00000000-0008-0000-0E00-00003C030000}"/>
            </a:ext>
          </a:extLst>
        </xdr:cNvPr>
        <xdr:cNvSpPr txBox="1"/>
      </xdr:nvSpPr>
      <xdr:spPr>
        <a:xfrm>
          <a:off x="1856112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29" name="n_2mainValue【児童館】&#10;一人当たり面積">
          <a:extLst>
            <a:ext uri="{FF2B5EF4-FFF2-40B4-BE49-F238E27FC236}">
              <a16:creationId xmlns:a16="http://schemas.microsoft.com/office/drawing/2014/main" id="{00000000-0008-0000-0E00-00003D030000}"/>
            </a:ext>
          </a:extLst>
        </xdr:cNvPr>
        <xdr:cNvSpPr txBox="1"/>
      </xdr:nvSpPr>
      <xdr:spPr>
        <a:xfrm>
          <a:off x="177762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30" name="n_3mainValue【児童館】&#10;一人当たり面積">
          <a:extLst>
            <a:ext uri="{FF2B5EF4-FFF2-40B4-BE49-F238E27FC236}">
              <a16:creationId xmlns:a16="http://schemas.microsoft.com/office/drawing/2014/main" id="{00000000-0008-0000-0E00-00003E030000}"/>
            </a:ext>
          </a:extLst>
        </xdr:cNvPr>
        <xdr:cNvSpPr txBox="1"/>
      </xdr:nvSpPr>
      <xdr:spPr>
        <a:xfrm>
          <a:off x="170015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1" name="n_4mainValue【児童館】&#10;一人当たり面積">
          <a:extLst>
            <a:ext uri="{FF2B5EF4-FFF2-40B4-BE49-F238E27FC236}">
              <a16:creationId xmlns:a16="http://schemas.microsoft.com/office/drawing/2014/main" id="{00000000-0008-0000-0E00-00003F030000}"/>
            </a:ext>
          </a:extLst>
        </xdr:cNvPr>
        <xdr:cNvSpPr txBox="1"/>
      </xdr:nvSpPr>
      <xdr:spPr>
        <a:xfrm>
          <a:off x="162268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00000000-0008-0000-0E00-00005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4375764" y="16904208"/>
          <a:ext cx="0"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5" name="【公民館】&#10;有形固定資産減価償却率最小値テキスト">
          <a:extLst>
            <a:ext uri="{FF2B5EF4-FFF2-40B4-BE49-F238E27FC236}">
              <a16:creationId xmlns:a16="http://schemas.microsoft.com/office/drawing/2014/main" id="{00000000-0008-0000-0E00-000057030000}"/>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57" name="【公民館】&#10;有形固定資産減価償却率最大値テキスト">
          <a:extLst>
            <a:ext uri="{FF2B5EF4-FFF2-40B4-BE49-F238E27FC236}">
              <a16:creationId xmlns:a16="http://schemas.microsoft.com/office/drawing/2014/main" id="{00000000-0008-0000-0E00-000059030000}"/>
            </a:ext>
          </a:extLst>
        </xdr:cNvPr>
        <xdr:cNvSpPr txBox="1"/>
      </xdr:nvSpPr>
      <xdr:spPr>
        <a:xfrm>
          <a:off x="14414500" y="166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42875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859" name="【公民館】&#10;有形固定資産減価償却率平均値テキスト">
          <a:extLst>
            <a:ext uri="{FF2B5EF4-FFF2-40B4-BE49-F238E27FC236}">
              <a16:creationId xmlns:a16="http://schemas.microsoft.com/office/drawing/2014/main" id="{00000000-0008-0000-0E00-00005B030000}"/>
            </a:ext>
          </a:extLst>
        </xdr:cNvPr>
        <xdr:cNvSpPr txBox="1"/>
      </xdr:nvSpPr>
      <xdr:spPr>
        <a:xfrm>
          <a:off x="14414500" y="17435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60" name="フローチャート: 判断 859">
          <a:extLst>
            <a:ext uri="{FF2B5EF4-FFF2-40B4-BE49-F238E27FC236}">
              <a16:creationId xmlns:a16="http://schemas.microsoft.com/office/drawing/2014/main" id="{00000000-0008-0000-0E00-00005C030000}"/>
            </a:ext>
          </a:extLst>
        </xdr:cNvPr>
        <xdr:cNvSpPr/>
      </xdr:nvSpPr>
      <xdr:spPr>
        <a:xfrm>
          <a:off x="14325600" y="174531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61" name="フローチャート: 判断 860">
          <a:extLst>
            <a:ext uri="{FF2B5EF4-FFF2-40B4-BE49-F238E27FC236}">
              <a16:creationId xmlns:a16="http://schemas.microsoft.com/office/drawing/2014/main" id="{00000000-0008-0000-0E00-00005D030000}"/>
            </a:ext>
          </a:extLst>
        </xdr:cNvPr>
        <xdr:cNvSpPr/>
      </xdr:nvSpPr>
      <xdr:spPr>
        <a:xfrm>
          <a:off x="1357884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280414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202944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123188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55118</xdr:rowOff>
    </xdr:from>
    <xdr:to>
      <xdr:col>85</xdr:col>
      <xdr:colOff>177800</xdr:colOff>
      <xdr:row>102</xdr:row>
      <xdr:rowOff>156718</xdr:rowOff>
    </xdr:to>
    <xdr:sp macro="" textlink="">
      <xdr:nvSpPr>
        <xdr:cNvPr id="870" name="楕円 869">
          <a:extLst>
            <a:ext uri="{FF2B5EF4-FFF2-40B4-BE49-F238E27FC236}">
              <a16:creationId xmlns:a16="http://schemas.microsoft.com/office/drawing/2014/main" id="{00000000-0008-0000-0E00-000066030000}"/>
            </a:ext>
          </a:extLst>
        </xdr:cNvPr>
        <xdr:cNvSpPr/>
      </xdr:nvSpPr>
      <xdr:spPr>
        <a:xfrm>
          <a:off x="14325600" y="171543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77995</xdr:rowOff>
    </xdr:from>
    <xdr:ext cx="405111" cy="259045"/>
    <xdr:sp macro="" textlink="">
      <xdr:nvSpPr>
        <xdr:cNvPr id="871" name="【公民館】&#10;有形固定資産減価償却率該当値テキスト">
          <a:extLst>
            <a:ext uri="{FF2B5EF4-FFF2-40B4-BE49-F238E27FC236}">
              <a16:creationId xmlns:a16="http://schemas.microsoft.com/office/drawing/2014/main" id="{00000000-0008-0000-0E00-000067030000}"/>
            </a:ext>
          </a:extLst>
        </xdr:cNvPr>
        <xdr:cNvSpPr txBox="1"/>
      </xdr:nvSpPr>
      <xdr:spPr>
        <a:xfrm>
          <a:off x="14414500"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61976</xdr:rowOff>
    </xdr:from>
    <xdr:to>
      <xdr:col>81</xdr:col>
      <xdr:colOff>101600</xdr:colOff>
      <xdr:row>105</xdr:row>
      <xdr:rowOff>163576</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357884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105918</xdr:rowOff>
    </xdr:from>
    <xdr:to>
      <xdr:col>85</xdr:col>
      <xdr:colOff>127000</xdr:colOff>
      <xdr:row>105</xdr:row>
      <xdr:rowOff>112776</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flipV="1">
          <a:off x="13629640" y="17205198"/>
          <a:ext cx="74676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28041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112776</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2854940" y="1771268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96265</xdr:rowOff>
    </xdr:from>
    <xdr:to>
      <xdr:col>72</xdr:col>
      <xdr:colOff>38100</xdr:colOff>
      <xdr:row>106</xdr:row>
      <xdr:rowOff>26415</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2029440" y="176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147065</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flipV="1">
          <a:off x="12072620" y="17712689"/>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123188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147065</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1282680" y="17701261"/>
          <a:ext cx="78994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80" name="n_1aveValue【公民館】&#10;有形固定資産減価償却率">
          <a:extLst>
            <a:ext uri="{FF2B5EF4-FFF2-40B4-BE49-F238E27FC236}">
              <a16:creationId xmlns:a16="http://schemas.microsoft.com/office/drawing/2014/main" id="{00000000-0008-0000-0E00-000070030000}"/>
            </a:ext>
          </a:extLst>
        </xdr:cNvPr>
        <xdr:cNvSpPr txBox="1"/>
      </xdr:nvSpPr>
      <xdr:spPr>
        <a:xfrm>
          <a:off x="134372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881" name="n_2aveValue【公民館】&#10;有形固定資産減価償却率">
          <a:extLst>
            <a:ext uri="{FF2B5EF4-FFF2-40B4-BE49-F238E27FC236}">
              <a16:creationId xmlns:a16="http://schemas.microsoft.com/office/drawing/2014/main" id="{00000000-0008-0000-0E00-000071030000}"/>
            </a:ext>
          </a:extLst>
        </xdr:cNvPr>
        <xdr:cNvSpPr txBox="1"/>
      </xdr:nvSpPr>
      <xdr:spPr>
        <a:xfrm>
          <a:off x="126752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882" name="n_3aveValue【公民館】&#10;有形固定資産減価償却率">
          <a:extLst>
            <a:ext uri="{FF2B5EF4-FFF2-40B4-BE49-F238E27FC236}">
              <a16:creationId xmlns:a16="http://schemas.microsoft.com/office/drawing/2014/main" id="{00000000-0008-0000-0E00-000072030000}"/>
            </a:ext>
          </a:extLst>
        </xdr:cNvPr>
        <xdr:cNvSpPr txBox="1"/>
      </xdr:nvSpPr>
      <xdr:spPr>
        <a:xfrm>
          <a:off x="119005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83" name="n_4aveValue【公民館】&#10;有形固定資産減価償却率">
          <a:extLst>
            <a:ext uri="{FF2B5EF4-FFF2-40B4-BE49-F238E27FC236}">
              <a16:creationId xmlns:a16="http://schemas.microsoft.com/office/drawing/2014/main" id="{00000000-0008-0000-0E00-000073030000}"/>
            </a:ext>
          </a:extLst>
        </xdr:cNvPr>
        <xdr:cNvSpPr txBox="1"/>
      </xdr:nvSpPr>
      <xdr:spPr>
        <a:xfrm>
          <a:off x="1110298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154703</xdr:rowOff>
    </xdr:from>
    <xdr:ext cx="405111" cy="259045"/>
    <xdr:sp macro="" textlink="">
      <xdr:nvSpPr>
        <xdr:cNvPr id="884" name="n_1mainValue【公民館】&#10;有形固定資産減価償却率">
          <a:extLst>
            <a:ext uri="{FF2B5EF4-FFF2-40B4-BE49-F238E27FC236}">
              <a16:creationId xmlns:a16="http://schemas.microsoft.com/office/drawing/2014/main" id="{00000000-0008-0000-0E00-000074030000}"/>
            </a:ext>
          </a:extLst>
        </xdr:cNvPr>
        <xdr:cNvSpPr txBox="1"/>
      </xdr:nvSpPr>
      <xdr:spPr>
        <a:xfrm>
          <a:off x="134372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885" name="n_2mainValue【公民館】&#10;有形固定資産減価償却率">
          <a:extLst>
            <a:ext uri="{FF2B5EF4-FFF2-40B4-BE49-F238E27FC236}">
              <a16:creationId xmlns:a16="http://schemas.microsoft.com/office/drawing/2014/main" id="{00000000-0008-0000-0E00-000075030000}"/>
            </a:ext>
          </a:extLst>
        </xdr:cNvPr>
        <xdr:cNvSpPr txBox="1"/>
      </xdr:nvSpPr>
      <xdr:spPr>
        <a:xfrm>
          <a:off x="12675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17542</xdr:rowOff>
    </xdr:from>
    <xdr:ext cx="405111" cy="259045"/>
    <xdr:sp macro="" textlink="">
      <xdr:nvSpPr>
        <xdr:cNvPr id="886" name="n_3mainValue【公民館】&#10;有形固定資産減価償却率">
          <a:extLst>
            <a:ext uri="{FF2B5EF4-FFF2-40B4-BE49-F238E27FC236}">
              <a16:creationId xmlns:a16="http://schemas.microsoft.com/office/drawing/2014/main" id="{00000000-0008-0000-0E00-000076030000}"/>
            </a:ext>
          </a:extLst>
        </xdr:cNvPr>
        <xdr:cNvSpPr txBox="1"/>
      </xdr:nvSpPr>
      <xdr:spPr>
        <a:xfrm>
          <a:off x="11900544" y="177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87" name="n_4mainValue【公民館】&#10;有形固定資産減価償却率">
          <a:extLst>
            <a:ext uri="{FF2B5EF4-FFF2-40B4-BE49-F238E27FC236}">
              <a16:creationId xmlns:a16="http://schemas.microsoft.com/office/drawing/2014/main" id="{00000000-0008-0000-0E00-000077030000}"/>
            </a:ext>
          </a:extLst>
        </xdr:cNvPr>
        <xdr:cNvSpPr txBox="1"/>
      </xdr:nvSpPr>
      <xdr:spPr>
        <a:xfrm>
          <a:off x="1110298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E00-00007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E00-00007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E00-00008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E00-00008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00000000-0008-0000-0E00-00009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flipV="1">
          <a:off x="19509104" y="167863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4" name="【公民館】&#10;一人当たり面積最小値テキスト">
          <a:extLst>
            <a:ext uri="{FF2B5EF4-FFF2-40B4-BE49-F238E27FC236}">
              <a16:creationId xmlns:a16="http://schemas.microsoft.com/office/drawing/2014/main" id="{00000000-0008-0000-0E00-000092030000}"/>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16" name="【公民館】&#10;一人当たり面積最大値テキスト">
          <a:extLst>
            <a:ext uri="{FF2B5EF4-FFF2-40B4-BE49-F238E27FC236}">
              <a16:creationId xmlns:a16="http://schemas.microsoft.com/office/drawing/2014/main" id="{00000000-0008-0000-0E00-000094030000}"/>
            </a:ext>
          </a:extLst>
        </xdr:cNvPr>
        <xdr:cNvSpPr txBox="1"/>
      </xdr:nvSpPr>
      <xdr:spPr>
        <a:xfrm>
          <a:off x="19547840" y="1656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94437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918" name="【公民館】&#10;一人当たり面積平均値テキスト">
          <a:extLst>
            <a:ext uri="{FF2B5EF4-FFF2-40B4-BE49-F238E27FC236}">
              <a16:creationId xmlns:a16="http://schemas.microsoft.com/office/drawing/2014/main" id="{00000000-0008-0000-0E00-000096030000}"/>
            </a:ext>
          </a:extLst>
        </xdr:cNvPr>
        <xdr:cNvSpPr txBox="1"/>
      </xdr:nvSpPr>
      <xdr:spPr>
        <a:xfrm>
          <a:off x="19547840" y="1791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1945894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179374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7162780" y="17927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638808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152763</xdr:rowOff>
    </xdr:from>
    <xdr:to>
      <xdr:col>116</xdr:col>
      <xdr:colOff>114300</xdr:colOff>
      <xdr:row>104</xdr:row>
      <xdr:rowOff>82913</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194589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4190</xdr:rowOff>
    </xdr:from>
    <xdr:ext cx="469744" cy="259045"/>
    <xdr:sp macro="" textlink="">
      <xdr:nvSpPr>
        <xdr:cNvPr id="930" name="【公民館】&#10;一人当たり面積該当値テキスト">
          <a:extLst>
            <a:ext uri="{FF2B5EF4-FFF2-40B4-BE49-F238E27FC236}">
              <a16:creationId xmlns:a16="http://schemas.microsoft.com/office/drawing/2014/main" id="{00000000-0008-0000-0E00-0000A2030000}"/>
            </a:ext>
          </a:extLst>
        </xdr:cNvPr>
        <xdr:cNvSpPr txBox="1"/>
      </xdr:nvSpPr>
      <xdr:spPr>
        <a:xfrm>
          <a:off x="19547840" y="172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18735040" y="17531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32113</xdr:rowOff>
    </xdr:from>
    <xdr:to>
      <xdr:col>116</xdr:col>
      <xdr:colOff>63500</xdr:colOff>
      <xdr:row>104</xdr:row>
      <xdr:rowOff>148045</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18778220" y="17466673"/>
          <a:ext cx="73152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111942</xdr:rowOff>
    </xdr:from>
    <xdr:to>
      <xdr:col>107</xdr:col>
      <xdr:colOff>101600</xdr:colOff>
      <xdr:row>104</xdr:row>
      <xdr:rowOff>42092</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7937480" y="1737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148045</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17988280" y="17429662"/>
          <a:ext cx="789940" cy="1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118473</xdr:rowOff>
    </xdr:from>
    <xdr:to>
      <xdr:col>102</xdr:col>
      <xdr:colOff>165100</xdr:colOff>
      <xdr:row>104</xdr:row>
      <xdr:rowOff>48623</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7162780" y="17385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162742</xdr:rowOff>
    </xdr:from>
    <xdr:to>
      <xdr:col>107</xdr:col>
      <xdr:colOff>50800</xdr:colOff>
      <xdr:row>103</xdr:row>
      <xdr:rowOff>169273</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7213580" y="1742966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121738</xdr:rowOff>
    </xdr:from>
    <xdr:to>
      <xdr:col>98</xdr:col>
      <xdr:colOff>38100</xdr:colOff>
      <xdr:row>104</xdr:row>
      <xdr:rowOff>51888</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6388080" y="17388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169273</xdr:rowOff>
    </xdr:from>
    <xdr:to>
      <xdr:col>102</xdr:col>
      <xdr:colOff>114300</xdr:colOff>
      <xdr:row>104</xdr:row>
      <xdr:rowOff>1088</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6431260" y="174361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39" name="n_1aveValue【公民館】&#10;一人当たり面積">
          <a:extLst>
            <a:ext uri="{FF2B5EF4-FFF2-40B4-BE49-F238E27FC236}">
              <a16:creationId xmlns:a16="http://schemas.microsoft.com/office/drawing/2014/main" id="{00000000-0008-0000-0E00-0000AB030000}"/>
            </a:ext>
          </a:extLst>
        </xdr:cNvPr>
        <xdr:cNvSpPr txBox="1"/>
      </xdr:nvSpPr>
      <xdr:spPr>
        <a:xfrm>
          <a:off x="1856112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40" name="n_2aveValue【公民館】&#10;一人当たり面積">
          <a:extLst>
            <a:ext uri="{FF2B5EF4-FFF2-40B4-BE49-F238E27FC236}">
              <a16:creationId xmlns:a16="http://schemas.microsoft.com/office/drawing/2014/main" id="{00000000-0008-0000-0E00-0000AC030000}"/>
            </a:ext>
          </a:extLst>
        </xdr:cNvPr>
        <xdr:cNvSpPr txBox="1"/>
      </xdr:nvSpPr>
      <xdr:spPr>
        <a:xfrm>
          <a:off x="177762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41" name="n_3aveValue【公民館】&#10;一人当たり面積">
          <a:extLst>
            <a:ext uri="{FF2B5EF4-FFF2-40B4-BE49-F238E27FC236}">
              <a16:creationId xmlns:a16="http://schemas.microsoft.com/office/drawing/2014/main" id="{00000000-0008-0000-0E00-0000AD030000}"/>
            </a:ext>
          </a:extLst>
        </xdr:cNvPr>
        <xdr:cNvSpPr txBox="1"/>
      </xdr:nvSpPr>
      <xdr:spPr>
        <a:xfrm>
          <a:off x="17001567" y="180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942" name="n_4aveValue【公民館】&#10;一人当たり面積">
          <a:extLst>
            <a:ext uri="{FF2B5EF4-FFF2-40B4-BE49-F238E27FC236}">
              <a16:creationId xmlns:a16="http://schemas.microsoft.com/office/drawing/2014/main" id="{00000000-0008-0000-0E00-0000AE030000}"/>
            </a:ext>
          </a:extLst>
        </xdr:cNvPr>
        <xdr:cNvSpPr txBox="1"/>
      </xdr:nvSpPr>
      <xdr:spPr>
        <a:xfrm>
          <a:off x="16226867" y="180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943" name="n_1mainValue【公民館】&#10;一人当たり面積">
          <a:extLst>
            <a:ext uri="{FF2B5EF4-FFF2-40B4-BE49-F238E27FC236}">
              <a16:creationId xmlns:a16="http://schemas.microsoft.com/office/drawing/2014/main" id="{00000000-0008-0000-0E00-0000AF030000}"/>
            </a:ext>
          </a:extLst>
        </xdr:cNvPr>
        <xdr:cNvSpPr txBox="1"/>
      </xdr:nvSpPr>
      <xdr:spPr>
        <a:xfrm>
          <a:off x="18561127" y="173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58619</xdr:rowOff>
    </xdr:from>
    <xdr:ext cx="469744" cy="259045"/>
    <xdr:sp macro="" textlink="">
      <xdr:nvSpPr>
        <xdr:cNvPr id="944" name="n_2mainValue【公民館】&#10;一人当たり面積">
          <a:extLst>
            <a:ext uri="{FF2B5EF4-FFF2-40B4-BE49-F238E27FC236}">
              <a16:creationId xmlns:a16="http://schemas.microsoft.com/office/drawing/2014/main" id="{00000000-0008-0000-0E00-0000B0030000}"/>
            </a:ext>
          </a:extLst>
        </xdr:cNvPr>
        <xdr:cNvSpPr txBox="1"/>
      </xdr:nvSpPr>
      <xdr:spPr>
        <a:xfrm>
          <a:off x="17776267" y="1715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65150</xdr:rowOff>
    </xdr:from>
    <xdr:ext cx="469744" cy="259045"/>
    <xdr:sp macro="" textlink="">
      <xdr:nvSpPr>
        <xdr:cNvPr id="945" name="n_3mainValue【公民館】&#10;一人当たり面積">
          <a:extLst>
            <a:ext uri="{FF2B5EF4-FFF2-40B4-BE49-F238E27FC236}">
              <a16:creationId xmlns:a16="http://schemas.microsoft.com/office/drawing/2014/main" id="{00000000-0008-0000-0E00-0000B1030000}"/>
            </a:ext>
          </a:extLst>
        </xdr:cNvPr>
        <xdr:cNvSpPr txBox="1"/>
      </xdr:nvSpPr>
      <xdr:spPr>
        <a:xfrm>
          <a:off x="17001567" y="171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68415</xdr:rowOff>
    </xdr:from>
    <xdr:ext cx="469744" cy="259045"/>
    <xdr:sp macro="" textlink="">
      <xdr:nvSpPr>
        <xdr:cNvPr id="946" name="n_4mainValue【公民館】&#10;一人当たり面積">
          <a:extLst>
            <a:ext uri="{FF2B5EF4-FFF2-40B4-BE49-F238E27FC236}">
              <a16:creationId xmlns:a16="http://schemas.microsoft.com/office/drawing/2014/main" id="{00000000-0008-0000-0E00-0000B2030000}"/>
            </a:ext>
          </a:extLst>
        </xdr:cNvPr>
        <xdr:cNvSpPr txBox="1"/>
      </xdr:nvSpPr>
      <xdr:spPr>
        <a:xfrm>
          <a:off x="16226867" y="171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E00-0000B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E00-0000B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有形固定資産減価償却率について、公営住宅の数値が鳥取県平均を大きく上回っていますが、すでに長寿命化計画を作成しており、全体の戸数を削減しつつ、老朽化した施設の建替工事を実施します。</a:t>
          </a:r>
        </a:p>
        <a:p>
          <a:r>
            <a:rPr kumimoji="1" lang="ja-JP" altLang="en-US" sz="1300">
              <a:latin typeface="ＭＳ Ｐゴシック" panose="020B0600070205080204" pitchFamily="50" charset="-128"/>
              <a:ea typeface="ＭＳ Ｐゴシック" panose="020B0600070205080204" pitchFamily="50" charset="-128"/>
            </a:rPr>
            <a:t>公民館においても、鳥取県平均を上回っていますが、過疎対策事業債を活用し、老朽化した泊分館の建替工事を実施したことから改善が見込まれます。学校は、施設の在り方を検討する委員会を立ち上げ、施設の統廃合を進めた結果、鳥取県平均を下回る結果となりました。</a:t>
          </a:r>
        </a:p>
        <a:p>
          <a:r>
            <a:rPr kumimoji="1" lang="ja-JP" altLang="en-US" sz="1300">
              <a:latin typeface="ＭＳ Ｐゴシック" panose="020B0600070205080204" pitchFamily="50" charset="-128"/>
              <a:ea typeface="ＭＳ Ｐゴシック" panose="020B0600070205080204" pitchFamily="50" charset="-128"/>
            </a:rPr>
            <a:t>今後も、有効な財源を活用し、施設統合・更新・廃止を実施していきます。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16,571
77.94
11,140,932
10,759,547
306,781
6,379,981
13,126,565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89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94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30299</xdr:rowOff>
    </xdr:from>
    <xdr:to>
      <xdr:col>20</xdr:col>
      <xdr:colOff>38100</xdr:colOff>
      <xdr:row>42</xdr:row>
      <xdr:rowOff>131899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7071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42</xdr:row>
      <xdr:rowOff>81099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355340" y="6995160"/>
          <a:ext cx="73152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157662</xdr:rowOff>
    </xdr:from>
    <xdr:to>
      <xdr:col>15</xdr:col>
      <xdr:colOff>101600</xdr:colOff>
      <xdr:row>42</xdr:row>
      <xdr:rowOff>87812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7030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81099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7077892"/>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111941</xdr:rowOff>
    </xdr:from>
    <xdr:to>
      <xdr:col>10</xdr:col>
      <xdr:colOff>165100</xdr:colOff>
      <xdr:row>42</xdr:row>
      <xdr:rowOff>42091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985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162741</xdr:rowOff>
    </xdr:from>
    <xdr:to>
      <xdr:col>15</xdr:col>
      <xdr:colOff>50800</xdr:colOff>
      <xdr:row>42</xdr:row>
      <xdr:rowOff>37012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7035981"/>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58057</xdr:rowOff>
    </xdr:from>
    <xdr:to>
      <xdr:col>6</xdr:col>
      <xdr:colOff>38100</xdr:colOff>
      <xdr:row>41</xdr:row>
      <xdr:rowOff>159657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931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108857</xdr:rowOff>
    </xdr:from>
    <xdr:to>
      <xdr:col>10</xdr:col>
      <xdr:colOff>114300</xdr:colOff>
      <xdr:row>41</xdr:row>
      <xdr:rowOff>162741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982097"/>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123026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716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711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70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91388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913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48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56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61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740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496300" y="679094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740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713980" y="67909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89916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24040" y="679094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149340" y="67955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2278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22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94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19685</xdr:rowOff>
    </xdr:from>
    <xdr:to>
      <xdr:col>24</xdr:col>
      <xdr:colOff>114300</xdr:colOff>
      <xdr:row>64</xdr:row>
      <xdr:rowOff>121285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106062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106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168275</xdr:rowOff>
    </xdr:from>
    <xdr:to>
      <xdr:col>20</xdr:col>
      <xdr:colOff>38100</xdr:colOff>
      <xdr:row>64</xdr:row>
      <xdr:rowOff>98425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729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47625</xdr:rowOff>
    </xdr:from>
    <xdr:to>
      <xdr:col>24</xdr:col>
      <xdr:colOff>63500</xdr:colOff>
      <xdr:row>64</xdr:row>
      <xdr:rowOff>70485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355340" y="1077658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149225</xdr:rowOff>
    </xdr:from>
    <xdr:to>
      <xdr:col>15</xdr:col>
      <xdr:colOff>101600</xdr:colOff>
      <xdr:row>64</xdr:row>
      <xdr:rowOff>79375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71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28575</xdr:rowOff>
    </xdr:from>
    <xdr:to>
      <xdr:col>19</xdr:col>
      <xdr:colOff>177800</xdr:colOff>
      <xdr:row>64</xdr:row>
      <xdr:rowOff>47625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75753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130175</xdr:rowOff>
    </xdr:from>
    <xdr:to>
      <xdr:col>10</xdr:col>
      <xdr:colOff>165100</xdr:colOff>
      <xdr:row>64</xdr:row>
      <xdr:rowOff>60325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69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9525</xdr:rowOff>
    </xdr:from>
    <xdr:to>
      <xdr:col>15</xdr:col>
      <xdr:colOff>50800</xdr:colOff>
      <xdr:row>64</xdr:row>
      <xdr:rowOff>28575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73848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109220</xdr:rowOff>
    </xdr:from>
    <xdr:to>
      <xdr:col>6</xdr:col>
      <xdr:colOff>38100</xdr:colOff>
      <xdr:row>64</xdr:row>
      <xdr:rowOff>39370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160020</xdr:rowOff>
    </xdr:from>
    <xdr:to>
      <xdr:col>10</xdr:col>
      <xdr:colOff>114300</xdr:colOff>
      <xdr:row>64</xdr:row>
      <xdr:rowOff>9525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72134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70502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51452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30497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340487"/>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11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340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2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40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386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3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123916</xdr:rowOff>
    </xdr:from>
    <xdr:to>
      <xdr:col>55</xdr:col>
      <xdr:colOff>50800</xdr:colOff>
      <xdr:row>64</xdr:row>
      <xdr:rowOff>54066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68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38843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6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125004</xdr:rowOff>
    </xdr:from>
    <xdr:to>
      <xdr:col>50</xdr:col>
      <xdr:colOff>165100</xdr:colOff>
      <xdr:row>64</xdr:row>
      <xdr:rowOff>55154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68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3266</xdr:rowOff>
    </xdr:from>
    <xdr:to>
      <xdr:col>55</xdr:col>
      <xdr:colOff>0</xdr:colOff>
      <xdr:row>64</xdr:row>
      <xdr:rowOff>4354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496300" y="10732226"/>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125004</xdr:rowOff>
    </xdr:from>
    <xdr:to>
      <xdr:col>46</xdr:col>
      <xdr:colOff>38100</xdr:colOff>
      <xdr:row>64</xdr:row>
      <xdr:rowOff>55154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68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xdr:rowOff>
    </xdr:from>
    <xdr:to>
      <xdr:col>50</xdr:col>
      <xdr:colOff>114300</xdr:colOff>
      <xdr:row>64</xdr:row>
      <xdr:rowOff>4354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713980" y="107333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126093</xdr:rowOff>
    </xdr:from>
    <xdr:to>
      <xdr:col>41</xdr:col>
      <xdr:colOff>101600</xdr:colOff>
      <xdr:row>64</xdr:row>
      <xdr:rowOff>56243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687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xdr:rowOff>
    </xdr:from>
    <xdr:to>
      <xdr:col>45</xdr:col>
      <xdr:colOff>177800</xdr:colOff>
      <xdr:row>64</xdr:row>
      <xdr:rowOff>5443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24040" y="10733314"/>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126093</xdr:rowOff>
    </xdr:from>
    <xdr:to>
      <xdr:col>36</xdr:col>
      <xdr:colOff>165100</xdr:colOff>
      <xdr:row>64</xdr:row>
      <xdr:rowOff>56243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687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5443</xdr:rowOff>
    </xdr:from>
    <xdr:to>
      <xdr:col>41</xdr:col>
      <xdr:colOff>50800</xdr:colOff>
      <xdr:row>64</xdr:row>
      <xdr:rowOff>5443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7344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46281</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7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46281</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7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47370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47370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086225" y="1308544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124960" y="1286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02082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124960" y="1357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036060" y="1372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12160" y="13644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036060" y="137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169563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124960" y="1374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12160" y="137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70486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355340" y="13786485"/>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146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40005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565400" y="137483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39900" y="1367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1905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790700" y="1372933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65200" y="1364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150495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08380" y="136931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20972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219565" y="13258799"/>
          <a:ext cx="0" cy="115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9258300" y="13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925830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19226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67080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873240" y="1405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1922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925830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445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106680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496300" y="14188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58165</xdr:rowOff>
    </xdr:from>
    <xdr:to>
      <xdr:col>46</xdr:col>
      <xdr:colOff>38100</xdr:colOff>
      <xdr:row>84</xdr:row>
      <xdr:rowOff>159765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670800" y="1413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108965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713980" y="14188440"/>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60452</xdr:rowOff>
    </xdr:from>
    <xdr:to>
      <xdr:col>41</xdr:col>
      <xdr:colOff>101600</xdr:colOff>
      <xdr:row>84</xdr:row>
      <xdr:rowOff>162052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8732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108965</xdr:rowOff>
    </xdr:from>
    <xdr:to>
      <xdr:col>45</xdr:col>
      <xdr:colOff>177800</xdr:colOff>
      <xdr:row>84</xdr:row>
      <xdr:rowOff>111252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24040" y="1419072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0985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111252</xdr:rowOff>
    </xdr:from>
    <xdr:to>
      <xdr:col>41</xdr:col>
      <xdr:colOff>50800</xdr:colOff>
      <xdr:row>84</xdr:row>
      <xdr:rowOff>111252</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149340" y="1419301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7509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67120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8271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150892</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7509587" y="1423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67120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59373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086225" y="1681407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124960" y="16596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12496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03606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31216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51460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73990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6520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03606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124960"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54792</xdr:rowOff>
    </xdr:from>
    <xdr:to>
      <xdr:col>20</xdr:col>
      <xdr:colOff>38100</xdr:colOff>
      <xdr:row>106</xdr:row>
      <xdr:rowOff>156392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312160" y="17824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105592</xdr:rowOff>
    </xdr:from>
    <xdr:to>
      <xdr:col>24</xdr:col>
      <xdr:colOff>63500</xdr:colOff>
      <xdr:row>106</xdr:row>
      <xdr:rowOff>112123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355340" y="1787543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51460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84364</xdr:rowOff>
    </xdr:from>
    <xdr:to>
      <xdr:col>19</xdr:col>
      <xdr:colOff>177800</xdr:colOff>
      <xdr:row>106</xdr:row>
      <xdr:rowOff>105592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565400" y="1785420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28666</xdr:rowOff>
    </xdr:from>
    <xdr:to>
      <xdr:col>10</xdr:col>
      <xdr:colOff>165100</xdr:colOff>
      <xdr:row>106</xdr:row>
      <xdr:rowOff>130266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990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79466</xdr:rowOff>
    </xdr:from>
    <xdr:to>
      <xdr:col>15</xdr:col>
      <xdr:colOff>50800</xdr:colOff>
      <xdr:row>106</xdr:row>
      <xdr:rowOff>84364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790700" y="17849306"/>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96520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64770</xdr:rowOff>
    </xdr:from>
    <xdr:to>
      <xdr:col>10</xdr:col>
      <xdr:colOff>114300</xdr:colOff>
      <xdr:row>106</xdr:row>
      <xdr:rowOff>79466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08380" y="1783461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17056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385704"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6110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8363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147519</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121393</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8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106697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219565" y="16750937"/>
          <a:ext cx="0" cy="154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258300" y="182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15416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258300" y="1652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6750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25830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192260" y="1784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670800" y="1792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873240" y="179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09854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113574</xdr:rowOff>
    </xdr:from>
    <xdr:to>
      <xdr:col>55</xdr:col>
      <xdr:colOff>50800</xdr:colOff>
      <xdr:row>107</xdr:row>
      <xdr:rowOff>43724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19226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92001</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258300"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44550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164374</xdr:rowOff>
    </xdr:from>
    <xdr:to>
      <xdr:col>55</xdr:col>
      <xdr:colOff>0</xdr:colOff>
      <xdr:row>106</xdr:row>
      <xdr:rowOff>167639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496300" y="17934214"/>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118473</xdr:rowOff>
    </xdr:from>
    <xdr:to>
      <xdr:col>46</xdr:col>
      <xdr:colOff>38100</xdr:colOff>
      <xdr:row>107</xdr:row>
      <xdr:rowOff>48623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670800" y="17888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169273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713980" y="17937479"/>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121738</xdr:rowOff>
    </xdr:from>
    <xdr:to>
      <xdr:col>41</xdr:col>
      <xdr:colOff>101600</xdr:colOff>
      <xdr:row>107</xdr:row>
      <xdr:rowOff>51888</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87324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169273</xdr:rowOff>
    </xdr:from>
    <xdr:to>
      <xdr:col>45</xdr:col>
      <xdr:colOff>177800</xdr:colOff>
      <xdr:row>107</xdr:row>
      <xdr:rowOff>1088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24040" y="179391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123371</xdr:rowOff>
    </xdr:from>
    <xdr:to>
      <xdr:col>36</xdr:col>
      <xdr:colOff>165100</xdr:colOff>
      <xdr:row>107</xdr:row>
      <xdr:rowOff>53521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098540" y="17893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1088</xdr:rowOff>
    </xdr:from>
    <xdr:to>
      <xdr:col>41</xdr:col>
      <xdr:colOff>50800</xdr:colOff>
      <xdr:row>107</xdr:row>
      <xdr:rowOff>2721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149340" y="17938568"/>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509587" y="180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71202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93732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271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65150</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50958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68415</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7120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70048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9373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4375764" y="569486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441450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4414500" y="6361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325600" y="65067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804140" y="654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029440" y="649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12318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325600" y="67326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4414500"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5788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77833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629640" y="674914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804140" y="685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41</xdr:row>
      <xdr:rowOff>23949</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2854940" y="6749143"/>
          <a:ext cx="7747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111941</xdr:rowOff>
    </xdr:from>
    <xdr:to>
      <xdr:col>72</xdr:col>
      <xdr:colOff>38100</xdr:colOff>
      <xdr:row>41</xdr:row>
      <xdr:rowOff>42091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029440" y="6817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162741</xdr:rowOff>
    </xdr:from>
    <xdr:to>
      <xdr:col>76</xdr:col>
      <xdr:colOff>114300</xdr:colOff>
      <xdr:row>41</xdr:row>
      <xdr:rowOff>23949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072620" y="6868341"/>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123188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40</xdr:row>
      <xdr:rowOff>162741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282680" y="6838950"/>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75244"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900544"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10298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4372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75244" y="693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33218</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900544" y="690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10298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509104" y="5702716"/>
          <a:ext cx="0" cy="142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19547840" y="71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7124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19547840" y="54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570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19547840" y="6684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58940" y="6706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735040" y="6684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937480" y="6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7162780" y="671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6388080" y="6680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134948</xdr:rowOff>
    </xdr:from>
    <xdr:to>
      <xdr:col>116</xdr:col>
      <xdr:colOff>114300</xdr:colOff>
      <xdr:row>39</xdr:row>
      <xdr:rowOff>65098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58940" y="6505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157825</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19547840" y="636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151597</xdr:rowOff>
    </xdr:from>
    <xdr:to>
      <xdr:col>112</xdr:col>
      <xdr:colOff>38100</xdr:colOff>
      <xdr:row>39</xdr:row>
      <xdr:rowOff>81747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735040" y="6521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14298</xdr:rowOff>
    </xdr:from>
    <xdr:to>
      <xdr:col>116</xdr:col>
      <xdr:colOff>63500</xdr:colOff>
      <xdr:row>39</xdr:row>
      <xdr:rowOff>30947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778220" y="6552258"/>
          <a:ext cx="73152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29894</xdr:rowOff>
    </xdr:from>
    <xdr:to>
      <xdr:col>107</xdr:col>
      <xdr:colOff>101600</xdr:colOff>
      <xdr:row>39</xdr:row>
      <xdr:rowOff>131494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937480" y="65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30947</xdr:rowOff>
    </xdr:from>
    <xdr:to>
      <xdr:col>111</xdr:col>
      <xdr:colOff>177800</xdr:colOff>
      <xdr:row>39</xdr:row>
      <xdr:rowOff>80694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7988280" y="6568907"/>
          <a:ext cx="78994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44315</xdr:rowOff>
    </xdr:from>
    <xdr:to>
      <xdr:col>102</xdr:col>
      <xdr:colOff>165100</xdr:colOff>
      <xdr:row>39</xdr:row>
      <xdr:rowOff>145915</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162780" y="6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80694</xdr:rowOff>
    </xdr:from>
    <xdr:to>
      <xdr:col>107</xdr:col>
      <xdr:colOff>50800</xdr:colOff>
      <xdr:row>39</xdr:row>
      <xdr:rowOff>95115</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213580" y="6618654"/>
          <a:ext cx="7747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51989</xdr:rowOff>
    </xdr:from>
    <xdr:to>
      <xdr:col>98</xdr:col>
      <xdr:colOff>38100</xdr:colOff>
      <xdr:row>39</xdr:row>
      <xdr:rowOff>153589</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6388080" y="6589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95115</xdr:rowOff>
    </xdr:from>
    <xdr:to>
      <xdr:col>102</xdr:col>
      <xdr:colOff>114300</xdr:colOff>
      <xdr:row>39</xdr:row>
      <xdr:rowOff>102789</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6431260" y="6633075"/>
          <a:ext cx="78232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496495" y="677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734495" y="680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936935" y="68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162235" y="676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98274</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496495" y="630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148021</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7734495" y="63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162442</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6936935" y="63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170116</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6162235" y="637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4375764" y="13165456"/>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4414500" y="1294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287500" y="13165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5788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804140" y="13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123188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325600" y="1372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4414500"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57884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82</xdr:row>
      <xdr:rowOff>28575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3629640" y="13681710"/>
          <a:ext cx="7467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280414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102870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854940" y="13582651"/>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86361</xdr:rowOff>
    </xdr:from>
    <xdr:to>
      <xdr:col>72</xdr:col>
      <xdr:colOff>38100</xdr:colOff>
      <xdr:row>81</xdr:row>
      <xdr:rowOff>16511</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029440" y="1349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137161</xdr:rowOff>
    </xdr:from>
    <xdr:to>
      <xdr:col>76</xdr:col>
      <xdr:colOff>114300</xdr:colOff>
      <xdr:row>81</xdr:row>
      <xdr:rowOff>3811</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072620" y="13548361"/>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27305</xdr:rowOff>
    </xdr:from>
    <xdr:to>
      <xdr:col>67</xdr:col>
      <xdr:colOff>101600</xdr:colOff>
      <xdr:row>80</xdr:row>
      <xdr:rowOff>128905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123188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78105</xdr:rowOff>
    </xdr:from>
    <xdr:to>
      <xdr:col>71</xdr:col>
      <xdr:colOff>177800</xdr:colOff>
      <xdr:row>80</xdr:row>
      <xdr:rowOff>137161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1282680" y="13489305"/>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34372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7524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19005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110298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26752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190054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145432</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110298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9509104" y="13008102"/>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19547840" y="127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443700" y="13008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19547840" y="1412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5894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735040" y="1416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79374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716278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115315</xdr:rowOff>
    </xdr:from>
    <xdr:to>
      <xdr:col>116</xdr:col>
      <xdr:colOff>114300</xdr:colOff>
      <xdr:row>84</xdr:row>
      <xdr:rowOff>45465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45894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138192</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19547840" y="138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115315</xdr:rowOff>
    </xdr:from>
    <xdr:to>
      <xdr:col>112</xdr:col>
      <xdr:colOff>38100</xdr:colOff>
      <xdr:row>84</xdr:row>
      <xdr:rowOff>45465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735040" y="14029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166115</xdr:rowOff>
    </xdr:from>
    <xdr:to>
      <xdr:col>116</xdr:col>
      <xdr:colOff>63500</xdr:colOff>
      <xdr:row>83</xdr:row>
      <xdr:rowOff>166115</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778220" y="1408023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115315</xdr:rowOff>
    </xdr:from>
    <xdr:to>
      <xdr:col>107</xdr:col>
      <xdr:colOff>101600</xdr:colOff>
      <xdr:row>84</xdr:row>
      <xdr:rowOff>45465</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793748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166115</xdr:rowOff>
    </xdr:from>
    <xdr:to>
      <xdr:col>111</xdr:col>
      <xdr:colOff>177800</xdr:colOff>
      <xdr:row>83</xdr:row>
      <xdr:rowOff>166115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7988280" y="140802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716278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166115</xdr:rowOff>
    </xdr:from>
    <xdr:to>
      <xdr:col>107</xdr:col>
      <xdr:colOff>50800</xdr:colOff>
      <xdr:row>84</xdr:row>
      <xdr:rowOff>6096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7213580" y="14080235"/>
          <a:ext cx="7747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115315</xdr:rowOff>
    </xdr:from>
    <xdr:to>
      <xdr:col>98</xdr:col>
      <xdr:colOff>38100</xdr:colOff>
      <xdr:row>84</xdr:row>
      <xdr:rowOff>45465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6388080" y="14029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166115</xdr:rowOff>
    </xdr:from>
    <xdr:to>
      <xdr:col>102</xdr:col>
      <xdr:colOff>114300</xdr:colOff>
      <xdr:row>84</xdr:row>
      <xdr:rowOff>6096</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6431260" y="14080235"/>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18561127"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177762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70015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62268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61992</xdr:rowOff>
    </xdr:from>
    <xdr:ext cx="469744" cy="259045"/>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185611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61992</xdr:rowOff>
    </xdr:from>
    <xdr:ext cx="469744" cy="259045"/>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1777626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70015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61992</xdr:rowOff>
    </xdr:from>
    <xdr:ext cx="469744" cy="259045"/>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622686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F00-0000FE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375764" y="16713381"/>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F00-000000030000}"/>
            </a:ext>
          </a:extLst>
        </xdr:cNvPr>
        <xdr:cNvSpPr txBox="1"/>
      </xdr:nvSpPr>
      <xdr:spPr>
        <a:xfrm>
          <a:off x="1441450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F00-000002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F00-000004030000}"/>
            </a:ext>
          </a:extLst>
        </xdr:cNvPr>
        <xdr:cNvSpPr txBox="1"/>
      </xdr:nvSpPr>
      <xdr:spPr>
        <a:xfrm>
          <a:off x="14414500" y="1729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325600" y="176194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F00-000010030000}"/>
            </a:ext>
          </a:extLst>
        </xdr:cNvPr>
        <xdr:cNvSpPr txBox="1"/>
      </xdr:nvSpPr>
      <xdr:spPr>
        <a:xfrm>
          <a:off x="14414500"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57884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128451</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3629640" y="17670236"/>
          <a:ext cx="74676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80414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128451</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54940" y="1769309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02944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90895</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072620" y="17595668"/>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108676</xdr:rowOff>
    </xdr:from>
    <xdr:to>
      <xdr:col>67</xdr:col>
      <xdr:colOff>101600</xdr:colOff>
      <xdr:row>105</xdr:row>
      <xdr:rowOff>38826</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123188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159476</xdr:rowOff>
    </xdr:from>
    <xdr:to>
      <xdr:col>71</xdr:col>
      <xdr:colOff>177800</xdr:colOff>
      <xdr:row>104</xdr:row>
      <xdr:rowOff>161108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1282680" y="17594036"/>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F00-000019030000}"/>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F00-00001A030000}"/>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F00-00001B030000}"/>
            </a:ext>
          </a:extLst>
        </xdr:cNvPr>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F00-00001C030000}"/>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F00-00001D030000}"/>
            </a:ext>
          </a:extLst>
        </xdr:cNvPr>
        <xdr:cNvSpPr txBox="1"/>
      </xdr:nvSpPr>
      <xdr:spPr>
        <a:xfrm>
          <a:off x="13437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F00-00001E030000}"/>
            </a:ext>
          </a:extLst>
        </xdr:cNvPr>
        <xdr:cNvSpPr txBox="1"/>
      </xdr:nvSpPr>
      <xdr:spPr>
        <a:xfrm>
          <a:off x="126752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F00-00001F030000}"/>
            </a:ext>
          </a:extLst>
        </xdr:cNvPr>
        <xdr:cNvSpPr txBox="1"/>
      </xdr:nvSpPr>
      <xdr:spPr>
        <a:xfrm>
          <a:off x="1190054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F00-000020030000}"/>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09104" y="16766721"/>
          <a:ext cx="0" cy="133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19547840" y="16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4437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19547840" y="1770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873504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79374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7162780" y="1772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638808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31931</xdr:rowOff>
    </xdr:from>
    <xdr:to>
      <xdr:col>116</xdr:col>
      <xdr:colOff>114300</xdr:colOff>
      <xdr:row>104</xdr:row>
      <xdr:rowOff>133531</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58940" y="174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54808</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19547840" y="1732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35198</xdr:rowOff>
    </xdr:from>
    <xdr:to>
      <xdr:col>112</xdr:col>
      <xdr:colOff>38100</xdr:colOff>
      <xdr:row>104</xdr:row>
      <xdr:rowOff>136798</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735040" y="17469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82731</xdr:rowOff>
    </xdr:from>
    <xdr:to>
      <xdr:col>116</xdr:col>
      <xdr:colOff>63500</xdr:colOff>
      <xdr:row>104</xdr:row>
      <xdr:rowOff>85998</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778220" y="1751729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40095</xdr:rowOff>
    </xdr:from>
    <xdr:to>
      <xdr:col>107</xdr:col>
      <xdr:colOff>101600</xdr:colOff>
      <xdr:row>104</xdr:row>
      <xdr:rowOff>141695</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7937480" y="174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85998</xdr:rowOff>
    </xdr:from>
    <xdr:to>
      <xdr:col>111</xdr:col>
      <xdr:colOff>177800</xdr:colOff>
      <xdr:row>104</xdr:row>
      <xdr:rowOff>90895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7988280" y="17520558"/>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46627</xdr:rowOff>
    </xdr:from>
    <xdr:to>
      <xdr:col>102</xdr:col>
      <xdr:colOff>165100</xdr:colOff>
      <xdr:row>104</xdr:row>
      <xdr:rowOff>148227</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7162780" y="174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90895</xdr:rowOff>
    </xdr:from>
    <xdr:to>
      <xdr:col>107</xdr:col>
      <xdr:colOff>50800</xdr:colOff>
      <xdr:row>104</xdr:row>
      <xdr:rowOff>97427</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7213580" y="17525455"/>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638808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97427</xdr:rowOff>
    </xdr:from>
    <xdr:to>
      <xdr:col>102</xdr:col>
      <xdr:colOff>114300</xdr:colOff>
      <xdr:row>104</xdr:row>
      <xdr:rowOff>99061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431260" y="17531987"/>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1856112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1777626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7001567" y="178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6226867" y="178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153325</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18561127" y="172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158222</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17776267" y="1725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164754</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7001567" y="1726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62268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図書館及び体育館・プールの数値が鳥取県平均を大きく上回っています。図書館及び体育館・プールについては、個別施設計画を作成しており、地方債等の財源を活用して改修工事を実施するほか、廃止が決定した施設について除却していきます。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年の体育館の解体を進めたため、体育館・プールの有形固定資産減価償却率の改善が見込まれます。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11140932</v>
      </c>
      <c r="BO4" s="488"/>
      <c r="BP4" s="488"/>
      <c r="BQ4" s="488"/>
      <c r="BR4" s="488"/>
      <c r="BS4" s="488"/>
      <c r="BT4" s="488"/>
      <c r="BU4" s="489"/>
      <c r="BV4" s="487">
        <v>12566161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4.8</v>
      </c>
      <c r="CU4" s="628"/>
      <c r="CV4" s="628"/>
      <c r="CW4" s="628"/>
      <c r="CX4" s="628"/>
      <c r="CY4" s="628"/>
      <c r="CZ4" s="628"/>
      <c r="DA4" s="629"/>
      <c r="DB4" s="627">
        <v>4.4000000000000004</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10759547</v>
      </c>
      <c r="BO5" s="459"/>
      <c r="BP5" s="459"/>
      <c r="BQ5" s="459"/>
      <c r="BR5" s="459"/>
      <c r="BS5" s="459"/>
      <c r="BT5" s="459"/>
      <c r="BU5" s="460"/>
      <c r="BV5" s="458">
        <v>12282848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85.3</v>
      </c>
      <c r="CU5" s="456"/>
      <c r="CV5" s="456"/>
      <c r="CW5" s="456"/>
      <c r="CX5" s="456"/>
      <c r="CY5" s="456"/>
      <c r="CZ5" s="456"/>
      <c r="DA5" s="457"/>
      <c r="DB5" s="455">
        <v>87.9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381385</v>
      </c>
      <c r="BO6" s="459"/>
      <c r="BP6" s="459"/>
      <c r="BQ6" s="459"/>
      <c r="BR6" s="459"/>
      <c r="BS6" s="459"/>
      <c r="BT6" s="459"/>
      <c r="BU6" s="460"/>
      <c r="BV6" s="458">
        <v>283313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87.7</v>
      </c>
      <c r="CU6" s="602"/>
      <c r="CV6" s="602"/>
      <c r="CW6" s="602"/>
      <c r="CX6" s="602"/>
      <c r="CY6" s="602"/>
      <c r="CZ6" s="602"/>
      <c r="DA6" s="603"/>
      <c r="DB6" s="601">
        <v>90.7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74604</v>
      </c>
      <c r="BO7" s="459"/>
      <c r="BP7" s="459"/>
      <c r="BQ7" s="459"/>
      <c r="BR7" s="459"/>
      <c r="BS7" s="459"/>
      <c r="BT7" s="459"/>
      <c r="BU7" s="460"/>
      <c r="BV7" s="458">
        <v>13962</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6379981</v>
      </c>
      <c r="CU7" s="459"/>
      <c r="CV7" s="459"/>
      <c r="CW7" s="459"/>
      <c r="CX7" s="459"/>
      <c r="CY7" s="459"/>
      <c r="CZ7" s="459"/>
      <c r="DA7" s="460"/>
      <c r="DB7" s="458">
        <v>6176771</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306781</v>
      </c>
      <c r="BO8" s="459"/>
      <c r="BP8" s="459"/>
      <c r="BQ8" s="459"/>
      <c r="BR8" s="459"/>
      <c r="BS8" s="459"/>
      <c r="BT8" s="459"/>
      <c r="BU8" s="460"/>
      <c r="BV8" s="458">
        <v>269351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0.27</v>
      </c>
      <c r="CU8" s="562"/>
      <c r="CV8" s="562"/>
      <c r="CW8" s="562"/>
      <c r="CX8" s="562"/>
      <c r="CY8" s="562"/>
      <c r="CZ8" s="562"/>
      <c r="DA8" s="563"/>
      <c r="DB8" s="561">
        <v>0.27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16055</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37430</v>
      </c>
      <c r="BO9" s="459"/>
      <c r="BP9" s="459"/>
      <c r="BQ9" s="459"/>
      <c r="BR9" s="459"/>
      <c r="BS9" s="459"/>
      <c r="BT9" s="459"/>
      <c r="BU9" s="460"/>
      <c r="BV9" s="458">
        <v>41470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16550</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148</v>
      </c>
      <c r="BO10" s="459"/>
      <c r="BP10" s="459"/>
      <c r="BQ10" s="459"/>
      <c r="BR10" s="459"/>
      <c r="BS10" s="459"/>
      <c r="BT10" s="459"/>
      <c r="BU10" s="460"/>
      <c r="BV10" s="458">
        <v>945</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116</v>
      </c>
      <c r="AV11" s="517"/>
      <c r="AW11" s="517"/>
      <c r="AX11" s="517"/>
      <c r="AY11" s="472" t="s">
        <v>127</v>
      </c>
      <c r="AZ11" s="473"/>
      <c r="BA11" s="473"/>
      <c r="BB11" s="473"/>
      <c r="BC11" s="473"/>
      <c r="BD11" s="473"/>
      <c r="BE11" s="473"/>
      <c r="BF11" s="473"/>
      <c r="BG11" s="473"/>
      <c r="BH11" s="473"/>
      <c r="BI11" s="473"/>
      <c r="BJ11" s="473"/>
      <c r="BK11" s="473"/>
      <c r="BL11" s="473"/>
      <c r="BM11" s="474"/>
      <c r="BN11" s="458">
        <v>254545</v>
      </c>
      <c r="BO11" s="459"/>
      <c r="BP11" s="459"/>
      <c r="BQ11" s="459"/>
      <c r="BR11" s="459"/>
      <c r="BS11" s="459"/>
      <c r="BT11" s="459"/>
      <c r="BU11" s="460"/>
      <c r="BV11" s="458">
        <v>358924</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16651</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16571</v>
      </c>
      <c r="S13" s="546"/>
      <c r="T13" s="546"/>
      <c r="U13" s="546"/>
      <c r="V13" s="547"/>
      <c r="W13" s="548" t="s">
        <v>141</v>
      </c>
      <c r="X13" s="444"/>
      <c r="Y13" s="444"/>
      <c r="Z13" s="444"/>
      <c r="AA13" s="444"/>
      <c r="AB13" s="445"/>
      <c r="AC13" s="411">
        <v>1017</v>
      </c>
      <c r="AD13" s="412"/>
      <c r="AE13" s="412"/>
      <c r="AF13" s="412"/>
      <c r="AG13" s="413"/>
      <c r="AH13" s="411">
        <v>1258</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292123</v>
      </c>
      <c r="BO13" s="459"/>
      <c r="BP13" s="459"/>
      <c r="BQ13" s="459"/>
      <c r="BR13" s="459"/>
      <c r="BS13" s="459"/>
      <c r="BT13" s="459"/>
      <c r="BU13" s="460"/>
      <c r="BV13" s="458">
        <v>401339</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7.6</v>
      </c>
      <c r="CU13" s="456"/>
      <c r="CV13" s="456"/>
      <c r="CW13" s="456"/>
      <c r="CX13" s="456"/>
      <c r="CY13" s="456"/>
      <c r="CZ13" s="456"/>
      <c r="DA13" s="457"/>
      <c r="DB13" s="455">
        <v>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16741</v>
      </c>
      <c r="S14" s="546"/>
      <c r="T14" s="546"/>
      <c r="U14" s="546"/>
      <c r="V14" s="547"/>
      <c r="W14" s="549"/>
      <c r="X14" s="447"/>
      <c r="Y14" s="447"/>
      <c r="Z14" s="447"/>
      <c r="AA14" s="447"/>
      <c r="AB14" s="448"/>
      <c r="AC14" s="538">
        <v>12.4</v>
      </c>
      <c r="AD14" s="539"/>
      <c r="AE14" s="539"/>
      <c r="AF14" s="539"/>
      <c r="AG14" s="540"/>
      <c r="AH14" s="538">
        <v>14.7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10.199999999999999</v>
      </c>
      <c r="CU14" s="556"/>
      <c r="CV14" s="556"/>
      <c r="CW14" s="556"/>
      <c r="CX14" s="556"/>
      <c r="CY14" s="556"/>
      <c r="CZ14" s="556"/>
      <c r="DA14" s="557"/>
      <c r="DB14" s="555">
        <v>16.899999999999999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148</v>
      </c>
      <c r="N15" s="543"/>
      <c r="O15" s="543"/>
      <c r="P15" s="543"/>
      <c r="Q15" s="544"/>
      <c r="R15" s="545">
        <v>16650</v>
      </c>
      <c r="S15" s="546"/>
      <c r="T15" s="546"/>
      <c r="U15" s="546"/>
      <c r="V15" s="547"/>
      <c r="W15" s="548" t="s">
        <v>149</v>
      </c>
      <c r="X15" s="444"/>
      <c r="Y15" s="444"/>
      <c r="Z15" s="444"/>
      <c r="AA15" s="444"/>
      <c r="AB15" s="445"/>
      <c r="AC15" s="411">
        <v>1716</v>
      </c>
      <c r="AD15" s="412"/>
      <c r="AE15" s="412"/>
      <c r="AF15" s="412"/>
      <c r="AG15" s="413"/>
      <c r="AH15" s="411">
        <v>1786</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1501940</v>
      </c>
      <c r="BO15" s="488"/>
      <c r="BP15" s="488"/>
      <c r="BQ15" s="488"/>
      <c r="BR15" s="488"/>
      <c r="BS15" s="488"/>
      <c r="BT15" s="488"/>
      <c r="BU15" s="489"/>
      <c r="BV15" s="487">
        <v>1543242</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20.9</v>
      </c>
      <c r="AD16" s="539"/>
      <c r="AE16" s="539"/>
      <c r="AF16" s="539"/>
      <c r="AG16" s="540"/>
      <c r="AH16" s="538">
        <v>20.9</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5783139</v>
      </c>
      <c r="BO16" s="459"/>
      <c r="BP16" s="459"/>
      <c r="BQ16" s="459"/>
      <c r="BR16" s="459"/>
      <c r="BS16" s="459"/>
      <c r="BT16" s="459"/>
      <c r="BU16" s="460"/>
      <c r="BV16" s="458">
        <v>5619258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5464</v>
      </c>
      <c r="AD17" s="412"/>
      <c r="AE17" s="412"/>
      <c r="AF17" s="412"/>
      <c r="AG17" s="413"/>
      <c r="AH17" s="411">
        <v>5491</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1859279</v>
      </c>
      <c r="BO17" s="459"/>
      <c r="BP17" s="459"/>
      <c r="BQ17" s="459"/>
      <c r="BR17" s="459"/>
      <c r="BS17" s="459"/>
      <c r="BT17" s="459"/>
      <c r="BU17" s="460"/>
      <c r="BV17" s="458">
        <v>1912921</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77.94</v>
      </c>
      <c r="M18" s="511"/>
      <c r="N18" s="511"/>
      <c r="O18" s="511"/>
      <c r="P18" s="511"/>
      <c r="Q18" s="511"/>
      <c r="R18" s="512"/>
      <c r="S18" s="512"/>
      <c r="T18" s="512"/>
      <c r="U18" s="512"/>
      <c r="V18" s="513"/>
      <c r="W18" s="529"/>
      <c r="X18" s="530"/>
      <c r="Y18" s="530"/>
      <c r="Z18" s="530"/>
      <c r="AA18" s="530"/>
      <c r="AB18" s="554"/>
      <c r="AC18" s="428">
        <v>66.7</v>
      </c>
      <c r="AD18" s="429"/>
      <c r="AE18" s="429"/>
      <c r="AF18" s="429"/>
      <c r="AG18" s="514"/>
      <c r="AH18" s="428">
        <v>64.3</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5497384</v>
      </c>
      <c r="BO18" s="459"/>
      <c r="BP18" s="459"/>
      <c r="BQ18" s="459"/>
      <c r="BR18" s="459"/>
      <c r="BS18" s="459"/>
      <c r="BT18" s="459"/>
      <c r="BU18" s="460"/>
      <c r="BV18" s="458">
        <v>5416943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206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7403542</v>
      </c>
      <c r="BO19" s="459"/>
      <c r="BP19" s="459"/>
      <c r="BQ19" s="459"/>
      <c r="BR19" s="459"/>
      <c r="BS19" s="459"/>
      <c r="BT19" s="459"/>
      <c r="BU19" s="460"/>
      <c r="BV19" s="458">
        <v>7146044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5682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13126565</v>
      </c>
      <c r="BO22" s="488"/>
      <c r="BP22" s="488"/>
      <c r="BQ22" s="488"/>
      <c r="BR22" s="488"/>
      <c r="BS22" s="488"/>
      <c r="BT22" s="488"/>
      <c r="BU22" s="489"/>
      <c r="BV22" s="487">
        <v>12960192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11587433</v>
      </c>
      <c r="BO23" s="459"/>
      <c r="BP23" s="459"/>
      <c r="BQ23" s="459"/>
      <c r="BR23" s="459"/>
      <c r="BS23" s="459"/>
      <c r="BT23" s="459"/>
      <c r="BU23" s="460"/>
      <c r="BV23" s="458">
        <v>11782220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8270</v>
      </c>
      <c r="R24" s="412"/>
      <c r="S24" s="412"/>
      <c r="T24" s="412"/>
      <c r="U24" s="412"/>
      <c r="V24" s="413"/>
      <c r="W24" s="501"/>
      <c r="X24" s="438"/>
      <c r="Y24" s="439"/>
      <c r="Z24" s="414" t="s">
        <v>174</v>
      </c>
      <c r="AA24" s="415"/>
      <c r="AB24" s="415"/>
      <c r="AC24" s="415"/>
      <c r="AD24" s="415"/>
      <c r="AE24" s="415"/>
      <c r="AF24" s="415"/>
      <c r="AG24" s="416"/>
      <c r="AH24" s="411">
        <v>174</v>
      </c>
      <c r="AI24" s="412"/>
      <c r="AJ24" s="412"/>
      <c r="AK24" s="412"/>
      <c r="AL24" s="413"/>
      <c r="AM24" s="411">
        <v>503208</v>
      </c>
      <c r="AN24" s="412"/>
      <c r="AO24" s="412"/>
      <c r="AP24" s="412"/>
      <c r="AQ24" s="412"/>
      <c r="AR24" s="413"/>
      <c r="AS24" s="411">
        <v>2892</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10567576</v>
      </c>
      <c r="BO24" s="459"/>
      <c r="BP24" s="459"/>
      <c r="BQ24" s="459"/>
      <c r="BR24" s="459"/>
      <c r="BS24" s="459"/>
      <c r="BT24" s="459"/>
      <c r="BU24" s="460"/>
      <c r="BV24" s="458">
        <v>10110401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6620</v>
      </c>
      <c r="R25" s="412"/>
      <c r="S25" s="412"/>
      <c r="T25" s="412"/>
      <c r="U25" s="412"/>
      <c r="V25" s="413"/>
      <c r="W25" s="501"/>
      <c r="X25" s="438"/>
      <c r="Y25" s="439"/>
      <c r="Z25" s="414" t="s">
        <v>177</v>
      </c>
      <c r="AA25" s="415"/>
      <c r="AB25" s="415"/>
      <c r="AC25" s="415"/>
      <c r="AD25" s="415"/>
      <c r="AE25" s="415"/>
      <c r="AF25" s="415"/>
      <c r="AG25" s="416"/>
      <c r="AH25" s="411" t="s">
        <v>129</v>
      </c>
      <c r="AI25" s="412"/>
      <c r="AJ25" s="412"/>
      <c r="AK25" s="412"/>
      <c r="AL25" s="413"/>
      <c r="AM25" s="411" t="s">
        <v>178</v>
      </c>
      <c r="AN25" s="412"/>
      <c r="AO25" s="412"/>
      <c r="AP25" s="412"/>
      <c r="AQ25" s="412"/>
      <c r="AR25" s="413"/>
      <c r="AS25" s="411" t="s">
        <v>178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1298125</v>
      </c>
      <c r="BO25" s="488"/>
      <c r="BP25" s="488"/>
      <c r="BQ25" s="488"/>
      <c r="BR25" s="488"/>
      <c r="BS25" s="488"/>
      <c r="BT25" s="488"/>
      <c r="BU25" s="489"/>
      <c r="BV25" s="487">
        <v>16003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6210</v>
      </c>
      <c r="R26" s="412"/>
      <c r="S26" s="412"/>
      <c r="T26" s="412"/>
      <c r="U26" s="412"/>
      <c r="V26" s="413"/>
      <c r="W26" s="501"/>
      <c r="X26" s="438"/>
      <c r="Y26" s="439"/>
      <c r="Z26" s="414" t="s">
        <v>181</v>
      </c>
      <c r="AA26" s="469"/>
      <c r="AB26" s="469"/>
      <c r="AC26" s="469"/>
      <c r="AD26" s="469"/>
      <c r="AE26" s="469"/>
      <c r="AF26" s="469"/>
      <c r="AG26" s="470"/>
      <c r="AH26" s="411">
        <v>6</v>
      </c>
      <c r="AI26" s="412"/>
      <c r="AJ26" s="412"/>
      <c r="AK26" s="412"/>
      <c r="AL26" s="413"/>
      <c r="AM26" s="411">
        <v>15318</v>
      </c>
      <c r="AN26" s="412"/>
      <c r="AO26" s="412"/>
      <c r="AP26" s="412"/>
      <c r="AQ26" s="412"/>
      <c r="AR26" s="413"/>
      <c r="AS26" s="411">
        <v>2553</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178</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3310</v>
      </c>
      <c r="R27" s="412"/>
      <c r="S27" s="412"/>
      <c r="T27" s="412"/>
      <c r="U27" s="412"/>
      <c r="V27" s="413"/>
      <c r="W27" s="501"/>
      <c r="X27" s="438"/>
      <c r="Y27" s="439"/>
      <c r="Z27" s="414" t="s">
        <v>184</v>
      </c>
      <c r="AA27" s="415"/>
      <c r="AB27" s="415"/>
      <c r="AC27" s="415"/>
      <c r="AD27" s="415"/>
      <c r="AE27" s="415"/>
      <c r="AF27" s="415"/>
      <c r="AG27" s="416"/>
      <c r="AH27" s="411">
        <v>2</v>
      </c>
      <c r="AI27" s="412"/>
      <c r="AJ27" s="412"/>
      <c r="AK27" s="412"/>
      <c r="AL27" s="413"/>
      <c r="AM27" s="411" t="s">
        <v>185</v>
      </c>
      <c r="AN27" s="412"/>
      <c r="AO27" s="412"/>
      <c r="AP27" s="412"/>
      <c r="AQ27" s="412"/>
      <c r="AR27" s="413"/>
      <c r="AS27" s="411" t="s">
        <v>186</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v>224745</v>
      </c>
      <c r="BO27" s="493"/>
      <c r="BP27" s="493"/>
      <c r="BQ27" s="493"/>
      <c r="BR27" s="493"/>
      <c r="BS27" s="493"/>
      <c r="BT27" s="493"/>
      <c r="BU27" s="494"/>
      <c r="BV27" s="492">
        <v>224743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188</v>
      </c>
      <c r="F28" s="415"/>
      <c r="G28" s="415"/>
      <c r="H28" s="415"/>
      <c r="I28" s="415"/>
      <c r="J28" s="415"/>
      <c r="K28" s="416"/>
      <c r="L28" s="411">
        <v>1</v>
      </c>
      <c r="M28" s="412"/>
      <c r="N28" s="412"/>
      <c r="O28" s="412"/>
      <c r="P28" s="413"/>
      <c r="Q28" s="411">
        <v>2400</v>
      </c>
      <c r="R28" s="412"/>
      <c r="S28" s="412"/>
      <c r="T28" s="412"/>
      <c r="U28" s="412"/>
      <c r="V28" s="413"/>
      <c r="W28" s="501"/>
      <c r="X28" s="438"/>
      <c r="Y28" s="439"/>
      <c r="Z28" s="414" t="s">
        <v>189</v>
      </c>
      <c r="AA28" s="415"/>
      <c r="AB28" s="415"/>
      <c r="AC28" s="415"/>
      <c r="AD28" s="415"/>
      <c r="AE28" s="415"/>
      <c r="AF28" s="415"/>
      <c r="AG28" s="416"/>
      <c r="AH28" s="411" t="s">
        <v>129</v>
      </c>
      <c r="AI28" s="412"/>
      <c r="AJ28" s="412"/>
      <c r="AK28" s="412"/>
      <c r="AL28" s="413"/>
      <c r="AM28" s="411" t="s">
        <v>190</v>
      </c>
      <c r="AN28" s="412"/>
      <c r="AO28" s="412"/>
      <c r="AP28" s="412"/>
      <c r="AQ28" s="412"/>
      <c r="AR28" s="413"/>
      <c r="AS28" s="411" t="s">
        <v>178</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2391841</v>
      </c>
      <c r="BO28" s="488"/>
      <c r="BP28" s="488"/>
      <c r="BQ28" s="488"/>
      <c r="BR28" s="488"/>
      <c r="BS28" s="488"/>
      <c r="BT28" s="488"/>
      <c r="BU28" s="489"/>
      <c r="BV28" s="487">
        <v>2391693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192</v>
      </c>
      <c r="F29" s="415"/>
      <c r="G29" s="415"/>
      <c r="H29" s="415"/>
      <c r="I29" s="415"/>
      <c r="J29" s="415"/>
      <c r="K29" s="416"/>
      <c r="L29" s="411">
        <v>10</v>
      </c>
      <c r="M29" s="412"/>
      <c r="N29" s="412"/>
      <c r="O29" s="412"/>
      <c r="P29" s="413"/>
      <c r="Q29" s="411">
        <v>2240</v>
      </c>
      <c r="R29" s="412"/>
      <c r="S29" s="412"/>
      <c r="T29" s="412"/>
      <c r="U29" s="412"/>
      <c r="V29" s="413"/>
      <c r="W29" s="502"/>
      <c r="X29" s="503"/>
      <c r="Y29" s="504"/>
      <c r="Z29" s="414" t="s">
        <v>193</v>
      </c>
      <c r="AA29" s="415"/>
      <c r="AB29" s="415"/>
      <c r="AC29" s="415"/>
      <c r="AD29" s="415"/>
      <c r="AE29" s="415"/>
      <c r="AF29" s="415"/>
      <c r="AG29" s="416"/>
      <c r="AH29" s="411">
        <v>176</v>
      </c>
      <c r="AI29" s="412"/>
      <c r="AJ29" s="412"/>
      <c r="AK29" s="412"/>
      <c r="AL29" s="413"/>
      <c r="AM29" s="411">
        <v>510430</v>
      </c>
      <c r="AN29" s="412"/>
      <c r="AO29" s="412"/>
      <c r="AP29" s="412"/>
      <c r="AQ29" s="412"/>
      <c r="AR29" s="413"/>
      <c r="AS29" s="411">
        <v>2900</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1267494</v>
      </c>
      <c r="BO29" s="459"/>
      <c r="BP29" s="459"/>
      <c r="BQ29" s="459"/>
      <c r="BR29" s="459"/>
      <c r="BS29" s="459"/>
      <c r="BT29" s="459"/>
      <c r="BU29" s="460"/>
      <c r="BV29" s="458">
        <v>1096469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92.4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2213833</v>
      </c>
      <c r="BO30" s="493"/>
      <c r="BP30" s="493"/>
      <c r="BQ30" s="493"/>
      <c r="BR30" s="493"/>
      <c r="BS30" s="493"/>
      <c r="BT30" s="493"/>
      <c r="BU30" s="494"/>
      <c r="BV30" s="492">
        <v>2218047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202</v>
      </c>
      <c r="V33" s="410"/>
      <c r="W33" s="409" t="s">
        <v>204</v>
      </c>
      <c r="X33" s="409"/>
      <c r="Y33" s="409"/>
      <c r="Z33" s="409"/>
      <c r="AA33" s="409"/>
      <c r="AB33" s="409"/>
      <c r="AC33" s="409"/>
      <c r="AD33" s="409"/>
      <c r="AE33" s="409"/>
      <c r="AF33" s="409"/>
      <c r="AG33" s="409"/>
      <c r="AH33" s="409"/>
      <c r="AI33" s="409"/>
      <c r="AJ33" s="409"/>
      <c r="AK33" s="409"/>
      <c r="AL33" s="203"/>
      <c r="AM33" s="410" t="s">
        <v>202</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202</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IF('各会計、関係団体の財政状況及び健全化判断比率'!B33="","",'各会計、関係団体の財政状況及び健全化判断比率'!B33)</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鳥取県町村総合事務組合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湯梨浜町土地開発公社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国民宿舎事業特別会計</v>
      </c>
      <c r="AP35" s="407"/>
      <c r="AQ35" s="407"/>
      <c r="AR35" s="407"/>
      <c r="AS35" s="407"/>
      <c r="AT35" s="407"/>
      <c r="AU35" s="407"/>
      <c r="AV35" s="407"/>
      <c r="AW35" s="407"/>
      <c r="AX35" s="407"/>
      <c r="AY35" s="407"/>
      <c r="AZ35" s="407"/>
      <c r="BA35" s="407"/>
      <c r="BB35" s="407"/>
      <c r="BC35" s="407"/>
      <c r="BD35" s="178"/>
      <c r="BE35" s="406">
        <f t="shared" ref="BE35:BE43" si="1">IF(BG35="","",BE34+1)</f>
        <v>10</v>
      </c>
      <c r="BF35" s="406"/>
      <c r="BG35" s="407" t="str">
        <f>IF('各会計、関係団体の財政状況及び健全化判断比率'!B34="","",'各会計、関係団体の財政状況及び健全化判断比率'!B34)</f>
        <v>農業集落排水処理事業特別会計</v>
      </c>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鳥取中部ふるさと広域連合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一般財団法人ゆりはま温泉公社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高齢者及び障がい者住宅整備資金貸付事業特別会計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11</v>
      </c>
      <c r="BF36" s="406"/>
      <c r="BG36" s="407" t="str">
        <f>IF('各会計、関係団体の財政状況及び健全化判断比率'!B35="","",'各会計、関係団体の財政状況及び健全化判断比率'!B35)</f>
        <v>温泉事業特別会計</v>
      </c>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鳥取中部ふるさと広域連合</v>
      </c>
      <c r="BZ36" s="407"/>
      <c r="CA36" s="407"/>
      <c r="CB36" s="407"/>
      <c r="CC36" s="407"/>
      <c r="CD36" s="407"/>
      <c r="CE36" s="407"/>
      <c r="CF36" s="407"/>
      <c r="CG36" s="407"/>
      <c r="CH36" s="407"/>
      <c r="CI36" s="407"/>
      <c r="CJ36" s="407"/>
      <c r="CK36" s="407"/>
      <c r="CL36" s="407"/>
      <c r="CM36" s="407"/>
      <c r="CN36" s="178"/>
      <c r="CO36" s="406">
        <f t="shared" si="3"/>
        <v>20</v>
      </c>
      <c r="CP36" s="406"/>
      <c r="CQ36" s="407" t="str">
        <f>IF('各会計、関係団体の財政状況及び健全化判断比率'!BS9="","",'各会計、関係団体の財政状況及び健全化判断比率'!BS9)</f>
        <v>鳥取中央有線放送株式会社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鳥取中部ふるさと広域連合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16</v>
      </c>
      <c r="BX38" s="406"/>
      <c r="BY38" s="407" t="str">
        <f>IF('各会計、関係団体の財政状況及び健全化判断比率'!B72="","",'各会計、関係団体の財政状況及び健全化判断比率'!B72)</f>
        <v>鳥取県後期高齢者医療広域連合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17</v>
      </c>
      <c r="BX39" s="406"/>
      <c r="BY39" s="407" t="str">
        <f>IF('各会計、関係団体の財政状況及び健全化判断比率'!B73="","",'各会計、関係団体の財政状況及び健全化判断比率'!B73)</f>
        <v>鳥取県後期高齢者医療広域連合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619</v>
      </c>
    </row>
    <row r="54" spans="5:113" x14ac:dyDescent="0.15"/>
    <row r="55" spans="5:113" x14ac:dyDescent="0.15"/>
    <row r="56" spans="5:113" x14ac:dyDescent="0.15"/>
  </sheetData>
  <sheetProtection algorithmName="SHA-512" hashValue="NAGv7AVPItb72+XFY9c/3OIRiSTJ4xMKdRRI0a32fA9XDiAe/boGyi+izmzFuEpMjC0UtRWANLg4zU9w/DEISg==" saltValue="NxBwdximimA9isYJDA442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2" t="s">
        <v>231</v>
      </c>
      <c r="C5" s="733"/>
      <c r="D5" s="733"/>
      <c r="E5" s="733"/>
      <c r="F5" s="733"/>
      <c r="G5" s="733"/>
      <c r="H5" s="733"/>
      <c r="I5" s="733"/>
      <c r="J5" s="733"/>
      <c r="K5" s="733"/>
      <c r="L5" s="733"/>
      <c r="M5" s="733"/>
      <c r="N5" s="733"/>
      <c r="O5" s="733"/>
      <c r="P5" s="733"/>
      <c r="Q5" s="734"/>
      <c r="R5" s="717">
        <v>1461505</v>
      </c>
      <c r="S5" s="718"/>
      <c r="T5" s="718"/>
      <c r="U5" s="718"/>
      <c r="V5" s="718"/>
      <c r="W5" s="718"/>
      <c r="X5" s="718"/>
      <c r="Y5" s="761"/>
      <c r="Z5" s="779">
        <v>13.1</v>
      </c>
      <c r="AA5" s="779"/>
      <c r="AB5" s="779"/>
      <c r="AC5" s="779"/>
      <c r="AD5" s="780">
        <v>1461505</v>
      </c>
      <c r="AE5" s="780"/>
      <c r="AF5" s="780"/>
      <c r="AG5" s="780"/>
      <c r="AH5" s="780"/>
      <c r="AI5" s="780"/>
      <c r="AJ5" s="780"/>
      <c r="AK5" s="780"/>
      <c r="AL5" s="762">
        <v>23.3</v>
      </c>
      <c r="AM5" s="737"/>
      <c r="AN5" s="737"/>
      <c r="AO5" s="763"/>
      <c r="AP5" s="732" t="s">
        <v>232</v>
      </c>
      <c r="AQ5" s="733"/>
      <c r="AR5" s="733"/>
      <c r="AS5" s="733"/>
      <c r="AT5" s="733"/>
      <c r="AU5" s="733"/>
      <c r="AV5" s="733"/>
      <c r="AW5" s="733"/>
      <c r="AX5" s="733"/>
      <c r="AY5" s="733"/>
      <c r="AZ5" s="733"/>
      <c r="BA5" s="733"/>
      <c r="BB5" s="733"/>
      <c r="BC5" s="733"/>
      <c r="BD5" s="733"/>
      <c r="BE5" s="733"/>
      <c r="BF5" s="734"/>
      <c r="BG5" s="664">
        <v>1453308</v>
      </c>
      <c r="BH5" s="665"/>
      <c r="BI5" s="665"/>
      <c r="BJ5" s="665"/>
      <c r="BK5" s="665"/>
      <c r="BL5" s="665"/>
      <c r="BM5" s="665"/>
      <c r="BN5" s="666"/>
      <c r="BO5" s="691">
        <v>99.4</v>
      </c>
      <c r="BP5" s="691"/>
      <c r="BQ5" s="691"/>
      <c r="BR5" s="691"/>
      <c r="BS5" s="692" t="s">
        <v>129</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236</v>
      </c>
      <c r="C6" s="662"/>
      <c r="D6" s="662"/>
      <c r="E6" s="662"/>
      <c r="F6" s="662"/>
      <c r="G6" s="662"/>
      <c r="H6" s="662"/>
      <c r="I6" s="662"/>
      <c r="J6" s="662"/>
      <c r="K6" s="662"/>
      <c r="L6" s="662"/>
      <c r="M6" s="662"/>
      <c r="N6" s="662"/>
      <c r="O6" s="662"/>
      <c r="P6" s="662"/>
      <c r="Q6" s="663"/>
      <c r="R6" s="664">
        <v>70758</v>
      </c>
      <c r="S6" s="665"/>
      <c r="T6" s="665"/>
      <c r="U6" s="665"/>
      <c r="V6" s="665"/>
      <c r="W6" s="665"/>
      <c r="X6" s="665"/>
      <c r="Y6" s="666"/>
      <c r="Z6" s="691">
        <v>0.6</v>
      </c>
      <c r="AA6" s="691"/>
      <c r="AB6" s="691"/>
      <c r="AC6" s="691"/>
      <c r="AD6" s="692">
        <v>70758</v>
      </c>
      <c r="AE6" s="692"/>
      <c r="AF6" s="692"/>
      <c r="AG6" s="692"/>
      <c r="AH6" s="692"/>
      <c r="AI6" s="692"/>
      <c r="AJ6" s="692"/>
      <c r="AK6" s="692"/>
      <c r="AL6" s="667">
        <v>1.1000000000000001</v>
      </c>
      <c r="AM6" s="668"/>
      <c r="AN6" s="668"/>
      <c r="AO6" s="693"/>
      <c r="AP6" s="661" t="s">
        <v>237</v>
      </c>
      <c r="AQ6" s="662"/>
      <c r="AR6" s="662"/>
      <c r="AS6" s="662"/>
      <c r="AT6" s="662"/>
      <c r="AU6" s="662"/>
      <c r="AV6" s="662"/>
      <c r="AW6" s="662"/>
      <c r="AX6" s="662"/>
      <c r="AY6" s="662"/>
      <c r="AZ6" s="662"/>
      <c r="BA6" s="662"/>
      <c r="BB6" s="662"/>
      <c r="BC6" s="662"/>
      <c r="BD6" s="662"/>
      <c r="BE6" s="662"/>
      <c r="BF6" s="663"/>
      <c r="BG6" s="664">
        <v>1453308</v>
      </c>
      <c r="BH6" s="665"/>
      <c r="BI6" s="665"/>
      <c r="BJ6" s="665"/>
      <c r="BK6" s="665"/>
      <c r="BL6" s="665"/>
      <c r="BM6" s="665"/>
      <c r="BN6" s="666"/>
      <c r="BO6" s="691">
        <v>99.4</v>
      </c>
      <c r="BP6" s="691"/>
      <c r="BQ6" s="691"/>
      <c r="BR6" s="691"/>
      <c r="BS6" s="692" t="s">
        <v>129</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100178</v>
      </c>
      <c r="CS6" s="665"/>
      <c r="CT6" s="665"/>
      <c r="CU6" s="665"/>
      <c r="CV6" s="665"/>
      <c r="CW6" s="665"/>
      <c r="CX6" s="665"/>
      <c r="CY6" s="666"/>
      <c r="CZ6" s="762">
        <v>0.9</v>
      </c>
      <c r="DA6" s="737"/>
      <c r="DB6" s="737"/>
      <c r="DC6" s="765"/>
      <c r="DD6" s="670">
        <v>2012</v>
      </c>
      <c r="DE6" s="665"/>
      <c r="DF6" s="665"/>
      <c r="DG6" s="665"/>
      <c r="DH6" s="665"/>
      <c r="DI6" s="665"/>
      <c r="DJ6" s="665"/>
      <c r="DK6" s="665"/>
      <c r="DL6" s="665"/>
      <c r="DM6" s="665"/>
      <c r="DN6" s="665"/>
      <c r="DO6" s="665"/>
      <c r="DP6" s="666"/>
      <c r="DQ6" s="670">
        <v>100178</v>
      </c>
      <c r="DR6" s="665"/>
      <c r="DS6" s="665"/>
      <c r="DT6" s="665"/>
      <c r="DU6" s="665"/>
      <c r="DV6" s="665"/>
      <c r="DW6" s="665"/>
      <c r="DX6" s="665"/>
      <c r="DY6" s="665"/>
      <c r="DZ6" s="665"/>
      <c r="EA6" s="665"/>
      <c r="EB6" s="665"/>
      <c r="EC6" s="708"/>
    </row>
    <row r="7" spans="2:143" ht="11.25" customHeight="1" x14ac:dyDescent="0.15">
      <c r="B7" s="661" t="s">
        <v>239</v>
      </c>
      <c r="C7" s="662"/>
      <c r="D7" s="662"/>
      <c r="E7" s="662"/>
      <c r="F7" s="662"/>
      <c r="G7" s="662"/>
      <c r="H7" s="662"/>
      <c r="I7" s="662"/>
      <c r="J7" s="662"/>
      <c r="K7" s="662"/>
      <c r="L7" s="662"/>
      <c r="M7" s="662"/>
      <c r="N7" s="662"/>
      <c r="O7" s="662"/>
      <c r="P7" s="662"/>
      <c r="Q7" s="663"/>
      <c r="R7" s="664">
        <v>1580</v>
      </c>
      <c r="S7" s="665"/>
      <c r="T7" s="665"/>
      <c r="U7" s="665"/>
      <c r="V7" s="665"/>
      <c r="W7" s="665"/>
      <c r="X7" s="665"/>
      <c r="Y7" s="666"/>
      <c r="Z7" s="691">
        <v>0</v>
      </c>
      <c r="AA7" s="691"/>
      <c r="AB7" s="691"/>
      <c r="AC7" s="691"/>
      <c r="AD7" s="692">
        <v>1580</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647462</v>
      </c>
      <c r="BH7" s="665"/>
      <c r="BI7" s="665"/>
      <c r="BJ7" s="665"/>
      <c r="BK7" s="665"/>
      <c r="BL7" s="665"/>
      <c r="BM7" s="665"/>
      <c r="BN7" s="666"/>
      <c r="BO7" s="691">
        <v>44.3</v>
      </c>
      <c r="BP7" s="691"/>
      <c r="BQ7" s="691"/>
      <c r="BR7" s="691"/>
      <c r="BS7" s="692" t="s">
        <v>129</v>
      </c>
      <c r="BT7" s="692"/>
      <c r="BU7" s="692"/>
      <c r="BV7" s="692"/>
      <c r="BW7" s="692"/>
      <c r="BX7" s="692"/>
      <c r="BY7" s="692"/>
      <c r="BZ7" s="692"/>
      <c r="CA7" s="692"/>
      <c r="CB7" s="750"/>
      <c r="CD7" s="698" t="s">
        <v>241</v>
      </c>
      <c r="CE7" s="699"/>
      <c r="CF7" s="699"/>
      <c r="CG7" s="699"/>
      <c r="CH7" s="699"/>
      <c r="CI7" s="699"/>
      <c r="CJ7" s="699"/>
      <c r="CK7" s="699"/>
      <c r="CL7" s="699"/>
      <c r="CM7" s="699"/>
      <c r="CN7" s="699"/>
      <c r="CO7" s="699"/>
      <c r="CP7" s="699"/>
      <c r="CQ7" s="700"/>
      <c r="CR7" s="664">
        <v>1572687</v>
      </c>
      <c r="CS7" s="665"/>
      <c r="CT7" s="665"/>
      <c r="CU7" s="665"/>
      <c r="CV7" s="665"/>
      <c r="CW7" s="665"/>
      <c r="CX7" s="665"/>
      <c r="CY7" s="666"/>
      <c r="CZ7" s="691">
        <v>14.6</v>
      </c>
      <c r="DA7" s="691"/>
      <c r="DB7" s="691"/>
      <c r="DC7" s="691"/>
      <c r="DD7" s="670">
        <v>151097</v>
      </c>
      <c r="DE7" s="665"/>
      <c r="DF7" s="665"/>
      <c r="DG7" s="665"/>
      <c r="DH7" s="665"/>
      <c r="DI7" s="665"/>
      <c r="DJ7" s="665"/>
      <c r="DK7" s="665"/>
      <c r="DL7" s="665"/>
      <c r="DM7" s="665"/>
      <c r="DN7" s="665"/>
      <c r="DO7" s="665"/>
      <c r="DP7" s="666"/>
      <c r="DQ7" s="670">
        <v>1156374</v>
      </c>
      <c r="DR7" s="665"/>
      <c r="DS7" s="665"/>
      <c r="DT7" s="665"/>
      <c r="DU7" s="665"/>
      <c r="DV7" s="665"/>
      <c r="DW7" s="665"/>
      <c r="DX7" s="665"/>
      <c r="DY7" s="665"/>
      <c r="DZ7" s="665"/>
      <c r="EA7" s="665"/>
      <c r="EB7" s="665"/>
      <c r="EC7" s="708"/>
    </row>
    <row r="8" spans="2:143" ht="11.25" customHeight="1" x14ac:dyDescent="0.15">
      <c r="B8" s="661" t="s">
        <v>242</v>
      </c>
      <c r="C8" s="662"/>
      <c r="D8" s="662"/>
      <c r="E8" s="662"/>
      <c r="F8" s="662"/>
      <c r="G8" s="662"/>
      <c r="H8" s="662"/>
      <c r="I8" s="662"/>
      <c r="J8" s="662"/>
      <c r="K8" s="662"/>
      <c r="L8" s="662"/>
      <c r="M8" s="662"/>
      <c r="N8" s="662"/>
      <c r="O8" s="662"/>
      <c r="P8" s="662"/>
      <c r="Q8" s="663"/>
      <c r="R8" s="664">
        <v>9597</v>
      </c>
      <c r="S8" s="665"/>
      <c r="T8" s="665"/>
      <c r="U8" s="665"/>
      <c r="V8" s="665"/>
      <c r="W8" s="665"/>
      <c r="X8" s="665"/>
      <c r="Y8" s="666"/>
      <c r="Z8" s="691">
        <v>0.1</v>
      </c>
      <c r="AA8" s="691"/>
      <c r="AB8" s="691"/>
      <c r="AC8" s="691"/>
      <c r="AD8" s="692">
        <v>9597</v>
      </c>
      <c r="AE8" s="692"/>
      <c r="AF8" s="692"/>
      <c r="AG8" s="692"/>
      <c r="AH8" s="692"/>
      <c r="AI8" s="692"/>
      <c r="AJ8" s="692"/>
      <c r="AK8" s="692"/>
      <c r="AL8" s="667">
        <v>0.2</v>
      </c>
      <c r="AM8" s="668"/>
      <c r="AN8" s="668"/>
      <c r="AO8" s="693"/>
      <c r="AP8" s="661" t="s">
        <v>243</v>
      </c>
      <c r="AQ8" s="662"/>
      <c r="AR8" s="662"/>
      <c r="AS8" s="662"/>
      <c r="AT8" s="662"/>
      <c r="AU8" s="662"/>
      <c r="AV8" s="662"/>
      <c r="AW8" s="662"/>
      <c r="AX8" s="662"/>
      <c r="AY8" s="662"/>
      <c r="AZ8" s="662"/>
      <c r="BA8" s="662"/>
      <c r="BB8" s="662"/>
      <c r="BC8" s="662"/>
      <c r="BD8" s="662"/>
      <c r="BE8" s="662"/>
      <c r="BF8" s="663"/>
      <c r="BG8" s="664">
        <v>29256</v>
      </c>
      <c r="BH8" s="665"/>
      <c r="BI8" s="665"/>
      <c r="BJ8" s="665"/>
      <c r="BK8" s="665"/>
      <c r="BL8" s="665"/>
      <c r="BM8" s="665"/>
      <c r="BN8" s="666"/>
      <c r="BO8" s="691">
        <v>2</v>
      </c>
      <c r="BP8" s="691"/>
      <c r="BQ8" s="691"/>
      <c r="BR8" s="691"/>
      <c r="BS8" s="692" t="s">
        <v>129</v>
      </c>
      <c r="BT8" s="692"/>
      <c r="BU8" s="692"/>
      <c r="BV8" s="692"/>
      <c r="BW8" s="692"/>
      <c r="BX8" s="692"/>
      <c r="BY8" s="692"/>
      <c r="BZ8" s="692"/>
      <c r="CA8" s="692"/>
      <c r="CB8" s="750"/>
      <c r="CD8" s="698" t="s">
        <v>244</v>
      </c>
      <c r="CE8" s="699"/>
      <c r="CF8" s="699"/>
      <c r="CG8" s="699"/>
      <c r="CH8" s="699"/>
      <c r="CI8" s="699"/>
      <c r="CJ8" s="699"/>
      <c r="CK8" s="699"/>
      <c r="CL8" s="699"/>
      <c r="CM8" s="699"/>
      <c r="CN8" s="699"/>
      <c r="CO8" s="699"/>
      <c r="CP8" s="699"/>
      <c r="CQ8" s="700"/>
      <c r="CR8" s="664">
        <v>3551232</v>
      </c>
      <c r="CS8" s="665"/>
      <c r="CT8" s="665"/>
      <c r="CU8" s="665"/>
      <c r="CV8" s="665"/>
      <c r="CW8" s="665"/>
      <c r="CX8" s="665"/>
      <c r="CY8" s="666"/>
      <c r="CZ8" s="691">
        <v>33</v>
      </c>
      <c r="DA8" s="691"/>
      <c r="DB8" s="691"/>
      <c r="DC8" s="691"/>
      <c r="DD8" s="670">
        <v>19104</v>
      </c>
      <c r="DE8" s="665"/>
      <c r="DF8" s="665"/>
      <c r="DG8" s="665"/>
      <c r="DH8" s="665"/>
      <c r="DI8" s="665"/>
      <c r="DJ8" s="665"/>
      <c r="DK8" s="665"/>
      <c r="DL8" s="665"/>
      <c r="DM8" s="665"/>
      <c r="DN8" s="665"/>
      <c r="DO8" s="665"/>
      <c r="DP8" s="666"/>
      <c r="DQ8" s="670">
        <v>1939160</v>
      </c>
      <c r="DR8" s="665"/>
      <c r="DS8" s="665"/>
      <c r="DT8" s="665"/>
      <c r="DU8" s="665"/>
      <c r="DV8" s="665"/>
      <c r="DW8" s="665"/>
      <c r="DX8" s="665"/>
      <c r="DY8" s="665"/>
      <c r="DZ8" s="665"/>
      <c r="EA8" s="665"/>
      <c r="EB8" s="665"/>
      <c r="EC8" s="708"/>
    </row>
    <row r="9" spans="2:143" ht="11.25" customHeight="1" x14ac:dyDescent="0.15">
      <c r="B9" s="661" t="s">
        <v>245</v>
      </c>
      <c r="C9" s="662"/>
      <c r="D9" s="662"/>
      <c r="E9" s="662"/>
      <c r="F9" s="662"/>
      <c r="G9" s="662"/>
      <c r="H9" s="662"/>
      <c r="I9" s="662"/>
      <c r="J9" s="662"/>
      <c r="K9" s="662"/>
      <c r="L9" s="662"/>
      <c r="M9" s="662"/>
      <c r="N9" s="662"/>
      <c r="O9" s="662"/>
      <c r="P9" s="662"/>
      <c r="Q9" s="663"/>
      <c r="R9" s="664">
        <v>10038</v>
      </c>
      <c r="S9" s="665"/>
      <c r="T9" s="665"/>
      <c r="U9" s="665"/>
      <c r="V9" s="665"/>
      <c r="W9" s="665"/>
      <c r="X9" s="665"/>
      <c r="Y9" s="666"/>
      <c r="Z9" s="691">
        <v>0.1</v>
      </c>
      <c r="AA9" s="691"/>
      <c r="AB9" s="691"/>
      <c r="AC9" s="691"/>
      <c r="AD9" s="692">
        <v>10038</v>
      </c>
      <c r="AE9" s="692"/>
      <c r="AF9" s="692"/>
      <c r="AG9" s="692"/>
      <c r="AH9" s="692"/>
      <c r="AI9" s="692"/>
      <c r="AJ9" s="692"/>
      <c r="AK9" s="692"/>
      <c r="AL9" s="667">
        <v>0.2</v>
      </c>
      <c r="AM9" s="668"/>
      <c r="AN9" s="668"/>
      <c r="AO9" s="693"/>
      <c r="AP9" s="661" t="s">
        <v>246</v>
      </c>
      <c r="AQ9" s="662"/>
      <c r="AR9" s="662"/>
      <c r="AS9" s="662"/>
      <c r="AT9" s="662"/>
      <c r="AU9" s="662"/>
      <c r="AV9" s="662"/>
      <c r="AW9" s="662"/>
      <c r="AX9" s="662"/>
      <c r="AY9" s="662"/>
      <c r="AZ9" s="662"/>
      <c r="BA9" s="662"/>
      <c r="BB9" s="662"/>
      <c r="BC9" s="662"/>
      <c r="BD9" s="662"/>
      <c r="BE9" s="662"/>
      <c r="BF9" s="663"/>
      <c r="BG9" s="664">
        <v>577140</v>
      </c>
      <c r="BH9" s="665"/>
      <c r="BI9" s="665"/>
      <c r="BJ9" s="665"/>
      <c r="BK9" s="665"/>
      <c r="BL9" s="665"/>
      <c r="BM9" s="665"/>
      <c r="BN9" s="666"/>
      <c r="BO9" s="691">
        <v>39.5</v>
      </c>
      <c r="BP9" s="691"/>
      <c r="BQ9" s="691"/>
      <c r="BR9" s="691"/>
      <c r="BS9" s="692" t="s">
        <v>129</v>
      </c>
      <c r="BT9" s="692"/>
      <c r="BU9" s="692"/>
      <c r="BV9" s="692"/>
      <c r="BW9" s="692"/>
      <c r="BX9" s="692"/>
      <c r="BY9" s="692"/>
      <c r="BZ9" s="692"/>
      <c r="CA9" s="692"/>
      <c r="CB9" s="750"/>
      <c r="CD9" s="698" t="s">
        <v>247</v>
      </c>
      <c r="CE9" s="699"/>
      <c r="CF9" s="699"/>
      <c r="CG9" s="699"/>
      <c r="CH9" s="699"/>
      <c r="CI9" s="699"/>
      <c r="CJ9" s="699"/>
      <c r="CK9" s="699"/>
      <c r="CL9" s="699"/>
      <c r="CM9" s="699"/>
      <c r="CN9" s="699"/>
      <c r="CO9" s="699"/>
      <c r="CP9" s="699"/>
      <c r="CQ9" s="700"/>
      <c r="CR9" s="664">
        <v>541521</v>
      </c>
      <c r="CS9" s="665"/>
      <c r="CT9" s="665"/>
      <c r="CU9" s="665"/>
      <c r="CV9" s="665"/>
      <c r="CW9" s="665"/>
      <c r="CX9" s="665"/>
      <c r="CY9" s="666"/>
      <c r="CZ9" s="691">
        <v>5</v>
      </c>
      <c r="DA9" s="691"/>
      <c r="DB9" s="691"/>
      <c r="DC9" s="691"/>
      <c r="DD9" s="670">
        <v>2142</v>
      </c>
      <c r="DE9" s="665"/>
      <c r="DF9" s="665"/>
      <c r="DG9" s="665"/>
      <c r="DH9" s="665"/>
      <c r="DI9" s="665"/>
      <c r="DJ9" s="665"/>
      <c r="DK9" s="665"/>
      <c r="DL9" s="665"/>
      <c r="DM9" s="665"/>
      <c r="DN9" s="665"/>
      <c r="DO9" s="665"/>
      <c r="DP9" s="666"/>
      <c r="DQ9" s="670">
        <v>385157</v>
      </c>
      <c r="DR9" s="665"/>
      <c r="DS9" s="665"/>
      <c r="DT9" s="665"/>
      <c r="DU9" s="665"/>
      <c r="DV9" s="665"/>
      <c r="DW9" s="665"/>
      <c r="DX9" s="665"/>
      <c r="DY9" s="665"/>
      <c r="DZ9" s="665"/>
      <c r="EA9" s="665"/>
      <c r="EB9" s="665"/>
      <c r="EC9" s="708"/>
    </row>
    <row r="10" spans="2:143" ht="11.25" customHeight="1" x14ac:dyDescent="0.15">
      <c r="B10" s="661" t="s">
        <v>248</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24623</v>
      </c>
      <c r="BH10" s="665"/>
      <c r="BI10" s="665"/>
      <c r="BJ10" s="665"/>
      <c r="BK10" s="665"/>
      <c r="BL10" s="665"/>
      <c r="BM10" s="665"/>
      <c r="BN10" s="666"/>
      <c r="BO10" s="691">
        <v>1.7</v>
      </c>
      <c r="BP10" s="691"/>
      <c r="BQ10" s="691"/>
      <c r="BR10" s="691"/>
      <c r="BS10" s="692" t="s">
        <v>129</v>
      </c>
      <c r="BT10" s="692"/>
      <c r="BU10" s="692"/>
      <c r="BV10" s="692"/>
      <c r="BW10" s="692"/>
      <c r="BX10" s="692"/>
      <c r="BY10" s="692"/>
      <c r="BZ10" s="692"/>
      <c r="CA10" s="692"/>
      <c r="CB10" s="750"/>
      <c r="CD10" s="698" t="s">
        <v>250</v>
      </c>
      <c r="CE10" s="699"/>
      <c r="CF10" s="699"/>
      <c r="CG10" s="699"/>
      <c r="CH10" s="699"/>
      <c r="CI10" s="699"/>
      <c r="CJ10" s="699"/>
      <c r="CK10" s="699"/>
      <c r="CL10" s="699"/>
      <c r="CM10" s="699"/>
      <c r="CN10" s="699"/>
      <c r="CO10" s="699"/>
      <c r="CP10" s="699"/>
      <c r="CQ10" s="700"/>
      <c r="CR10" s="664" t="s">
        <v>129</v>
      </c>
      <c r="CS10" s="665"/>
      <c r="CT10" s="665"/>
      <c r="CU10" s="665"/>
      <c r="CV10" s="665"/>
      <c r="CW10" s="665"/>
      <c r="CX10" s="665"/>
      <c r="CY10" s="666"/>
      <c r="CZ10" s="691" t="s">
        <v>129</v>
      </c>
      <c r="DA10" s="691"/>
      <c r="DB10" s="691"/>
      <c r="DC10" s="691"/>
      <c r="DD10" s="670" t="s">
        <v>129</v>
      </c>
      <c r="DE10" s="665"/>
      <c r="DF10" s="665"/>
      <c r="DG10" s="665"/>
      <c r="DH10" s="665"/>
      <c r="DI10" s="665"/>
      <c r="DJ10" s="665"/>
      <c r="DK10" s="665"/>
      <c r="DL10" s="665"/>
      <c r="DM10" s="665"/>
      <c r="DN10" s="665"/>
      <c r="DO10" s="665"/>
      <c r="DP10" s="666"/>
      <c r="DQ10" s="670" t="s">
        <v>129</v>
      </c>
      <c r="DR10" s="665"/>
      <c r="DS10" s="665"/>
      <c r="DT10" s="665"/>
      <c r="DU10" s="665"/>
      <c r="DV10" s="665"/>
      <c r="DW10" s="665"/>
      <c r="DX10" s="665"/>
      <c r="DY10" s="665"/>
      <c r="DZ10" s="665"/>
      <c r="EA10" s="665"/>
      <c r="EB10" s="665"/>
      <c r="EC10" s="708"/>
    </row>
    <row r="11" spans="2:143" ht="11.25" customHeight="1" x14ac:dyDescent="0.15">
      <c r="B11" s="661" t="s">
        <v>251</v>
      </c>
      <c r="C11" s="662"/>
      <c r="D11" s="662"/>
      <c r="E11" s="662"/>
      <c r="F11" s="662"/>
      <c r="G11" s="662"/>
      <c r="H11" s="662"/>
      <c r="I11" s="662"/>
      <c r="J11" s="662"/>
      <c r="K11" s="662"/>
      <c r="L11" s="662"/>
      <c r="M11" s="662"/>
      <c r="N11" s="662"/>
      <c r="O11" s="662"/>
      <c r="P11" s="662"/>
      <c r="Q11" s="663"/>
      <c r="R11" s="664">
        <v>351295</v>
      </c>
      <c r="S11" s="665"/>
      <c r="T11" s="665"/>
      <c r="U11" s="665"/>
      <c r="V11" s="665"/>
      <c r="W11" s="665"/>
      <c r="X11" s="665"/>
      <c r="Y11" s="666"/>
      <c r="Z11" s="667">
        <v>3.2</v>
      </c>
      <c r="AA11" s="668"/>
      <c r="AB11" s="668"/>
      <c r="AC11" s="669"/>
      <c r="AD11" s="670">
        <v>351295</v>
      </c>
      <c r="AE11" s="665"/>
      <c r="AF11" s="665"/>
      <c r="AG11" s="665"/>
      <c r="AH11" s="665"/>
      <c r="AI11" s="665"/>
      <c r="AJ11" s="665"/>
      <c r="AK11" s="666"/>
      <c r="AL11" s="667">
        <v>5.6</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16443</v>
      </c>
      <c r="BH11" s="665"/>
      <c r="BI11" s="665"/>
      <c r="BJ11" s="665"/>
      <c r="BK11" s="665"/>
      <c r="BL11" s="665"/>
      <c r="BM11" s="665"/>
      <c r="BN11" s="666"/>
      <c r="BO11" s="691">
        <v>1.1000000000000001</v>
      </c>
      <c r="BP11" s="691"/>
      <c r="BQ11" s="691"/>
      <c r="BR11" s="691"/>
      <c r="BS11" s="692" t="s">
        <v>129</v>
      </c>
      <c r="BT11" s="692"/>
      <c r="BU11" s="692"/>
      <c r="BV11" s="692"/>
      <c r="BW11" s="692"/>
      <c r="BX11" s="692"/>
      <c r="BY11" s="692"/>
      <c r="BZ11" s="692"/>
      <c r="CA11" s="692"/>
      <c r="CB11" s="750"/>
      <c r="CD11" s="698" t="s">
        <v>253</v>
      </c>
      <c r="CE11" s="699"/>
      <c r="CF11" s="699"/>
      <c r="CG11" s="699"/>
      <c r="CH11" s="699"/>
      <c r="CI11" s="699"/>
      <c r="CJ11" s="699"/>
      <c r="CK11" s="699"/>
      <c r="CL11" s="699"/>
      <c r="CM11" s="699"/>
      <c r="CN11" s="699"/>
      <c r="CO11" s="699"/>
      <c r="CP11" s="699"/>
      <c r="CQ11" s="700"/>
      <c r="CR11" s="664">
        <v>480501</v>
      </c>
      <c r="CS11" s="665"/>
      <c r="CT11" s="665"/>
      <c r="CU11" s="665"/>
      <c r="CV11" s="665"/>
      <c r="CW11" s="665"/>
      <c r="CX11" s="665"/>
      <c r="CY11" s="666"/>
      <c r="CZ11" s="691">
        <v>4.5</v>
      </c>
      <c r="DA11" s="691"/>
      <c r="DB11" s="691"/>
      <c r="DC11" s="691"/>
      <c r="DD11" s="670">
        <v>64039</v>
      </c>
      <c r="DE11" s="665"/>
      <c r="DF11" s="665"/>
      <c r="DG11" s="665"/>
      <c r="DH11" s="665"/>
      <c r="DI11" s="665"/>
      <c r="DJ11" s="665"/>
      <c r="DK11" s="665"/>
      <c r="DL11" s="665"/>
      <c r="DM11" s="665"/>
      <c r="DN11" s="665"/>
      <c r="DO11" s="665"/>
      <c r="DP11" s="666"/>
      <c r="DQ11" s="670">
        <v>270018</v>
      </c>
      <c r="DR11" s="665"/>
      <c r="DS11" s="665"/>
      <c r="DT11" s="665"/>
      <c r="DU11" s="665"/>
      <c r="DV11" s="665"/>
      <c r="DW11" s="665"/>
      <c r="DX11" s="665"/>
      <c r="DY11" s="665"/>
      <c r="DZ11" s="665"/>
      <c r="EA11" s="665"/>
      <c r="EB11" s="665"/>
      <c r="EC11" s="708"/>
    </row>
    <row r="12" spans="2:143" ht="11.25" customHeight="1" x14ac:dyDescent="0.15">
      <c r="B12" s="661" t="s">
        <v>254</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647409</v>
      </c>
      <c r="BH12" s="665"/>
      <c r="BI12" s="665"/>
      <c r="BJ12" s="665"/>
      <c r="BK12" s="665"/>
      <c r="BL12" s="665"/>
      <c r="BM12" s="665"/>
      <c r="BN12" s="666"/>
      <c r="BO12" s="691">
        <v>44.3</v>
      </c>
      <c r="BP12" s="691"/>
      <c r="BQ12" s="691"/>
      <c r="BR12" s="691"/>
      <c r="BS12" s="692" t="s">
        <v>129</v>
      </c>
      <c r="BT12" s="692"/>
      <c r="BU12" s="692"/>
      <c r="BV12" s="692"/>
      <c r="BW12" s="692"/>
      <c r="BX12" s="692"/>
      <c r="BY12" s="692"/>
      <c r="BZ12" s="692"/>
      <c r="CA12" s="692"/>
      <c r="CB12" s="750"/>
      <c r="CD12" s="698" t="s">
        <v>256</v>
      </c>
      <c r="CE12" s="699"/>
      <c r="CF12" s="699"/>
      <c r="CG12" s="699"/>
      <c r="CH12" s="699"/>
      <c r="CI12" s="699"/>
      <c r="CJ12" s="699"/>
      <c r="CK12" s="699"/>
      <c r="CL12" s="699"/>
      <c r="CM12" s="699"/>
      <c r="CN12" s="699"/>
      <c r="CO12" s="699"/>
      <c r="CP12" s="699"/>
      <c r="CQ12" s="700"/>
      <c r="CR12" s="664">
        <v>337136</v>
      </c>
      <c r="CS12" s="665"/>
      <c r="CT12" s="665"/>
      <c r="CU12" s="665"/>
      <c r="CV12" s="665"/>
      <c r="CW12" s="665"/>
      <c r="CX12" s="665"/>
      <c r="CY12" s="666"/>
      <c r="CZ12" s="691">
        <v>3.1</v>
      </c>
      <c r="DA12" s="691"/>
      <c r="DB12" s="691"/>
      <c r="DC12" s="691"/>
      <c r="DD12" s="670">
        <v>17733</v>
      </c>
      <c r="DE12" s="665"/>
      <c r="DF12" s="665"/>
      <c r="DG12" s="665"/>
      <c r="DH12" s="665"/>
      <c r="DI12" s="665"/>
      <c r="DJ12" s="665"/>
      <c r="DK12" s="665"/>
      <c r="DL12" s="665"/>
      <c r="DM12" s="665"/>
      <c r="DN12" s="665"/>
      <c r="DO12" s="665"/>
      <c r="DP12" s="666"/>
      <c r="DQ12" s="670">
        <v>308782</v>
      </c>
      <c r="DR12" s="665"/>
      <c r="DS12" s="665"/>
      <c r="DT12" s="665"/>
      <c r="DU12" s="665"/>
      <c r="DV12" s="665"/>
      <c r="DW12" s="665"/>
      <c r="DX12" s="665"/>
      <c r="DY12" s="665"/>
      <c r="DZ12" s="665"/>
      <c r="EA12" s="665"/>
      <c r="EB12" s="665"/>
      <c r="EC12" s="708"/>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640826</v>
      </c>
      <c r="BH13" s="665"/>
      <c r="BI13" s="665"/>
      <c r="BJ13" s="665"/>
      <c r="BK13" s="665"/>
      <c r="BL13" s="665"/>
      <c r="BM13" s="665"/>
      <c r="BN13" s="666"/>
      <c r="BO13" s="691">
        <v>43.8</v>
      </c>
      <c r="BP13" s="691"/>
      <c r="BQ13" s="691"/>
      <c r="BR13" s="691"/>
      <c r="BS13" s="692" t="s">
        <v>129</v>
      </c>
      <c r="BT13" s="692"/>
      <c r="BU13" s="692"/>
      <c r="BV13" s="692"/>
      <c r="BW13" s="692"/>
      <c r="BX13" s="692"/>
      <c r="BY13" s="692"/>
      <c r="BZ13" s="692"/>
      <c r="CA13" s="692"/>
      <c r="CB13" s="750"/>
      <c r="CD13" s="698" t="s">
        <v>259</v>
      </c>
      <c r="CE13" s="699"/>
      <c r="CF13" s="699"/>
      <c r="CG13" s="699"/>
      <c r="CH13" s="699"/>
      <c r="CI13" s="699"/>
      <c r="CJ13" s="699"/>
      <c r="CK13" s="699"/>
      <c r="CL13" s="699"/>
      <c r="CM13" s="699"/>
      <c r="CN13" s="699"/>
      <c r="CO13" s="699"/>
      <c r="CP13" s="699"/>
      <c r="CQ13" s="700"/>
      <c r="CR13" s="664">
        <v>919182</v>
      </c>
      <c r="CS13" s="665"/>
      <c r="CT13" s="665"/>
      <c r="CU13" s="665"/>
      <c r="CV13" s="665"/>
      <c r="CW13" s="665"/>
      <c r="CX13" s="665"/>
      <c r="CY13" s="666"/>
      <c r="CZ13" s="691">
        <v>8.5</v>
      </c>
      <c r="DA13" s="691"/>
      <c r="DB13" s="691"/>
      <c r="DC13" s="691"/>
      <c r="DD13" s="670">
        <v>277964</v>
      </c>
      <c r="DE13" s="665"/>
      <c r="DF13" s="665"/>
      <c r="DG13" s="665"/>
      <c r="DH13" s="665"/>
      <c r="DI13" s="665"/>
      <c r="DJ13" s="665"/>
      <c r="DK13" s="665"/>
      <c r="DL13" s="665"/>
      <c r="DM13" s="665"/>
      <c r="DN13" s="665"/>
      <c r="DO13" s="665"/>
      <c r="DP13" s="666"/>
      <c r="DQ13" s="670">
        <v>593918</v>
      </c>
      <c r="DR13" s="665"/>
      <c r="DS13" s="665"/>
      <c r="DT13" s="665"/>
      <c r="DU13" s="665"/>
      <c r="DV13" s="665"/>
      <c r="DW13" s="665"/>
      <c r="DX13" s="665"/>
      <c r="DY13" s="665"/>
      <c r="DZ13" s="665"/>
      <c r="EA13" s="665"/>
      <c r="EB13" s="665"/>
      <c r="EC13" s="708"/>
    </row>
    <row r="14" spans="2:143" ht="11.25" customHeight="1" x14ac:dyDescent="0.15">
      <c r="B14" s="661" t="s">
        <v>260</v>
      </c>
      <c r="C14" s="662"/>
      <c r="D14" s="662"/>
      <c r="E14" s="662"/>
      <c r="F14" s="662"/>
      <c r="G14" s="662"/>
      <c r="H14" s="662"/>
      <c r="I14" s="662"/>
      <c r="J14" s="662"/>
      <c r="K14" s="662"/>
      <c r="L14" s="662"/>
      <c r="M14" s="662"/>
      <c r="N14" s="662"/>
      <c r="O14" s="662"/>
      <c r="P14" s="662"/>
      <c r="Q14" s="663"/>
      <c r="R14" s="664">
        <v>17</v>
      </c>
      <c r="S14" s="665"/>
      <c r="T14" s="665"/>
      <c r="U14" s="665"/>
      <c r="V14" s="665"/>
      <c r="W14" s="665"/>
      <c r="X14" s="665"/>
      <c r="Y14" s="666"/>
      <c r="Z14" s="691">
        <v>0</v>
      </c>
      <c r="AA14" s="691"/>
      <c r="AB14" s="691"/>
      <c r="AC14" s="691"/>
      <c r="AD14" s="692">
        <v>17</v>
      </c>
      <c r="AE14" s="692"/>
      <c r="AF14" s="692"/>
      <c r="AG14" s="692"/>
      <c r="AH14" s="692"/>
      <c r="AI14" s="692"/>
      <c r="AJ14" s="692"/>
      <c r="AK14" s="692"/>
      <c r="AL14" s="667">
        <v>0</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66666</v>
      </c>
      <c r="BH14" s="665"/>
      <c r="BI14" s="665"/>
      <c r="BJ14" s="665"/>
      <c r="BK14" s="665"/>
      <c r="BL14" s="665"/>
      <c r="BM14" s="665"/>
      <c r="BN14" s="666"/>
      <c r="BO14" s="691">
        <v>4.5999999999999996</v>
      </c>
      <c r="BP14" s="691"/>
      <c r="BQ14" s="691"/>
      <c r="BR14" s="691"/>
      <c r="BS14" s="692" t="s">
        <v>129</v>
      </c>
      <c r="BT14" s="692"/>
      <c r="BU14" s="692"/>
      <c r="BV14" s="692"/>
      <c r="BW14" s="692"/>
      <c r="BX14" s="692"/>
      <c r="BY14" s="692"/>
      <c r="BZ14" s="692"/>
      <c r="CA14" s="692"/>
      <c r="CB14" s="750"/>
      <c r="CD14" s="698" t="s">
        <v>262</v>
      </c>
      <c r="CE14" s="699"/>
      <c r="CF14" s="699"/>
      <c r="CG14" s="699"/>
      <c r="CH14" s="699"/>
      <c r="CI14" s="699"/>
      <c r="CJ14" s="699"/>
      <c r="CK14" s="699"/>
      <c r="CL14" s="699"/>
      <c r="CM14" s="699"/>
      <c r="CN14" s="699"/>
      <c r="CO14" s="699"/>
      <c r="CP14" s="699"/>
      <c r="CQ14" s="700"/>
      <c r="CR14" s="664">
        <v>266580</v>
      </c>
      <c r="CS14" s="665"/>
      <c r="CT14" s="665"/>
      <c r="CU14" s="665"/>
      <c r="CV14" s="665"/>
      <c r="CW14" s="665"/>
      <c r="CX14" s="665"/>
      <c r="CY14" s="666"/>
      <c r="CZ14" s="691">
        <v>2.5</v>
      </c>
      <c r="DA14" s="691"/>
      <c r="DB14" s="691"/>
      <c r="DC14" s="691"/>
      <c r="DD14" s="670">
        <v>4353</v>
      </c>
      <c r="DE14" s="665"/>
      <c r="DF14" s="665"/>
      <c r="DG14" s="665"/>
      <c r="DH14" s="665"/>
      <c r="DI14" s="665"/>
      <c r="DJ14" s="665"/>
      <c r="DK14" s="665"/>
      <c r="DL14" s="665"/>
      <c r="DM14" s="665"/>
      <c r="DN14" s="665"/>
      <c r="DO14" s="665"/>
      <c r="DP14" s="666"/>
      <c r="DQ14" s="670">
        <v>262731</v>
      </c>
      <c r="DR14" s="665"/>
      <c r="DS14" s="665"/>
      <c r="DT14" s="665"/>
      <c r="DU14" s="665"/>
      <c r="DV14" s="665"/>
      <c r="DW14" s="665"/>
      <c r="DX14" s="665"/>
      <c r="DY14" s="665"/>
      <c r="DZ14" s="665"/>
      <c r="EA14" s="665"/>
      <c r="EB14" s="665"/>
      <c r="EC14" s="708"/>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91771</v>
      </c>
      <c r="BH15" s="665"/>
      <c r="BI15" s="665"/>
      <c r="BJ15" s="665"/>
      <c r="BK15" s="665"/>
      <c r="BL15" s="665"/>
      <c r="BM15" s="665"/>
      <c r="BN15" s="666"/>
      <c r="BO15" s="691">
        <v>6.3</v>
      </c>
      <c r="BP15" s="691"/>
      <c r="BQ15" s="691"/>
      <c r="BR15" s="691"/>
      <c r="BS15" s="692" t="s">
        <v>129</v>
      </c>
      <c r="BT15" s="692"/>
      <c r="BU15" s="692"/>
      <c r="BV15" s="692"/>
      <c r="BW15" s="692"/>
      <c r="BX15" s="692"/>
      <c r="BY15" s="692"/>
      <c r="BZ15" s="692"/>
      <c r="CA15" s="692"/>
      <c r="CB15" s="750"/>
      <c r="CD15" s="698" t="s">
        <v>265</v>
      </c>
      <c r="CE15" s="699"/>
      <c r="CF15" s="699"/>
      <c r="CG15" s="699"/>
      <c r="CH15" s="699"/>
      <c r="CI15" s="699"/>
      <c r="CJ15" s="699"/>
      <c r="CK15" s="699"/>
      <c r="CL15" s="699"/>
      <c r="CM15" s="699"/>
      <c r="CN15" s="699"/>
      <c r="CO15" s="699"/>
      <c r="CP15" s="699"/>
      <c r="CQ15" s="700"/>
      <c r="CR15" s="664">
        <v>1579083</v>
      </c>
      <c r="CS15" s="665"/>
      <c r="CT15" s="665"/>
      <c r="CU15" s="665"/>
      <c r="CV15" s="665"/>
      <c r="CW15" s="665"/>
      <c r="CX15" s="665"/>
      <c r="CY15" s="666"/>
      <c r="CZ15" s="691">
        <v>14.7</v>
      </c>
      <c r="DA15" s="691"/>
      <c r="DB15" s="691"/>
      <c r="DC15" s="691"/>
      <c r="DD15" s="670">
        <v>575876</v>
      </c>
      <c r="DE15" s="665"/>
      <c r="DF15" s="665"/>
      <c r="DG15" s="665"/>
      <c r="DH15" s="665"/>
      <c r="DI15" s="665"/>
      <c r="DJ15" s="665"/>
      <c r="DK15" s="665"/>
      <c r="DL15" s="665"/>
      <c r="DM15" s="665"/>
      <c r="DN15" s="665"/>
      <c r="DO15" s="665"/>
      <c r="DP15" s="666"/>
      <c r="DQ15" s="670">
        <v>720433</v>
      </c>
      <c r="DR15" s="665"/>
      <c r="DS15" s="665"/>
      <c r="DT15" s="665"/>
      <c r="DU15" s="665"/>
      <c r="DV15" s="665"/>
      <c r="DW15" s="665"/>
      <c r="DX15" s="665"/>
      <c r="DY15" s="665"/>
      <c r="DZ15" s="665"/>
      <c r="EA15" s="665"/>
      <c r="EB15" s="665"/>
      <c r="EC15" s="708"/>
    </row>
    <row r="16" spans="2:143" ht="11.25" customHeight="1" x14ac:dyDescent="0.15">
      <c r="B16" s="661" t="s">
        <v>266</v>
      </c>
      <c r="C16" s="662"/>
      <c r="D16" s="662"/>
      <c r="E16" s="662"/>
      <c r="F16" s="662"/>
      <c r="G16" s="662"/>
      <c r="H16" s="662"/>
      <c r="I16" s="662"/>
      <c r="J16" s="662"/>
      <c r="K16" s="662"/>
      <c r="L16" s="662"/>
      <c r="M16" s="662"/>
      <c r="N16" s="662"/>
      <c r="O16" s="662"/>
      <c r="P16" s="662"/>
      <c r="Q16" s="663"/>
      <c r="R16" s="664">
        <v>5499</v>
      </c>
      <c r="S16" s="665"/>
      <c r="T16" s="665"/>
      <c r="U16" s="665"/>
      <c r="V16" s="665"/>
      <c r="W16" s="665"/>
      <c r="X16" s="665"/>
      <c r="Y16" s="666"/>
      <c r="Z16" s="691">
        <v>0</v>
      </c>
      <c r="AA16" s="691"/>
      <c r="AB16" s="691"/>
      <c r="AC16" s="691"/>
      <c r="AD16" s="692">
        <v>5499</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268</v>
      </c>
      <c r="CE16" s="699"/>
      <c r="CF16" s="699"/>
      <c r="CG16" s="699"/>
      <c r="CH16" s="699"/>
      <c r="CI16" s="699"/>
      <c r="CJ16" s="699"/>
      <c r="CK16" s="699"/>
      <c r="CL16" s="699"/>
      <c r="CM16" s="699"/>
      <c r="CN16" s="699"/>
      <c r="CO16" s="699"/>
      <c r="CP16" s="699"/>
      <c r="CQ16" s="700"/>
      <c r="CR16" s="664">
        <v>228388</v>
      </c>
      <c r="CS16" s="665"/>
      <c r="CT16" s="665"/>
      <c r="CU16" s="665"/>
      <c r="CV16" s="665"/>
      <c r="CW16" s="665"/>
      <c r="CX16" s="665"/>
      <c r="CY16" s="666"/>
      <c r="CZ16" s="691">
        <v>2.1</v>
      </c>
      <c r="DA16" s="691"/>
      <c r="DB16" s="691"/>
      <c r="DC16" s="691"/>
      <c r="DD16" s="670" t="s">
        <v>129</v>
      </c>
      <c r="DE16" s="665"/>
      <c r="DF16" s="665"/>
      <c r="DG16" s="665"/>
      <c r="DH16" s="665"/>
      <c r="DI16" s="665"/>
      <c r="DJ16" s="665"/>
      <c r="DK16" s="665"/>
      <c r="DL16" s="665"/>
      <c r="DM16" s="665"/>
      <c r="DN16" s="665"/>
      <c r="DO16" s="665"/>
      <c r="DP16" s="666"/>
      <c r="DQ16" s="670">
        <v>102532</v>
      </c>
      <c r="DR16" s="665"/>
      <c r="DS16" s="665"/>
      <c r="DT16" s="665"/>
      <c r="DU16" s="665"/>
      <c r="DV16" s="665"/>
      <c r="DW16" s="665"/>
      <c r="DX16" s="665"/>
      <c r="DY16" s="665"/>
      <c r="DZ16" s="665"/>
      <c r="EA16" s="665"/>
      <c r="EB16" s="665"/>
      <c r="EC16" s="708"/>
    </row>
    <row r="17" spans="2:133" ht="11.25" customHeight="1" x14ac:dyDescent="0.15">
      <c r="B17" s="661" t="s">
        <v>269</v>
      </c>
      <c r="C17" s="662"/>
      <c r="D17" s="662"/>
      <c r="E17" s="662"/>
      <c r="F17" s="662"/>
      <c r="G17" s="662"/>
      <c r="H17" s="662"/>
      <c r="I17" s="662"/>
      <c r="J17" s="662"/>
      <c r="K17" s="662"/>
      <c r="L17" s="662"/>
      <c r="M17" s="662"/>
      <c r="N17" s="662"/>
      <c r="O17" s="662"/>
      <c r="P17" s="662"/>
      <c r="Q17" s="663"/>
      <c r="R17" s="664">
        <v>11036</v>
      </c>
      <c r="S17" s="665"/>
      <c r="T17" s="665"/>
      <c r="U17" s="665"/>
      <c r="V17" s="665"/>
      <c r="W17" s="665"/>
      <c r="X17" s="665"/>
      <c r="Y17" s="666"/>
      <c r="Z17" s="691">
        <v>0.1</v>
      </c>
      <c r="AA17" s="691"/>
      <c r="AB17" s="691"/>
      <c r="AC17" s="691"/>
      <c r="AD17" s="692">
        <v>11036</v>
      </c>
      <c r="AE17" s="692"/>
      <c r="AF17" s="692"/>
      <c r="AG17" s="692"/>
      <c r="AH17" s="692"/>
      <c r="AI17" s="692"/>
      <c r="AJ17" s="692"/>
      <c r="AK17" s="692"/>
      <c r="AL17" s="667">
        <v>0.2</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271</v>
      </c>
      <c r="CE17" s="699"/>
      <c r="CF17" s="699"/>
      <c r="CG17" s="699"/>
      <c r="CH17" s="699"/>
      <c r="CI17" s="699"/>
      <c r="CJ17" s="699"/>
      <c r="CK17" s="699"/>
      <c r="CL17" s="699"/>
      <c r="CM17" s="699"/>
      <c r="CN17" s="699"/>
      <c r="CO17" s="699"/>
      <c r="CP17" s="699"/>
      <c r="CQ17" s="700"/>
      <c r="CR17" s="664">
        <v>1173059</v>
      </c>
      <c r="CS17" s="665"/>
      <c r="CT17" s="665"/>
      <c r="CU17" s="665"/>
      <c r="CV17" s="665"/>
      <c r="CW17" s="665"/>
      <c r="CX17" s="665"/>
      <c r="CY17" s="666"/>
      <c r="CZ17" s="691">
        <v>10.9</v>
      </c>
      <c r="DA17" s="691"/>
      <c r="DB17" s="691"/>
      <c r="DC17" s="691"/>
      <c r="DD17" s="670" t="s">
        <v>129</v>
      </c>
      <c r="DE17" s="665"/>
      <c r="DF17" s="665"/>
      <c r="DG17" s="665"/>
      <c r="DH17" s="665"/>
      <c r="DI17" s="665"/>
      <c r="DJ17" s="665"/>
      <c r="DK17" s="665"/>
      <c r="DL17" s="665"/>
      <c r="DM17" s="665"/>
      <c r="DN17" s="665"/>
      <c r="DO17" s="665"/>
      <c r="DP17" s="666"/>
      <c r="DQ17" s="670">
        <v>1172874</v>
      </c>
      <c r="DR17" s="665"/>
      <c r="DS17" s="665"/>
      <c r="DT17" s="665"/>
      <c r="DU17" s="665"/>
      <c r="DV17" s="665"/>
      <c r="DW17" s="665"/>
      <c r="DX17" s="665"/>
      <c r="DY17" s="665"/>
      <c r="DZ17" s="665"/>
      <c r="EA17" s="665"/>
      <c r="EB17" s="665"/>
      <c r="EC17" s="708"/>
    </row>
    <row r="18" spans="2:133" ht="11.25" customHeight="1" x14ac:dyDescent="0.15">
      <c r="B18" s="661" t="s">
        <v>272</v>
      </c>
      <c r="C18" s="662"/>
      <c r="D18" s="662"/>
      <c r="E18" s="662"/>
      <c r="F18" s="662"/>
      <c r="G18" s="662"/>
      <c r="H18" s="662"/>
      <c r="I18" s="662"/>
      <c r="J18" s="662"/>
      <c r="K18" s="662"/>
      <c r="L18" s="662"/>
      <c r="M18" s="662"/>
      <c r="N18" s="662"/>
      <c r="O18" s="662"/>
      <c r="P18" s="662"/>
      <c r="Q18" s="663"/>
      <c r="R18" s="664">
        <v>54031</v>
      </c>
      <c r="S18" s="665"/>
      <c r="T18" s="665"/>
      <c r="U18" s="665"/>
      <c r="V18" s="665"/>
      <c r="W18" s="665"/>
      <c r="X18" s="665"/>
      <c r="Y18" s="666"/>
      <c r="Z18" s="691">
        <v>0.5</v>
      </c>
      <c r="AA18" s="691"/>
      <c r="AB18" s="691"/>
      <c r="AC18" s="691"/>
      <c r="AD18" s="692">
        <v>54031</v>
      </c>
      <c r="AE18" s="692"/>
      <c r="AF18" s="692"/>
      <c r="AG18" s="692"/>
      <c r="AH18" s="692"/>
      <c r="AI18" s="692"/>
      <c r="AJ18" s="692"/>
      <c r="AK18" s="692"/>
      <c r="AL18" s="667">
        <v>0.89999997615814209</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274</v>
      </c>
      <c r="CE18" s="699"/>
      <c r="CF18" s="699"/>
      <c r="CG18" s="699"/>
      <c r="CH18" s="699"/>
      <c r="CI18" s="699"/>
      <c r="CJ18" s="699"/>
      <c r="CK18" s="699"/>
      <c r="CL18" s="699"/>
      <c r="CM18" s="699"/>
      <c r="CN18" s="699"/>
      <c r="CO18" s="699"/>
      <c r="CP18" s="699"/>
      <c r="CQ18" s="700"/>
      <c r="CR18" s="664">
        <v>10000</v>
      </c>
      <c r="CS18" s="665"/>
      <c r="CT18" s="665"/>
      <c r="CU18" s="665"/>
      <c r="CV18" s="665"/>
      <c r="CW18" s="665"/>
      <c r="CX18" s="665"/>
      <c r="CY18" s="666"/>
      <c r="CZ18" s="691">
        <v>0.1</v>
      </c>
      <c r="DA18" s="691"/>
      <c r="DB18" s="691"/>
      <c r="DC18" s="691"/>
      <c r="DD18" s="670" t="s">
        <v>129</v>
      </c>
      <c r="DE18" s="665"/>
      <c r="DF18" s="665"/>
      <c r="DG18" s="665"/>
      <c r="DH18" s="665"/>
      <c r="DI18" s="665"/>
      <c r="DJ18" s="665"/>
      <c r="DK18" s="665"/>
      <c r="DL18" s="665"/>
      <c r="DM18" s="665"/>
      <c r="DN18" s="665"/>
      <c r="DO18" s="665"/>
      <c r="DP18" s="666"/>
      <c r="DQ18" s="670">
        <v>10000</v>
      </c>
      <c r="DR18" s="665"/>
      <c r="DS18" s="665"/>
      <c r="DT18" s="665"/>
      <c r="DU18" s="665"/>
      <c r="DV18" s="665"/>
      <c r="DW18" s="665"/>
      <c r="DX18" s="665"/>
      <c r="DY18" s="665"/>
      <c r="DZ18" s="665"/>
      <c r="EA18" s="665"/>
      <c r="EB18" s="665"/>
      <c r="EC18" s="708"/>
    </row>
    <row r="19" spans="2:133" ht="11.25" customHeight="1" x14ac:dyDescent="0.15">
      <c r="B19" s="661" t="s">
        <v>275</v>
      </c>
      <c r="C19" s="662"/>
      <c r="D19" s="662"/>
      <c r="E19" s="662"/>
      <c r="F19" s="662"/>
      <c r="G19" s="662"/>
      <c r="H19" s="662"/>
      <c r="I19" s="662"/>
      <c r="J19" s="662"/>
      <c r="K19" s="662"/>
      <c r="L19" s="662"/>
      <c r="M19" s="662"/>
      <c r="N19" s="662"/>
      <c r="O19" s="662"/>
      <c r="P19" s="662"/>
      <c r="Q19" s="663"/>
      <c r="R19" s="664">
        <v>14383</v>
      </c>
      <c r="S19" s="665"/>
      <c r="T19" s="665"/>
      <c r="U19" s="665"/>
      <c r="V19" s="665"/>
      <c r="W19" s="665"/>
      <c r="X19" s="665"/>
      <c r="Y19" s="666"/>
      <c r="Z19" s="691">
        <v>0.1</v>
      </c>
      <c r="AA19" s="691"/>
      <c r="AB19" s="691"/>
      <c r="AC19" s="691"/>
      <c r="AD19" s="692">
        <v>14383</v>
      </c>
      <c r="AE19" s="692"/>
      <c r="AF19" s="692"/>
      <c r="AG19" s="692"/>
      <c r="AH19" s="692"/>
      <c r="AI19" s="692"/>
      <c r="AJ19" s="692"/>
      <c r="AK19" s="692"/>
      <c r="AL19" s="667">
        <v>0.2</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8197</v>
      </c>
      <c r="BH19" s="665"/>
      <c r="BI19" s="665"/>
      <c r="BJ19" s="665"/>
      <c r="BK19" s="665"/>
      <c r="BL19" s="665"/>
      <c r="BM19" s="665"/>
      <c r="BN19" s="666"/>
      <c r="BO19" s="691">
        <v>0.6</v>
      </c>
      <c r="BP19" s="691"/>
      <c r="BQ19" s="691"/>
      <c r="BR19" s="691"/>
      <c r="BS19" s="692" t="s">
        <v>129</v>
      </c>
      <c r="BT19" s="692"/>
      <c r="BU19" s="692"/>
      <c r="BV19" s="692"/>
      <c r="BW19" s="692"/>
      <c r="BX19" s="692"/>
      <c r="BY19" s="692"/>
      <c r="BZ19" s="692"/>
      <c r="CA19" s="692"/>
      <c r="CB19" s="750"/>
      <c r="CD19" s="698" t="s">
        <v>277</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278</v>
      </c>
      <c r="C20" s="662"/>
      <c r="D20" s="662"/>
      <c r="E20" s="662"/>
      <c r="F20" s="662"/>
      <c r="G20" s="662"/>
      <c r="H20" s="662"/>
      <c r="I20" s="662"/>
      <c r="J20" s="662"/>
      <c r="K20" s="662"/>
      <c r="L20" s="662"/>
      <c r="M20" s="662"/>
      <c r="N20" s="662"/>
      <c r="O20" s="662"/>
      <c r="P20" s="662"/>
      <c r="Q20" s="663"/>
      <c r="R20" s="664">
        <v>1671</v>
      </c>
      <c r="S20" s="665"/>
      <c r="T20" s="665"/>
      <c r="U20" s="665"/>
      <c r="V20" s="665"/>
      <c r="W20" s="665"/>
      <c r="X20" s="665"/>
      <c r="Y20" s="666"/>
      <c r="Z20" s="691">
        <v>0</v>
      </c>
      <c r="AA20" s="691"/>
      <c r="AB20" s="691"/>
      <c r="AC20" s="691"/>
      <c r="AD20" s="692">
        <v>1671</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8197</v>
      </c>
      <c r="BH20" s="665"/>
      <c r="BI20" s="665"/>
      <c r="BJ20" s="665"/>
      <c r="BK20" s="665"/>
      <c r="BL20" s="665"/>
      <c r="BM20" s="665"/>
      <c r="BN20" s="666"/>
      <c r="BO20" s="691">
        <v>0.6</v>
      </c>
      <c r="BP20" s="691"/>
      <c r="BQ20" s="691"/>
      <c r="BR20" s="691"/>
      <c r="BS20" s="692" t="s">
        <v>129</v>
      </c>
      <c r="BT20" s="692"/>
      <c r="BU20" s="692"/>
      <c r="BV20" s="692"/>
      <c r="BW20" s="692"/>
      <c r="BX20" s="692"/>
      <c r="BY20" s="692"/>
      <c r="BZ20" s="692"/>
      <c r="CA20" s="692"/>
      <c r="CB20" s="750"/>
      <c r="CD20" s="698" t="s">
        <v>280</v>
      </c>
      <c r="CE20" s="699"/>
      <c r="CF20" s="699"/>
      <c r="CG20" s="699"/>
      <c r="CH20" s="699"/>
      <c r="CI20" s="699"/>
      <c r="CJ20" s="699"/>
      <c r="CK20" s="699"/>
      <c r="CL20" s="699"/>
      <c r="CM20" s="699"/>
      <c r="CN20" s="699"/>
      <c r="CO20" s="699"/>
      <c r="CP20" s="699"/>
      <c r="CQ20" s="700"/>
      <c r="CR20" s="664">
        <v>10759547</v>
      </c>
      <c r="CS20" s="665"/>
      <c r="CT20" s="665"/>
      <c r="CU20" s="665"/>
      <c r="CV20" s="665"/>
      <c r="CW20" s="665"/>
      <c r="CX20" s="665"/>
      <c r="CY20" s="666"/>
      <c r="CZ20" s="691">
        <v>100</v>
      </c>
      <c r="DA20" s="691"/>
      <c r="DB20" s="691"/>
      <c r="DC20" s="691"/>
      <c r="DD20" s="670">
        <v>1114320</v>
      </c>
      <c r="DE20" s="665"/>
      <c r="DF20" s="665"/>
      <c r="DG20" s="665"/>
      <c r="DH20" s="665"/>
      <c r="DI20" s="665"/>
      <c r="DJ20" s="665"/>
      <c r="DK20" s="665"/>
      <c r="DL20" s="665"/>
      <c r="DM20" s="665"/>
      <c r="DN20" s="665"/>
      <c r="DO20" s="665"/>
      <c r="DP20" s="666"/>
      <c r="DQ20" s="670">
        <v>7022157</v>
      </c>
      <c r="DR20" s="665"/>
      <c r="DS20" s="665"/>
      <c r="DT20" s="665"/>
      <c r="DU20" s="665"/>
      <c r="DV20" s="665"/>
      <c r="DW20" s="665"/>
      <c r="DX20" s="665"/>
      <c r="DY20" s="665"/>
      <c r="DZ20" s="665"/>
      <c r="EA20" s="665"/>
      <c r="EB20" s="665"/>
      <c r="EC20" s="708"/>
    </row>
    <row r="21" spans="2:133" ht="11.25" customHeight="1" x14ac:dyDescent="0.15">
      <c r="B21" s="661" t="s">
        <v>281</v>
      </c>
      <c r="C21" s="662"/>
      <c r="D21" s="662"/>
      <c r="E21" s="662"/>
      <c r="F21" s="662"/>
      <c r="G21" s="662"/>
      <c r="H21" s="662"/>
      <c r="I21" s="662"/>
      <c r="J21" s="662"/>
      <c r="K21" s="662"/>
      <c r="L21" s="662"/>
      <c r="M21" s="662"/>
      <c r="N21" s="662"/>
      <c r="O21" s="662"/>
      <c r="P21" s="662"/>
      <c r="Q21" s="663"/>
      <c r="R21" s="664">
        <v>1203</v>
      </c>
      <c r="S21" s="665"/>
      <c r="T21" s="665"/>
      <c r="U21" s="665"/>
      <c r="V21" s="665"/>
      <c r="W21" s="665"/>
      <c r="X21" s="665"/>
      <c r="Y21" s="666"/>
      <c r="Z21" s="691">
        <v>0</v>
      </c>
      <c r="AA21" s="691"/>
      <c r="AB21" s="691"/>
      <c r="AC21" s="691"/>
      <c r="AD21" s="692">
        <v>1203</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8197</v>
      </c>
      <c r="BH21" s="665"/>
      <c r="BI21" s="665"/>
      <c r="BJ21" s="665"/>
      <c r="BK21" s="665"/>
      <c r="BL21" s="665"/>
      <c r="BM21" s="665"/>
      <c r="BN21" s="666"/>
      <c r="BO21" s="691">
        <v>0.6</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36774</v>
      </c>
      <c r="S22" s="665"/>
      <c r="T22" s="665"/>
      <c r="U22" s="665"/>
      <c r="V22" s="665"/>
      <c r="W22" s="665"/>
      <c r="X22" s="665"/>
      <c r="Y22" s="666"/>
      <c r="Z22" s="691">
        <v>0.3</v>
      </c>
      <c r="AA22" s="691"/>
      <c r="AB22" s="691"/>
      <c r="AC22" s="691"/>
      <c r="AD22" s="692">
        <v>36774</v>
      </c>
      <c r="AE22" s="692"/>
      <c r="AF22" s="692"/>
      <c r="AG22" s="692"/>
      <c r="AH22" s="692"/>
      <c r="AI22" s="692"/>
      <c r="AJ22" s="692"/>
      <c r="AK22" s="692"/>
      <c r="AL22" s="667">
        <v>0.60000002384185791</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4542614</v>
      </c>
      <c r="S23" s="665"/>
      <c r="T23" s="665"/>
      <c r="U23" s="665"/>
      <c r="V23" s="665"/>
      <c r="W23" s="665"/>
      <c r="X23" s="665"/>
      <c r="Y23" s="666"/>
      <c r="Z23" s="691">
        <v>40.799999999999997</v>
      </c>
      <c r="AA23" s="691"/>
      <c r="AB23" s="691"/>
      <c r="AC23" s="691"/>
      <c r="AD23" s="692">
        <v>4281199</v>
      </c>
      <c r="AE23" s="692"/>
      <c r="AF23" s="692"/>
      <c r="AG23" s="692"/>
      <c r="AH23" s="692"/>
      <c r="AI23" s="692"/>
      <c r="AJ23" s="692"/>
      <c r="AK23" s="692"/>
      <c r="AL23" s="667">
        <v>68.3</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4281199</v>
      </c>
      <c r="S24" s="665"/>
      <c r="T24" s="665"/>
      <c r="U24" s="665"/>
      <c r="V24" s="665"/>
      <c r="W24" s="665"/>
      <c r="X24" s="665"/>
      <c r="Y24" s="666"/>
      <c r="Z24" s="691">
        <v>38.4</v>
      </c>
      <c r="AA24" s="691"/>
      <c r="AB24" s="691"/>
      <c r="AC24" s="691"/>
      <c r="AD24" s="692">
        <v>4281199</v>
      </c>
      <c r="AE24" s="692"/>
      <c r="AF24" s="692"/>
      <c r="AG24" s="692"/>
      <c r="AH24" s="692"/>
      <c r="AI24" s="692"/>
      <c r="AJ24" s="692"/>
      <c r="AK24" s="692"/>
      <c r="AL24" s="667">
        <v>68.3</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4985124</v>
      </c>
      <c r="CS24" s="718"/>
      <c r="CT24" s="718"/>
      <c r="CU24" s="718"/>
      <c r="CV24" s="718"/>
      <c r="CW24" s="718"/>
      <c r="CX24" s="718"/>
      <c r="CY24" s="761"/>
      <c r="CZ24" s="762">
        <v>46.3</v>
      </c>
      <c r="DA24" s="737"/>
      <c r="DB24" s="737"/>
      <c r="DC24" s="765"/>
      <c r="DD24" s="760">
        <v>3476785</v>
      </c>
      <c r="DE24" s="718"/>
      <c r="DF24" s="718"/>
      <c r="DG24" s="718"/>
      <c r="DH24" s="718"/>
      <c r="DI24" s="718"/>
      <c r="DJ24" s="718"/>
      <c r="DK24" s="761"/>
      <c r="DL24" s="760">
        <v>3173537</v>
      </c>
      <c r="DM24" s="718"/>
      <c r="DN24" s="718"/>
      <c r="DO24" s="718"/>
      <c r="DP24" s="718"/>
      <c r="DQ24" s="718"/>
      <c r="DR24" s="718"/>
      <c r="DS24" s="718"/>
      <c r="DT24" s="718"/>
      <c r="DU24" s="718"/>
      <c r="DV24" s="761"/>
      <c r="DW24" s="762">
        <v>49.3</v>
      </c>
      <c r="DX24" s="737"/>
      <c r="DY24" s="737"/>
      <c r="DZ24" s="737"/>
      <c r="EA24" s="737"/>
      <c r="EB24" s="737"/>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261415</v>
      </c>
      <c r="S25" s="665"/>
      <c r="T25" s="665"/>
      <c r="U25" s="665"/>
      <c r="V25" s="665"/>
      <c r="W25" s="665"/>
      <c r="X25" s="665"/>
      <c r="Y25" s="666"/>
      <c r="Z25" s="691">
        <v>2.2999999999999998</v>
      </c>
      <c r="AA25" s="691"/>
      <c r="AB25" s="691"/>
      <c r="AC25" s="691"/>
      <c r="AD25" s="692" t="s">
        <v>129</v>
      </c>
      <c r="AE25" s="692"/>
      <c r="AF25" s="692"/>
      <c r="AG25" s="692"/>
      <c r="AH25" s="692"/>
      <c r="AI25" s="692"/>
      <c r="AJ25" s="692"/>
      <c r="AK25" s="692"/>
      <c r="AL25" s="667" t="s">
        <v>129</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298</v>
      </c>
      <c r="CE25" s="699"/>
      <c r="CF25" s="699"/>
      <c r="CG25" s="699"/>
      <c r="CH25" s="699"/>
      <c r="CI25" s="699"/>
      <c r="CJ25" s="699"/>
      <c r="CK25" s="699"/>
      <c r="CL25" s="699"/>
      <c r="CM25" s="699"/>
      <c r="CN25" s="699"/>
      <c r="CO25" s="699"/>
      <c r="CP25" s="699"/>
      <c r="CQ25" s="700"/>
      <c r="CR25" s="664">
        <v>1840760</v>
      </c>
      <c r="CS25" s="675"/>
      <c r="CT25" s="675"/>
      <c r="CU25" s="675"/>
      <c r="CV25" s="675"/>
      <c r="CW25" s="675"/>
      <c r="CX25" s="675"/>
      <c r="CY25" s="676"/>
      <c r="CZ25" s="667">
        <v>17.100000000000001</v>
      </c>
      <c r="DA25" s="677"/>
      <c r="DB25" s="677"/>
      <c r="DC25" s="678"/>
      <c r="DD25" s="670">
        <v>1670104</v>
      </c>
      <c r="DE25" s="675"/>
      <c r="DF25" s="675"/>
      <c r="DG25" s="675"/>
      <c r="DH25" s="675"/>
      <c r="DI25" s="675"/>
      <c r="DJ25" s="675"/>
      <c r="DK25" s="676"/>
      <c r="DL25" s="670">
        <v>1642880</v>
      </c>
      <c r="DM25" s="675"/>
      <c r="DN25" s="675"/>
      <c r="DO25" s="675"/>
      <c r="DP25" s="675"/>
      <c r="DQ25" s="675"/>
      <c r="DR25" s="675"/>
      <c r="DS25" s="675"/>
      <c r="DT25" s="675"/>
      <c r="DU25" s="675"/>
      <c r="DV25" s="676"/>
      <c r="DW25" s="667">
        <v>25.5</v>
      </c>
      <c r="DX25" s="677"/>
      <c r="DY25" s="677"/>
      <c r="DZ25" s="677"/>
      <c r="EA25" s="677"/>
      <c r="EB25" s="677"/>
      <c r="EC25" s="709"/>
    </row>
    <row r="26" spans="2:133" ht="11.25" customHeight="1" x14ac:dyDescent="0.15">
      <c r="B26" s="661" t="s">
        <v>299</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301</v>
      </c>
      <c r="CE26" s="699"/>
      <c r="CF26" s="699"/>
      <c r="CG26" s="699"/>
      <c r="CH26" s="699"/>
      <c r="CI26" s="699"/>
      <c r="CJ26" s="699"/>
      <c r="CK26" s="699"/>
      <c r="CL26" s="699"/>
      <c r="CM26" s="699"/>
      <c r="CN26" s="699"/>
      <c r="CO26" s="699"/>
      <c r="CP26" s="699"/>
      <c r="CQ26" s="700"/>
      <c r="CR26" s="664">
        <v>975210</v>
      </c>
      <c r="CS26" s="665"/>
      <c r="CT26" s="665"/>
      <c r="CU26" s="665"/>
      <c r="CV26" s="665"/>
      <c r="CW26" s="665"/>
      <c r="CX26" s="665"/>
      <c r="CY26" s="666"/>
      <c r="CZ26" s="667">
        <v>9.1</v>
      </c>
      <c r="DA26" s="677"/>
      <c r="DB26" s="677"/>
      <c r="DC26" s="678"/>
      <c r="DD26" s="670">
        <v>903432</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302</v>
      </c>
      <c r="C27" s="662"/>
      <c r="D27" s="662"/>
      <c r="E27" s="662"/>
      <c r="F27" s="662"/>
      <c r="G27" s="662"/>
      <c r="H27" s="662"/>
      <c r="I27" s="662"/>
      <c r="J27" s="662"/>
      <c r="K27" s="662"/>
      <c r="L27" s="662"/>
      <c r="M27" s="662"/>
      <c r="N27" s="662"/>
      <c r="O27" s="662"/>
      <c r="P27" s="662"/>
      <c r="Q27" s="663"/>
      <c r="R27" s="664">
        <v>6517970</v>
      </c>
      <c r="S27" s="665"/>
      <c r="T27" s="665"/>
      <c r="U27" s="665"/>
      <c r="V27" s="665"/>
      <c r="W27" s="665"/>
      <c r="X27" s="665"/>
      <c r="Y27" s="666"/>
      <c r="Z27" s="691">
        <v>58.5</v>
      </c>
      <c r="AA27" s="691"/>
      <c r="AB27" s="691"/>
      <c r="AC27" s="691"/>
      <c r="AD27" s="692">
        <v>6256555</v>
      </c>
      <c r="AE27" s="692"/>
      <c r="AF27" s="692"/>
      <c r="AG27" s="692"/>
      <c r="AH27" s="692"/>
      <c r="AI27" s="692"/>
      <c r="AJ27" s="692"/>
      <c r="AK27" s="692"/>
      <c r="AL27" s="667">
        <v>99.800003051757813</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1461505</v>
      </c>
      <c r="BH27" s="665"/>
      <c r="BI27" s="665"/>
      <c r="BJ27" s="665"/>
      <c r="BK27" s="665"/>
      <c r="BL27" s="665"/>
      <c r="BM27" s="665"/>
      <c r="BN27" s="666"/>
      <c r="BO27" s="691">
        <v>100</v>
      </c>
      <c r="BP27" s="691"/>
      <c r="BQ27" s="691"/>
      <c r="BR27" s="691"/>
      <c r="BS27" s="692" t="s">
        <v>129</v>
      </c>
      <c r="BT27" s="692"/>
      <c r="BU27" s="692"/>
      <c r="BV27" s="692"/>
      <c r="BW27" s="692"/>
      <c r="BX27" s="692"/>
      <c r="BY27" s="692"/>
      <c r="BZ27" s="692"/>
      <c r="CA27" s="692"/>
      <c r="CB27" s="750"/>
      <c r="CD27" s="698" t="s">
        <v>304</v>
      </c>
      <c r="CE27" s="699"/>
      <c r="CF27" s="699"/>
      <c r="CG27" s="699"/>
      <c r="CH27" s="699"/>
      <c r="CI27" s="699"/>
      <c r="CJ27" s="699"/>
      <c r="CK27" s="699"/>
      <c r="CL27" s="699"/>
      <c r="CM27" s="699"/>
      <c r="CN27" s="699"/>
      <c r="CO27" s="699"/>
      <c r="CP27" s="699"/>
      <c r="CQ27" s="700"/>
      <c r="CR27" s="664">
        <v>1971305</v>
      </c>
      <c r="CS27" s="675"/>
      <c r="CT27" s="675"/>
      <c r="CU27" s="675"/>
      <c r="CV27" s="675"/>
      <c r="CW27" s="675"/>
      <c r="CX27" s="675"/>
      <c r="CY27" s="676"/>
      <c r="CZ27" s="667">
        <v>18.3</v>
      </c>
      <c r="DA27" s="677"/>
      <c r="DB27" s="677"/>
      <c r="DC27" s="678"/>
      <c r="DD27" s="670">
        <v>633807</v>
      </c>
      <c r="DE27" s="675"/>
      <c r="DF27" s="675"/>
      <c r="DG27" s="675"/>
      <c r="DH27" s="675"/>
      <c r="DI27" s="675"/>
      <c r="DJ27" s="675"/>
      <c r="DK27" s="676"/>
      <c r="DL27" s="670">
        <v>612328</v>
      </c>
      <c r="DM27" s="675"/>
      <c r="DN27" s="675"/>
      <c r="DO27" s="675"/>
      <c r="DP27" s="675"/>
      <c r="DQ27" s="675"/>
      <c r="DR27" s="675"/>
      <c r="DS27" s="675"/>
      <c r="DT27" s="675"/>
      <c r="DU27" s="675"/>
      <c r="DV27" s="676"/>
      <c r="DW27" s="667">
        <v>9.5</v>
      </c>
      <c r="DX27" s="677"/>
      <c r="DY27" s="677"/>
      <c r="DZ27" s="677"/>
      <c r="EA27" s="677"/>
      <c r="EB27" s="677"/>
      <c r="EC27" s="709"/>
    </row>
    <row r="28" spans="2:133" ht="11.25" customHeight="1" x14ac:dyDescent="0.15">
      <c r="B28" s="661" t="s">
        <v>305</v>
      </c>
      <c r="C28" s="662"/>
      <c r="D28" s="662"/>
      <c r="E28" s="662"/>
      <c r="F28" s="662"/>
      <c r="G28" s="662"/>
      <c r="H28" s="662"/>
      <c r="I28" s="662"/>
      <c r="J28" s="662"/>
      <c r="K28" s="662"/>
      <c r="L28" s="662"/>
      <c r="M28" s="662"/>
      <c r="N28" s="662"/>
      <c r="O28" s="662"/>
      <c r="P28" s="662"/>
      <c r="Q28" s="663"/>
      <c r="R28" s="664">
        <v>1205</v>
      </c>
      <c r="S28" s="665"/>
      <c r="T28" s="665"/>
      <c r="U28" s="665"/>
      <c r="V28" s="665"/>
      <c r="W28" s="665"/>
      <c r="X28" s="665"/>
      <c r="Y28" s="666"/>
      <c r="Z28" s="691">
        <v>0</v>
      </c>
      <c r="AA28" s="691"/>
      <c r="AB28" s="691"/>
      <c r="AC28" s="691"/>
      <c r="AD28" s="692">
        <v>1205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306</v>
      </c>
      <c r="CE28" s="699"/>
      <c r="CF28" s="699"/>
      <c r="CG28" s="699"/>
      <c r="CH28" s="699"/>
      <c r="CI28" s="699"/>
      <c r="CJ28" s="699"/>
      <c r="CK28" s="699"/>
      <c r="CL28" s="699"/>
      <c r="CM28" s="699"/>
      <c r="CN28" s="699"/>
      <c r="CO28" s="699"/>
      <c r="CP28" s="699"/>
      <c r="CQ28" s="700"/>
      <c r="CR28" s="664">
        <v>1173059</v>
      </c>
      <c r="CS28" s="665"/>
      <c r="CT28" s="665"/>
      <c r="CU28" s="665"/>
      <c r="CV28" s="665"/>
      <c r="CW28" s="665"/>
      <c r="CX28" s="665"/>
      <c r="CY28" s="666"/>
      <c r="CZ28" s="667">
        <v>10.9</v>
      </c>
      <c r="DA28" s="677"/>
      <c r="DB28" s="677"/>
      <c r="DC28" s="678"/>
      <c r="DD28" s="670">
        <v>1172874</v>
      </c>
      <c r="DE28" s="665"/>
      <c r="DF28" s="665"/>
      <c r="DG28" s="665"/>
      <c r="DH28" s="665"/>
      <c r="DI28" s="665"/>
      <c r="DJ28" s="665"/>
      <c r="DK28" s="666"/>
      <c r="DL28" s="670">
        <v>918329</v>
      </c>
      <c r="DM28" s="665"/>
      <c r="DN28" s="665"/>
      <c r="DO28" s="665"/>
      <c r="DP28" s="665"/>
      <c r="DQ28" s="665"/>
      <c r="DR28" s="665"/>
      <c r="DS28" s="665"/>
      <c r="DT28" s="665"/>
      <c r="DU28" s="665"/>
      <c r="DV28" s="666"/>
      <c r="DW28" s="667">
        <v>14.3</v>
      </c>
      <c r="DX28" s="677"/>
      <c r="DY28" s="677"/>
      <c r="DZ28" s="677"/>
      <c r="EA28" s="677"/>
      <c r="EB28" s="677"/>
      <c r="EC28" s="709"/>
    </row>
    <row r="29" spans="2:133" ht="11.25" customHeight="1" x14ac:dyDescent="0.15">
      <c r="B29" s="661" t="s">
        <v>307</v>
      </c>
      <c r="C29" s="662"/>
      <c r="D29" s="662"/>
      <c r="E29" s="662"/>
      <c r="F29" s="662"/>
      <c r="G29" s="662"/>
      <c r="H29" s="662"/>
      <c r="I29" s="662"/>
      <c r="J29" s="662"/>
      <c r="K29" s="662"/>
      <c r="L29" s="662"/>
      <c r="M29" s="662"/>
      <c r="N29" s="662"/>
      <c r="O29" s="662"/>
      <c r="P29" s="662"/>
      <c r="Q29" s="663"/>
      <c r="R29" s="664">
        <v>45827</v>
      </c>
      <c r="S29" s="665"/>
      <c r="T29" s="665"/>
      <c r="U29" s="665"/>
      <c r="V29" s="665"/>
      <c r="W29" s="665"/>
      <c r="X29" s="665"/>
      <c r="Y29" s="666"/>
      <c r="Z29" s="691">
        <v>0.4</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698" t="s">
        <v>70</v>
      </c>
      <c r="CG29" s="699"/>
      <c r="CH29" s="699"/>
      <c r="CI29" s="699"/>
      <c r="CJ29" s="699"/>
      <c r="CK29" s="699"/>
      <c r="CL29" s="699"/>
      <c r="CM29" s="699"/>
      <c r="CN29" s="699"/>
      <c r="CO29" s="699"/>
      <c r="CP29" s="699"/>
      <c r="CQ29" s="700"/>
      <c r="CR29" s="664">
        <v>1173039</v>
      </c>
      <c r="CS29" s="675"/>
      <c r="CT29" s="675"/>
      <c r="CU29" s="675"/>
      <c r="CV29" s="675"/>
      <c r="CW29" s="675"/>
      <c r="CX29" s="675"/>
      <c r="CY29" s="676"/>
      <c r="CZ29" s="667">
        <v>10.9</v>
      </c>
      <c r="DA29" s="677"/>
      <c r="DB29" s="677"/>
      <c r="DC29" s="678"/>
      <c r="DD29" s="670">
        <v>1172854</v>
      </c>
      <c r="DE29" s="675"/>
      <c r="DF29" s="675"/>
      <c r="DG29" s="675"/>
      <c r="DH29" s="675"/>
      <c r="DI29" s="675"/>
      <c r="DJ29" s="675"/>
      <c r="DK29" s="676"/>
      <c r="DL29" s="670">
        <v>918309</v>
      </c>
      <c r="DM29" s="675"/>
      <c r="DN29" s="675"/>
      <c r="DO29" s="675"/>
      <c r="DP29" s="675"/>
      <c r="DQ29" s="675"/>
      <c r="DR29" s="675"/>
      <c r="DS29" s="675"/>
      <c r="DT29" s="675"/>
      <c r="DU29" s="675"/>
      <c r="DV29" s="676"/>
      <c r="DW29" s="667">
        <v>14.3</v>
      </c>
      <c r="DX29" s="677"/>
      <c r="DY29" s="677"/>
      <c r="DZ29" s="677"/>
      <c r="EA29" s="677"/>
      <c r="EB29" s="677"/>
      <c r="EC29" s="709"/>
    </row>
    <row r="30" spans="2:133" ht="11.25" customHeight="1" x14ac:dyDescent="0.15">
      <c r="B30" s="661" t="s">
        <v>309</v>
      </c>
      <c r="C30" s="662"/>
      <c r="D30" s="662"/>
      <c r="E30" s="662"/>
      <c r="F30" s="662"/>
      <c r="G30" s="662"/>
      <c r="H30" s="662"/>
      <c r="I30" s="662"/>
      <c r="J30" s="662"/>
      <c r="K30" s="662"/>
      <c r="L30" s="662"/>
      <c r="M30" s="662"/>
      <c r="N30" s="662"/>
      <c r="O30" s="662"/>
      <c r="P30" s="662"/>
      <c r="Q30" s="663"/>
      <c r="R30" s="664">
        <v>103994</v>
      </c>
      <c r="S30" s="665"/>
      <c r="T30" s="665"/>
      <c r="U30" s="665"/>
      <c r="V30" s="665"/>
      <c r="W30" s="665"/>
      <c r="X30" s="665"/>
      <c r="Y30" s="666"/>
      <c r="Z30" s="691">
        <v>0.9</v>
      </c>
      <c r="AA30" s="691"/>
      <c r="AB30" s="691"/>
      <c r="AC30" s="691"/>
      <c r="AD30" s="692">
        <v>2835</v>
      </c>
      <c r="AE30" s="692"/>
      <c r="AF30" s="692"/>
      <c r="AG30" s="692"/>
      <c r="AH30" s="692"/>
      <c r="AI30" s="692"/>
      <c r="AJ30" s="692"/>
      <c r="AK30" s="692"/>
      <c r="AL30" s="667">
        <v>0</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698" t="s">
        <v>312</v>
      </c>
      <c r="CG30" s="699"/>
      <c r="CH30" s="699"/>
      <c r="CI30" s="699"/>
      <c r="CJ30" s="699"/>
      <c r="CK30" s="699"/>
      <c r="CL30" s="699"/>
      <c r="CM30" s="699"/>
      <c r="CN30" s="699"/>
      <c r="CO30" s="699"/>
      <c r="CP30" s="699"/>
      <c r="CQ30" s="700"/>
      <c r="CR30" s="664">
        <v>1103006</v>
      </c>
      <c r="CS30" s="665"/>
      <c r="CT30" s="665"/>
      <c r="CU30" s="665"/>
      <c r="CV30" s="665"/>
      <c r="CW30" s="665"/>
      <c r="CX30" s="665"/>
      <c r="CY30" s="666"/>
      <c r="CZ30" s="667">
        <v>10.3</v>
      </c>
      <c r="DA30" s="677"/>
      <c r="DB30" s="677"/>
      <c r="DC30" s="678"/>
      <c r="DD30" s="670">
        <v>1103006</v>
      </c>
      <c r="DE30" s="665"/>
      <c r="DF30" s="665"/>
      <c r="DG30" s="665"/>
      <c r="DH30" s="665"/>
      <c r="DI30" s="665"/>
      <c r="DJ30" s="665"/>
      <c r="DK30" s="666"/>
      <c r="DL30" s="670">
        <v>848461</v>
      </c>
      <c r="DM30" s="665"/>
      <c r="DN30" s="665"/>
      <c r="DO30" s="665"/>
      <c r="DP30" s="665"/>
      <c r="DQ30" s="665"/>
      <c r="DR30" s="665"/>
      <c r="DS30" s="665"/>
      <c r="DT30" s="665"/>
      <c r="DU30" s="665"/>
      <c r="DV30" s="666"/>
      <c r="DW30" s="667">
        <v>13.2</v>
      </c>
      <c r="DX30" s="677"/>
      <c r="DY30" s="677"/>
      <c r="DZ30" s="677"/>
      <c r="EA30" s="677"/>
      <c r="EB30" s="677"/>
      <c r="EC30" s="709"/>
    </row>
    <row r="31" spans="2:133" ht="11.25" customHeight="1" x14ac:dyDescent="0.15">
      <c r="B31" s="661" t="s">
        <v>313</v>
      </c>
      <c r="C31" s="662"/>
      <c r="D31" s="662"/>
      <c r="E31" s="662"/>
      <c r="F31" s="662"/>
      <c r="G31" s="662"/>
      <c r="H31" s="662"/>
      <c r="I31" s="662"/>
      <c r="J31" s="662"/>
      <c r="K31" s="662"/>
      <c r="L31" s="662"/>
      <c r="M31" s="662"/>
      <c r="N31" s="662"/>
      <c r="O31" s="662"/>
      <c r="P31" s="662"/>
      <c r="Q31" s="663"/>
      <c r="R31" s="664">
        <v>27386</v>
      </c>
      <c r="S31" s="665"/>
      <c r="T31" s="665"/>
      <c r="U31" s="665"/>
      <c r="V31" s="665"/>
      <c r="W31" s="665"/>
      <c r="X31" s="665"/>
      <c r="Y31" s="666"/>
      <c r="Z31" s="691">
        <v>0.2</v>
      </c>
      <c r="AA31" s="691"/>
      <c r="AB31" s="691"/>
      <c r="AC31" s="691"/>
      <c r="AD31" s="692" t="s">
        <v>129</v>
      </c>
      <c r="AE31" s="692"/>
      <c r="AF31" s="692"/>
      <c r="AG31" s="692"/>
      <c r="AH31" s="692"/>
      <c r="AI31" s="692"/>
      <c r="AJ31" s="692"/>
      <c r="AK31" s="692"/>
      <c r="AL31" s="667" t="s">
        <v>129</v>
      </c>
      <c r="AM31" s="668"/>
      <c r="AN31" s="668"/>
      <c r="AO31" s="693"/>
      <c r="AP31" s="739" t="s">
        <v>314</v>
      </c>
      <c r="AQ31" s="740"/>
      <c r="AR31" s="740"/>
      <c r="AS31" s="740"/>
      <c r="AT31" s="745" t="s">
        <v>315</v>
      </c>
      <c r="AU31" s="366"/>
      <c r="AV31" s="366"/>
      <c r="AW31" s="366"/>
      <c r="AX31" s="732" t="s">
        <v>193</v>
      </c>
      <c r="AY31" s="733"/>
      <c r="AZ31" s="733"/>
      <c r="BA31" s="733"/>
      <c r="BB31" s="733"/>
      <c r="BC31" s="733"/>
      <c r="BD31" s="733"/>
      <c r="BE31" s="733"/>
      <c r="BF31" s="734"/>
      <c r="BG31" s="735">
        <v>99.4</v>
      </c>
      <c r="BH31" s="736"/>
      <c r="BI31" s="736"/>
      <c r="BJ31" s="736"/>
      <c r="BK31" s="736"/>
      <c r="BL31" s="736"/>
      <c r="BM31" s="737">
        <v>98.5</v>
      </c>
      <c r="BN31" s="736"/>
      <c r="BO31" s="736"/>
      <c r="BP31" s="736"/>
      <c r="BQ31" s="738"/>
      <c r="BR31" s="735">
        <v>97.3</v>
      </c>
      <c r="BS31" s="736"/>
      <c r="BT31" s="736"/>
      <c r="BU31" s="736"/>
      <c r="BV31" s="736"/>
      <c r="BW31" s="736"/>
      <c r="BX31" s="737">
        <v>96.1</v>
      </c>
      <c r="BY31" s="736"/>
      <c r="BZ31" s="736"/>
      <c r="CA31" s="736"/>
      <c r="CB31" s="738"/>
      <c r="CD31" s="753"/>
      <c r="CE31" s="754"/>
      <c r="CF31" s="698" t="s">
        <v>316</v>
      </c>
      <c r="CG31" s="699"/>
      <c r="CH31" s="699"/>
      <c r="CI31" s="699"/>
      <c r="CJ31" s="699"/>
      <c r="CK31" s="699"/>
      <c r="CL31" s="699"/>
      <c r="CM31" s="699"/>
      <c r="CN31" s="699"/>
      <c r="CO31" s="699"/>
      <c r="CP31" s="699"/>
      <c r="CQ31" s="700"/>
      <c r="CR31" s="664">
        <v>70033</v>
      </c>
      <c r="CS31" s="675"/>
      <c r="CT31" s="675"/>
      <c r="CU31" s="675"/>
      <c r="CV31" s="675"/>
      <c r="CW31" s="675"/>
      <c r="CX31" s="675"/>
      <c r="CY31" s="676"/>
      <c r="CZ31" s="667">
        <v>0.7</v>
      </c>
      <c r="DA31" s="677"/>
      <c r="DB31" s="677"/>
      <c r="DC31" s="678"/>
      <c r="DD31" s="670">
        <v>69848</v>
      </c>
      <c r="DE31" s="675"/>
      <c r="DF31" s="675"/>
      <c r="DG31" s="675"/>
      <c r="DH31" s="675"/>
      <c r="DI31" s="675"/>
      <c r="DJ31" s="675"/>
      <c r="DK31" s="676"/>
      <c r="DL31" s="670">
        <v>69848</v>
      </c>
      <c r="DM31" s="675"/>
      <c r="DN31" s="675"/>
      <c r="DO31" s="675"/>
      <c r="DP31" s="675"/>
      <c r="DQ31" s="675"/>
      <c r="DR31" s="675"/>
      <c r="DS31" s="675"/>
      <c r="DT31" s="675"/>
      <c r="DU31" s="675"/>
      <c r="DV31" s="676"/>
      <c r="DW31" s="667">
        <v>1.1000000000000001</v>
      </c>
      <c r="DX31" s="677"/>
      <c r="DY31" s="677"/>
      <c r="DZ31" s="677"/>
      <c r="EA31" s="677"/>
      <c r="EB31" s="677"/>
      <c r="EC31" s="709"/>
    </row>
    <row r="32" spans="2:133" ht="11.25" customHeight="1" x14ac:dyDescent="0.15">
      <c r="B32" s="661" t="s">
        <v>317</v>
      </c>
      <c r="C32" s="662"/>
      <c r="D32" s="662"/>
      <c r="E32" s="662"/>
      <c r="F32" s="662"/>
      <c r="G32" s="662"/>
      <c r="H32" s="662"/>
      <c r="I32" s="662"/>
      <c r="J32" s="662"/>
      <c r="K32" s="662"/>
      <c r="L32" s="662"/>
      <c r="M32" s="662"/>
      <c r="N32" s="662"/>
      <c r="O32" s="662"/>
      <c r="P32" s="662"/>
      <c r="Q32" s="663"/>
      <c r="R32" s="664">
        <v>1790513</v>
      </c>
      <c r="S32" s="665"/>
      <c r="T32" s="665"/>
      <c r="U32" s="665"/>
      <c r="V32" s="665"/>
      <c r="W32" s="665"/>
      <c r="X32" s="665"/>
      <c r="Y32" s="666"/>
      <c r="Z32" s="691">
        <v>16.100000000000001</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2" t="s">
        <v>318</v>
      </c>
      <c r="AV32" s="362"/>
      <c r="AW32" s="362"/>
      <c r="AX32" s="661" t="s">
        <v>319</v>
      </c>
      <c r="AY32" s="662"/>
      <c r="AZ32" s="662"/>
      <c r="BA32" s="662"/>
      <c r="BB32" s="662"/>
      <c r="BC32" s="662"/>
      <c r="BD32" s="662"/>
      <c r="BE32" s="662"/>
      <c r="BF32" s="663"/>
      <c r="BG32" s="730">
        <v>99.6</v>
      </c>
      <c r="BH32" s="675"/>
      <c r="BI32" s="675"/>
      <c r="BJ32" s="675"/>
      <c r="BK32" s="675"/>
      <c r="BL32" s="675"/>
      <c r="BM32" s="668">
        <v>99.2</v>
      </c>
      <c r="BN32" s="731"/>
      <c r="BO32" s="731"/>
      <c r="BP32" s="731"/>
      <c r="BQ32" s="707"/>
      <c r="BR32" s="730">
        <v>99.4</v>
      </c>
      <c r="BS32" s="675"/>
      <c r="BT32" s="675"/>
      <c r="BU32" s="675"/>
      <c r="BV32" s="675"/>
      <c r="BW32" s="675"/>
      <c r="BX32" s="668">
        <v>99</v>
      </c>
      <c r="BY32" s="731"/>
      <c r="BZ32" s="731"/>
      <c r="CA32" s="731"/>
      <c r="CB32" s="707"/>
      <c r="CD32" s="755"/>
      <c r="CE32" s="756"/>
      <c r="CF32" s="698" t="s">
        <v>320</v>
      </c>
      <c r="CG32" s="699"/>
      <c r="CH32" s="699"/>
      <c r="CI32" s="699"/>
      <c r="CJ32" s="699"/>
      <c r="CK32" s="699"/>
      <c r="CL32" s="699"/>
      <c r="CM32" s="699"/>
      <c r="CN32" s="699"/>
      <c r="CO32" s="699"/>
      <c r="CP32" s="699"/>
      <c r="CQ32" s="700"/>
      <c r="CR32" s="664">
        <v>20</v>
      </c>
      <c r="CS32" s="665"/>
      <c r="CT32" s="665"/>
      <c r="CU32" s="665"/>
      <c r="CV32" s="665"/>
      <c r="CW32" s="665"/>
      <c r="CX32" s="665"/>
      <c r="CY32" s="666"/>
      <c r="CZ32" s="667">
        <v>0</v>
      </c>
      <c r="DA32" s="677"/>
      <c r="DB32" s="677"/>
      <c r="DC32" s="678"/>
      <c r="DD32" s="670">
        <v>20</v>
      </c>
      <c r="DE32" s="665"/>
      <c r="DF32" s="665"/>
      <c r="DG32" s="665"/>
      <c r="DH32" s="665"/>
      <c r="DI32" s="665"/>
      <c r="DJ32" s="665"/>
      <c r="DK32" s="666"/>
      <c r="DL32" s="670">
        <v>20</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321</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0"/>
      <c r="AV33" s="360"/>
      <c r="AW33" s="360"/>
      <c r="AX33" s="641" t="s">
        <v>322</v>
      </c>
      <c r="AY33" s="642"/>
      <c r="AZ33" s="642"/>
      <c r="BA33" s="642"/>
      <c r="BB33" s="642"/>
      <c r="BC33" s="642"/>
      <c r="BD33" s="642"/>
      <c r="BE33" s="642"/>
      <c r="BF33" s="643"/>
      <c r="BG33" s="726">
        <v>99.1</v>
      </c>
      <c r="BH33" s="645"/>
      <c r="BI33" s="645"/>
      <c r="BJ33" s="645"/>
      <c r="BK33" s="645"/>
      <c r="BL33" s="645"/>
      <c r="BM33" s="683">
        <v>97.6</v>
      </c>
      <c r="BN33" s="645"/>
      <c r="BO33" s="645"/>
      <c r="BP33" s="645"/>
      <c r="BQ33" s="694"/>
      <c r="BR33" s="726">
        <v>94.6</v>
      </c>
      <c r="BS33" s="645"/>
      <c r="BT33" s="645"/>
      <c r="BU33" s="645"/>
      <c r="BV33" s="645"/>
      <c r="BW33" s="645"/>
      <c r="BX33" s="683">
        <v>92.5</v>
      </c>
      <c r="BY33" s="645"/>
      <c r="BZ33" s="645"/>
      <c r="CA33" s="645"/>
      <c r="CB33" s="694"/>
      <c r="CD33" s="698" t="s">
        <v>323</v>
      </c>
      <c r="CE33" s="699"/>
      <c r="CF33" s="699"/>
      <c r="CG33" s="699"/>
      <c r="CH33" s="699"/>
      <c r="CI33" s="699"/>
      <c r="CJ33" s="699"/>
      <c r="CK33" s="699"/>
      <c r="CL33" s="699"/>
      <c r="CM33" s="699"/>
      <c r="CN33" s="699"/>
      <c r="CO33" s="699"/>
      <c r="CP33" s="699"/>
      <c r="CQ33" s="700"/>
      <c r="CR33" s="664">
        <v>4431715</v>
      </c>
      <c r="CS33" s="675"/>
      <c r="CT33" s="675"/>
      <c r="CU33" s="675"/>
      <c r="CV33" s="675"/>
      <c r="CW33" s="675"/>
      <c r="CX33" s="675"/>
      <c r="CY33" s="676"/>
      <c r="CZ33" s="667">
        <v>41.2</v>
      </c>
      <c r="DA33" s="677"/>
      <c r="DB33" s="677"/>
      <c r="DC33" s="678"/>
      <c r="DD33" s="670">
        <v>3311137</v>
      </c>
      <c r="DE33" s="675"/>
      <c r="DF33" s="675"/>
      <c r="DG33" s="675"/>
      <c r="DH33" s="675"/>
      <c r="DI33" s="675"/>
      <c r="DJ33" s="675"/>
      <c r="DK33" s="676"/>
      <c r="DL33" s="670">
        <v>2323847</v>
      </c>
      <c r="DM33" s="675"/>
      <c r="DN33" s="675"/>
      <c r="DO33" s="675"/>
      <c r="DP33" s="675"/>
      <c r="DQ33" s="675"/>
      <c r="DR33" s="675"/>
      <c r="DS33" s="675"/>
      <c r="DT33" s="675"/>
      <c r="DU33" s="675"/>
      <c r="DV33" s="676"/>
      <c r="DW33" s="667">
        <v>36.1</v>
      </c>
      <c r="DX33" s="677"/>
      <c r="DY33" s="677"/>
      <c r="DZ33" s="677"/>
      <c r="EA33" s="677"/>
      <c r="EB33" s="677"/>
      <c r="EC33" s="709"/>
    </row>
    <row r="34" spans="2:133" ht="11.25" customHeight="1" x14ac:dyDescent="0.15">
      <c r="B34" s="661" t="s">
        <v>324</v>
      </c>
      <c r="C34" s="662"/>
      <c r="D34" s="662"/>
      <c r="E34" s="662"/>
      <c r="F34" s="662"/>
      <c r="G34" s="662"/>
      <c r="H34" s="662"/>
      <c r="I34" s="662"/>
      <c r="J34" s="662"/>
      <c r="K34" s="662"/>
      <c r="L34" s="662"/>
      <c r="M34" s="662"/>
      <c r="N34" s="662"/>
      <c r="O34" s="662"/>
      <c r="P34" s="662"/>
      <c r="Q34" s="663"/>
      <c r="R34" s="664">
        <v>659865</v>
      </c>
      <c r="S34" s="665"/>
      <c r="T34" s="665"/>
      <c r="U34" s="665"/>
      <c r="V34" s="665"/>
      <c r="W34" s="665"/>
      <c r="X34" s="665"/>
      <c r="Y34" s="666"/>
      <c r="Z34" s="691">
        <v>5.9</v>
      </c>
      <c r="AA34" s="691"/>
      <c r="AB34" s="691"/>
      <c r="AC34" s="691"/>
      <c r="AD34" s="692" t="s">
        <v>129</v>
      </c>
      <c r="AE34" s="692"/>
      <c r="AF34" s="692"/>
      <c r="AG34" s="692"/>
      <c r="AH34" s="692"/>
      <c r="AI34" s="692"/>
      <c r="AJ34" s="692"/>
      <c r="AK34" s="692"/>
      <c r="AL34" s="667" t="s">
        <v>129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325</v>
      </c>
      <c r="CE34" s="699"/>
      <c r="CF34" s="699"/>
      <c r="CG34" s="699"/>
      <c r="CH34" s="699"/>
      <c r="CI34" s="699"/>
      <c r="CJ34" s="699"/>
      <c r="CK34" s="699"/>
      <c r="CL34" s="699"/>
      <c r="CM34" s="699"/>
      <c r="CN34" s="699"/>
      <c r="CO34" s="699"/>
      <c r="CP34" s="699"/>
      <c r="CQ34" s="700"/>
      <c r="CR34" s="664">
        <v>1487248</v>
      </c>
      <c r="CS34" s="665"/>
      <c r="CT34" s="665"/>
      <c r="CU34" s="665"/>
      <c r="CV34" s="665"/>
      <c r="CW34" s="665"/>
      <c r="CX34" s="665"/>
      <c r="CY34" s="666"/>
      <c r="CZ34" s="667">
        <v>13.8</v>
      </c>
      <c r="DA34" s="677"/>
      <c r="DB34" s="677"/>
      <c r="DC34" s="678"/>
      <c r="DD34" s="670">
        <v>885603</v>
      </c>
      <c r="DE34" s="665"/>
      <c r="DF34" s="665"/>
      <c r="DG34" s="665"/>
      <c r="DH34" s="665"/>
      <c r="DI34" s="665"/>
      <c r="DJ34" s="665"/>
      <c r="DK34" s="666"/>
      <c r="DL34" s="670">
        <v>540249</v>
      </c>
      <c r="DM34" s="665"/>
      <c r="DN34" s="665"/>
      <c r="DO34" s="665"/>
      <c r="DP34" s="665"/>
      <c r="DQ34" s="665"/>
      <c r="DR34" s="665"/>
      <c r="DS34" s="665"/>
      <c r="DT34" s="665"/>
      <c r="DU34" s="665"/>
      <c r="DV34" s="666"/>
      <c r="DW34" s="667">
        <v>8.4</v>
      </c>
      <c r="DX34" s="677"/>
      <c r="DY34" s="677"/>
      <c r="DZ34" s="677"/>
      <c r="EA34" s="677"/>
      <c r="EB34" s="677"/>
      <c r="EC34" s="709"/>
    </row>
    <row r="35" spans="2:133" ht="11.25" customHeight="1" x14ac:dyDescent="0.15">
      <c r="B35" s="661" t="s">
        <v>326</v>
      </c>
      <c r="C35" s="662"/>
      <c r="D35" s="662"/>
      <c r="E35" s="662"/>
      <c r="F35" s="662"/>
      <c r="G35" s="662"/>
      <c r="H35" s="662"/>
      <c r="I35" s="662"/>
      <c r="J35" s="662"/>
      <c r="K35" s="662"/>
      <c r="L35" s="662"/>
      <c r="M35" s="662"/>
      <c r="N35" s="662"/>
      <c r="O35" s="662"/>
      <c r="P35" s="662"/>
      <c r="Q35" s="663"/>
      <c r="R35" s="664">
        <v>9600</v>
      </c>
      <c r="S35" s="665"/>
      <c r="T35" s="665"/>
      <c r="U35" s="665"/>
      <c r="V35" s="665"/>
      <c r="W35" s="665"/>
      <c r="X35" s="665"/>
      <c r="Y35" s="666"/>
      <c r="Z35" s="691">
        <v>0.1</v>
      </c>
      <c r="AA35" s="691"/>
      <c r="AB35" s="691"/>
      <c r="AC35" s="691"/>
      <c r="AD35" s="692">
        <v>8587</v>
      </c>
      <c r="AE35" s="692"/>
      <c r="AF35" s="692"/>
      <c r="AG35" s="692"/>
      <c r="AH35" s="692"/>
      <c r="AI35" s="692"/>
      <c r="AJ35" s="692"/>
      <c r="AK35" s="692"/>
      <c r="AL35" s="667">
        <v>0.1</v>
      </c>
      <c r="AM35" s="668"/>
      <c r="AN35" s="668"/>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329</v>
      </c>
      <c r="CE35" s="699"/>
      <c r="CF35" s="699"/>
      <c r="CG35" s="699"/>
      <c r="CH35" s="699"/>
      <c r="CI35" s="699"/>
      <c r="CJ35" s="699"/>
      <c r="CK35" s="699"/>
      <c r="CL35" s="699"/>
      <c r="CM35" s="699"/>
      <c r="CN35" s="699"/>
      <c r="CO35" s="699"/>
      <c r="CP35" s="699"/>
      <c r="CQ35" s="700"/>
      <c r="CR35" s="664">
        <v>119799</v>
      </c>
      <c r="CS35" s="675"/>
      <c r="CT35" s="675"/>
      <c r="CU35" s="675"/>
      <c r="CV35" s="675"/>
      <c r="CW35" s="675"/>
      <c r="CX35" s="675"/>
      <c r="CY35" s="676"/>
      <c r="CZ35" s="667">
        <v>1.1000000000000001</v>
      </c>
      <c r="DA35" s="677"/>
      <c r="DB35" s="677"/>
      <c r="DC35" s="678"/>
      <c r="DD35" s="670">
        <v>95109</v>
      </c>
      <c r="DE35" s="675"/>
      <c r="DF35" s="675"/>
      <c r="DG35" s="675"/>
      <c r="DH35" s="675"/>
      <c r="DI35" s="675"/>
      <c r="DJ35" s="675"/>
      <c r="DK35" s="676"/>
      <c r="DL35" s="670">
        <v>92751</v>
      </c>
      <c r="DM35" s="675"/>
      <c r="DN35" s="675"/>
      <c r="DO35" s="675"/>
      <c r="DP35" s="675"/>
      <c r="DQ35" s="675"/>
      <c r="DR35" s="675"/>
      <c r="DS35" s="675"/>
      <c r="DT35" s="675"/>
      <c r="DU35" s="675"/>
      <c r="DV35" s="676"/>
      <c r="DW35" s="667">
        <v>1.4</v>
      </c>
      <c r="DX35" s="677"/>
      <c r="DY35" s="677"/>
      <c r="DZ35" s="677"/>
      <c r="EA35" s="677"/>
      <c r="EB35" s="677"/>
      <c r="EC35" s="709"/>
    </row>
    <row r="36" spans="2:133" ht="11.25" customHeight="1" x14ac:dyDescent="0.15">
      <c r="B36" s="661" t="s">
        <v>330</v>
      </c>
      <c r="C36" s="662"/>
      <c r="D36" s="662"/>
      <c r="E36" s="662"/>
      <c r="F36" s="662"/>
      <c r="G36" s="662"/>
      <c r="H36" s="662"/>
      <c r="I36" s="662"/>
      <c r="J36" s="662"/>
      <c r="K36" s="662"/>
      <c r="L36" s="662"/>
      <c r="M36" s="662"/>
      <c r="N36" s="662"/>
      <c r="O36" s="662"/>
      <c r="P36" s="662"/>
      <c r="Q36" s="663"/>
      <c r="R36" s="664">
        <v>148419</v>
      </c>
      <c r="S36" s="665"/>
      <c r="T36" s="665"/>
      <c r="U36" s="665"/>
      <c r="V36" s="665"/>
      <c r="W36" s="665"/>
      <c r="X36" s="665"/>
      <c r="Y36" s="666"/>
      <c r="Z36" s="691">
        <v>1.3</v>
      </c>
      <c r="AA36" s="691"/>
      <c r="AB36" s="691"/>
      <c r="AC36" s="691"/>
      <c r="AD36" s="692" t="s">
        <v>129</v>
      </c>
      <c r="AE36" s="692"/>
      <c r="AF36" s="692"/>
      <c r="AG36" s="692"/>
      <c r="AH36" s="692"/>
      <c r="AI36" s="692"/>
      <c r="AJ36" s="692"/>
      <c r="AK36" s="692"/>
      <c r="AL36" s="667" t="s">
        <v>129</v>
      </c>
      <c r="AM36" s="668"/>
      <c r="AN36" s="668"/>
      <c r="AO36" s="693"/>
      <c r="AP36" s="218"/>
      <c r="AQ36" s="714" t="s">
        <v>331</v>
      </c>
      <c r="AR36" s="715"/>
      <c r="AS36" s="715"/>
      <c r="AT36" s="715"/>
      <c r="AU36" s="715"/>
      <c r="AV36" s="715"/>
      <c r="AW36" s="715"/>
      <c r="AX36" s="715"/>
      <c r="AY36" s="716"/>
      <c r="AZ36" s="717">
        <v>1367897</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23140</v>
      </c>
      <c r="BW36" s="718"/>
      <c r="BX36" s="718"/>
      <c r="BY36" s="718"/>
      <c r="BZ36" s="718"/>
      <c r="CA36" s="718"/>
      <c r="CB36" s="719"/>
      <c r="CD36" s="698" t="s">
        <v>333</v>
      </c>
      <c r="CE36" s="699"/>
      <c r="CF36" s="699"/>
      <c r="CG36" s="699"/>
      <c r="CH36" s="699"/>
      <c r="CI36" s="699"/>
      <c r="CJ36" s="699"/>
      <c r="CK36" s="699"/>
      <c r="CL36" s="699"/>
      <c r="CM36" s="699"/>
      <c r="CN36" s="699"/>
      <c r="CO36" s="699"/>
      <c r="CP36" s="699"/>
      <c r="CQ36" s="700"/>
      <c r="CR36" s="664">
        <v>1131773</v>
      </c>
      <c r="CS36" s="665"/>
      <c r="CT36" s="665"/>
      <c r="CU36" s="665"/>
      <c r="CV36" s="665"/>
      <c r="CW36" s="665"/>
      <c r="CX36" s="665"/>
      <c r="CY36" s="666"/>
      <c r="CZ36" s="667">
        <v>10.5</v>
      </c>
      <c r="DA36" s="677"/>
      <c r="DB36" s="677"/>
      <c r="DC36" s="678"/>
      <c r="DD36" s="670">
        <v>927560</v>
      </c>
      <c r="DE36" s="665"/>
      <c r="DF36" s="665"/>
      <c r="DG36" s="665"/>
      <c r="DH36" s="665"/>
      <c r="DI36" s="665"/>
      <c r="DJ36" s="665"/>
      <c r="DK36" s="666"/>
      <c r="DL36" s="670">
        <v>529518</v>
      </c>
      <c r="DM36" s="665"/>
      <c r="DN36" s="665"/>
      <c r="DO36" s="665"/>
      <c r="DP36" s="665"/>
      <c r="DQ36" s="665"/>
      <c r="DR36" s="665"/>
      <c r="DS36" s="665"/>
      <c r="DT36" s="665"/>
      <c r="DU36" s="665"/>
      <c r="DV36" s="666"/>
      <c r="DW36" s="667">
        <v>8.1999999999999993</v>
      </c>
      <c r="DX36" s="677"/>
      <c r="DY36" s="677"/>
      <c r="DZ36" s="677"/>
      <c r="EA36" s="677"/>
      <c r="EB36" s="677"/>
      <c r="EC36" s="709"/>
    </row>
    <row r="37" spans="2:133" ht="11.25" customHeight="1" x14ac:dyDescent="0.15">
      <c r="B37" s="661" t="s">
        <v>334</v>
      </c>
      <c r="C37" s="662"/>
      <c r="D37" s="662"/>
      <c r="E37" s="662"/>
      <c r="F37" s="662"/>
      <c r="G37" s="662"/>
      <c r="H37" s="662"/>
      <c r="I37" s="662"/>
      <c r="J37" s="662"/>
      <c r="K37" s="662"/>
      <c r="L37" s="662"/>
      <c r="M37" s="662"/>
      <c r="N37" s="662"/>
      <c r="O37" s="662"/>
      <c r="P37" s="662"/>
      <c r="Q37" s="663"/>
      <c r="R37" s="664">
        <v>178136</v>
      </c>
      <c r="S37" s="665"/>
      <c r="T37" s="665"/>
      <c r="U37" s="665"/>
      <c r="V37" s="665"/>
      <c r="W37" s="665"/>
      <c r="X37" s="665"/>
      <c r="Y37" s="666"/>
      <c r="Z37" s="691">
        <v>1.6</v>
      </c>
      <c r="AA37" s="691"/>
      <c r="AB37" s="691"/>
      <c r="AC37" s="691"/>
      <c r="AD37" s="692" t="s">
        <v>129</v>
      </c>
      <c r="AE37" s="692"/>
      <c r="AF37" s="692"/>
      <c r="AG37" s="692"/>
      <c r="AH37" s="692"/>
      <c r="AI37" s="692"/>
      <c r="AJ37" s="692"/>
      <c r="AK37" s="692"/>
      <c r="AL37" s="667" t="s">
        <v>129</v>
      </c>
      <c r="AM37" s="668"/>
      <c r="AN37" s="668"/>
      <c r="AO37" s="693"/>
      <c r="AQ37" s="704" t="s">
        <v>335</v>
      </c>
      <c r="AR37" s="705"/>
      <c r="AS37" s="705"/>
      <c r="AT37" s="705"/>
      <c r="AU37" s="705"/>
      <c r="AV37" s="705"/>
      <c r="AW37" s="705"/>
      <c r="AX37" s="705"/>
      <c r="AY37" s="706"/>
      <c r="AZ37" s="664">
        <v>571591</v>
      </c>
      <c r="BA37" s="665"/>
      <c r="BB37" s="665"/>
      <c r="BC37" s="665"/>
      <c r="BD37" s="675"/>
      <c r="BE37" s="675"/>
      <c r="BF37" s="707"/>
      <c r="BG37" s="698" t="s">
        <v>336</v>
      </c>
      <c r="BH37" s="699"/>
      <c r="BI37" s="699"/>
      <c r="BJ37" s="699"/>
      <c r="BK37" s="699"/>
      <c r="BL37" s="699"/>
      <c r="BM37" s="699"/>
      <c r="BN37" s="699"/>
      <c r="BO37" s="699"/>
      <c r="BP37" s="699"/>
      <c r="BQ37" s="699"/>
      <c r="BR37" s="699"/>
      <c r="BS37" s="699"/>
      <c r="BT37" s="699"/>
      <c r="BU37" s="700"/>
      <c r="BV37" s="664">
        <v>6646</v>
      </c>
      <c r="BW37" s="665"/>
      <c r="BX37" s="665"/>
      <c r="BY37" s="665"/>
      <c r="BZ37" s="665"/>
      <c r="CA37" s="665"/>
      <c r="CB37" s="708"/>
      <c r="CD37" s="698" t="s">
        <v>337</v>
      </c>
      <c r="CE37" s="699"/>
      <c r="CF37" s="699"/>
      <c r="CG37" s="699"/>
      <c r="CH37" s="699"/>
      <c r="CI37" s="699"/>
      <c r="CJ37" s="699"/>
      <c r="CK37" s="699"/>
      <c r="CL37" s="699"/>
      <c r="CM37" s="699"/>
      <c r="CN37" s="699"/>
      <c r="CO37" s="699"/>
      <c r="CP37" s="699"/>
      <c r="CQ37" s="700"/>
      <c r="CR37" s="664">
        <v>381718</v>
      </c>
      <c r="CS37" s="675"/>
      <c r="CT37" s="675"/>
      <c r="CU37" s="675"/>
      <c r="CV37" s="675"/>
      <c r="CW37" s="675"/>
      <c r="CX37" s="675"/>
      <c r="CY37" s="676"/>
      <c r="CZ37" s="667">
        <v>3.5</v>
      </c>
      <c r="DA37" s="677"/>
      <c r="DB37" s="677"/>
      <c r="DC37" s="678"/>
      <c r="DD37" s="670">
        <v>379958</v>
      </c>
      <c r="DE37" s="675"/>
      <c r="DF37" s="675"/>
      <c r="DG37" s="675"/>
      <c r="DH37" s="675"/>
      <c r="DI37" s="675"/>
      <c r="DJ37" s="675"/>
      <c r="DK37" s="676"/>
      <c r="DL37" s="670">
        <v>365111</v>
      </c>
      <c r="DM37" s="675"/>
      <c r="DN37" s="675"/>
      <c r="DO37" s="675"/>
      <c r="DP37" s="675"/>
      <c r="DQ37" s="675"/>
      <c r="DR37" s="675"/>
      <c r="DS37" s="675"/>
      <c r="DT37" s="675"/>
      <c r="DU37" s="675"/>
      <c r="DV37" s="676"/>
      <c r="DW37" s="667">
        <v>5.7</v>
      </c>
      <c r="DX37" s="677"/>
      <c r="DY37" s="677"/>
      <c r="DZ37" s="677"/>
      <c r="EA37" s="677"/>
      <c r="EB37" s="677"/>
      <c r="EC37" s="709"/>
    </row>
    <row r="38" spans="2:133" ht="11.25" customHeight="1" x14ac:dyDescent="0.15">
      <c r="B38" s="661" t="s">
        <v>338</v>
      </c>
      <c r="C38" s="662"/>
      <c r="D38" s="662"/>
      <c r="E38" s="662"/>
      <c r="F38" s="662"/>
      <c r="G38" s="662"/>
      <c r="H38" s="662"/>
      <c r="I38" s="662"/>
      <c r="J38" s="662"/>
      <c r="K38" s="662"/>
      <c r="L38" s="662"/>
      <c r="M38" s="662"/>
      <c r="N38" s="662"/>
      <c r="O38" s="662"/>
      <c r="P38" s="662"/>
      <c r="Q38" s="663"/>
      <c r="R38" s="664">
        <v>283313</v>
      </c>
      <c r="S38" s="665"/>
      <c r="T38" s="665"/>
      <c r="U38" s="665"/>
      <c r="V38" s="665"/>
      <c r="W38" s="665"/>
      <c r="X38" s="665"/>
      <c r="Y38" s="666"/>
      <c r="Z38" s="691">
        <v>2.5</v>
      </c>
      <c r="AA38" s="691"/>
      <c r="AB38" s="691"/>
      <c r="AC38" s="691"/>
      <c r="AD38" s="692" t="s">
        <v>129</v>
      </c>
      <c r="AE38" s="692"/>
      <c r="AF38" s="692"/>
      <c r="AG38" s="692"/>
      <c r="AH38" s="692"/>
      <c r="AI38" s="692"/>
      <c r="AJ38" s="692"/>
      <c r="AK38" s="692"/>
      <c r="AL38" s="667" t="s">
        <v>129</v>
      </c>
      <c r="AM38" s="668"/>
      <c r="AN38" s="668"/>
      <c r="AO38" s="693"/>
      <c r="AQ38" s="704" t="s">
        <v>339</v>
      </c>
      <c r="AR38" s="705"/>
      <c r="AS38" s="705"/>
      <c r="AT38" s="705"/>
      <c r="AU38" s="705"/>
      <c r="AV38" s="705"/>
      <c r="AW38" s="705"/>
      <c r="AX38" s="705"/>
      <c r="AY38" s="706"/>
      <c r="AZ38" s="664">
        <v>16014</v>
      </c>
      <c r="BA38" s="665"/>
      <c r="BB38" s="665"/>
      <c r="BC38" s="665"/>
      <c r="BD38" s="675"/>
      <c r="BE38" s="675"/>
      <c r="BF38" s="707"/>
      <c r="BG38" s="698" t="s">
        <v>340</v>
      </c>
      <c r="BH38" s="699"/>
      <c r="BI38" s="699"/>
      <c r="BJ38" s="699"/>
      <c r="BK38" s="699"/>
      <c r="BL38" s="699"/>
      <c r="BM38" s="699"/>
      <c r="BN38" s="699"/>
      <c r="BO38" s="699"/>
      <c r="BP38" s="699"/>
      <c r="BQ38" s="699"/>
      <c r="BR38" s="699"/>
      <c r="BS38" s="699"/>
      <c r="BT38" s="699"/>
      <c r="BU38" s="700"/>
      <c r="BV38" s="664">
        <v>2163</v>
      </c>
      <c r="BW38" s="665"/>
      <c r="BX38" s="665"/>
      <c r="BY38" s="665"/>
      <c r="BZ38" s="665"/>
      <c r="CA38" s="665"/>
      <c r="CB38" s="708"/>
      <c r="CD38" s="698" t="s">
        <v>341</v>
      </c>
      <c r="CE38" s="699"/>
      <c r="CF38" s="699"/>
      <c r="CG38" s="699"/>
      <c r="CH38" s="699"/>
      <c r="CI38" s="699"/>
      <c r="CJ38" s="699"/>
      <c r="CK38" s="699"/>
      <c r="CL38" s="699"/>
      <c r="CM38" s="699"/>
      <c r="CN38" s="699"/>
      <c r="CO38" s="699"/>
      <c r="CP38" s="699"/>
      <c r="CQ38" s="700"/>
      <c r="CR38" s="664">
        <v>1336131</v>
      </c>
      <c r="CS38" s="665"/>
      <c r="CT38" s="665"/>
      <c r="CU38" s="665"/>
      <c r="CV38" s="665"/>
      <c r="CW38" s="665"/>
      <c r="CX38" s="665"/>
      <c r="CY38" s="666"/>
      <c r="CZ38" s="667">
        <v>12.4</v>
      </c>
      <c r="DA38" s="677"/>
      <c r="DB38" s="677"/>
      <c r="DC38" s="678"/>
      <c r="DD38" s="670">
        <v>1217087</v>
      </c>
      <c r="DE38" s="665"/>
      <c r="DF38" s="665"/>
      <c r="DG38" s="665"/>
      <c r="DH38" s="665"/>
      <c r="DI38" s="665"/>
      <c r="DJ38" s="665"/>
      <c r="DK38" s="666"/>
      <c r="DL38" s="670">
        <v>1161329</v>
      </c>
      <c r="DM38" s="665"/>
      <c r="DN38" s="665"/>
      <c r="DO38" s="665"/>
      <c r="DP38" s="665"/>
      <c r="DQ38" s="665"/>
      <c r="DR38" s="665"/>
      <c r="DS38" s="665"/>
      <c r="DT38" s="665"/>
      <c r="DU38" s="665"/>
      <c r="DV38" s="666"/>
      <c r="DW38" s="667">
        <v>18</v>
      </c>
      <c r="DX38" s="677"/>
      <c r="DY38" s="677"/>
      <c r="DZ38" s="677"/>
      <c r="EA38" s="677"/>
      <c r="EB38" s="677"/>
      <c r="EC38" s="709"/>
    </row>
    <row r="39" spans="2:133" ht="11.25" customHeight="1" x14ac:dyDescent="0.15">
      <c r="B39" s="661" t="s">
        <v>342</v>
      </c>
      <c r="C39" s="662"/>
      <c r="D39" s="662"/>
      <c r="E39" s="662"/>
      <c r="F39" s="662"/>
      <c r="G39" s="662"/>
      <c r="H39" s="662"/>
      <c r="I39" s="662"/>
      <c r="J39" s="662"/>
      <c r="K39" s="662"/>
      <c r="L39" s="662"/>
      <c r="M39" s="662"/>
      <c r="N39" s="662"/>
      <c r="O39" s="662"/>
      <c r="P39" s="662"/>
      <c r="Q39" s="663"/>
      <c r="R39" s="664">
        <v>105325</v>
      </c>
      <c r="S39" s="665"/>
      <c r="T39" s="665"/>
      <c r="U39" s="665"/>
      <c r="V39" s="665"/>
      <c r="W39" s="665"/>
      <c r="X39" s="665"/>
      <c r="Y39" s="666"/>
      <c r="Z39" s="691">
        <v>0.9</v>
      </c>
      <c r="AA39" s="691"/>
      <c r="AB39" s="691"/>
      <c r="AC39" s="691"/>
      <c r="AD39" s="692">
        <v>126</v>
      </c>
      <c r="AE39" s="692"/>
      <c r="AF39" s="692"/>
      <c r="AG39" s="692"/>
      <c r="AH39" s="692"/>
      <c r="AI39" s="692"/>
      <c r="AJ39" s="692"/>
      <c r="AK39" s="692"/>
      <c r="AL39" s="667">
        <v>0</v>
      </c>
      <c r="AM39" s="668"/>
      <c r="AN39" s="668"/>
      <c r="AO39" s="693"/>
      <c r="AQ39" s="704" t="s">
        <v>343</v>
      </c>
      <c r="AR39" s="705"/>
      <c r="AS39" s="705"/>
      <c r="AT39" s="705"/>
      <c r="AU39" s="705"/>
      <c r="AV39" s="705"/>
      <c r="AW39" s="705"/>
      <c r="AX39" s="705"/>
      <c r="AY39" s="706"/>
      <c r="AZ39" s="664">
        <v>15752</v>
      </c>
      <c r="BA39" s="665"/>
      <c r="BB39" s="665"/>
      <c r="BC39" s="665"/>
      <c r="BD39" s="675"/>
      <c r="BE39" s="675"/>
      <c r="BF39" s="707"/>
      <c r="BG39" s="698" t="s">
        <v>344</v>
      </c>
      <c r="BH39" s="699"/>
      <c r="BI39" s="699"/>
      <c r="BJ39" s="699"/>
      <c r="BK39" s="699"/>
      <c r="BL39" s="699"/>
      <c r="BM39" s="699"/>
      <c r="BN39" s="699"/>
      <c r="BO39" s="699"/>
      <c r="BP39" s="699"/>
      <c r="BQ39" s="699"/>
      <c r="BR39" s="699"/>
      <c r="BS39" s="699"/>
      <c r="BT39" s="699"/>
      <c r="BU39" s="700"/>
      <c r="BV39" s="664">
        <v>3436</v>
      </c>
      <c r="BW39" s="665"/>
      <c r="BX39" s="665"/>
      <c r="BY39" s="665"/>
      <c r="BZ39" s="665"/>
      <c r="CA39" s="665"/>
      <c r="CB39" s="708"/>
      <c r="CD39" s="698" t="s">
        <v>345</v>
      </c>
      <c r="CE39" s="699"/>
      <c r="CF39" s="699"/>
      <c r="CG39" s="699"/>
      <c r="CH39" s="699"/>
      <c r="CI39" s="699"/>
      <c r="CJ39" s="699"/>
      <c r="CK39" s="699"/>
      <c r="CL39" s="699"/>
      <c r="CM39" s="699"/>
      <c r="CN39" s="699"/>
      <c r="CO39" s="699"/>
      <c r="CP39" s="699"/>
      <c r="CQ39" s="700"/>
      <c r="CR39" s="664">
        <v>336764</v>
      </c>
      <c r="CS39" s="675"/>
      <c r="CT39" s="675"/>
      <c r="CU39" s="675"/>
      <c r="CV39" s="675"/>
      <c r="CW39" s="675"/>
      <c r="CX39" s="675"/>
      <c r="CY39" s="676"/>
      <c r="CZ39" s="667">
        <v>3.1</v>
      </c>
      <c r="DA39" s="677"/>
      <c r="DB39" s="677"/>
      <c r="DC39" s="678"/>
      <c r="DD39" s="670">
        <v>175778</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346</v>
      </c>
      <c r="C40" s="662"/>
      <c r="D40" s="662"/>
      <c r="E40" s="662"/>
      <c r="F40" s="662"/>
      <c r="G40" s="662"/>
      <c r="H40" s="662"/>
      <c r="I40" s="662"/>
      <c r="J40" s="662"/>
      <c r="K40" s="662"/>
      <c r="L40" s="662"/>
      <c r="M40" s="662"/>
      <c r="N40" s="662"/>
      <c r="O40" s="662"/>
      <c r="P40" s="662"/>
      <c r="Q40" s="663"/>
      <c r="R40" s="664">
        <v>1269379</v>
      </c>
      <c r="S40" s="665"/>
      <c r="T40" s="665"/>
      <c r="U40" s="665"/>
      <c r="V40" s="665"/>
      <c r="W40" s="665"/>
      <c r="X40" s="665"/>
      <c r="Y40" s="666"/>
      <c r="Z40" s="691">
        <v>11.4</v>
      </c>
      <c r="AA40" s="691"/>
      <c r="AB40" s="691"/>
      <c r="AC40" s="691"/>
      <c r="AD40" s="692" t="s">
        <v>129</v>
      </c>
      <c r="AE40" s="692"/>
      <c r="AF40" s="692"/>
      <c r="AG40" s="692"/>
      <c r="AH40" s="692"/>
      <c r="AI40" s="692"/>
      <c r="AJ40" s="692"/>
      <c r="AK40" s="692"/>
      <c r="AL40" s="667" t="s">
        <v>129</v>
      </c>
      <c r="AM40" s="668"/>
      <c r="AN40" s="668"/>
      <c r="AO40" s="693"/>
      <c r="AQ40" s="704" t="s">
        <v>347</v>
      </c>
      <c r="AR40" s="705"/>
      <c r="AS40" s="705"/>
      <c r="AT40" s="705"/>
      <c r="AU40" s="705"/>
      <c r="AV40" s="705"/>
      <c r="AW40" s="705"/>
      <c r="AX40" s="705"/>
      <c r="AY40" s="706"/>
      <c r="AZ40" s="664" t="s">
        <v>129</v>
      </c>
      <c r="BA40" s="665"/>
      <c r="BB40" s="665"/>
      <c r="BC40" s="665"/>
      <c r="BD40" s="675"/>
      <c r="BE40" s="675"/>
      <c r="BF40" s="707"/>
      <c r="BG40" s="710" t="s">
        <v>348</v>
      </c>
      <c r="BH40" s="711"/>
      <c r="BI40" s="711"/>
      <c r="BJ40" s="711"/>
      <c r="BK40" s="711"/>
      <c r="BL40" s="364"/>
      <c r="BM40" s="699" t="s">
        <v>349</v>
      </c>
      <c r="BN40" s="699"/>
      <c r="BO40" s="699"/>
      <c r="BP40" s="699"/>
      <c r="BQ40" s="699"/>
      <c r="BR40" s="699"/>
      <c r="BS40" s="699"/>
      <c r="BT40" s="699"/>
      <c r="BU40" s="700"/>
      <c r="BV40" s="664">
        <v>92</v>
      </c>
      <c r="BW40" s="665"/>
      <c r="BX40" s="665"/>
      <c r="BY40" s="665"/>
      <c r="BZ40" s="665"/>
      <c r="CA40" s="665"/>
      <c r="CB40" s="708"/>
      <c r="CD40" s="698" t="s">
        <v>350</v>
      </c>
      <c r="CE40" s="699"/>
      <c r="CF40" s="699"/>
      <c r="CG40" s="699"/>
      <c r="CH40" s="699"/>
      <c r="CI40" s="699"/>
      <c r="CJ40" s="699"/>
      <c r="CK40" s="699"/>
      <c r="CL40" s="699"/>
      <c r="CM40" s="699"/>
      <c r="CN40" s="699"/>
      <c r="CO40" s="699"/>
      <c r="CP40" s="699"/>
      <c r="CQ40" s="700"/>
      <c r="CR40" s="664">
        <v>20000</v>
      </c>
      <c r="CS40" s="665"/>
      <c r="CT40" s="665"/>
      <c r="CU40" s="665"/>
      <c r="CV40" s="665"/>
      <c r="CW40" s="665"/>
      <c r="CX40" s="665"/>
      <c r="CY40" s="666"/>
      <c r="CZ40" s="667">
        <v>0.2</v>
      </c>
      <c r="DA40" s="677"/>
      <c r="DB40" s="677"/>
      <c r="DC40" s="678"/>
      <c r="DD40" s="670">
        <v>10000</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x14ac:dyDescent="0.15">
      <c r="B41" s="661" t="s">
        <v>351</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352</v>
      </c>
      <c r="AR41" s="705"/>
      <c r="AS41" s="705"/>
      <c r="AT41" s="705"/>
      <c r="AU41" s="705"/>
      <c r="AV41" s="705"/>
      <c r="AW41" s="705"/>
      <c r="AX41" s="705"/>
      <c r="AY41" s="706"/>
      <c r="AZ41" s="664">
        <v>144688</v>
      </c>
      <c r="BA41" s="665"/>
      <c r="BB41" s="665"/>
      <c r="BC41" s="665"/>
      <c r="BD41" s="675"/>
      <c r="BE41" s="675"/>
      <c r="BF41" s="707"/>
      <c r="BG41" s="710"/>
      <c r="BH41" s="711"/>
      <c r="BI41" s="711"/>
      <c r="BJ41" s="711"/>
      <c r="BK41" s="711"/>
      <c r="BL41" s="364"/>
      <c r="BM41" s="699" t="s">
        <v>353</v>
      </c>
      <c r="BN41" s="699"/>
      <c r="BO41" s="699"/>
      <c r="BP41" s="699"/>
      <c r="BQ41" s="699"/>
      <c r="BR41" s="699"/>
      <c r="BS41" s="699"/>
      <c r="BT41" s="699"/>
      <c r="BU41" s="700"/>
      <c r="BV41" s="664" t="s">
        <v>129</v>
      </c>
      <c r="BW41" s="665"/>
      <c r="BX41" s="665"/>
      <c r="BY41" s="665"/>
      <c r="BZ41" s="665"/>
      <c r="CA41" s="665"/>
      <c r="CB41" s="708"/>
      <c r="CD41" s="698" t="s">
        <v>354</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355</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356</v>
      </c>
      <c r="AR42" s="702"/>
      <c r="AS42" s="702"/>
      <c r="AT42" s="702"/>
      <c r="AU42" s="702"/>
      <c r="AV42" s="702"/>
      <c r="AW42" s="702"/>
      <c r="AX42" s="702"/>
      <c r="AY42" s="703"/>
      <c r="AZ42" s="644">
        <v>619852</v>
      </c>
      <c r="BA42" s="679"/>
      <c r="BB42" s="679"/>
      <c r="BC42" s="679"/>
      <c r="BD42" s="645"/>
      <c r="BE42" s="645"/>
      <c r="BF42" s="694"/>
      <c r="BG42" s="712"/>
      <c r="BH42" s="713"/>
      <c r="BI42" s="713"/>
      <c r="BJ42" s="713"/>
      <c r="BK42" s="713"/>
      <c r="BL42" s="365"/>
      <c r="BM42" s="695" t="s">
        <v>357</v>
      </c>
      <c r="BN42" s="695"/>
      <c r="BO42" s="695"/>
      <c r="BP42" s="695"/>
      <c r="BQ42" s="695"/>
      <c r="BR42" s="695"/>
      <c r="BS42" s="695"/>
      <c r="BT42" s="695"/>
      <c r="BU42" s="696"/>
      <c r="BV42" s="644">
        <v>407</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1342708</v>
      </c>
      <c r="CS42" s="675"/>
      <c r="CT42" s="675"/>
      <c r="CU42" s="675"/>
      <c r="CV42" s="675"/>
      <c r="CW42" s="675"/>
      <c r="CX42" s="675"/>
      <c r="CY42" s="676"/>
      <c r="CZ42" s="667">
        <v>12.5</v>
      </c>
      <c r="DA42" s="677"/>
      <c r="DB42" s="677"/>
      <c r="DC42" s="678"/>
      <c r="DD42" s="670">
        <v>234235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359</v>
      </c>
      <c r="C43" s="662"/>
      <c r="D43" s="662"/>
      <c r="E43" s="662"/>
      <c r="F43" s="662"/>
      <c r="G43" s="662"/>
      <c r="H43" s="662"/>
      <c r="I43" s="662"/>
      <c r="J43" s="662"/>
      <c r="K43" s="662"/>
      <c r="L43" s="662"/>
      <c r="M43" s="662"/>
      <c r="N43" s="662"/>
      <c r="O43" s="662"/>
      <c r="P43" s="662"/>
      <c r="Q43" s="663"/>
      <c r="R43" s="664">
        <v>173879</v>
      </c>
      <c r="S43" s="665"/>
      <c r="T43" s="665"/>
      <c r="U43" s="665"/>
      <c r="V43" s="665"/>
      <c r="W43" s="665"/>
      <c r="X43" s="665"/>
      <c r="Y43" s="666"/>
      <c r="Z43" s="691">
        <v>1.6</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360</v>
      </c>
      <c r="CE43" s="662"/>
      <c r="CF43" s="662"/>
      <c r="CG43" s="662"/>
      <c r="CH43" s="662"/>
      <c r="CI43" s="662"/>
      <c r="CJ43" s="662"/>
      <c r="CK43" s="662"/>
      <c r="CL43" s="662"/>
      <c r="CM43" s="662"/>
      <c r="CN43" s="662"/>
      <c r="CO43" s="662"/>
      <c r="CP43" s="662"/>
      <c r="CQ43" s="663"/>
      <c r="CR43" s="664" t="s">
        <v>129</v>
      </c>
      <c r="CS43" s="675"/>
      <c r="CT43" s="675"/>
      <c r="CU43" s="675"/>
      <c r="CV43" s="675"/>
      <c r="CW43" s="675"/>
      <c r="CX43" s="675"/>
      <c r="CY43" s="676"/>
      <c r="CZ43" s="667" t="s">
        <v>129</v>
      </c>
      <c r="DA43" s="677"/>
      <c r="DB43" s="677"/>
      <c r="DC43" s="678"/>
      <c r="DD43" s="670" t="s">
        <v>129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361</v>
      </c>
      <c r="C44" s="642"/>
      <c r="D44" s="642"/>
      <c r="E44" s="642"/>
      <c r="F44" s="642"/>
      <c r="G44" s="642"/>
      <c r="H44" s="642"/>
      <c r="I44" s="642"/>
      <c r="J44" s="642"/>
      <c r="K44" s="642"/>
      <c r="L44" s="642"/>
      <c r="M44" s="642"/>
      <c r="N44" s="642"/>
      <c r="O44" s="642"/>
      <c r="P44" s="642"/>
      <c r="Q44" s="643"/>
      <c r="R44" s="644">
        <v>11140932</v>
      </c>
      <c r="S44" s="679"/>
      <c r="T44" s="679"/>
      <c r="U44" s="679"/>
      <c r="V44" s="679"/>
      <c r="W44" s="679"/>
      <c r="X44" s="679"/>
      <c r="Y44" s="680"/>
      <c r="Z44" s="681">
        <v>100</v>
      </c>
      <c r="AA44" s="681"/>
      <c r="AB44" s="681"/>
      <c r="AC44" s="681"/>
      <c r="AD44" s="682">
        <v>6269308</v>
      </c>
      <c r="AE44" s="682"/>
      <c r="AF44" s="682"/>
      <c r="AG44" s="682"/>
      <c r="AH44" s="682"/>
      <c r="AI44" s="682"/>
      <c r="AJ44" s="682"/>
      <c r="AK44" s="682"/>
      <c r="AL44" s="647">
        <v>100</v>
      </c>
      <c r="AM44" s="683"/>
      <c r="AN44" s="683"/>
      <c r="AO44" s="684"/>
      <c r="CD44" s="685" t="s">
        <v>308</v>
      </c>
      <c r="CE44" s="686"/>
      <c r="CF44" s="661" t="s">
        <v>362</v>
      </c>
      <c r="CG44" s="662"/>
      <c r="CH44" s="662"/>
      <c r="CI44" s="662"/>
      <c r="CJ44" s="662"/>
      <c r="CK44" s="662"/>
      <c r="CL44" s="662"/>
      <c r="CM44" s="662"/>
      <c r="CN44" s="662"/>
      <c r="CO44" s="662"/>
      <c r="CP44" s="662"/>
      <c r="CQ44" s="663"/>
      <c r="CR44" s="664">
        <v>1114320</v>
      </c>
      <c r="CS44" s="665"/>
      <c r="CT44" s="665"/>
      <c r="CU44" s="665"/>
      <c r="CV44" s="665"/>
      <c r="CW44" s="665"/>
      <c r="CX44" s="665"/>
      <c r="CY44" s="666"/>
      <c r="CZ44" s="667">
        <v>10.4</v>
      </c>
      <c r="DA44" s="668"/>
      <c r="DB44" s="668"/>
      <c r="DC44" s="669"/>
      <c r="DD44" s="670">
        <v>131703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363</v>
      </c>
      <c r="CG45" s="662"/>
      <c r="CH45" s="662"/>
      <c r="CI45" s="662"/>
      <c r="CJ45" s="662"/>
      <c r="CK45" s="662"/>
      <c r="CL45" s="662"/>
      <c r="CM45" s="662"/>
      <c r="CN45" s="662"/>
      <c r="CO45" s="662"/>
      <c r="CP45" s="662"/>
      <c r="CQ45" s="663"/>
      <c r="CR45" s="664">
        <v>298951</v>
      </c>
      <c r="CS45" s="675"/>
      <c r="CT45" s="675"/>
      <c r="CU45" s="675"/>
      <c r="CV45" s="675"/>
      <c r="CW45" s="675"/>
      <c r="CX45" s="675"/>
      <c r="CY45" s="676"/>
      <c r="CZ45" s="667">
        <v>2.8</v>
      </c>
      <c r="DA45" s="677"/>
      <c r="DB45" s="677"/>
      <c r="DC45" s="678"/>
      <c r="DD45" s="670">
        <v>16618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365</v>
      </c>
      <c r="CG46" s="662"/>
      <c r="CH46" s="662"/>
      <c r="CI46" s="662"/>
      <c r="CJ46" s="662"/>
      <c r="CK46" s="662"/>
      <c r="CL46" s="662"/>
      <c r="CM46" s="662"/>
      <c r="CN46" s="662"/>
      <c r="CO46" s="662"/>
      <c r="CP46" s="662"/>
      <c r="CQ46" s="663"/>
      <c r="CR46" s="664">
        <v>799467</v>
      </c>
      <c r="CS46" s="665"/>
      <c r="CT46" s="665"/>
      <c r="CU46" s="665"/>
      <c r="CV46" s="665"/>
      <c r="CW46" s="665"/>
      <c r="CX46" s="665"/>
      <c r="CY46" s="666"/>
      <c r="CZ46" s="667">
        <v>7.4</v>
      </c>
      <c r="DA46" s="668"/>
      <c r="DB46" s="668"/>
      <c r="DC46" s="669"/>
      <c r="DD46" s="670">
        <v>114575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228388</v>
      </c>
      <c r="CS47" s="675"/>
      <c r="CT47" s="675"/>
      <c r="CU47" s="675"/>
      <c r="CV47" s="675"/>
      <c r="CW47" s="675"/>
      <c r="CX47" s="675"/>
      <c r="CY47" s="676"/>
      <c r="CZ47" s="667">
        <v>2.1</v>
      </c>
      <c r="DA47" s="677"/>
      <c r="DB47" s="677"/>
      <c r="DC47" s="678"/>
      <c r="DD47" s="670">
        <v>102532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370</v>
      </c>
      <c r="CE49" s="642"/>
      <c r="CF49" s="642"/>
      <c r="CG49" s="642"/>
      <c r="CH49" s="642"/>
      <c r="CI49" s="642"/>
      <c r="CJ49" s="642"/>
      <c r="CK49" s="642"/>
      <c r="CL49" s="642"/>
      <c r="CM49" s="642"/>
      <c r="CN49" s="642"/>
      <c r="CO49" s="642"/>
      <c r="CP49" s="642"/>
      <c r="CQ49" s="643"/>
      <c r="CR49" s="644">
        <v>10759547</v>
      </c>
      <c r="CS49" s="645"/>
      <c r="CT49" s="645"/>
      <c r="CU49" s="645"/>
      <c r="CV49" s="645"/>
      <c r="CW49" s="645"/>
      <c r="CX49" s="645"/>
      <c r="CY49" s="646"/>
      <c r="CZ49" s="647">
        <v>100</v>
      </c>
      <c r="DA49" s="648"/>
      <c r="DB49" s="648"/>
      <c r="DC49" s="649"/>
      <c r="DD49" s="650">
        <v>7022157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8" t="s">
        <v>371</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8"/>
      <c r="AK2" s="1168"/>
      <c r="AL2" s="1168"/>
      <c r="AM2" s="1168"/>
      <c r="AN2" s="1168"/>
      <c r="AO2" s="1168"/>
      <c r="AP2" s="1168"/>
      <c r="AQ2" s="1168"/>
      <c r="AR2" s="1168"/>
      <c r="AS2" s="1168"/>
      <c r="AT2" s="1168"/>
      <c r="AU2" s="1168"/>
      <c r="AV2" s="1168"/>
      <c r="AW2" s="1168"/>
      <c r="AX2" s="1168"/>
      <c r="AY2" s="1168"/>
      <c r="AZ2" s="1168"/>
      <c r="BA2" s="1168"/>
      <c r="BB2" s="1168"/>
      <c r="BC2" s="1168"/>
      <c r="BD2" s="1168"/>
      <c r="BE2" s="1168"/>
      <c r="BF2" s="1168"/>
      <c r="BG2" s="1168"/>
      <c r="BH2" s="1168"/>
      <c r="BI2" s="116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9" t="s">
        <v>372</v>
      </c>
      <c r="DK2" s="1170"/>
      <c r="DL2" s="1170"/>
      <c r="DM2" s="1170"/>
      <c r="DN2" s="1170"/>
      <c r="DO2" s="1171"/>
      <c r="DP2" s="224"/>
      <c r="DQ2" s="1169" t="s">
        <v>373</v>
      </c>
      <c r="DR2" s="1170"/>
      <c r="DS2" s="1170"/>
      <c r="DT2" s="1170"/>
      <c r="DU2" s="1170"/>
      <c r="DV2" s="1170"/>
      <c r="DW2" s="1170"/>
      <c r="DX2" s="1170"/>
      <c r="DY2" s="1170"/>
      <c r="DZ2" s="117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374</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1" t="s">
        <v>376</v>
      </c>
      <c r="B5" s="1062"/>
      <c r="C5" s="1062"/>
      <c r="D5" s="1062"/>
      <c r="E5" s="1062"/>
      <c r="F5" s="1062"/>
      <c r="G5" s="1062"/>
      <c r="H5" s="1062"/>
      <c r="I5" s="1062"/>
      <c r="J5" s="1062"/>
      <c r="K5" s="1062"/>
      <c r="L5" s="1062"/>
      <c r="M5" s="1062"/>
      <c r="N5" s="1062"/>
      <c r="O5" s="1062"/>
      <c r="P5" s="1063"/>
      <c r="Q5" s="1067" t="s">
        <v>377</v>
      </c>
      <c r="R5" s="1068"/>
      <c r="S5" s="1068"/>
      <c r="T5" s="1068"/>
      <c r="U5" s="1069"/>
      <c r="V5" s="1067" t="s">
        <v>378</v>
      </c>
      <c r="W5" s="1068"/>
      <c r="X5" s="1068"/>
      <c r="Y5" s="1068"/>
      <c r="Z5" s="1069"/>
      <c r="AA5" s="1067" t="s">
        <v>379</v>
      </c>
      <c r="AB5" s="1068"/>
      <c r="AC5" s="1068"/>
      <c r="AD5" s="1068"/>
      <c r="AE5" s="1068"/>
      <c r="AF5" s="1172" t="s">
        <v>380</v>
      </c>
      <c r="AG5" s="1068"/>
      <c r="AH5" s="1068"/>
      <c r="AI5" s="1068"/>
      <c r="AJ5" s="1081"/>
      <c r="AK5" s="1068" t="s">
        <v>381</v>
      </c>
      <c r="AL5" s="1068"/>
      <c r="AM5" s="1068"/>
      <c r="AN5" s="1068"/>
      <c r="AO5" s="1069"/>
      <c r="AP5" s="1067" t="s">
        <v>382</v>
      </c>
      <c r="AQ5" s="1068"/>
      <c r="AR5" s="1068"/>
      <c r="AS5" s="1068"/>
      <c r="AT5" s="1069"/>
      <c r="AU5" s="1067" t="s">
        <v>383</v>
      </c>
      <c r="AV5" s="1068"/>
      <c r="AW5" s="1068"/>
      <c r="AX5" s="1068"/>
      <c r="AY5" s="1081"/>
      <c r="AZ5" s="228"/>
      <c r="BA5" s="228"/>
      <c r="BB5" s="228"/>
      <c r="BC5" s="228"/>
      <c r="BD5" s="228"/>
      <c r="BE5" s="229"/>
      <c r="BF5" s="229"/>
      <c r="BG5" s="229"/>
      <c r="BH5" s="229"/>
      <c r="BI5" s="229"/>
      <c r="BJ5" s="229"/>
      <c r="BK5" s="229"/>
      <c r="BL5" s="229"/>
      <c r="BM5" s="229"/>
      <c r="BN5" s="229"/>
      <c r="BO5" s="229"/>
      <c r="BP5" s="229"/>
      <c r="BQ5" s="1061" t="s">
        <v>384</v>
      </c>
      <c r="BR5" s="1062"/>
      <c r="BS5" s="1062"/>
      <c r="BT5" s="1062"/>
      <c r="BU5" s="1062"/>
      <c r="BV5" s="1062"/>
      <c r="BW5" s="1062"/>
      <c r="BX5" s="1062"/>
      <c r="BY5" s="1062"/>
      <c r="BZ5" s="1062"/>
      <c r="CA5" s="1062"/>
      <c r="CB5" s="1062"/>
      <c r="CC5" s="1062"/>
      <c r="CD5" s="1062"/>
      <c r="CE5" s="1062"/>
      <c r="CF5" s="1062"/>
      <c r="CG5" s="1063"/>
      <c r="CH5" s="1067" t="s">
        <v>385</v>
      </c>
      <c r="CI5" s="1068"/>
      <c r="CJ5" s="1068"/>
      <c r="CK5" s="1068"/>
      <c r="CL5" s="1069"/>
      <c r="CM5" s="1067" t="s">
        <v>386</v>
      </c>
      <c r="CN5" s="1068"/>
      <c r="CO5" s="1068"/>
      <c r="CP5" s="1068"/>
      <c r="CQ5" s="1069"/>
      <c r="CR5" s="1067" t="s">
        <v>387</v>
      </c>
      <c r="CS5" s="1068"/>
      <c r="CT5" s="1068"/>
      <c r="CU5" s="1068"/>
      <c r="CV5" s="1069"/>
      <c r="CW5" s="1067" t="s">
        <v>388</v>
      </c>
      <c r="CX5" s="1068"/>
      <c r="CY5" s="1068"/>
      <c r="CZ5" s="1068"/>
      <c r="DA5" s="1069"/>
      <c r="DB5" s="1067" t="s">
        <v>389</v>
      </c>
      <c r="DC5" s="1068"/>
      <c r="DD5" s="1068"/>
      <c r="DE5" s="1068"/>
      <c r="DF5" s="1069"/>
      <c r="DG5" s="1162" t="s">
        <v>390</v>
      </c>
      <c r="DH5" s="1163"/>
      <c r="DI5" s="1163"/>
      <c r="DJ5" s="1163"/>
      <c r="DK5" s="1164"/>
      <c r="DL5" s="1162" t="s">
        <v>391</v>
      </c>
      <c r="DM5" s="1163"/>
      <c r="DN5" s="1163"/>
      <c r="DO5" s="1163"/>
      <c r="DP5" s="1164"/>
      <c r="DQ5" s="1067" t="s">
        <v>392</v>
      </c>
      <c r="DR5" s="1068"/>
      <c r="DS5" s="1068"/>
      <c r="DT5" s="1068"/>
      <c r="DU5" s="1069"/>
      <c r="DV5" s="1067" t="s">
        <v>383</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73"/>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5"/>
      <c r="DH6" s="1166"/>
      <c r="DI6" s="1166"/>
      <c r="DJ6" s="1166"/>
      <c r="DK6" s="1167"/>
      <c r="DL6" s="1165"/>
      <c r="DM6" s="1166"/>
      <c r="DN6" s="1166"/>
      <c r="DO6" s="1166"/>
      <c r="DP6" s="1167"/>
      <c r="DQ6" s="1070"/>
      <c r="DR6" s="1071"/>
      <c r="DS6" s="1071"/>
      <c r="DT6" s="1071"/>
      <c r="DU6" s="1072"/>
      <c r="DV6" s="1070"/>
      <c r="DW6" s="1071"/>
      <c r="DX6" s="1071"/>
      <c r="DY6" s="1071"/>
      <c r="DZ6" s="1082"/>
      <c r="EA6" s="230"/>
    </row>
    <row r="7" spans="1:131" s="231" customFormat="1" ht="26.25" customHeight="1" thickTop="1" x14ac:dyDescent="0.15">
      <c r="A7" s="232">
        <v>1</v>
      </c>
      <c r="B7" s="1113" t="s">
        <v>393</v>
      </c>
      <c r="C7" s="1114"/>
      <c r="D7" s="1114"/>
      <c r="E7" s="1114"/>
      <c r="F7" s="1114"/>
      <c r="G7" s="1114"/>
      <c r="H7" s="1114"/>
      <c r="I7" s="1114"/>
      <c r="J7" s="1114"/>
      <c r="K7" s="1114"/>
      <c r="L7" s="1114"/>
      <c r="M7" s="1114"/>
      <c r="N7" s="1114"/>
      <c r="O7" s="1114"/>
      <c r="P7" s="1115"/>
      <c r="Q7" s="1178">
        <v>11141</v>
      </c>
      <c r="R7" s="1150"/>
      <c r="S7" s="1150"/>
      <c r="T7" s="1150"/>
      <c r="U7" s="1150"/>
      <c r="V7" s="1150">
        <v>10759</v>
      </c>
      <c r="W7" s="1150"/>
      <c r="X7" s="1150"/>
      <c r="Y7" s="1150"/>
      <c r="Z7" s="1150"/>
      <c r="AA7" s="1150">
        <v>381</v>
      </c>
      <c r="AB7" s="1150"/>
      <c r="AC7" s="1150"/>
      <c r="AD7" s="1150"/>
      <c r="AE7" s="1151"/>
      <c r="AF7" s="1152">
        <v>307</v>
      </c>
      <c r="AG7" s="1153"/>
      <c r="AH7" s="1153"/>
      <c r="AI7" s="1153"/>
      <c r="AJ7" s="1154"/>
      <c r="AK7" s="1155">
        <v>180</v>
      </c>
      <c r="AL7" s="1156"/>
      <c r="AM7" s="1156"/>
      <c r="AN7" s="1156"/>
      <c r="AO7" s="1156"/>
      <c r="AP7" s="1156">
        <v>13127</v>
      </c>
      <c r="AQ7" s="1156"/>
      <c r="AR7" s="1156"/>
      <c r="AS7" s="1156"/>
      <c r="AT7" s="1156"/>
      <c r="AU7" s="1157"/>
      <c r="AV7" s="1157"/>
      <c r="AW7" s="1157"/>
      <c r="AX7" s="1157"/>
      <c r="AY7" s="1158"/>
      <c r="AZ7" s="228"/>
      <c r="BA7" s="228"/>
      <c r="BB7" s="228"/>
      <c r="BC7" s="228"/>
      <c r="BD7" s="228"/>
      <c r="BE7" s="229"/>
      <c r="BF7" s="229"/>
      <c r="BG7" s="229"/>
      <c r="BH7" s="229"/>
      <c r="BI7" s="229"/>
      <c r="BJ7" s="229"/>
      <c r="BK7" s="229"/>
      <c r="BL7" s="229"/>
      <c r="BM7" s="229"/>
      <c r="BN7" s="229"/>
      <c r="BO7" s="229"/>
      <c r="BP7" s="229"/>
      <c r="BQ7" s="232">
        <v>1</v>
      </c>
      <c r="BR7" s="233"/>
      <c r="BS7" s="1159" t="s">
        <v>610</v>
      </c>
      <c r="BT7" s="1160"/>
      <c r="BU7" s="1160"/>
      <c r="BV7" s="1160"/>
      <c r="BW7" s="1160"/>
      <c r="BX7" s="1160"/>
      <c r="BY7" s="1160"/>
      <c r="BZ7" s="1160"/>
      <c r="CA7" s="1160"/>
      <c r="CB7" s="1160"/>
      <c r="CC7" s="1160"/>
      <c r="CD7" s="1160"/>
      <c r="CE7" s="1160"/>
      <c r="CF7" s="1160"/>
      <c r="CG7" s="1161"/>
      <c r="CH7" s="1174">
        <v>-14</v>
      </c>
      <c r="CI7" s="1175"/>
      <c r="CJ7" s="1175"/>
      <c r="CK7" s="1175"/>
      <c r="CL7" s="1176"/>
      <c r="CM7" s="1174">
        <v>26</v>
      </c>
      <c r="CN7" s="1175"/>
      <c r="CO7" s="1175"/>
      <c r="CP7" s="1175"/>
      <c r="CQ7" s="1176"/>
      <c r="CR7" s="1174">
        <v>3</v>
      </c>
      <c r="CS7" s="1175"/>
      <c r="CT7" s="1175"/>
      <c r="CU7" s="1175"/>
      <c r="CV7" s="1176"/>
      <c r="CW7" s="1174">
        <v>0</v>
      </c>
      <c r="CX7" s="1175"/>
      <c r="CY7" s="1175"/>
      <c r="CZ7" s="1175"/>
      <c r="DA7" s="1176"/>
      <c r="DB7" s="1174">
        <v>33</v>
      </c>
      <c r="DC7" s="1175"/>
      <c r="DD7" s="1175"/>
      <c r="DE7" s="1175"/>
      <c r="DF7" s="1176"/>
      <c r="DG7" s="1174" t="s">
        <v>613</v>
      </c>
      <c r="DH7" s="1175"/>
      <c r="DI7" s="1175"/>
      <c r="DJ7" s="1175"/>
      <c r="DK7" s="1176"/>
      <c r="DL7" s="1174" t="s">
        <v>613</v>
      </c>
      <c r="DM7" s="1175"/>
      <c r="DN7" s="1175"/>
      <c r="DO7" s="1175"/>
      <c r="DP7" s="1176"/>
      <c r="DQ7" s="1174" t="s">
        <v>613</v>
      </c>
      <c r="DR7" s="1175"/>
      <c r="DS7" s="1175"/>
      <c r="DT7" s="1175"/>
      <c r="DU7" s="1176"/>
      <c r="DV7" s="1159"/>
      <c r="DW7" s="1160"/>
      <c r="DX7" s="1160"/>
      <c r="DY7" s="1160"/>
      <c r="DZ7" s="1177"/>
      <c r="EA7" s="230"/>
    </row>
    <row r="8" spans="1:131" s="231" customFormat="1" ht="26.25" customHeight="1" x14ac:dyDescent="0.15">
      <c r="A8" s="234">
        <v>2</v>
      </c>
      <c r="B8" s="1096" t="s">
        <v>394</v>
      </c>
      <c r="C8" s="1097"/>
      <c r="D8" s="1097"/>
      <c r="E8" s="1097"/>
      <c r="F8" s="1097"/>
      <c r="G8" s="1097"/>
      <c r="H8" s="1097"/>
      <c r="I8" s="1097"/>
      <c r="J8" s="1097"/>
      <c r="K8" s="1097"/>
      <c r="L8" s="1097"/>
      <c r="M8" s="1097"/>
      <c r="N8" s="1097"/>
      <c r="O8" s="1097"/>
      <c r="P8" s="1098"/>
      <c r="Q8" s="1104">
        <v>2</v>
      </c>
      <c r="R8" s="1105"/>
      <c r="S8" s="1105"/>
      <c r="T8" s="1105"/>
      <c r="U8" s="1105"/>
      <c r="V8" s="1105">
        <v>2</v>
      </c>
      <c r="W8" s="1105"/>
      <c r="X8" s="1105"/>
      <c r="Y8" s="1105"/>
      <c r="Z8" s="1105"/>
      <c r="AA8" s="1105" t="s">
        <v>598</v>
      </c>
      <c r="AB8" s="1105"/>
      <c r="AC8" s="1105"/>
      <c r="AD8" s="1105"/>
      <c r="AE8" s="1106"/>
      <c r="AF8" s="1101" t="s">
        <v>395</v>
      </c>
      <c r="AG8" s="1102"/>
      <c r="AH8" s="1102"/>
      <c r="AI8" s="1102"/>
      <c r="AJ8" s="1103"/>
      <c r="AK8" s="1146" t="s">
        <v>598</v>
      </c>
      <c r="AL8" s="1147"/>
      <c r="AM8" s="1147"/>
      <c r="AN8" s="1147"/>
      <c r="AO8" s="1147"/>
      <c r="AP8" s="1147" t="s">
        <v>598</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t="s">
        <v>612</v>
      </c>
      <c r="BT8" s="1059"/>
      <c r="BU8" s="1059"/>
      <c r="BV8" s="1059"/>
      <c r="BW8" s="1059"/>
      <c r="BX8" s="1059"/>
      <c r="BY8" s="1059"/>
      <c r="BZ8" s="1059"/>
      <c r="CA8" s="1059"/>
      <c r="CB8" s="1059"/>
      <c r="CC8" s="1059"/>
      <c r="CD8" s="1059"/>
      <c r="CE8" s="1059"/>
      <c r="CF8" s="1059"/>
      <c r="CG8" s="1080"/>
      <c r="CH8" s="1055">
        <v>2</v>
      </c>
      <c r="CI8" s="1056"/>
      <c r="CJ8" s="1056"/>
      <c r="CK8" s="1056"/>
      <c r="CL8" s="1057"/>
      <c r="CM8" s="1055">
        <v>24</v>
      </c>
      <c r="CN8" s="1056"/>
      <c r="CO8" s="1056"/>
      <c r="CP8" s="1056"/>
      <c r="CQ8" s="1057"/>
      <c r="CR8" s="1055">
        <v>10</v>
      </c>
      <c r="CS8" s="1056"/>
      <c r="CT8" s="1056"/>
      <c r="CU8" s="1056"/>
      <c r="CV8" s="1057"/>
      <c r="CW8" s="1055" t="s">
        <v>613</v>
      </c>
      <c r="CX8" s="1056"/>
      <c r="CY8" s="1056"/>
      <c r="CZ8" s="1056"/>
      <c r="DA8" s="1057"/>
      <c r="DB8" s="1055" t="s">
        <v>613</v>
      </c>
      <c r="DC8" s="1056"/>
      <c r="DD8" s="1056"/>
      <c r="DE8" s="1056"/>
      <c r="DF8" s="1057"/>
      <c r="DG8" s="1055" t="s">
        <v>613</v>
      </c>
      <c r="DH8" s="1056"/>
      <c r="DI8" s="1056"/>
      <c r="DJ8" s="1056"/>
      <c r="DK8" s="1057"/>
      <c r="DL8" s="1055" t="s">
        <v>613</v>
      </c>
      <c r="DM8" s="1056"/>
      <c r="DN8" s="1056"/>
      <c r="DO8" s="1056"/>
      <c r="DP8" s="1057"/>
      <c r="DQ8" s="1055" t="s">
        <v>613</v>
      </c>
      <c r="DR8" s="1056"/>
      <c r="DS8" s="1056"/>
      <c r="DT8" s="1056"/>
      <c r="DU8" s="1057"/>
      <c r="DV8" s="1058"/>
      <c r="DW8" s="1059"/>
      <c r="DX8" s="1059"/>
      <c r="DY8" s="1059"/>
      <c r="DZ8" s="1060"/>
      <c r="EA8" s="230"/>
    </row>
    <row r="9" spans="1:131" s="231" customFormat="1" ht="26.25" customHeight="1" x14ac:dyDescent="0.15">
      <c r="A9" s="234">
        <v>3</v>
      </c>
      <c r="B9" s="1096" t="s">
        <v>396</v>
      </c>
      <c r="C9" s="1097"/>
      <c r="D9" s="1097"/>
      <c r="E9" s="1097"/>
      <c r="F9" s="1097"/>
      <c r="G9" s="1097"/>
      <c r="H9" s="1097"/>
      <c r="I9" s="1097"/>
      <c r="J9" s="1097"/>
      <c r="K9" s="1097"/>
      <c r="L9" s="1097"/>
      <c r="M9" s="1097"/>
      <c r="N9" s="1097"/>
      <c r="O9" s="1097"/>
      <c r="P9" s="1098"/>
      <c r="Q9" s="1104">
        <v>0</v>
      </c>
      <c r="R9" s="1105"/>
      <c r="S9" s="1105"/>
      <c r="T9" s="1105"/>
      <c r="U9" s="1105"/>
      <c r="V9" s="1105">
        <v>0</v>
      </c>
      <c r="W9" s="1105"/>
      <c r="X9" s="1105"/>
      <c r="Y9" s="1105"/>
      <c r="Z9" s="1105"/>
      <c r="AA9" s="1105" t="s">
        <v>598</v>
      </c>
      <c r="AB9" s="1105"/>
      <c r="AC9" s="1105"/>
      <c r="AD9" s="1105"/>
      <c r="AE9" s="1106"/>
      <c r="AF9" s="1101" t="s">
        <v>397</v>
      </c>
      <c r="AG9" s="1102"/>
      <c r="AH9" s="1102"/>
      <c r="AI9" s="1102"/>
      <c r="AJ9" s="1103"/>
      <c r="AK9" s="1146">
        <v>0</v>
      </c>
      <c r="AL9" s="1147"/>
      <c r="AM9" s="1147"/>
      <c r="AN9" s="1147"/>
      <c r="AO9" s="1147"/>
      <c r="AP9" s="1147" t="s">
        <v>598</v>
      </c>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t="s">
        <v>611</v>
      </c>
      <c r="BT9" s="1059"/>
      <c r="BU9" s="1059"/>
      <c r="BV9" s="1059"/>
      <c r="BW9" s="1059"/>
      <c r="BX9" s="1059"/>
      <c r="BY9" s="1059"/>
      <c r="BZ9" s="1059"/>
      <c r="CA9" s="1059"/>
      <c r="CB9" s="1059"/>
      <c r="CC9" s="1059"/>
      <c r="CD9" s="1059"/>
      <c r="CE9" s="1059"/>
      <c r="CF9" s="1059"/>
      <c r="CG9" s="1080"/>
      <c r="CH9" s="1055">
        <v>51</v>
      </c>
      <c r="CI9" s="1056"/>
      <c r="CJ9" s="1056"/>
      <c r="CK9" s="1056"/>
      <c r="CL9" s="1057"/>
      <c r="CM9" s="1055">
        <v>521</v>
      </c>
      <c r="CN9" s="1056"/>
      <c r="CO9" s="1056"/>
      <c r="CP9" s="1056"/>
      <c r="CQ9" s="1057"/>
      <c r="CR9" s="1055" t="s">
        <v>613</v>
      </c>
      <c r="CS9" s="1056"/>
      <c r="CT9" s="1056"/>
      <c r="CU9" s="1056"/>
      <c r="CV9" s="1057"/>
      <c r="CW9" s="1055" t="s">
        <v>613</v>
      </c>
      <c r="CX9" s="1056"/>
      <c r="CY9" s="1056"/>
      <c r="CZ9" s="1056"/>
      <c r="DA9" s="1057"/>
      <c r="DB9" s="1055" t="s">
        <v>613</v>
      </c>
      <c r="DC9" s="1056"/>
      <c r="DD9" s="1056"/>
      <c r="DE9" s="1056"/>
      <c r="DF9" s="1057"/>
      <c r="DG9" s="1055" t="s">
        <v>613</v>
      </c>
      <c r="DH9" s="1056"/>
      <c r="DI9" s="1056"/>
      <c r="DJ9" s="1056"/>
      <c r="DK9" s="1057"/>
      <c r="DL9" s="1055" t="s">
        <v>613</v>
      </c>
      <c r="DM9" s="1056"/>
      <c r="DN9" s="1056"/>
      <c r="DO9" s="1056"/>
      <c r="DP9" s="1057"/>
      <c r="DQ9" s="1055" t="s">
        <v>613</v>
      </c>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398</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399</v>
      </c>
      <c r="B23" s="1001" t="s">
        <v>400</v>
      </c>
      <c r="C23" s="1002"/>
      <c r="D23" s="1002"/>
      <c r="E23" s="1002"/>
      <c r="F23" s="1002"/>
      <c r="G23" s="1002"/>
      <c r="H23" s="1002"/>
      <c r="I23" s="1002"/>
      <c r="J23" s="1002"/>
      <c r="K23" s="1002"/>
      <c r="L23" s="1002"/>
      <c r="M23" s="1002"/>
      <c r="N23" s="1002"/>
      <c r="O23" s="1002"/>
      <c r="P23" s="1012"/>
      <c r="Q23" s="1133">
        <v>11143</v>
      </c>
      <c r="R23" s="1127"/>
      <c r="S23" s="1127"/>
      <c r="T23" s="1127"/>
      <c r="U23" s="1127"/>
      <c r="V23" s="1127">
        <v>10762</v>
      </c>
      <c r="W23" s="1127"/>
      <c r="X23" s="1127"/>
      <c r="Y23" s="1127"/>
      <c r="Z23" s="1127"/>
      <c r="AA23" s="1127">
        <v>381</v>
      </c>
      <c r="AB23" s="1127"/>
      <c r="AC23" s="1127"/>
      <c r="AD23" s="1127"/>
      <c r="AE23" s="1134"/>
      <c r="AF23" s="1135">
        <v>307</v>
      </c>
      <c r="AG23" s="1127"/>
      <c r="AH23" s="1127"/>
      <c r="AI23" s="1127"/>
      <c r="AJ23" s="1136"/>
      <c r="AK23" s="1137"/>
      <c r="AL23" s="1138"/>
      <c r="AM23" s="1138"/>
      <c r="AN23" s="1138"/>
      <c r="AO23" s="1138"/>
      <c r="AP23" s="1127">
        <v>13127</v>
      </c>
      <c r="AQ23" s="1127"/>
      <c r="AR23" s="1127"/>
      <c r="AS23" s="1127"/>
      <c r="AT23" s="1127"/>
      <c r="AU23" s="1128"/>
      <c r="AV23" s="1128"/>
      <c r="AW23" s="1128"/>
      <c r="AX23" s="1128"/>
      <c r="AY23" s="1129"/>
      <c r="AZ23" s="1130" t="s">
        <v>401</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402</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403</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376</v>
      </c>
      <c r="B26" s="1062"/>
      <c r="C26" s="1062"/>
      <c r="D26" s="1062"/>
      <c r="E26" s="1062"/>
      <c r="F26" s="1062"/>
      <c r="G26" s="1062"/>
      <c r="H26" s="1062"/>
      <c r="I26" s="1062"/>
      <c r="J26" s="1062"/>
      <c r="K26" s="1062"/>
      <c r="L26" s="1062"/>
      <c r="M26" s="1062"/>
      <c r="N26" s="1062"/>
      <c r="O26" s="1062"/>
      <c r="P26" s="1063"/>
      <c r="Q26" s="1067" t="s">
        <v>404</v>
      </c>
      <c r="R26" s="1068"/>
      <c r="S26" s="1068"/>
      <c r="T26" s="1068"/>
      <c r="U26" s="1069"/>
      <c r="V26" s="1067" t="s">
        <v>405</v>
      </c>
      <c r="W26" s="1068"/>
      <c r="X26" s="1068"/>
      <c r="Y26" s="1068"/>
      <c r="Z26" s="1069"/>
      <c r="AA26" s="1067" t="s">
        <v>406</v>
      </c>
      <c r="AB26" s="1068"/>
      <c r="AC26" s="1068"/>
      <c r="AD26" s="1068"/>
      <c r="AE26" s="1068"/>
      <c r="AF26" s="1121" t="s">
        <v>407</v>
      </c>
      <c r="AG26" s="1074"/>
      <c r="AH26" s="1074"/>
      <c r="AI26" s="1074"/>
      <c r="AJ26" s="1122"/>
      <c r="AK26" s="1068" t="s">
        <v>408</v>
      </c>
      <c r="AL26" s="1068"/>
      <c r="AM26" s="1068"/>
      <c r="AN26" s="1068"/>
      <c r="AO26" s="1069"/>
      <c r="AP26" s="1067" t="s">
        <v>409</v>
      </c>
      <c r="AQ26" s="1068"/>
      <c r="AR26" s="1068"/>
      <c r="AS26" s="1068"/>
      <c r="AT26" s="1069"/>
      <c r="AU26" s="1067" t="s">
        <v>410</v>
      </c>
      <c r="AV26" s="1068"/>
      <c r="AW26" s="1068"/>
      <c r="AX26" s="1068"/>
      <c r="AY26" s="1069"/>
      <c r="AZ26" s="1067" t="s">
        <v>411</v>
      </c>
      <c r="BA26" s="1068"/>
      <c r="BB26" s="1068"/>
      <c r="BC26" s="1068"/>
      <c r="BD26" s="1069"/>
      <c r="BE26" s="1067" t="s">
        <v>383</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412</v>
      </c>
      <c r="C28" s="1114"/>
      <c r="D28" s="1114"/>
      <c r="E28" s="1114"/>
      <c r="F28" s="1114"/>
      <c r="G28" s="1114"/>
      <c r="H28" s="1114"/>
      <c r="I28" s="1114"/>
      <c r="J28" s="1114"/>
      <c r="K28" s="1114"/>
      <c r="L28" s="1114"/>
      <c r="M28" s="1114"/>
      <c r="N28" s="1114"/>
      <c r="O28" s="1114"/>
      <c r="P28" s="1115"/>
      <c r="Q28" s="1116">
        <v>1900</v>
      </c>
      <c r="R28" s="1117"/>
      <c r="S28" s="1117"/>
      <c r="T28" s="1117"/>
      <c r="U28" s="1117"/>
      <c r="V28" s="1117">
        <v>1877</v>
      </c>
      <c r="W28" s="1117"/>
      <c r="X28" s="1117"/>
      <c r="Y28" s="1117"/>
      <c r="Z28" s="1117"/>
      <c r="AA28" s="1117">
        <v>23</v>
      </c>
      <c r="AB28" s="1117"/>
      <c r="AC28" s="1117"/>
      <c r="AD28" s="1117"/>
      <c r="AE28" s="1118"/>
      <c r="AF28" s="1119">
        <v>23</v>
      </c>
      <c r="AG28" s="1117"/>
      <c r="AH28" s="1117"/>
      <c r="AI28" s="1117"/>
      <c r="AJ28" s="1120"/>
      <c r="AK28" s="1108">
        <v>145</v>
      </c>
      <c r="AL28" s="1109"/>
      <c r="AM28" s="1109"/>
      <c r="AN28" s="1109"/>
      <c r="AO28" s="1109"/>
      <c r="AP28" s="1109" t="s">
        <v>599</v>
      </c>
      <c r="AQ28" s="1109"/>
      <c r="AR28" s="1109"/>
      <c r="AS28" s="1109"/>
      <c r="AT28" s="1109"/>
      <c r="AU28" s="1109" t="s">
        <v>599</v>
      </c>
      <c r="AV28" s="1109"/>
      <c r="AW28" s="1109"/>
      <c r="AX28" s="1109"/>
      <c r="AY28" s="1109"/>
      <c r="AZ28" s="1110" t="s">
        <v>599</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413</v>
      </c>
      <c r="C29" s="1097"/>
      <c r="D29" s="1097"/>
      <c r="E29" s="1097"/>
      <c r="F29" s="1097"/>
      <c r="G29" s="1097"/>
      <c r="H29" s="1097"/>
      <c r="I29" s="1097"/>
      <c r="J29" s="1097"/>
      <c r="K29" s="1097"/>
      <c r="L29" s="1097"/>
      <c r="M29" s="1097"/>
      <c r="N29" s="1097"/>
      <c r="O29" s="1097"/>
      <c r="P29" s="1098"/>
      <c r="Q29" s="1104">
        <v>2031</v>
      </c>
      <c r="R29" s="1105"/>
      <c r="S29" s="1105"/>
      <c r="T29" s="1105"/>
      <c r="U29" s="1105"/>
      <c r="V29" s="1105">
        <v>2025</v>
      </c>
      <c r="W29" s="1105"/>
      <c r="X29" s="1105"/>
      <c r="Y29" s="1105"/>
      <c r="Z29" s="1105"/>
      <c r="AA29" s="1105">
        <v>5</v>
      </c>
      <c r="AB29" s="1105"/>
      <c r="AC29" s="1105"/>
      <c r="AD29" s="1105"/>
      <c r="AE29" s="1106"/>
      <c r="AF29" s="1101">
        <v>5</v>
      </c>
      <c r="AG29" s="1102"/>
      <c r="AH29" s="1102"/>
      <c r="AI29" s="1102"/>
      <c r="AJ29" s="1103"/>
      <c r="AK29" s="1044">
        <v>338</v>
      </c>
      <c r="AL29" s="1035"/>
      <c r="AM29" s="1035"/>
      <c r="AN29" s="1035"/>
      <c r="AO29" s="1035"/>
      <c r="AP29" s="1035" t="s">
        <v>599</v>
      </c>
      <c r="AQ29" s="1035"/>
      <c r="AR29" s="1035"/>
      <c r="AS29" s="1035"/>
      <c r="AT29" s="1035"/>
      <c r="AU29" s="1035" t="s">
        <v>599</v>
      </c>
      <c r="AV29" s="1035"/>
      <c r="AW29" s="1035"/>
      <c r="AX29" s="1035"/>
      <c r="AY29" s="1035"/>
      <c r="AZ29" s="1107" t="s">
        <v>599</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414</v>
      </c>
      <c r="C30" s="1097"/>
      <c r="D30" s="1097"/>
      <c r="E30" s="1097"/>
      <c r="F30" s="1097"/>
      <c r="G30" s="1097"/>
      <c r="H30" s="1097"/>
      <c r="I30" s="1097"/>
      <c r="J30" s="1097"/>
      <c r="K30" s="1097"/>
      <c r="L30" s="1097"/>
      <c r="M30" s="1097"/>
      <c r="N30" s="1097"/>
      <c r="O30" s="1097"/>
      <c r="P30" s="1098"/>
      <c r="Q30" s="1104">
        <v>192</v>
      </c>
      <c r="R30" s="1105"/>
      <c r="S30" s="1105"/>
      <c r="T30" s="1105"/>
      <c r="U30" s="1105"/>
      <c r="V30" s="1105">
        <v>191</v>
      </c>
      <c r="W30" s="1105"/>
      <c r="X30" s="1105"/>
      <c r="Y30" s="1105"/>
      <c r="Z30" s="1105"/>
      <c r="AA30" s="1105">
        <v>0</v>
      </c>
      <c r="AB30" s="1105"/>
      <c r="AC30" s="1105"/>
      <c r="AD30" s="1105"/>
      <c r="AE30" s="1106"/>
      <c r="AF30" s="1101">
        <v>0</v>
      </c>
      <c r="AG30" s="1102"/>
      <c r="AH30" s="1102"/>
      <c r="AI30" s="1102"/>
      <c r="AJ30" s="1103"/>
      <c r="AK30" s="1044">
        <v>50</v>
      </c>
      <c r="AL30" s="1035"/>
      <c r="AM30" s="1035"/>
      <c r="AN30" s="1035"/>
      <c r="AO30" s="1035"/>
      <c r="AP30" s="1035" t="s">
        <v>599</v>
      </c>
      <c r="AQ30" s="1035"/>
      <c r="AR30" s="1035"/>
      <c r="AS30" s="1035"/>
      <c r="AT30" s="1035"/>
      <c r="AU30" s="1035" t="s">
        <v>599</v>
      </c>
      <c r="AV30" s="1035"/>
      <c r="AW30" s="1035"/>
      <c r="AX30" s="1035"/>
      <c r="AY30" s="1035"/>
      <c r="AZ30" s="1107" t="s">
        <v>599</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415</v>
      </c>
      <c r="C31" s="1097"/>
      <c r="D31" s="1097"/>
      <c r="E31" s="1097"/>
      <c r="F31" s="1097"/>
      <c r="G31" s="1097"/>
      <c r="H31" s="1097"/>
      <c r="I31" s="1097"/>
      <c r="J31" s="1097"/>
      <c r="K31" s="1097"/>
      <c r="L31" s="1097"/>
      <c r="M31" s="1097"/>
      <c r="N31" s="1097"/>
      <c r="O31" s="1097"/>
      <c r="P31" s="1098"/>
      <c r="Q31" s="1104">
        <v>242</v>
      </c>
      <c r="R31" s="1105"/>
      <c r="S31" s="1105"/>
      <c r="T31" s="1105"/>
      <c r="U31" s="1105"/>
      <c r="V31" s="1105">
        <v>196</v>
      </c>
      <c r="W31" s="1105"/>
      <c r="X31" s="1105"/>
      <c r="Y31" s="1105"/>
      <c r="Z31" s="1105"/>
      <c r="AA31" s="1105">
        <v>46</v>
      </c>
      <c r="AB31" s="1105"/>
      <c r="AC31" s="1105"/>
      <c r="AD31" s="1105"/>
      <c r="AE31" s="1106"/>
      <c r="AF31" s="1101">
        <v>473</v>
      </c>
      <c r="AG31" s="1102"/>
      <c r="AH31" s="1102"/>
      <c r="AI31" s="1102"/>
      <c r="AJ31" s="1103"/>
      <c r="AK31" s="1044">
        <v>16</v>
      </c>
      <c r="AL31" s="1035"/>
      <c r="AM31" s="1035"/>
      <c r="AN31" s="1035"/>
      <c r="AO31" s="1035"/>
      <c r="AP31" s="1035">
        <v>441</v>
      </c>
      <c r="AQ31" s="1035"/>
      <c r="AR31" s="1035"/>
      <c r="AS31" s="1035"/>
      <c r="AT31" s="1035"/>
      <c r="AU31" s="1035">
        <v>83</v>
      </c>
      <c r="AV31" s="1035"/>
      <c r="AW31" s="1035"/>
      <c r="AX31" s="1035"/>
      <c r="AY31" s="1035"/>
      <c r="AZ31" s="1107" t="s">
        <v>599</v>
      </c>
      <c r="BA31" s="1107"/>
      <c r="BB31" s="1107"/>
      <c r="BC31" s="1107"/>
      <c r="BD31" s="1107"/>
      <c r="BE31" s="1036" t="s">
        <v>416</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417</v>
      </c>
      <c r="C32" s="1097"/>
      <c r="D32" s="1097"/>
      <c r="E32" s="1097"/>
      <c r="F32" s="1097"/>
      <c r="G32" s="1097"/>
      <c r="H32" s="1097"/>
      <c r="I32" s="1097"/>
      <c r="J32" s="1097"/>
      <c r="K32" s="1097"/>
      <c r="L32" s="1097"/>
      <c r="M32" s="1097"/>
      <c r="N32" s="1097"/>
      <c r="O32" s="1097"/>
      <c r="P32" s="1098"/>
      <c r="Q32" s="1104">
        <v>107</v>
      </c>
      <c r="R32" s="1105"/>
      <c r="S32" s="1105"/>
      <c r="T32" s="1105"/>
      <c r="U32" s="1105"/>
      <c r="V32" s="1105">
        <v>183</v>
      </c>
      <c r="W32" s="1105"/>
      <c r="X32" s="1105"/>
      <c r="Y32" s="1105"/>
      <c r="Z32" s="1105"/>
      <c r="AA32" s="1105">
        <v>-77</v>
      </c>
      <c r="AB32" s="1105"/>
      <c r="AC32" s="1105"/>
      <c r="AD32" s="1105"/>
      <c r="AE32" s="1106"/>
      <c r="AF32" s="1101" t="s">
        <v>401</v>
      </c>
      <c r="AG32" s="1102"/>
      <c r="AH32" s="1102"/>
      <c r="AI32" s="1102"/>
      <c r="AJ32" s="1103"/>
      <c r="AK32" s="1044">
        <v>6</v>
      </c>
      <c r="AL32" s="1035"/>
      <c r="AM32" s="1035"/>
      <c r="AN32" s="1035"/>
      <c r="AO32" s="1035"/>
      <c r="AP32" s="1035">
        <v>142</v>
      </c>
      <c r="AQ32" s="1035"/>
      <c r="AR32" s="1035"/>
      <c r="AS32" s="1035"/>
      <c r="AT32" s="1035"/>
      <c r="AU32" s="1035" t="s">
        <v>598</v>
      </c>
      <c r="AV32" s="1035"/>
      <c r="AW32" s="1035"/>
      <c r="AX32" s="1035"/>
      <c r="AY32" s="1035"/>
      <c r="AZ32" s="1107" t="s">
        <v>599</v>
      </c>
      <c r="BA32" s="1107"/>
      <c r="BB32" s="1107"/>
      <c r="BC32" s="1107"/>
      <c r="BD32" s="1107"/>
      <c r="BE32" s="1036" t="s">
        <v>416</v>
      </c>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418</v>
      </c>
      <c r="C33" s="1097"/>
      <c r="D33" s="1097"/>
      <c r="E33" s="1097"/>
      <c r="F33" s="1097"/>
      <c r="G33" s="1097"/>
      <c r="H33" s="1097"/>
      <c r="I33" s="1097"/>
      <c r="J33" s="1097"/>
      <c r="K33" s="1097"/>
      <c r="L33" s="1097"/>
      <c r="M33" s="1097"/>
      <c r="N33" s="1097"/>
      <c r="O33" s="1097"/>
      <c r="P33" s="1098"/>
      <c r="Q33" s="1104">
        <v>1203</v>
      </c>
      <c r="R33" s="1105"/>
      <c r="S33" s="1105"/>
      <c r="T33" s="1105"/>
      <c r="U33" s="1105"/>
      <c r="V33" s="1105">
        <v>1111</v>
      </c>
      <c r="W33" s="1105"/>
      <c r="X33" s="1105"/>
      <c r="Y33" s="1105"/>
      <c r="Z33" s="1105"/>
      <c r="AA33" s="1105">
        <v>93</v>
      </c>
      <c r="AB33" s="1105"/>
      <c r="AC33" s="1105"/>
      <c r="AD33" s="1105"/>
      <c r="AE33" s="1106"/>
      <c r="AF33" s="1101">
        <v>93</v>
      </c>
      <c r="AG33" s="1102"/>
      <c r="AH33" s="1102"/>
      <c r="AI33" s="1102"/>
      <c r="AJ33" s="1103"/>
      <c r="AK33" s="1044">
        <v>465</v>
      </c>
      <c r="AL33" s="1035"/>
      <c r="AM33" s="1035"/>
      <c r="AN33" s="1035"/>
      <c r="AO33" s="1035"/>
      <c r="AP33" s="1035">
        <v>3111</v>
      </c>
      <c r="AQ33" s="1035"/>
      <c r="AR33" s="1035"/>
      <c r="AS33" s="1035"/>
      <c r="AT33" s="1035"/>
      <c r="AU33" s="1035">
        <v>2604</v>
      </c>
      <c r="AV33" s="1035"/>
      <c r="AW33" s="1035"/>
      <c r="AX33" s="1035"/>
      <c r="AY33" s="1035"/>
      <c r="AZ33" s="1107" t="s">
        <v>599</v>
      </c>
      <c r="BA33" s="1107"/>
      <c r="BB33" s="1107"/>
      <c r="BC33" s="1107"/>
      <c r="BD33" s="1107"/>
      <c r="BE33" s="1036" t="s">
        <v>419</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t="s">
        <v>420</v>
      </c>
      <c r="C34" s="1097"/>
      <c r="D34" s="1097"/>
      <c r="E34" s="1097"/>
      <c r="F34" s="1097"/>
      <c r="G34" s="1097"/>
      <c r="H34" s="1097"/>
      <c r="I34" s="1097"/>
      <c r="J34" s="1097"/>
      <c r="K34" s="1097"/>
      <c r="L34" s="1097"/>
      <c r="M34" s="1097"/>
      <c r="N34" s="1097"/>
      <c r="O34" s="1097"/>
      <c r="P34" s="1098"/>
      <c r="Q34" s="1104">
        <v>187</v>
      </c>
      <c r="R34" s="1105"/>
      <c r="S34" s="1105"/>
      <c r="T34" s="1105"/>
      <c r="U34" s="1105"/>
      <c r="V34" s="1105">
        <v>159</v>
      </c>
      <c r="W34" s="1105"/>
      <c r="X34" s="1105"/>
      <c r="Y34" s="1105"/>
      <c r="Z34" s="1105"/>
      <c r="AA34" s="1105">
        <v>28</v>
      </c>
      <c r="AB34" s="1105"/>
      <c r="AC34" s="1105"/>
      <c r="AD34" s="1105"/>
      <c r="AE34" s="1106"/>
      <c r="AF34" s="1101">
        <v>28</v>
      </c>
      <c r="AG34" s="1102"/>
      <c r="AH34" s="1102"/>
      <c r="AI34" s="1102"/>
      <c r="AJ34" s="1103"/>
      <c r="AK34" s="1044">
        <v>107</v>
      </c>
      <c r="AL34" s="1035"/>
      <c r="AM34" s="1035"/>
      <c r="AN34" s="1035"/>
      <c r="AO34" s="1035"/>
      <c r="AP34" s="1035">
        <v>676</v>
      </c>
      <c r="AQ34" s="1035"/>
      <c r="AR34" s="1035"/>
      <c r="AS34" s="1035"/>
      <c r="AT34" s="1035"/>
      <c r="AU34" s="1035">
        <v>676</v>
      </c>
      <c r="AV34" s="1035"/>
      <c r="AW34" s="1035"/>
      <c r="AX34" s="1035"/>
      <c r="AY34" s="1035"/>
      <c r="AZ34" s="1107" t="s">
        <v>599</v>
      </c>
      <c r="BA34" s="1107"/>
      <c r="BB34" s="1107"/>
      <c r="BC34" s="1107"/>
      <c r="BD34" s="1107"/>
      <c r="BE34" s="1036" t="s">
        <v>421</v>
      </c>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t="s">
        <v>422</v>
      </c>
      <c r="C35" s="1097"/>
      <c r="D35" s="1097"/>
      <c r="E35" s="1097"/>
      <c r="F35" s="1097"/>
      <c r="G35" s="1097"/>
      <c r="H35" s="1097"/>
      <c r="I35" s="1097"/>
      <c r="J35" s="1097"/>
      <c r="K35" s="1097"/>
      <c r="L35" s="1097"/>
      <c r="M35" s="1097"/>
      <c r="N35" s="1097"/>
      <c r="O35" s="1097"/>
      <c r="P35" s="1098"/>
      <c r="Q35" s="1104">
        <v>9</v>
      </c>
      <c r="R35" s="1105"/>
      <c r="S35" s="1105"/>
      <c r="T35" s="1105"/>
      <c r="U35" s="1105"/>
      <c r="V35" s="1105">
        <v>7</v>
      </c>
      <c r="W35" s="1105"/>
      <c r="X35" s="1105"/>
      <c r="Y35" s="1105"/>
      <c r="Z35" s="1105"/>
      <c r="AA35" s="1105">
        <v>2</v>
      </c>
      <c r="AB35" s="1105"/>
      <c r="AC35" s="1105"/>
      <c r="AD35" s="1105"/>
      <c r="AE35" s="1106"/>
      <c r="AF35" s="1101">
        <v>2</v>
      </c>
      <c r="AG35" s="1102"/>
      <c r="AH35" s="1102"/>
      <c r="AI35" s="1102"/>
      <c r="AJ35" s="1103"/>
      <c r="AK35" s="1044" t="s">
        <v>599</v>
      </c>
      <c r="AL35" s="1035"/>
      <c r="AM35" s="1035"/>
      <c r="AN35" s="1035"/>
      <c r="AO35" s="1035"/>
      <c r="AP35" s="1035" t="s">
        <v>599</v>
      </c>
      <c r="AQ35" s="1035"/>
      <c r="AR35" s="1035"/>
      <c r="AS35" s="1035"/>
      <c r="AT35" s="1035"/>
      <c r="AU35" s="1035" t="s">
        <v>599</v>
      </c>
      <c r="AV35" s="1035"/>
      <c r="AW35" s="1035"/>
      <c r="AX35" s="1035"/>
      <c r="AY35" s="1035"/>
      <c r="AZ35" s="1107" t="s">
        <v>599</v>
      </c>
      <c r="BA35" s="1107"/>
      <c r="BB35" s="1107"/>
      <c r="BC35" s="1107"/>
      <c r="BD35" s="1107"/>
      <c r="BE35" s="1036" t="s">
        <v>419</v>
      </c>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423</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399</v>
      </c>
      <c r="B63" s="1001" t="s">
        <v>424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624</v>
      </c>
      <c r="AG63" s="1023"/>
      <c r="AH63" s="1023"/>
      <c r="AI63" s="1023"/>
      <c r="AJ63" s="1088"/>
      <c r="AK63" s="1089"/>
      <c r="AL63" s="1027"/>
      <c r="AM63" s="1027"/>
      <c r="AN63" s="1027"/>
      <c r="AO63" s="1027"/>
      <c r="AP63" s="1023">
        <v>4370</v>
      </c>
      <c r="AQ63" s="1023"/>
      <c r="AR63" s="1023"/>
      <c r="AS63" s="1023"/>
      <c r="AT63" s="1023"/>
      <c r="AU63" s="1023">
        <v>3363</v>
      </c>
      <c r="AV63" s="1023"/>
      <c r="AW63" s="1023"/>
      <c r="AX63" s="1023"/>
      <c r="AY63" s="1023"/>
      <c r="AZ63" s="1083"/>
      <c r="BA63" s="1083"/>
      <c r="BB63" s="1083"/>
      <c r="BC63" s="1083"/>
      <c r="BD63" s="1083"/>
      <c r="BE63" s="1024"/>
      <c r="BF63" s="1024"/>
      <c r="BG63" s="1024"/>
      <c r="BH63" s="1024"/>
      <c r="BI63" s="1025"/>
      <c r="BJ63" s="1084" t="s">
        <v>425</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427</v>
      </c>
      <c r="B66" s="1062"/>
      <c r="C66" s="1062"/>
      <c r="D66" s="1062"/>
      <c r="E66" s="1062"/>
      <c r="F66" s="1062"/>
      <c r="G66" s="1062"/>
      <c r="H66" s="1062"/>
      <c r="I66" s="1062"/>
      <c r="J66" s="1062"/>
      <c r="K66" s="1062"/>
      <c r="L66" s="1062"/>
      <c r="M66" s="1062"/>
      <c r="N66" s="1062"/>
      <c r="O66" s="1062"/>
      <c r="P66" s="1063"/>
      <c r="Q66" s="1067" t="s">
        <v>428</v>
      </c>
      <c r="R66" s="1068"/>
      <c r="S66" s="1068"/>
      <c r="T66" s="1068"/>
      <c r="U66" s="1069"/>
      <c r="V66" s="1067" t="s">
        <v>429</v>
      </c>
      <c r="W66" s="1068"/>
      <c r="X66" s="1068"/>
      <c r="Y66" s="1068"/>
      <c r="Z66" s="1069"/>
      <c r="AA66" s="1067" t="s">
        <v>430</v>
      </c>
      <c r="AB66" s="1068"/>
      <c r="AC66" s="1068"/>
      <c r="AD66" s="1068"/>
      <c r="AE66" s="1069"/>
      <c r="AF66" s="1073" t="s">
        <v>407</v>
      </c>
      <c r="AG66" s="1074"/>
      <c r="AH66" s="1074"/>
      <c r="AI66" s="1074"/>
      <c r="AJ66" s="1075"/>
      <c r="AK66" s="1067" t="s">
        <v>431</v>
      </c>
      <c r="AL66" s="1062"/>
      <c r="AM66" s="1062"/>
      <c r="AN66" s="1062"/>
      <c r="AO66" s="1063"/>
      <c r="AP66" s="1067" t="s">
        <v>432</v>
      </c>
      <c r="AQ66" s="1068"/>
      <c r="AR66" s="1068"/>
      <c r="AS66" s="1068"/>
      <c r="AT66" s="1069"/>
      <c r="AU66" s="1067" t="s">
        <v>433</v>
      </c>
      <c r="AV66" s="1068"/>
      <c r="AW66" s="1068"/>
      <c r="AX66" s="1068"/>
      <c r="AY66" s="1069"/>
      <c r="AZ66" s="1067" t="s">
        <v>383</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1" t="s">
        <v>606</v>
      </c>
      <c r="C68" s="1052"/>
      <c r="D68" s="1052"/>
      <c r="E68" s="1052"/>
      <c r="F68" s="1052"/>
      <c r="G68" s="1052"/>
      <c r="H68" s="1052"/>
      <c r="I68" s="1052"/>
      <c r="J68" s="1052"/>
      <c r="K68" s="1052"/>
      <c r="L68" s="1052"/>
      <c r="M68" s="1052"/>
      <c r="N68" s="1052"/>
      <c r="O68" s="1052"/>
      <c r="P68" s="1053"/>
      <c r="Q68" s="1054">
        <v>1889</v>
      </c>
      <c r="R68" s="1048"/>
      <c r="S68" s="1048"/>
      <c r="T68" s="1048"/>
      <c r="U68" s="1048"/>
      <c r="V68" s="1048">
        <v>1869</v>
      </c>
      <c r="W68" s="1048"/>
      <c r="X68" s="1048"/>
      <c r="Y68" s="1048"/>
      <c r="Z68" s="1048"/>
      <c r="AA68" s="1048">
        <v>20</v>
      </c>
      <c r="AB68" s="1048"/>
      <c r="AC68" s="1048"/>
      <c r="AD68" s="1048"/>
      <c r="AE68" s="1048"/>
      <c r="AF68" s="1048">
        <v>20</v>
      </c>
      <c r="AG68" s="1048"/>
      <c r="AH68" s="1048"/>
      <c r="AI68" s="1048"/>
      <c r="AJ68" s="1048"/>
      <c r="AK68" s="1048" t="s">
        <v>603</v>
      </c>
      <c r="AL68" s="1048"/>
      <c r="AM68" s="1048"/>
      <c r="AN68" s="1048"/>
      <c r="AO68" s="1048"/>
      <c r="AP68" s="1048" t="s">
        <v>603</v>
      </c>
      <c r="AQ68" s="1048"/>
      <c r="AR68" s="1048"/>
      <c r="AS68" s="1048"/>
      <c r="AT68" s="1048"/>
      <c r="AU68" s="1048" t="s">
        <v>603</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600</v>
      </c>
      <c r="C69" s="1039"/>
      <c r="D69" s="1039"/>
      <c r="E69" s="1039"/>
      <c r="F69" s="1039"/>
      <c r="G69" s="1039"/>
      <c r="H69" s="1039"/>
      <c r="I69" s="1039"/>
      <c r="J69" s="1039"/>
      <c r="K69" s="1039"/>
      <c r="L69" s="1039"/>
      <c r="M69" s="1039"/>
      <c r="N69" s="1039"/>
      <c r="O69" s="1039"/>
      <c r="P69" s="1040"/>
      <c r="Q69" s="1042">
        <v>2713</v>
      </c>
      <c r="R69" s="1043"/>
      <c r="S69" s="1043"/>
      <c r="T69" s="1043"/>
      <c r="U69" s="1044"/>
      <c r="V69" s="1045">
        <v>2708</v>
      </c>
      <c r="W69" s="1043"/>
      <c r="X69" s="1043"/>
      <c r="Y69" s="1043"/>
      <c r="Z69" s="1044"/>
      <c r="AA69" s="1045">
        <v>6</v>
      </c>
      <c r="AB69" s="1043"/>
      <c r="AC69" s="1043"/>
      <c r="AD69" s="1043"/>
      <c r="AE69" s="1044"/>
      <c r="AF69" s="1045">
        <v>5</v>
      </c>
      <c r="AG69" s="1043"/>
      <c r="AH69" s="1043"/>
      <c r="AI69" s="1043"/>
      <c r="AJ69" s="1044"/>
      <c r="AK69" s="1045" t="s">
        <v>534</v>
      </c>
      <c r="AL69" s="1043"/>
      <c r="AM69" s="1043"/>
      <c r="AN69" s="1043"/>
      <c r="AO69" s="1044"/>
      <c r="AP69" s="1045">
        <v>3318</v>
      </c>
      <c r="AQ69" s="1043"/>
      <c r="AR69" s="1043"/>
      <c r="AS69" s="1043"/>
      <c r="AT69" s="1044"/>
      <c r="AU69" s="1045">
        <v>265</v>
      </c>
      <c r="AV69" s="1043"/>
      <c r="AW69" s="1043"/>
      <c r="AX69" s="1043"/>
      <c r="AY69" s="1044"/>
      <c r="AZ69" s="1046" t="s">
        <v>602</v>
      </c>
      <c r="BA69" s="1039"/>
      <c r="BB69" s="1039"/>
      <c r="BC69" s="1039"/>
      <c r="BD69" s="104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601</v>
      </c>
      <c r="C70" s="1039"/>
      <c r="D70" s="1039"/>
      <c r="E70" s="1039"/>
      <c r="F70" s="1039"/>
      <c r="G70" s="1039"/>
      <c r="H70" s="1039"/>
      <c r="I70" s="1039"/>
      <c r="J70" s="1039"/>
      <c r="K70" s="1039"/>
      <c r="L70" s="1039"/>
      <c r="M70" s="1039"/>
      <c r="N70" s="1039"/>
      <c r="O70" s="1039"/>
      <c r="P70" s="1040"/>
      <c r="Q70" s="1042">
        <v>44</v>
      </c>
      <c r="R70" s="1043"/>
      <c r="S70" s="1043"/>
      <c r="T70" s="1043"/>
      <c r="U70" s="1044"/>
      <c r="V70" s="1045">
        <v>44</v>
      </c>
      <c r="W70" s="1043"/>
      <c r="X70" s="1043"/>
      <c r="Y70" s="1043"/>
      <c r="Z70" s="1044"/>
      <c r="AA70" s="1045">
        <v>1</v>
      </c>
      <c r="AB70" s="1043"/>
      <c r="AC70" s="1043"/>
      <c r="AD70" s="1043"/>
      <c r="AE70" s="1044"/>
      <c r="AF70" s="1045">
        <v>1</v>
      </c>
      <c r="AG70" s="1043"/>
      <c r="AH70" s="1043"/>
      <c r="AI70" s="1043"/>
      <c r="AJ70" s="1044"/>
      <c r="AK70" s="1045">
        <v>23</v>
      </c>
      <c r="AL70" s="1043"/>
      <c r="AM70" s="1043"/>
      <c r="AN70" s="1043"/>
      <c r="AO70" s="1044"/>
      <c r="AP70" s="1045" t="s">
        <v>603</v>
      </c>
      <c r="AQ70" s="1043"/>
      <c r="AR70" s="1043"/>
      <c r="AS70" s="1043"/>
      <c r="AT70" s="1044"/>
      <c r="AU70" s="1045" t="s">
        <v>603</v>
      </c>
      <c r="AV70" s="1043"/>
      <c r="AW70" s="1043"/>
      <c r="AX70" s="1043"/>
      <c r="AY70" s="1044"/>
      <c r="AZ70" s="1046" t="s">
        <v>604</v>
      </c>
      <c r="BA70" s="1039"/>
      <c r="BB70" s="1039"/>
      <c r="BC70" s="1039"/>
      <c r="BD70" s="104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601</v>
      </c>
      <c r="C71" s="1039"/>
      <c r="D71" s="1039"/>
      <c r="E71" s="1039"/>
      <c r="F71" s="1039"/>
      <c r="G71" s="1039"/>
      <c r="H71" s="1039"/>
      <c r="I71" s="1039"/>
      <c r="J71" s="1039"/>
      <c r="K71" s="1039"/>
      <c r="L71" s="1039"/>
      <c r="M71" s="1039"/>
      <c r="N71" s="1039"/>
      <c r="O71" s="1039"/>
      <c r="P71" s="1040"/>
      <c r="Q71" s="1042">
        <v>36</v>
      </c>
      <c r="R71" s="1043"/>
      <c r="S71" s="1043"/>
      <c r="T71" s="1043"/>
      <c r="U71" s="1044"/>
      <c r="V71" s="1045">
        <v>36</v>
      </c>
      <c r="W71" s="1043"/>
      <c r="X71" s="1043"/>
      <c r="Y71" s="1043"/>
      <c r="Z71" s="1044"/>
      <c r="AA71" s="1045">
        <v>0</v>
      </c>
      <c r="AB71" s="1043"/>
      <c r="AC71" s="1043"/>
      <c r="AD71" s="1043"/>
      <c r="AE71" s="1044"/>
      <c r="AF71" s="1045">
        <v>0</v>
      </c>
      <c r="AG71" s="1043"/>
      <c r="AH71" s="1043"/>
      <c r="AI71" s="1043"/>
      <c r="AJ71" s="1044"/>
      <c r="AK71" s="1045">
        <v>3</v>
      </c>
      <c r="AL71" s="1043"/>
      <c r="AM71" s="1043"/>
      <c r="AN71" s="1043"/>
      <c r="AO71" s="1044"/>
      <c r="AP71" s="1045" t="s">
        <v>603</v>
      </c>
      <c r="AQ71" s="1043"/>
      <c r="AR71" s="1043"/>
      <c r="AS71" s="1043"/>
      <c r="AT71" s="1044"/>
      <c r="AU71" s="1045" t="s">
        <v>603</v>
      </c>
      <c r="AV71" s="1043"/>
      <c r="AW71" s="1043"/>
      <c r="AX71" s="1043"/>
      <c r="AY71" s="1044"/>
      <c r="AZ71" s="1046" t="s">
        <v>605</v>
      </c>
      <c r="BA71" s="1039"/>
      <c r="BB71" s="1039"/>
      <c r="BC71" s="1039"/>
      <c r="BD71" s="104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607</v>
      </c>
      <c r="C72" s="1039"/>
      <c r="D72" s="1039"/>
      <c r="E72" s="1039"/>
      <c r="F72" s="1039"/>
      <c r="G72" s="1039"/>
      <c r="H72" s="1039"/>
      <c r="I72" s="1039"/>
      <c r="J72" s="1039"/>
      <c r="K72" s="1039"/>
      <c r="L72" s="1039"/>
      <c r="M72" s="1039"/>
      <c r="N72" s="1039"/>
      <c r="O72" s="1039"/>
      <c r="P72" s="1040"/>
      <c r="Q72" s="1041">
        <v>121</v>
      </c>
      <c r="R72" s="1035"/>
      <c r="S72" s="1035"/>
      <c r="T72" s="1035"/>
      <c r="U72" s="1035"/>
      <c r="V72" s="1035">
        <v>119</v>
      </c>
      <c r="W72" s="1035"/>
      <c r="X72" s="1035"/>
      <c r="Y72" s="1035"/>
      <c r="Z72" s="1035"/>
      <c r="AA72" s="1035">
        <v>2</v>
      </c>
      <c r="AB72" s="1035"/>
      <c r="AC72" s="1035"/>
      <c r="AD72" s="1035"/>
      <c r="AE72" s="1035"/>
      <c r="AF72" s="1035">
        <v>2</v>
      </c>
      <c r="AG72" s="1035"/>
      <c r="AH72" s="1035"/>
      <c r="AI72" s="1035"/>
      <c r="AJ72" s="1035"/>
      <c r="AK72" s="1035">
        <v>49</v>
      </c>
      <c r="AL72" s="1035"/>
      <c r="AM72" s="1035"/>
      <c r="AN72" s="1035"/>
      <c r="AO72" s="1035"/>
      <c r="AP72" s="1035" t="s">
        <v>603</v>
      </c>
      <c r="AQ72" s="1035"/>
      <c r="AR72" s="1035"/>
      <c r="AS72" s="1035"/>
      <c r="AT72" s="1035"/>
      <c r="AU72" s="1035" t="s">
        <v>603</v>
      </c>
      <c r="AV72" s="1035"/>
      <c r="AW72" s="1035"/>
      <c r="AX72" s="1035"/>
      <c r="AY72" s="1035"/>
      <c r="AZ72" s="1036" t="s">
        <v>608</v>
      </c>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607</v>
      </c>
      <c r="C73" s="1039"/>
      <c r="D73" s="1039"/>
      <c r="E73" s="1039"/>
      <c r="F73" s="1039"/>
      <c r="G73" s="1039"/>
      <c r="H73" s="1039"/>
      <c r="I73" s="1039"/>
      <c r="J73" s="1039"/>
      <c r="K73" s="1039"/>
      <c r="L73" s="1039"/>
      <c r="M73" s="1039"/>
      <c r="N73" s="1039"/>
      <c r="O73" s="1039"/>
      <c r="P73" s="1040"/>
      <c r="Q73" s="1041">
        <v>86783</v>
      </c>
      <c r="R73" s="1035"/>
      <c r="S73" s="1035"/>
      <c r="T73" s="1035"/>
      <c r="U73" s="1035"/>
      <c r="V73" s="1035">
        <v>84421</v>
      </c>
      <c r="W73" s="1035"/>
      <c r="X73" s="1035"/>
      <c r="Y73" s="1035"/>
      <c r="Z73" s="1035"/>
      <c r="AA73" s="1035">
        <v>2362</v>
      </c>
      <c r="AB73" s="1035"/>
      <c r="AC73" s="1035"/>
      <c r="AD73" s="1035"/>
      <c r="AE73" s="1035"/>
      <c r="AF73" s="1035">
        <v>2362</v>
      </c>
      <c r="AG73" s="1035"/>
      <c r="AH73" s="1035"/>
      <c r="AI73" s="1035"/>
      <c r="AJ73" s="1035"/>
      <c r="AK73" s="1035">
        <v>754</v>
      </c>
      <c r="AL73" s="1035"/>
      <c r="AM73" s="1035"/>
      <c r="AN73" s="1035"/>
      <c r="AO73" s="1035"/>
      <c r="AP73" s="1035" t="s">
        <v>603</v>
      </c>
      <c r="AQ73" s="1035"/>
      <c r="AR73" s="1035"/>
      <c r="AS73" s="1035"/>
      <c r="AT73" s="1035"/>
      <c r="AU73" s="1035" t="s">
        <v>603</v>
      </c>
      <c r="AV73" s="1035"/>
      <c r="AW73" s="1035"/>
      <c r="AX73" s="1035"/>
      <c r="AY73" s="1035"/>
      <c r="AZ73" s="1036" t="s">
        <v>609</v>
      </c>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399</v>
      </c>
      <c r="B88" s="1001" t="s">
        <v>434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2390</v>
      </c>
      <c r="AG88" s="1023"/>
      <c r="AH88" s="1023"/>
      <c r="AI88" s="1023"/>
      <c r="AJ88" s="1023"/>
      <c r="AK88" s="1027"/>
      <c r="AL88" s="1027"/>
      <c r="AM88" s="1027"/>
      <c r="AN88" s="1027"/>
      <c r="AO88" s="1027"/>
      <c r="AP88" s="1023">
        <v>3318</v>
      </c>
      <c r="AQ88" s="1023"/>
      <c r="AR88" s="1023"/>
      <c r="AS88" s="1023"/>
      <c r="AT88" s="1023"/>
      <c r="AU88" s="1023">
        <v>265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1001" t="s">
        <v>435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13</v>
      </c>
      <c r="CS102" s="1017"/>
      <c r="CT102" s="1017"/>
      <c r="CU102" s="1017"/>
      <c r="CV102" s="1018"/>
      <c r="CW102" s="1016">
        <v>0</v>
      </c>
      <c r="CX102" s="1017"/>
      <c r="CY102" s="1017"/>
      <c r="CZ102" s="1017"/>
      <c r="DA102" s="1018"/>
      <c r="DB102" s="1016">
        <v>33</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440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441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442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443</v>
      </c>
      <c r="AB109" s="960"/>
      <c r="AC109" s="960"/>
      <c r="AD109" s="960"/>
      <c r="AE109" s="961"/>
      <c r="AF109" s="962" t="s">
        <v>444</v>
      </c>
      <c r="AG109" s="960"/>
      <c r="AH109" s="960"/>
      <c r="AI109" s="960"/>
      <c r="AJ109" s="961"/>
      <c r="AK109" s="962" t="s">
        <v>310</v>
      </c>
      <c r="AL109" s="960"/>
      <c r="AM109" s="960"/>
      <c r="AN109" s="960"/>
      <c r="AO109" s="961"/>
      <c r="AP109" s="962" t="s">
        <v>445</v>
      </c>
      <c r="AQ109" s="960"/>
      <c r="AR109" s="960"/>
      <c r="AS109" s="960"/>
      <c r="AT109" s="993"/>
      <c r="AU109" s="959" t="s">
        <v>442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443</v>
      </c>
      <c r="BR109" s="960"/>
      <c r="BS109" s="960"/>
      <c r="BT109" s="960"/>
      <c r="BU109" s="961"/>
      <c r="BV109" s="962" t="s">
        <v>444</v>
      </c>
      <c r="BW109" s="960"/>
      <c r="BX109" s="960"/>
      <c r="BY109" s="960"/>
      <c r="BZ109" s="961"/>
      <c r="CA109" s="962" t="s">
        <v>310</v>
      </c>
      <c r="CB109" s="960"/>
      <c r="CC109" s="960"/>
      <c r="CD109" s="960"/>
      <c r="CE109" s="961"/>
      <c r="CF109" s="1000" t="s">
        <v>445</v>
      </c>
      <c r="CG109" s="1000"/>
      <c r="CH109" s="1000"/>
      <c r="CI109" s="1000"/>
      <c r="CJ109" s="1000"/>
      <c r="CK109" s="962" t="s">
        <v>446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443</v>
      </c>
      <c r="DH109" s="960"/>
      <c r="DI109" s="960"/>
      <c r="DJ109" s="960"/>
      <c r="DK109" s="961"/>
      <c r="DL109" s="962" t="s">
        <v>444</v>
      </c>
      <c r="DM109" s="960"/>
      <c r="DN109" s="960"/>
      <c r="DO109" s="960"/>
      <c r="DP109" s="961"/>
      <c r="DQ109" s="962" t="s">
        <v>310</v>
      </c>
      <c r="DR109" s="960"/>
      <c r="DS109" s="960"/>
      <c r="DT109" s="960"/>
      <c r="DU109" s="961"/>
      <c r="DV109" s="962" t="s">
        <v>445</v>
      </c>
      <c r="DW109" s="960"/>
      <c r="DX109" s="960"/>
      <c r="DY109" s="960"/>
      <c r="DZ109" s="993"/>
    </row>
    <row r="110" spans="1:131" s="226" customFormat="1" ht="26.25" customHeight="1" x14ac:dyDescent="0.15">
      <c r="A110" s="871" t="s">
        <v>447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1072483</v>
      </c>
      <c r="AB110" s="953"/>
      <c r="AC110" s="953"/>
      <c r="AD110" s="953"/>
      <c r="AE110" s="954"/>
      <c r="AF110" s="955">
        <v>933586</v>
      </c>
      <c r="AG110" s="953"/>
      <c r="AH110" s="953"/>
      <c r="AI110" s="953"/>
      <c r="AJ110" s="954"/>
      <c r="AK110" s="955">
        <v>918494</v>
      </c>
      <c r="AL110" s="953"/>
      <c r="AM110" s="953"/>
      <c r="AN110" s="953"/>
      <c r="AO110" s="954"/>
      <c r="AP110" s="956">
        <v>17.399999999999999</v>
      </c>
      <c r="AQ110" s="957"/>
      <c r="AR110" s="957"/>
      <c r="AS110" s="957"/>
      <c r="AT110" s="958"/>
      <c r="AU110" s="994" t="s">
        <v>73</v>
      </c>
      <c r="AV110" s="995"/>
      <c r="AW110" s="995"/>
      <c r="AX110" s="995"/>
      <c r="AY110" s="995"/>
      <c r="AZ110" s="924" t="s">
        <v>448</v>
      </c>
      <c r="BA110" s="872"/>
      <c r="BB110" s="872"/>
      <c r="BC110" s="872"/>
      <c r="BD110" s="872"/>
      <c r="BE110" s="872"/>
      <c r="BF110" s="872"/>
      <c r="BG110" s="872"/>
      <c r="BH110" s="872"/>
      <c r="BI110" s="872"/>
      <c r="BJ110" s="872"/>
      <c r="BK110" s="872"/>
      <c r="BL110" s="872"/>
      <c r="BM110" s="872"/>
      <c r="BN110" s="872"/>
      <c r="BO110" s="872"/>
      <c r="BP110" s="873"/>
      <c r="BQ110" s="925">
        <v>12638318</v>
      </c>
      <c r="BR110" s="906"/>
      <c r="BS110" s="906"/>
      <c r="BT110" s="906"/>
      <c r="BU110" s="906"/>
      <c r="BV110" s="906">
        <v>12960192</v>
      </c>
      <c r="BW110" s="906"/>
      <c r="BX110" s="906"/>
      <c r="BY110" s="906"/>
      <c r="BZ110" s="906"/>
      <c r="CA110" s="906">
        <v>13126565</v>
      </c>
      <c r="CB110" s="906"/>
      <c r="CC110" s="906"/>
      <c r="CD110" s="906"/>
      <c r="CE110" s="906"/>
      <c r="CF110" s="930">
        <v>248.5</v>
      </c>
      <c r="CG110" s="931"/>
      <c r="CH110" s="931"/>
      <c r="CI110" s="931"/>
      <c r="CJ110" s="931"/>
      <c r="CK110" s="990" t="s">
        <v>449</v>
      </c>
      <c r="CL110" s="883"/>
      <c r="CM110" s="924" t="s">
        <v>450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451</v>
      </c>
      <c r="DH110" s="906"/>
      <c r="DI110" s="906"/>
      <c r="DJ110" s="906"/>
      <c r="DK110" s="906"/>
      <c r="DL110" s="906" t="s">
        <v>452</v>
      </c>
      <c r="DM110" s="906"/>
      <c r="DN110" s="906"/>
      <c r="DO110" s="906"/>
      <c r="DP110" s="906"/>
      <c r="DQ110" s="906" t="s">
        <v>452</v>
      </c>
      <c r="DR110" s="906"/>
      <c r="DS110" s="906"/>
      <c r="DT110" s="906"/>
      <c r="DU110" s="906"/>
      <c r="DV110" s="907" t="s">
        <v>452</v>
      </c>
      <c r="DW110" s="907"/>
      <c r="DX110" s="907"/>
      <c r="DY110" s="907"/>
      <c r="DZ110" s="908"/>
    </row>
    <row r="111" spans="1:131" s="226" customFormat="1" ht="26.25" customHeight="1" x14ac:dyDescent="0.15">
      <c r="A111" s="838" t="s">
        <v>453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454</v>
      </c>
      <c r="AB111" s="983"/>
      <c r="AC111" s="983"/>
      <c r="AD111" s="983"/>
      <c r="AE111" s="984"/>
      <c r="AF111" s="985" t="s">
        <v>455</v>
      </c>
      <c r="AG111" s="983"/>
      <c r="AH111" s="983"/>
      <c r="AI111" s="983"/>
      <c r="AJ111" s="984"/>
      <c r="AK111" s="985" t="s">
        <v>456</v>
      </c>
      <c r="AL111" s="983"/>
      <c r="AM111" s="983"/>
      <c r="AN111" s="983"/>
      <c r="AO111" s="984"/>
      <c r="AP111" s="986" t="s">
        <v>452</v>
      </c>
      <c r="AQ111" s="987"/>
      <c r="AR111" s="987"/>
      <c r="AS111" s="987"/>
      <c r="AT111" s="988"/>
      <c r="AU111" s="996"/>
      <c r="AV111" s="997"/>
      <c r="AW111" s="997"/>
      <c r="AX111" s="997"/>
      <c r="AY111" s="997"/>
      <c r="AZ111" s="879" t="s">
        <v>457</v>
      </c>
      <c r="BA111" s="816"/>
      <c r="BB111" s="816"/>
      <c r="BC111" s="816"/>
      <c r="BD111" s="816"/>
      <c r="BE111" s="816"/>
      <c r="BF111" s="816"/>
      <c r="BG111" s="816"/>
      <c r="BH111" s="816"/>
      <c r="BI111" s="816"/>
      <c r="BJ111" s="816"/>
      <c r="BK111" s="816"/>
      <c r="BL111" s="816"/>
      <c r="BM111" s="816"/>
      <c r="BN111" s="816"/>
      <c r="BO111" s="816"/>
      <c r="BP111" s="817"/>
      <c r="BQ111" s="880">
        <v>5400</v>
      </c>
      <c r="BR111" s="881"/>
      <c r="BS111" s="881"/>
      <c r="BT111" s="881"/>
      <c r="BU111" s="881"/>
      <c r="BV111" s="881">
        <v>4200</v>
      </c>
      <c r="BW111" s="881"/>
      <c r="BX111" s="881"/>
      <c r="BY111" s="881"/>
      <c r="BZ111" s="881"/>
      <c r="CA111" s="881">
        <v>3183</v>
      </c>
      <c r="CB111" s="881"/>
      <c r="CC111" s="881"/>
      <c r="CD111" s="881"/>
      <c r="CE111" s="881"/>
      <c r="CF111" s="939">
        <v>0.1</v>
      </c>
      <c r="CG111" s="940"/>
      <c r="CH111" s="940"/>
      <c r="CI111" s="940"/>
      <c r="CJ111" s="940"/>
      <c r="CK111" s="991"/>
      <c r="CL111" s="885"/>
      <c r="CM111" s="879" t="s">
        <v>458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401</v>
      </c>
      <c r="DH111" s="881"/>
      <c r="DI111" s="881"/>
      <c r="DJ111" s="881"/>
      <c r="DK111" s="881"/>
      <c r="DL111" s="881" t="s">
        <v>456</v>
      </c>
      <c r="DM111" s="881"/>
      <c r="DN111" s="881"/>
      <c r="DO111" s="881"/>
      <c r="DP111" s="881"/>
      <c r="DQ111" s="881" t="s">
        <v>459</v>
      </c>
      <c r="DR111" s="881"/>
      <c r="DS111" s="881"/>
      <c r="DT111" s="881"/>
      <c r="DU111" s="881"/>
      <c r="DV111" s="858" t="s">
        <v>456</v>
      </c>
      <c r="DW111" s="858"/>
      <c r="DX111" s="858"/>
      <c r="DY111" s="858"/>
      <c r="DZ111" s="859"/>
    </row>
    <row r="112" spans="1:131" s="226" customFormat="1" ht="26.25" customHeight="1" x14ac:dyDescent="0.15">
      <c r="A112" s="976" t="s">
        <v>460</v>
      </c>
      <c r="B112" s="977"/>
      <c r="C112" s="816" t="s">
        <v>461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452</v>
      </c>
      <c r="AB112" s="844"/>
      <c r="AC112" s="844"/>
      <c r="AD112" s="844"/>
      <c r="AE112" s="845"/>
      <c r="AF112" s="846" t="s">
        <v>455</v>
      </c>
      <c r="AG112" s="844"/>
      <c r="AH112" s="844"/>
      <c r="AI112" s="844"/>
      <c r="AJ112" s="845"/>
      <c r="AK112" s="846" t="s">
        <v>456</v>
      </c>
      <c r="AL112" s="844"/>
      <c r="AM112" s="844"/>
      <c r="AN112" s="844"/>
      <c r="AO112" s="845"/>
      <c r="AP112" s="888" t="s">
        <v>455</v>
      </c>
      <c r="AQ112" s="889"/>
      <c r="AR112" s="889"/>
      <c r="AS112" s="889"/>
      <c r="AT112" s="890"/>
      <c r="AU112" s="996"/>
      <c r="AV112" s="997"/>
      <c r="AW112" s="997"/>
      <c r="AX112" s="997"/>
      <c r="AY112" s="997"/>
      <c r="AZ112" s="879" t="s">
        <v>462</v>
      </c>
      <c r="BA112" s="816"/>
      <c r="BB112" s="816"/>
      <c r="BC112" s="816"/>
      <c r="BD112" s="816"/>
      <c r="BE112" s="816"/>
      <c r="BF112" s="816"/>
      <c r="BG112" s="816"/>
      <c r="BH112" s="816"/>
      <c r="BI112" s="816"/>
      <c r="BJ112" s="816"/>
      <c r="BK112" s="816"/>
      <c r="BL112" s="816"/>
      <c r="BM112" s="816"/>
      <c r="BN112" s="816"/>
      <c r="BO112" s="816"/>
      <c r="BP112" s="817"/>
      <c r="BQ112" s="880">
        <v>4036065</v>
      </c>
      <c r="BR112" s="881"/>
      <c r="BS112" s="881"/>
      <c r="BT112" s="881"/>
      <c r="BU112" s="881"/>
      <c r="BV112" s="881">
        <v>3617728</v>
      </c>
      <c r="BW112" s="881"/>
      <c r="BX112" s="881"/>
      <c r="BY112" s="881"/>
      <c r="BZ112" s="881"/>
      <c r="CA112" s="881">
        <v>3362485</v>
      </c>
      <c r="CB112" s="881"/>
      <c r="CC112" s="881"/>
      <c r="CD112" s="881"/>
      <c r="CE112" s="881"/>
      <c r="CF112" s="939">
        <v>63.6</v>
      </c>
      <c r="CG112" s="940"/>
      <c r="CH112" s="940"/>
      <c r="CI112" s="940"/>
      <c r="CJ112" s="940"/>
      <c r="CK112" s="991"/>
      <c r="CL112" s="885"/>
      <c r="CM112" s="879" t="s">
        <v>463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455</v>
      </c>
      <c r="DH112" s="881"/>
      <c r="DI112" s="881"/>
      <c r="DJ112" s="881"/>
      <c r="DK112" s="881"/>
      <c r="DL112" s="881" t="s">
        <v>464</v>
      </c>
      <c r="DM112" s="881"/>
      <c r="DN112" s="881"/>
      <c r="DO112" s="881"/>
      <c r="DP112" s="881"/>
      <c r="DQ112" s="881" t="s">
        <v>464</v>
      </c>
      <c r="DR112" s="881"/>
      <c r="DS112" s="881"/>
      <c r="DT112" s="881"/>
      <c r="DU112" s="881"/>
      <c r="DV112" s="858" t="s">
        <v>455</v>
      </c>
      <c r="DW112" s="858"/>
      <c r="DX112" s="858"/>
      <c r="DY112" s="858"/>
      <c r="DZ112" s="859"/>
    </row>
    <row r="113" spans="1:130" s="226" customFormat="1" ht="26.25" customHeight="1" x14ac:dyDescent="0.15">
      <c r="A113" s="978"/>
      <c r="B113" s="979"/>
      <c r="C113" s="816" t="s">
        <v>465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562281</v>
      </c>
      <c r="AB113" s="983"/>
      <c r="AC113" s="983"/>
      <c r="AD113" s="983"/>
      <c r="AE113" s="984"/>
      <c r="AF113" s="985">
        <v>516671</v>
      </c>
      <c r="AG113" s="983"/>
      <c r="AH113" s="983"/>
      <c r="AI113" s="983"/>
      <c r="AJ113" s="984"/>
      <c r="AK113" s="985">
        <v>526953</v>
      </c>
      <c r="AL113" s="983"/>
      <c r="AM113" s="983"/>
      <c r="AN113" s="983"/>
      <c r="AO113" s="984"/>
      <c r="AP113" s="986">
        <v>10</v>
      </c>
      <c r="AQ113" s="987"/>
      <c r="AR113" s="987"/>
      <c r="AS113" s="987"/>
      <c r="AT113" s="988"/>
      <c r="AU113" s="996"/>
      <c r="AV113" s="997"/>
      <c r="AW113" s="997"/>
      <c r="AX113" s="997"/>
      <c r="AY113" s="997"/>
      <c r="AZ113" s="879" t="s">
        <v>466</v>
      </c>
      <c r="BA113" s="816"/>
      <c r="BB113" s="816"/>
      <c r="BC113" s="816"/>
      <c r="BD113" s="816"/>
      <c r="BE113" s="816"/>
      <c r="BF113" s="816"/>
      <c r="BG113" s="816"/>
      <c r="BH113" s="816"/>
      <c r="BI113" s="816"/>
      <c r="BJ113" s="816"/>
      <c r="BK113" s="816"/>
      <c r="BL113" s="816"/>
      <c r="BM113" s="816"/>
      <c r="BN113" s="816"/>
      <c r="BO113" s="816"/>
      <c r="BP113" s="817"/>
      <c r="BQ113" s="880">
        <v>321572</v>
      </c>
      <c r="BR113" s="881"/>
      <c r="BS113" s="881"/>
      <c r="BT113" s="881"/>
      <c r="BU113" s="881"/>
      <c r="BV113" s="881">
        <v>303451</v>
      </c>
      <c r="BW113" s="881"/>
      <c r="BX113" s="881"/>
      <c r="BY113" s="881"/>
      <c r="BZ113" s="881"/>
      <c r="CA113" s="881">
        <v>265414</v>
      </c>
      <c r="CB113" s="881"/>
      <c r="CC113" s="881"/>
      <c r="CD113" s="881"/>
      <c r="CE113" s="881"/>
      <c r="CF113" s="939">
        <v>5</v>
      </c>
      <c r="CG113" s="940"/>
      <c r="CH113" s="940"/>
      <c r="CI113" s="940"/>
      <c r="CJ113" s="940"/>
      <c r="CK113" s="991"/>
      <c r="CL113" s="885"/>
      <c r="CM113" s="879" t="s">
        <v>467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456</v>
      </c>
      <c r="DH113" s="844"/>
      <c r="DI113" s="844"/>
      <c r="DJ113" s="844"/>
      <c r="DK113" s="845"/>
      <c r="DL113" s="846" t="s">
        <v>464</v>
      </c>
      <c r="DM113" s="844"/>
      <c r="DN113" s="844"/>
      <c r="DO113" s="844"/>
      <c r="DP113" s="845"/>
      <c r="DQ113" s="846" t="s">
        <v>455</v>
      </c>
      <c r="DR113" s="844"/>
      <c r="DS113" s="844"/>
      <c r="DT113" s="844"/>
      <c r="DU113" s="845"/>
      <c r="DV113" s="888" t="s">
        <v>468</v>
      </c>
      <c r="DW113" s="889"/>
      <c r="DX113" s="889"/>
      <c r="DY113" s="889"/>
      <c r="DZ113" s="890"/>
    </row>
    <row r="114" spans="1:130" s="226" customFormat="1" ht="26.25" customHeight="1" x14ac:dyDescent="0.15">
      <c r="A114" s="978"/>
      <c r="B114" s="979"/>
      <c r="C114" s="816" t="s">
        <v>469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26542</v>
      </c>
      <c r="AB114" s="844"/>
      <c r="AC114" s="844"/>
      <c r="AD114" s="844"/>
      <c r="AE114" s="845"/>
      <c r="AF114" s="846">
        <v>29612</v>
      </c>
      <c r="AG114" s="844"/>
      <c r="AH114" s="844"/>
      <c r="AI114" s="844"/>
      <c r="AJ114" s="845"/>
      <c r="AK114" s="846">
        <v>32861</v>
      </c>
      <c r="AL114" s="844"/>
      <c r="AM114" s="844"/>
      <c r="AN114" s="844"/>
      <c r="AO114" s="845"/>
      <c r="AP114" s="888">
        <v>0.6</v>
      </c>
      <c r="AQ114" s="889"/>
      <c r="AR114" s="889"/>
      <c r="AS114" s="889"/>
      <c r="AT114" s="890"/>
      <c r="AU114" s="996"/>
      <c r="AV114" s="997"/>
      <c r="AW114" s="997"/>
      <c r="AX114" s="997"/>
      <c r="AY114" s="997"/>
      <c r="AZ114" s="879" t="s">
        <v>470</v>
      </c>
      <c r="BA114" s="816"/>
      <c r="BB114" s="816"/>
      <c r="BC114" s="816"/>
      <c r="BD114" s="816"/>
      <c r="BE114" s="816"/>
      <c r="BF114" s="816"/>
      <c r="BG114" s="816"/>
      <c r="BH114" s="816"/>
      <c r="BI114" s="816"/>
      <c r="BJ114" s="816"/>
      <c r="BK114" s="816"/>
      <c r="BL114" s="816"/>
      <c r="BM114" s="816"/>
      <c r="BN114" s="816"/>
      <c r="BO114" s="816"/>
      <c r="BP114" s="817"/>
      <c r="BQ114" s="880">
        <v>932591</v>
      </c>
      <c r="BR114" s="881"/>
      <c r="BS114" s="881"/>
      <c r="BT114" s="881"/>
      <c r="BU114" s="881"/>
      <c r="BV114" s="881">
        <v>893685</v>
      </c>
      <c r="BW114" s="881"/>
      <c r="BX114" s="881"/>
      <c r="BY114" s="881"/>
      <c r="BZ114" s="881"/>
      <c r="CA114" s="881">
        <v>877502</v>
      </c>
      <c r="CB114" s="881"/>
      <c r="CC114" s="881"/>
      <c r="CD114" s="881"/>
      <c r="CE114" s="881"/>
      <c r="CF114" s="939">
        <v>16.600000000000001</v>
      </c>
      <c r="CG114" s="940"/>
      <c r="CH114" s="940"/>
      <c r="CI114" s="940"/>
      <c r="CJ114" s="940"/>
      <c r="CK114" s="991"/>
      <c r="CL114" s="885"/>
      <c r="CM114" s="879" t="s">
        <v>471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452</v>
      </c>
      <c r="DH114" s="844"/>
      <c r="DI114" s="844"/>
      <c r="DJ114" s="844"/>
      <c r="DK114" s="845"/>
      <c r="DL114" s="846" t="s">
        <v>452</v>
      </c>
      <c r="DM114" s="844"/>
      <c r="DN114" s="844"/>
      <c r="DO114" s="844"/>
      <c r="DP114" s="845"/>
      <c r="DQ114" s="846" t="s">
        <v>401</v>
      </c>
      <c r="DR114" s="844"/>
      <c r="DS114" s="844"/>
      <c r="DT114" s="844"/>
      <c r="DU114" s="845"/>
      <c r="DV114" s="888" t="s">
        <v>401</v>
      </c>
      <c r="DW114" s="889"/>
      <c r="DX114" s="889"/>
      <c r="DY114" s="889"/>
      <c r="DZ114" s="890"/>
    </row>
    <row r="115" spans="1:130" s="226" customFormat="1" ht="26.25" customHeight="1" x14ac:dyDescent="0.15">
      <c r="A115" s="978"/>
      <c r="B115" s="979"/>
      <c r="C115" s="816" t="s">
        <v>472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1808</v>
      </c>
      <c r="AB115" s="983"/>
      <c r="AC115" s="983"/>
      <c r="AD115" s="983"/>
      <c r="AE115" s="984"/>
      <c r="AF115" s="985">
        <v>1200</v>
      </c>
      <c r="AG115" s="983"/>
      <c r="AH115" s="983"/>
      <c r="AI115" s="983"/>
      <c r="AJ115" s="984"/>
      <c r="AK115" s="985">
        <v>1100</v>
      </c>
      <c r="AL115" s="983"/>
      <c r="AM115" s="983"/>
      <c r="AN115" s="983"/>
      <c r="AO115" s="984"/>
      <c r="AP115" s="986">
        <v>0</v>
      </c>
      <c r="AQ115" s="987"/>
      <c r="AR115" s="987"/>
      <c r="AS115" s="987"/>
      <c r="AT115" s="988"/>
      <c r="AU115" s="996"/>
      <c r="AV115" s="997"/>
      <c r="AW115" s="997"/>
      <c r="AX115" s="997"/>
      <c r="AY115" s="997"/>
      <c r="AZ115" s="879" t="s">
        <v>473</v>
      </c>
      <c r="BA115" s="816"/>
      <c r="BB115" s="816"/>
      <c r="BC115" s="816"/>
      <c r="BD115" s="816"/>
      <c r="BE115" s="816"/>
      <c r="BF115" s="816"/>
      <c r="BG115" s="816"/>
      <c r="BH115" s="816"/>
      <c r="BI115" s="816"/>
      <c r="BJ115" s="816"/>
      <c r="BK115" s="816"/>
      <c r="BL115" s="816"/>
      <c r="BM115" s="816"/>
      <c r="BN115" s="816"/>
      <c r="BO115" s="816"/>
      <c r="BP115" s="817"/>
      <c r="BQ115" s="880" t="s">
        <v>474</v>
      </c>
      <c r="BR115" s="881"/>
      <c r="BS115" s="881"/>
      <c r="BT115" s="881"/>
      <c r="BU115" s="881"/>
      <c r="BV115" s="881" t="s">
        <v>454</v>
      </c>
      <c r="BW115" s="881"/>
      <c r="BX115" s="881"/>
      <c r="BY115" s="881"/>
      <c r="BZ115" s="881"/>
      <c r="CA115" s="881" t="s">
        <v>455</v>
      </c>
      <c r="CB115" s="881"/>
      <c r="CC115" s="881"/>
      <c r="CD115" s="881"/>
      <c r="CE115" s="881"/>
      <c r="CF115" s="939" t="s">
        <v>464</v>
      </c>
      <c r="CG115" s="940"/>
      <c r="CH115" s="940"/>
      <c r="CI115" s="940"/>
      <c r="CJ115" s="940"/>
      <c r="CK115" s="991"/>
      <c r="CL115" s="885"/>
      <c r="CM115" s="879" t="s">
        <v>475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401</v>
      </c>
      <c r="DH115" s="844"/>
      <c r="DI115" s="844"/>
      <c r="DJ115" s="844"/>
      <c r="DK115" s="845"/>
      <c r="DL115" s="846" t="s">
        <v>452</v>
      </c>
      <c r="DM115" s="844"/>
      <c r="DN115" s="844"/>
      <c r="DO115" s="844"/>
      <c r="DP115" s="845"/>
      <c r="DQ115" s="846" t="s">
        <v>454</v>
      </c>
      <c r="DR115" s="844"/>
      <c r="DS115" s="844"/>
      <c r="DT115" s="844"/>
      <c r="DU115" s="845"/>
      <c r="DV115" s="888" t="s">
        <v>451</v>
      </c>
      <c r="DW115" s="889"/>
      <c r="DX115" s="889"/>
      <c r="DY115" s="889"/>
      <c r="DZ115" s="890"/>
    </row>
    <row r="116" spans="1:130" s="226" customFormat="1" ht="26.25" customHeight="1" x14ac:dyDescent="0.15">
      <c r="A116" s="980"/>
      <c r="B116" s="981"/>
      <c r="C116" s="903" t="s">
        <v>476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455</v>
      </c>
      <c r="AB116" s="844"/>
      <c r="AC116" s="844"/>
      <c r="AD116" s="844"/>
      <c r="AE116" s="845"/>
      <c r="AF116" s="846" t="s">
        <v>456</v>
      </c>
      <c r="AG116" s="844"/>
      <c r="AH116" s="844"/>
      <c r="AI116" s="844"/>
      <c r="AJ116" s="845"/>
      <c r="AK116" s="846" t="s">
        <v>455</v>
      </c>
      <c r="AL116" s="844"/>
      <c r="AM116" s="844"/>
      <c r="AN116" s="844"/>
      <c r="AO116" s="845"/>
      <c r="AP116" s="888" t="s">
        <v>464</v>
      </c>
      <c r="AQ116" s="889"/>
      <c r="AR116" s="889"/>
      <c r="AS116" s="889"/>
      <c r="AT116" s="890"/>
      <c r="AU116" s="996"/>
      <c r="AV116" s="997"/>
      <c r="AW116" s="997"/>
      <c r="AX116" s="997"/>
      <c r="AY116" s="997"/>
      <c r="AZ116" s="973" t="s">
        <v>477</v>
      </c>
      <c r="BA116" s="974"/>
      <c r="BB116" s="974"/>
      <c r="BC116" s="974"/>
      <c r="BD116" s="974"/>
      <c r="BE116" s="974"/>
      <c r="BF116" s="974"/>
      <c r="BG116" s="974"/>
      <c r="BH116" s="974"/>
      <c r="BI116" s="974"/>
      <c r="BJ116" s="974"/>
      <c r="BK116" s="974"/>
      <c r="BL116" s="974"/>
      <c r="BM116" s="974"/>
      <c r="BN116" s="974"/>
      <c r="BO116" s="974"/>
      <c r="BP116" s="975"/>
      <c r="BQ116" s="880" t="s">
        <v>401</v>
      </c>
      <c r="BR116" s="881"/>
      <c r="BS116" s="881"/>
      <c r="BT116" s="881"/>
      <c r="BU116" s="881"/>
      <c r="BV116" s="881" t="s">
        <v>401</v>
      </c>
      <c r="BW116" s="881"/>
      <c r="BX116" s="881"/>
      <c r="BY116" s="881"/>
      <c r="BZ116" s="881"/>
      <c r="CA116" s="881" t="s">
        <v>464</v>
      </c>
      <c r="CB116" s="881"/>
      <c r="CC116" s="881"/>
      <c r="CD116" s="881"/>
      <c r="CE116" s="881"/>
      <c r="CF116" s="939" t="s">
        <v>454</v>
      </c>
      <c r="CG116" s="940"/>
      <c r="CH116" s="940"/>
      <c r="CI116" s="940"/>
      <c r="CJ116" s="940"/>
      <c r="CK116" s="991"/>
      <c r="CL116" s="885"/>
      <c r="CM116" s="879" t="s">
        <v>478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455</v>
      </c>
      <c r="DH116" s="844"/>
      <c r="DI116" s="844"/>
      <c r="DJ116" s="844"/>
      <c r="DK116" s="845"/>
      <c r="DL116" s="846" t="s">
        <v>401</v>
      </c>
      <c r="DM116" s="844"/>
      <c r="DN116" s="844"/>
      <c r="DO116" s="844"/>
      <c r="DP116" s="845"/>
      <c r="DQ116" s="846" t="s">
        <v>456</v>
      </c>
      <c r="DR116" s="844"/>
      <c r="DS116" s="844"/>
      <c r="DT116" s="844"/>
      <c r="DU116" s="845"/>
      <c r="DV116" s="888" t="s">
        <v>459</v>
      </c>
      <c r="DW116" s="889"/>
      <c r="DX116" s="889"/>
      <c r="DY116" s="889"/>
      <c r="DZ116" s="890"/>
    </row>
    <row r="117" spans="1:130" s="226" customFormat="1" ht="26.25" customHeight="1" x14ac:dyDescent="0.15">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479</v>
      </c>
      <c r="Z117" s="961"/>
      <c r="AA117" s="966">
        <v>1663114</v>
      </c>
      <c r="AB117" s="967"/>
      <c r="AC117" s="967"/>
      <c r="AD117" s="967"/>
      <c r="AE117" s="968"/>
      <c r="AF117" s="969">
        <v>1481069</v>
      </c>
      <c r="AG117" s="967"/>
      <c r="AH117" s="967"/>
      <c r="AI117" s="967"/>
      <c r="AJ117" s="968"/>
      <c r="AK117" s="969">
        <v>1479408</v>
      </c>
      <c r="AL117" s="967"/>
      <c r="AM117" s="967"/>
      <c r="AN117" s="967"/>
      <c r="AO117" s="968"/>
      <c r="AP117" s="970"/>
      <c r="AQ117" s="971"/>
      <c r="AR117" s="971"/>
      <c r="AS117" s="971"/>
      <c r="AT117" s="972"/>
      <c r="AU117" s="996"/>
      <c r="AV117" s="997"/>
      <c r="AW117" s="997"/>
      <c r="AX117" s="997"/>
      <c r="AY117" s="997"/>
      <c r="AZ117" s="927" t="s">
        <v>480</v>
      </c>
      <c r="BA117" s="928"/>
      <c r="BB117" s="928"/>
      <c r="BC117" s="928"/>
      <c r="BD117" s="928"/>
      <c r="BE117" s="928"/>
      <c r="BF117" s="928"/>
      <c r="BG117" s="928"/>
      <c r="BH117" s="928"/>
      <c r="BI117" s="928"/>
      <c r="BJ117" s="928"/>
      <c r="BK117" s="928"/>
      <c r="BL117" s="928"/>
      <c r="BM117" s="928"/>
      <c r="BN117" s="928"/>
      <c r="BO117" s="928"/>
      <c r="BP117" s="929"/>
      <c r="BQ117" s="880" t="s">
        <v>456</v>
      </c>
      <c r="BR117" s="881"/>
      <c r="BS117" s="881"/>
      <c r="BT117" s="881"/>
      <c r="BU117" s="881"/>
      <c r="BV117" s="881" t="s">
        <v>401</v>
      </c>
      <c r="BW117" s="881"/>
      <c r="BX117" s="881"/>
      <c r="BY117" s="881"/>
      <c r="BZ117" s="881"/>
      <c r="CA117" s="881" t="s">
        <v>452</v>
      </c>
      <c r="CB117" s="881"/>
      <c r="CC117" s="881"/>
      <c r="CD117" s="881"/>
      <c r="CE117" s="881"/>
      <c r="CF117" s="939" t="s">
        <v>456</v>
      </c>
      <c r="CG117" s="940"/>
      <c r="CH117" s="940"/>
      <c r="CI117" s="940"/>
      <c r="CJ117" s="940"/>
      <c r="CK117" s="991"/>
      <c r="CL117" s="885"/>
      <c r="CM117" s="879" t="s">
        <v>481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401</v>
      </c>
      <c r="DH117" s="844"/>
      <c r="DI117" s="844"/>
      <c r="DJ117" s="844"/>
      <c r="DK117" s="845"/>
      <c r="DL117" s="846" t="s">
        <v>401</v>
      </c>
      <c r="DM117" s="844"/>
      <c r="DN117" s="844"/>
      <c r="DO117" s="844"/>
      <c r="DP117" s="845"/>
      <c r="DQ117" s="846" t="s">
        <v>459</v>
      </c>
      <c r="DR117" s="844"/>
      <c r="DS117" s="844"/>
      <c r="DT117" s="844"/>
      <c r="DU117" s="845"/>
      <c r="DV117" s="888" t="s">
        <v>464</v>
      </c>
      <c r="DW117" s="889"/>
      <c r="DX117" s="889"/>
      <c r="DY117" s="889"/>
      <c r="DZ117" s="890"/>
    </row>
    <row r="118" spans="1:130" s="226" customFormat="1" ht="26.25" customHeight="1" x14ac:dyDescent="0.15">
      <c r="A118" s="959" t="s">
        <v>446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443</v>
      </c>
      <c r="AB118" s="960"/>
      <c r="AC118" s="960"/>
      <c r="AD118" s="960"/>
      <c r="AE118" s="961"/>
      <c r="AF118" s="962" t="s">
        <v>444</v>
      </c>
      <c r="AG118" s="960"/>
      <c r="AH118" s="960"/>
      <c r="AI118" s="960"/>
      <c r="AJ118" s="961"/>
      <c r="AK118" s="962" t="s">
        <v>310</v>
      </c>
      <c r="AL118" s="960"/>
      <c r="AM118" s="960"/>
      <c r="AN118" s="960"/>
      <c r="AO118" s="961"/>
      <c r="AP118" s="963" t="s">
        <v>445</v>
      </c>
      <c r="AQ118" s="964"/>
      <c r="AR118" s="964"/>
      <c r="AS118" s="964"/>
      <c r="AT118" s="965"/>
      <c r="AU118" s="996"/>
      <c r="AV118" s="997"/>
      <c r="AW118" s="997"/>
      <c r="AX118" s="997"/>
      <c r="AY118" s="997"/>
      <c r="AZ118" s="902" t="s">
        <v>482</v>
      </c>
      <c r="BA118" s="903"/>
      <c r="BB118" s="903"/>
      <c r="BC118" s="903"/>
      <c r="BD118" s="903"/>
      <c r="BE118" s="903"/>
      <c r="BF118" s="903"/>
      <c r="BG118" s="903"/>
      <c r="BH118" s="903"/>
      <c r="BI118" s="903"/>
      <c r="BJ118" s="903"/>
      <c r="BK118" s="903"/>
      <c r="BL118" s="903"/>
      <c r="BM118" s="903"/>
      <c r="BN118" s="903"/>
      <c r="BO118" s="903"/>
      <c r="BP118" s="904"/>
      <c r="BQ118" s="943" t="s">
        <v>452</v>
      </c>
      <c r="BR118" s="909"/>
      <c r="BS118" s="909"/>
      <c r="BT118" s="909"/>
      <c r="BU118" s="909"/>
      <c r="BV118" s="909" t="s">
        <v>474</v>
      </c>
      <c r="BW118" s="909"/>
      <c r="BX118" s="909"/>
      <c r="BY118" s="909"/>
      <c r="BZ118" s="909"/>
      <c r="CA118" s="909" t="s">
        <v>455</v>
      </c>
      <c r="CB118" s="909"/>
      <c r="CC118" s="909"/>
      <c r="CD118" s="909"/>
      <c r="CE118" s="909"/>
      <c r="CF118" s="939" t="s">
        <v>456</v>
      </c>
      <c r="CG118" s="940"/>
      <c r="CH118" s="940"/>
      <c r="CI118" s="940"/>
      <c r="CJ118" s="940"/>
      <c r="CK118" s="991"/>
      <c r="CL118" s="885"/>
      <c r="CM118" s="879" t="s">
        <v>483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452</v>
      </c>
      <c r="DH118" s="844"/>
      <c r="DI118" s="844"/>
      <c r="DJ118" s="844"/>
      <c r="DK118" s="845"/>
      <c r="DL118" s="846" t="s">
        <v>452</v>
      </c>
      <c r="DM118" s="844"/>
      <c r="DN118" s="844"/>
      <c r="DO118" s="844"/>
      <c r="DP118" s="845"/>
      <c r="DQ118" s="846" t="s">
        <v>452</v>
      </c>
      <c r="DR118" s="844"/>
      <c r="DS118" s="844"/>
      <c r="DT118" s="844"/>
      <c r="DU118" s="845"/>
      <c r="DV118" s="888" t="s">
        <v>401</v>
      </c>
      <c r="DW118" s="889"/>
      <c r="DX118" s="889"/>
      <c r="DY118" s="889"/>
      <c r="DZ118" s="890"/>
    </row>
    <row r="119" spans="1:130" s="226" customFormat="1" ht="26.25" customHeight="1" x14ac:dyDescent="0.15">
      <c r="A119" s="882" t="s">
        <v>449</v>
      </c>
      <c r="B119" s="883"/>
      <c r="C119" s="924" t="s">
        <v>450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452</v>
      </c>
      <c r="AB119" s="953"/>
      <c r="AC119" s="953"/>
      <c r="AD119" s="953"/>
      <c r="AE119" s="954"/>
      <c r="AF119" s="955" t="s">
        <v>452</v>
      </c>
      <c r="AG119" s="953"/>
      <c r="AH119" s="953"/>
      <c r="AI119" s="953"/>
      <c r="AJ119" s="954"/>
      <c r="AK119" s="955" t="s">
        <v>459</v>
      </c>
      <c r="AL119" s="953"/>
      <c r="AM119" s="953"/>
      <c r="AN119" s="953"/>
      <c r="AO119" s="954"/>
      <c r="AP119" s="956" t="s">
        <v>452</v>
      </c>
      <c r="AQ119" s="957"/>
      <c r="AR119" s="957"/>
      <c r="AS119" s="957"/>
      <c r="AT119" s="958"/>
      <c r="AU119" s="998"/>
      <c r="AV119" s="999"/>
      <c r="AW119" s="999"/>
      <c r="AX119" s="999"/>
      <c r="AY119" s="999"/>
      <c r="AZ119" s="247" t="s">
        <v>193</v>
      </c>
      <c r="BA119" s="247"/>
      <c r="BB119" s="247"/>
      <c r="BC119" s="247"/>
      <c r="BD119" s="247"/>
      <c r="BE119" s="247"/>
      <c r="BF119" s="247"/>
      <c r="BG119" s="247"/>
      <c r="BH119" s="247"/>
      <c r="BI119" s="247"/>
      <c r="BJ119" s="247"/>
      <c r="BK119" s="247"/>
      <c r="BL119" s="247"/>
      <c r="BM119" s="247"/>
      <c r="BN119" s="247"/>
      <c r="BO119" s="941" t="s">
        <v>484</v>
      </c>
      <c r="BP119" s="942"/>
      <c r="BQ119" s="943">
        <v>17933946</v>
      </c>
      <c r="BR119" s="909"/>
      <c r="BS119" s="909"/>
      <c r="BT119" s="909"/>
      <c r="BU119" s="909"/>
      <c r="BV119" s="909">
        <v>17779256</v>
      </c>
      <c r="BW119" s="909"/>
      <c r="BX119" s="909"/>
      <c r="BY119" s="909"/>
      <c r="BZ119" s="909"/>
      <c r="CA119" s="909">
        <v>17635149</v>
      </c>
      <c r="CB119" s="909"/>
      <c r="CC119" s="909"/>
      <c r="CD119" s="909"/>
      <c r="CE119" s="909"/>
      <c r="CF119" s="812"/>
      <c r="CG119" s="813"/>
      <c r="CH119" s="813"/>
      <c r="CI119" s="813"/>
      <c r="CJ119" s="898"/>
      <c r="CK119" s="992"/>
      <c r="CL119" s="887"/>
      <c r="CM119" s="902" t="s">
        <v>485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5400</v>
      </c>
      <c r="DH119" s="828"/>
      <c r="DI119" s="828"/>
      <c r="DJ119" s="828"/>
      <c r="DK119" s="829"/>
      <c r="DL119" s="830">
        <v>4200</v>
      </c>
      <c r="DM119" s="828"/>
      <c r="DN119" s="828"/>
      <c r="DO119" s="828"/>
      <c r="DP119" s="829"/>
      <c r="DQ119" s="830">
        <v>3183</v>
      </c>
      <c r="DR119" s="828"/>
      <c r="DS119" s="828"/>
      <c r="DT119" s="828"/>
      <c r="DU119" s="829"/>
      <c r="DV119" s="912">
        <v>0.1</v>
      </c>
      <c r="DW119" s="913"/>
      <c r="DX119" s="913"/>
      <c r="DY119" s="913"/>
      <c r="DZ119" s="914"/>
    </row>
    <row r="120" spans="1:130" s="226" customFormat="1" ht="26.25" customHeight="1" x14ac:dyDescent="0.15">
      <c r="A120" s="884"/>
      <c r="B120" s="885"/>
      <c r="C120" s="879" t="s">
        <v>458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456</v>
      </c>
      <c r="AB120" s="844"/>
      <c r="AC120" s="844"/>
      <c r="AD120" s="844"/>
      <c r="AE120" s="845"/>
      <c r="AF120" s="846" t="s">
        <v>468</v>
      </c>
      <c r="AG120" s="844"/>
      <c r="AH120" s="844"/>
      <c r="AI120" s="844"/>
      <c r="AJ120" s="845"/>
      <c r="AK120" s="846" t="s">
        <v>401</v>
      </c>
      <c r="AL120" s="844"/>
      <c r="AM120" s="844"/>
      <c r="AN120" s="844"/>
      <c r="AO120" s="845"/>
      <c r="AP120" s="888" t="s">
        <v>486</v>
      </c>
      <c r="AQ120" s="889"/>
      <c r="AR120" s="889"/>
      <c r="AS120" s="889"/>
      <c r="AT120" s="890"/>
      <c r="AU120" s="944" t="s">
        <v>487</v>
      </c>
      <c r="AV120" s="945"/>
      <c r="AW120" s="945"/>
      <c r="AX120" s="945"/>
      <c r="AY120" s="946"/>
      <c r="AZ120" s="924" t="s">
        <v>488</v>
      </c>
      <c r="BA120" s="872"/>
      <c r="BB120" s="872"/>
      <c r="BC120" s="872"/>
      <c r="BD120" s="872"/>
      <c r="BE120" s="872"/>
      <c r="BF120" s="872"/>
      <c r="BG120" s="872"/>
      <c r="BH120" s="872"/>
      <c r="BI120" s="872"/>
      <c r="BJ120" s="872"/>
      <c r="BK120" s="872"/>
      <c r="BL120" s="872"/>
      <c r="BM120" s="872"/>
      <c r="BN120" s="872"/>
      <c r="BO120" s="872"/>
      <c r="BP120" s="873"/>
      <c r="BQ120" s="925">
        <v>4103430</v>
      </c>
      <c r="BR120" s="906"/>
      <c r="BS120" s="906"/>
      <c r="BT120" s="906"/>
      <c r="BU120" s="906"/>
      <c r="BV120" s="906">
        <v>4104618</v>
      </c>
      <c r="BW120" s="906"/>
      <c r="BX120" s="906"/>
      <c r="BY120" s="906"/>
      <c r="BZ120" s="906"/>
      <c r="CA120" s="906">
        <v>4309127</v>
      </c>
      <c r="CB120" s="906"/>
      <c r="CC120" s="906"/>
      <c r="CD120" s="906"/>
      <c r="CE120" s="906"/>
      <c r="CF120" s="930">
        <v>81.599999999999994</v>
      </c>
      <c r="CG120" s="931"/>
      <c r="CH120" s="931"/>
      <c r="CI120" s="931"/>
      <c r="CJ120" s="931"/>
      <c r="CK120" s="932" t="s">
        <v>489</v>
      </c>
      <c r="CL120" s="916"/>
      <c r="CM120" s="916"/>
      <c r="CN120" s="916"/>
      <c r="CO120" s="917"/>
      <c r="CP120" s="936" t="s">
        <v>490</v>
      </c>
      <c r="CQ120" s="937"/>
      <c r="CR120" s="937"/>
      <c r="CS120" s="937"/>
      <c r="CT120" s="937"/>
      <c r="CU120" s="937"/>
      <c r="CV120" s="937"/>
      <c r="CW120" s="937"/>
      <c r="CX120" s="937"/>
      <c r="CY120" s="937"/>
      <c r="CZ120" s="937"/>
      <c r="DA120" s="937"/>
      <c r="DB120" s="937"/>
      <c r="DC120" s="937"/>
      <c r="DD120" s="937"/>
      <c r="DE120" s="937"/>
      <c r="DF120" s="938"/>
      <c r="DG120" s="925">
        <v>3204137</v>
      </c>
      <c r="DH120" s="906"/>
      <c r="DI120" s="906"/>
      <c r="DJ120" s="906"/>
      <c r="DK120" s="906"/>
      <c r="DL120" s="906">
        <v>2798742</v>
      </c>
      <c r="DM120" s="906"/>
      <c r="DN120" s="906"/>
      <c r="DO120" s="906"/>
      <c r="DP120" s="906"/>
      <c r="DQ120" s="906">
        <v>2603510</v>
      </c>
      <c r="DR120" s="906"/>
      <c r="DS120" s="906"/>
      <c r="DT120" s="906"/>
      <c r="DU120" s="906"/>
      <c r="DV120" s="907">
        <v>49.3</v>
      </c>
      <c r="DW120" s="907"/>
      <c r="DX120" s="907"/>
      <c r="DY120" s="907"/>
      <c r="DZ120" s="908"/>
    </row>
    <row r="121" spans="1:130" s="226" customFormat="1" ht="26.25" customHeight="1" x14ac:dyDescent="0.15">
      <c r="A121" s="884"/>
      <c r="B121" s="885"/>
      <c r="C121" s="927" t="s">
        <v>491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452</v>
      </c>
      <c r="AB121" s="844"/>
      <c r="AC121" s="844"/>
      <c r="AD121" s="844"/>
      <c r="AE121" s="845"/>
      <c r="AF121" s="846" t="s">
        <v>456</v>
      </c>
      <c r="AG121" s="844"/>
      <c r="AH121" s="844"/>
      <c r="AI121" s="844"/>
      <c r="AJ121" s="845"/>
      <c r="AK121" s="846" t="s">
        <v>401</v>
      </c>
      <c r="AL121" s="844"/>
      <c r="AM121" s="844"/>
      <c r="AN121" s="844"/>
      <c r="AO121" s="845"/>
      <c r="AP121" s="888" t="s">
        <v>452</v>
      </c>
      <c r="AQ121" s="889"/>
      <c r="AR121" s="889"/>
      <c r="AS121" s="889"/>
      <c r="AT121" s="890"/>
      <c r="AU121" s="947"/>
      <c r="AV121" s="948"/>
      <c r="AW121" s="948"/>
      <c r="AX121" s="948"/>
      <c r="AY121" s="949"/>
      <c r="AZ121" s="879" t="s">
        <v>492</v>
      </c>
      <c r="BA121" s="816"/>
      <c r="BB121" s="816"/>
      <c r="BC121" s="816"/>
      <c r="BD121" s="816"/>
      <c r="BE121" s="816"/>
      <c r="BF121" s="816"/>
      <c r="BG121" s="816"/>
      <c r="BH121" s="816"/>
      <c r="BI121" s="816"/>
      <c r="BJ121" s="816"/>
      <c r="BK121" s="816"/>
      <c r="BL121" s="816"/>
      <c r="BM121" s="816"/>
      <c r="BN121" s="816"/>
      <c r="BO121" s="816"/>
      <c r="BP121" s="817"/>
      <c r="BQ121" s="880">
        <v>3392</v>
      </c>
      <c r="BR121" s="881"/>
      <c r="BS121" s="881"/>
      <c r="BT121" s="881"/>
      <c r="BU121" s="881"/>
      <c r="BV121" s="881">
        <v>75300</v>
      </c>
      <c r="BW121" s="881"/>
      <c r="BX121" s="881"/>
      <c r="BY121" s="881"/>
      <c r="BZ121" s="881"/>
      <c r="CA121" s="881">
        <v>75300</v>
      </c>
      <c r="CB121" s="881"/>
      <c r="CC121" s="881"/>
      <c r="CD121" s="881"/>
      <c r="CE121" s="881"/>
      <c r="CF121" s="939">
        <v>1.4</v>
      </c>
      <c r="CG121" s="940"/>
      <c r="CH121" s="940"/>
      <c r="CI121" s="940"/>
      <c r="CJ121" s="940"/>
      <c r="CK121" s="933"/>
      <c r="CL121" s="919"/>
      <c r="CM121" s="919"/>
      <c r="CN121" s="919"/>
      <c r="CO121" s="920"/>
      <c r="CP121" s="899" t="s">
        <v>493</v>
      </c>
      <c r="CQ121" s="900"/>
      <c r="CR121" s="900"/>
      <c r="CS121" s="900"/>
      <c r="CT121" s="900"/>
      <c r="CU121" s="900"/>
      <c r="CV121" s="900"/>
      <c r="CW121" s="900"/>
      <c r="CX121" s="900"/>
      <c r="CY121" s="900"/>
      <c r="CZ121" s="900"/>
      <c r="DA121" s="900"/>
      <c r="DB121" s="900"/>
      <c r="DC121" s="900"/>
      <c r="DD121" s="900"/>
      <c r="DE121" s="900"/>
      <c r="DF121" s="901"/>
      <c r="DG121" s="880">
        <v>778261</v>
      </c>
      <c r="DH121" s="881"/>
      <c r="DI121" s="881"/>
      <c r="DJ121" s="881"/>
      <c r="DK121" s="881"/>
      <c r="DL121" s="881">
        <v>741062</v>
      </c>
      <c r="DM121" s="881"/>
      <c r="DN121" s="881"/>
      <c r="DO121" s="881"/>
      <c r="DP121" s="881"/>
      <c r="DQ121" s="881">
        <v>675649</v>
      </c>
      <c r="DR121" s="881"/>
      <c r="DS121" s="881"/>
      <c r="DT121" s="881"/>
      <c r="DU121" s="881"/>
      <c r="DV121" s="858">
        <v>12.8</v>
      </c>
      <c r="DW121" s="858"/>
      <c r="DX121" s="858"/>
      <c r="DY121" s="858"/>
      <c r="DZ121" s="859"/>
    </row>
    <row r="122" spans="1:130" s="226" customFormat="1" ht="26.25" customHeight="1" x14ac:dyDescent="0.15">
      <c r="A122" s="884"/>
      <c r="B122" s="885"/>
      <c r="C122" s="879" t="s">
        <v>471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456</v>
      </c>
      <c r="AB122" s="844"/>
      <c r="AC122" s="844"/>
      <c r="AD122" s="844"/>
      <c r="AE122" s="845"/>
      <c r="AF122" s="846" t="s">
        <v>401</v>
      </c>
      <c r="AG122" s="844"/>
      <c r="AH122" s="844"/>
      <c r="AI122" s="844"/>
      <c r="AJ122" s="845"/>
      <c r="AK122" s="846" t="s">
        <v>452</v>
      </c>
      <c r="AL122" s="844"/>
      <c r="AM122" s="844"/>
      <c r="AN122" s="844"/>
      <c r="AO122" s="845"/>
      <c r="AP122" s="888" t="s">
        <v>456</v>
      </c>
      <c r="AQ122" s="889"/>
      <c r="AR122" s="889"/>
      <c r="AS122" s="889"/>
      <c r="AT122" s="890"/>
      <c r="AU122" s="947"/>
      <c r="AV122" s="948"/>
      <c r="AW122" s="948"/>
      <c r="AX122" s="948"/>
      <c r="AY122" s="949"/>
      <c r="AZ122" s="902" t="s">
        <v>494</v>
      </c>
      <c r="BA122" s="903"/>
      <c r="BB122" s="903"/>
      <c r="BC122" s="903"/>
      <c r="BD122" s="903"/>
      <c r="BE122" s="903"/>
      <c r="BF122" s="903"/>
      <c r="BG122" s="903"/>
      <c r="BH122" s="903"/>
      <c r="BI122" s="903"/>
      <c r="BJ122" s="903"/>
      <c r="BK122" s="903"/>
      <c r="BL122" s="903"/>
      <c r="BM122" s="903"/>
      <c r="BN122" s="903"/>
      <c r="BO122" s="903"/>
      <c r="BP122" s="904"/>
      <c r="BQ122" s="943">
        <v>12519238</v>
      </c>
      <c r="BR122" s="909"/>
      <c r="BS122" s="909"/>
      <c r="BT122" s="909"/>
      <c r="BU122" s="909"/>
      <c r="BV122" s="909">
        <v>12752792</v>
      </c>
      <c r="BW122" s="909"/>
      <c r="BX122" s="909"/>
      <c r="BY122" s="909"/>
      <c r="BZ122" s="909"/>
      <c r="CA122" s="909">
        <v>12710493</v>
      </c>
      <c r="CB122" s="909"/>
      <c r="CC122" s="909"/>
      <c r="CD122" s="909"/>
      <c r="CE122" s="909"/>
      <c r="CF122" s="910">
        <v>240.6</v>
      </c>
      <c r="CG122" s="911"/>
      <c r="CH122" s="911"/>
      <c r="CI122" s="911"/>
      <c r="CJ122" s="911"/>
      <c r="CK122" s="933"/>
      <c r="CL122" s="919"/>
      <c r="CM122" s="919"/>
      <c r="CN122" s="919"/>
      <c r="CO122" s="920"/>
      <c r="CP122" s="899" t="s">
        <v>495</v>
      </c>
      <c r="CQ122" s="900"/>
      <c r="CR122" s="900"/>
      <c r="CS122" s="900"/>
      <c r="CT122" s="900"/>
      <c r="CU122" s="900"/>
      <c r="CV122" s="900"/>
      <c r="CW122" s="900"/>
      <c r="CX122" s="900"/>
      <c r="CY122" s="900"/>
      <c r="CZ122" s="900"/>
      <c r="DA122" s="900"/>
      <c r="DB122" s="900"/>
      <c r="DC122" s="900"/>
      <c r="DD122" s="900"/>
      <c r="DE122" s="900"/>
      <c r="DF122" s="901"/>
      <c r="DG122" s="880">
        <v>53667</v>
      </c>
      <c r="DH122" s="881"/>
      <c r="DI122" s="881"/>
      <c r="DJ122" s="881"/>
      <c r="DK122" s="881"/>
      <c r="DL122" s="881">
        <v>77924</v>
      </c>
      <c r="DM122" s="881"/>
      <c r="DN122" s="881"/>
      <c r="DO122" s="881"/>
      <c r="DP122" s="881"/>
      <c r="DQ122" s="881">
        <v>83326</v>
      </c>
      <c r="DR122" s="881"/>
      <c r="DS122" s="881"/>
      <c r="DT122" s="881"/>
      <c r="DU122" s="881"/>
      <c r="DV122" s="858">
        <v>1.6</v>
      </c>
      <c r="DW122" s="858"/>
      <c r="DX122" s="858"/>
      <c r="DY122" s="858"/>
      <c r="DZ122" s="859"/>
    </row>
    <row r="123" spans="1:130" s="226" customFormat="1" ht="26.25" customHeight="1" x14ac:dyDescent="0.15">
      <c r="A123" s="884"/>
      <c r="B123" s="885"/>
      <c r="C123" s="879" t="s">
        <v>478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455</v>
      </c>
      <c r="AB123" s="844"/>
      <c r="AC123" s="844"/>
      <c r="AD123" s="844"/>
      <c r="AE123" s="845"/>
      <c r="AF123" s="846" t="s">
        <v>401</v>
      </c>
      <c r="AG123" s="844"/>
      <c r="AH123" s="844"/>
      <c r="AI123" s="844"/>
      <c r="AJ123" s="845"/>
      <c r="AK123" s="846" t="s">
        <v>486</v>
      </c>
      <c r="AL123" s="844"/>
      <c r="AM123" s="844"/>
      <c r="AN123" s="844"/>
      <c r="AO123" s="845"/>
      <c r="AP123" s="888" t="s">
        <v>452</v>
      </c>
      <c r="AQ123" s="889"/>
      <c r="AR123" s="889"/>
      <c r="AS123" s="889"/>
      <c r="AT123" s="890"/>
      <c r="AU123" s="950"/>
      <c r="AV123" s="951"/>
      <c r="AW123" s="951"/>
      <c r="AX123" s="951"/>
      <c r="AY123" s="951"/>
      <c r="AZ123" s="247" t="s">
        <v>193</v>
      </c>
      <c r="BA123" s="247"/>
      <c r="BB123" s="247"/>
      <c r="BC123" s="247"/>
      <c r="BD123" s="247"/>
      <c r="BE123" s="247"/>
      <c r="BF123" s="247"/>
      <c r="BG123" s="247"/>
      <c r="BH123" s="247"/>
      <c r="BI123" s="247"/>
      <c r="BJ123" s="247"/>
      <c r="BK123" s="247"/>
      <c r="BL123" s="247"/>
      <c r="BM123" s="247"/>
      <c r="BN123" s="247"/>
      <c r="BO123" s="941" t="s">
        <v>496</v>
      </c>
      <c r="BP123" s="942"/>
      <c r="BQ123" s="896">
        <v>16626060</v>
      </c>
      <c r="BR123" s="897"/>
      <c r="BS123" s="897"/>
      <c r="BT123" s="897"/>
      <c r="BU123" s="897"/>
      <c r="BV123" s="897">
        <v>16932710</v>
      </c>
      <c r="BW123" s="897"/>
      <c r="BX123" s="897"/>
      <c r="BY123" s="897"/>
      <c r="BZ123" s="897"/>
      <c r="CA123" s="897">
        <v>17094920</v>
      </c>
      <c r="CB123" s="897"/>
      <c r="CC123" s="897"/>
      <c r="CD123" s="897"/>
      <c r="CE123" s="897"/>
      <c r="CF123" s="812"/>
      <c r="CG123" s="813"/>
      <c r="CH123" s="813"/>
      <c r="CI123" s="813"/>
      <c r="CJ123" s="898"/>
      <c r="CK123" s="933"/>
      <c r="CL123" s="919"/>
      <c r="CM123" s="919"/>
      <c r="CN123" s="919"/>
      <c r="CO123" s="920"/>
      <c r="CP123" s="899" t="s">
        <v>422</v>
      </c>
      <c r="CQ123" s="900"/>
      <c r="CR123" s="900"/>
      <c r="CS123" s="900"/>
      <c r="CT123" s="900"/>
      <c r="CU123" s="900"/>
      <c r="CV123" s="900"/>
      <c r="CW123" s="900"/>
      <c r="CX123" s="900"/>
      <c r="CY123" s="900"/>
      <c r="CZ123" s="900"/>
      <c r="DA123" s="900"/>
      <c r="DB123" s="900"/>
      <c r="DC123" s="900"/>
      <c r="DD123" s="900"/>
      <c r="DE123" s="900"/>
      <c r="DF123" s="901"/>
      <c r="DG123" s="843" t="s">
        <v>455</v>
      </c>
      <c r="DH123" s="844"/>
      <c r="DI123" s="844"/>
      <c r="DJ123" s="844"/>
      <c r="DK123" s="845"/>
      <c r="DL123" s="846" t="s">
        <v>468</v>
      </c>
      <c r="DM123" s="844"/>
      <c r="DN123" s="844"/>
      <c r="DO123" s="844"/>
      <c r="DP123" s="845"/>
      <c r="DQ123" s="846" t="s">
        <v>455</v>
      </c>
      <c r="DR123" s="844"/>
      <c r="DS123" s="844"/>
      <c r="DT123" s="844"/>
      <c r="DU123" s="845"/>
      <c r="DV123" s="888" t="s">
        <v>452</v>
      </c>
      <c r="DW123" s="889"/>
      <c r="DX123" s="889"/>
      <c r="DY123" s="889"/>
      <c r="DZ123" s="890"/>
    </row>
    <row r="124" spans="1:130" s="226" customFormat="1" ht="26.25" customHeight="1" thickBot="1" x14ac:dyDescent="0.2">
      <c r="A124" s="884"/>
      <c r="B124" s="885"/>
      <c r="C124" s="879" t="s">
        <v>481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455</v>
      </c>
      <c r="AB124" s="844"/>
      <c r="AC124" s="844"/>
      <c r="AD124" s="844"/>
      <c r="AE124" s="845"/>
      <c r="AF124" s="846" t="s">
        <v>401</v>
      </c>
      <c r="AG124" s="844"/>
      <c r="AH124" s="844"/>
      <c r="AI124" s="844"/>
      <c r="AJ124" s="845"/>
      <c r="AK124" s="846" t="s">
        <v>452</v>
      </c>
      <c r="AL124" s="844"/>
      <c r="AM124" s="844"/>
      <c r="AN124" s="844"/>
      <c r="AO124" s="845"/>
      <c r="AP124" s="888" t="s">
        <v>455</v>
      </c>
      <c r="AQ124" s="889"/>
      <c r="AR124" s="889"/>
      <c r="AS124" s="889"/>
      <c r="AT124" s="890"/>
      <c r="AU124" s="891" t="s">
        <v>497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27.9</v>
      </c>
      <c r="BR124" s="895"/>
      <c r="BS124" s="895"/>
      <c r="BT124" s="895"/>
      <c r="BU124" s="895"/>
      <c r="BV124" s="895">
        <v>16.899999999999999</v>
      </c>
      <c r="BW124" s="895"/>
      <c r="BX124" s="895"/>
      <c r="BY124" s="895"/>
      <c r="BZ124" s="895"/>
      <c r="CA124" s="895">
        <v>10.199999999999999</v>
      </c>
      <c r="CB124" s="895"/>
      <c r="CC124" s="895"/>
      <c r="CD124" s="895"/>
      <c r="CE124" s="895"/>
      <c r="CF124" s="790"/>
      <c r="CG124" s="791"/>
      <c r="CH124" s="791"/>
      <c r="CI124" s="791"/>
      <c r="CJ124" s="926"/>
      <c r="CK124" s="934"/>
      <c r="CL124" s="934"/>
      <c r="CM124" s="934"/>
      <c r="CN124" s="934"/>
      <c r="CO124" s="935"/>
      <c r="CP124" s="899" t="s">
        <v>498</v>
      </c>
      <c r="CQ124" s="900"/>
      <c r="CR124" s="900"/>
      <c r="CS124" s="900"/>
      <c r="CT124" s="900"/>
      <c r="CU124" s="900"/>
      <c r="CV124" s="900"/>
      <c r="CW124" s="900"/>
      <c r="CX124" s="900"/>
      <c r="CY124" s="900"/>
      <c r="CZ124" s="900"/>
      <c r="DA124" s="900"/>
      <c r="DB124" s="900"/>
      <c r="DC124" s="900"/>
      <c r="DD124" s="900"/>
      <c r="DE124" s="900"/>
      <c r="DF124" s="901"/>
      <c r="DG124" s="827" t="s">
        <v>455</v>
      </c>
      <c r="DH124" s="828"/>
      <c r="DI124" s="828"/>
      <c r="DJ124" s="828"/>
      <c r="DK124" s="829"/>
      <c r="DL124" s="830" t="s">
        <v>455</v>
      </c>
      <c r="DM124" s="828"/>
      <c r="DN124" s="828"/>
      <c r="DO124" s="828"/>
      <c r="DP124" s="829"/>
      <c r="DQ124" s="830" t="s">
        <v>401</v>
      </c>
      <c r="DR124" s="828"/>
      <c r="DS124" s="828"/>
      <c r="DT124" s="828"/>
      <c r="DU124" s="829"/>
      <c r="DV124" s="912" t="s">
        <v>468</v>
      </c>
      <c r="DW124" s="913"/>
      <c r="DX124" s="913"/>
      <c r="DY124" s="913"/>
      <c r="DZ124" s="914"/>
    </row>
    <row r="125" spans="1:130" s="226" customFormat="1" ht="26.25" customHeight="1" x14ac:dyDescent="0.15">
      <c r="A125" s="884"/>
      <c r="B125" s="885"/>
      <c r="C125" s="879" t="s">
        <v>483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401</v>
      </c>
      <c r="AB125" s="844"/>
      <c r="AC125" s="844"/>
      <c r="AD125" s="844"/>
      <c r="AE125" s="845"/>
      <c r="AF125" s="846" t="s">
        <v>401</v>
      </c>
      <c r="AG125" s="844"/>
      <c r="AH125" s="844"/>
      <c r="AI125" s="844"/>
      <c r="AJ125" s="845"/>
      <c r="AK125" s="846" t="s">
        <v>401</v>
      </c>
      <c r="AL125" s="844"/>
      <c r="AM125" s="844"/>
      <c r="AN125" s="844"/>
      <c r="AO125" s="845"/>
      <c r="AP125" s="888" t="s">
        <v>455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499</v>
      </c>
      <c r="CL125" s="916"/>
      <c r="CM125" s="916"/>
      <c r="CN125" s="916"/>
      <c r="CO125" s="917"/>
      <c r="CP125" s="924" t="s">
        <v>500</v>
      </c>
      <c r="CQ125" s="872"/>
      <c r="CR125" s="872"/>
      <c r="CS125" s="872"/>
      <c r="CT125" s="872"/>
      <c r="CU125" s="872"/>
      <c r="CV125" s="872"/>
      <c r="CW125" s="872"/>
      <c r="CX125" s="872"/>
      <c r="CY125" s="872"/>
      <c r="CZ125" s="872"/>
      <c r="DA125" s="872"/>
      <c r="DB125" s="872"/>
      <c r="DC125" s="872"/>
      <c r="DD125" s="872"/>
      <c r="DE125" s="872"/>
      <c r="DF125" s="873"/>
      <c r="DG125" s="925" t="s">
        <v>401</v>
      </c>
      <c r="DH125" s="906"/>
      <c r="DI125" s="906"/>
      <c r="DJ125" s="906"/>
      <c r="DK125" s="906"/>
      <c r="DL125" s="906" t="s">
        <v>401</v>
      </c>
      <c r="DM125" s="906"/>
      <c r="DN125" s="906"/>
      <c r="DO125" s="906"/>
      <c r="DP125" s="906"/>
      <c r="DQ125" s="906" t="s">
        <v>455</v>
      </c>
      <c r="DR125" s="906"/>
      <c r="DS125" s="906"/>
      <c r="DT125" s="906"/>
      <c r="DU125" s="906"/>
      <c r="DV125" s="907" t="s">
        <v>455</v>
      </c>
      <c r="DW125" s="907"/>
      <c r="DX125" s="907"/>
      <c r="DY125" s="907"/>
      <c r="DZ125" s="908"/>
    </row>
    <row r="126" spans="1:130" s="226" customFormat="1" ht="26.25" customHeight="1" thickBot="1" x14ac:dyDescent="0.2">
      <c r="A126" s="884"/>
      <c r="B126" s="885"/>
      <c r="C126" s="879" t="s">
        <v>485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401</v>
      </c>
      <c r="AB126" s="844"/>
      <c r="AC126" s="844"/>
      <c r="AD126" s="844"/>
      <c r="AE126" s="845"/>
      <c r="AF126" s="846" t="s">
        <v>401</v>
      </c>
      <c r="AG126" s="844"/>
      <c r="AH126" s="844"/>
      <c r="AI126" s="844"/>
      <c r="AJ126" s="845"/>
      <c r="AK126" s="846" t="s">
        <v>401</v>
      </c>
      <c r="AL126" s="844"/>
      <c r="AM126" s="844"/>
      <c r="AN126" s="844"/>
      <c r="AO126" s="845"/>
      <c r="AP126" s="888" t="s">
        <v>401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501</v>
      </c>
      <c r="CQ126" s="816"/>
      <c r="CR126" s="816"/>
      <c r="CS126" s="816"/>
      <c r="CT126" s="816"/>
      <c r="CU126" s="816"/>
      <c r="CV126" s="816"/>
      <c r="CW126" s="816"/>
      <c r="CX126" s="816"/>
      <c r="CY126" s="816"/>
      <c r="CZ126" s="816"/>
      <c r="DA126" s="816"/>
      <c r="DB126" s="816"/>
      <c r="DC126" s="816"/>
      <c r="DD126" s="816"/>
      <c r="DE126" s="816"/>
      <c r="DF126" s="817"/>
      <c r="DG126" s="880" t="s">
        <v>401</v>
      </c>
      <c r="DH126" s="881"/>
      <c r="DI126" s="881"/>
      <c r="DJ126" s="881"/>
      <c r="DK126" s="881"/>
      <c r="DL126" s="881" t="s">
        <v>401</v>
      </c>
      <c r="DM126" s="881"/>
      <c r="DN126" s="881"/>
      <c r="DO126" s="881"/>
      <c r="DP126" s="881"/>
      <c r="DQ126" s="881" t="s">
        <v>401</v>
      </c>
      <c r="DR126" s="881"/>
      <c r="DS126" s="881"/>
      <c r="DT126" s="881"/>
      <c r="DU126" s="881"/>
      <c r="DV126" s="858" t="s">
        <v>401</v>
      </c>
      <c r="DW126" s="858"/>
      <c r="DX126" s="858"/>
      <c r="DY126" s="858"/>
      <c r="DZ126" s="859"/>
    </row>
    <row r="127" spans="1:130" s="226" customFormat="1" ht="26.25" customHeight="1" x14ac:dyDescent="0.15">
      <c r="A127" s="886"/>
      <c r="B127" s="887"/>
      <c r="C127" s="902" t="s">
        <v>502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1808</v>
      </c>
      <c r="AB127" s="844"/>
      <c r="AC127" s="844"/>
      <c r="AD127" s="844"/>
      <c r="AE127" s="845"/>
      <c r="AF127" s="846">
        <v>1200</v>
      </c>
      <c r="AG127" s="844"/>
      <c r="AH127" s="844"/>
      <c r="AI127" s="844"/>
      <c r="AJ127" s="845"/>
      <c r="AK127" s="846">
        <v>1100</v>
      </c>
      <c r="AL127" s="844"/>
      <c r="AM127" s="844"/>
      <c r="AN127" s="844"/>
      <c r="AO127" s="845"/>
      <c r="AP127" s="888">
        <v>0</v>
      </c>
      <c r="AQ127" s="889"/>
      <c r="AR127" s="889"/>
      <c r="AS127" s="889"/>
      <c r="AT127" s="890"/>
      <c r="AU127" s="228"/>
      <c r="AV127" s="228"/>
      <c r="AW127" s="228"/>
      <c r="AX127" s="905" t="s">
        <v>503</v>
      </c>
      <c r="AY127" s="876"/>
      <c r="AZ127" s="876"/>
      <c r="BA127" s="876"/>
      <c r="BB127" s="876"/>
      <c r="BC127" s="876"/>
      <c r="BD127" s="876"/>
      <c r="BE127" s="877"/>
      <c r="BF127" s="875" t="s">
        <v>504</v>
      </c>
      <c r="BG127" s="876"/>
      <c r="BH127" s="876"/>
      <c r="BI127" s="876"/>
      <c r="BJ127" s="876"/>
      <c r="BK127" s="876"/>
      <c r="BL127" s="877"/>
      <c r="BM127" s="875" t="s">
        <v>505</v>
      </c>
      <c r="BN127" s="876"/>
      <c r="BO127" s="876"/>
      <c r="BP127" s="876"/>
      <c r="BQ127" s="876"/>
      <c r="BR127" s="876"/>
      <c r="BS127" s="877"/>
      <c r="BT127" s="875" t="s">
        <v>506</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507</v>
      </c>
      <c r="CQ127" s="816"/>
      <c r="CR127" s="816"/>
      <c r="CS127" s="816"/>
      <c r="CT127" s="816"/>
      <c r="CU127" s="816"/>
      <c r="CV127" s="816"/>
      <c r="CW127" s="816"/>
      <c r="CX127" s="816"/>
      <c r="CY127" s="816"/>
      <c r="CZ127" s="816"/>
      <c r="DA127" s="816"/>
      <c r="DB127" s="816"/>
      <c r="DC127" s="816"/>
      <c r="DD127" s="816"/>
      <c r="DE127" s="816"/>
      <c r="DF127" s="817"/>
      <c r="DG127" s="880" t="s">
        <v>455</v>
      </c>
      <c r="DH127" s="881"/>
      <c r="DI127" s="881"/>
      <c r="DJ127" s="881"/>
      <c r="DK127" s="881"/>
      <c r="DL127" s="881" t="s">
        <v>401</v>
      </c>
      <c r="DM127" s="881"/>
      <c r="DN127" s="881"/>
      <c r="DO127" s="881"/>
      <c r="DP127" s="881"/>
      <c r="DQ127" s="881" t="s">
        <v>401</v>
      </c>
      <c r="DR127" s="881"/>
      <c r="DS127" s="881"/>
      <c r="DT127" s="881"/>
      <c r="DU127" s="881"/>
      <c r="DV127" s="858" t="s">
        <v>401</v>
      </c>
      <c r="DW127" s="858"/>
      <c r="DX127" s="858"/>
      <c r="DY127" s="858"/>
      <c r="DZ127" s="859"/>
    </row>
    <row r="128" spans="1:130" s="226" customFormat="1" ht="26.25" customHeight="1" thickBot="1" x14ac:dyDescent="0.2">
      <c r="A128" s="860" t="s">
        <v>508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509</v>
      </c>
      <c r="X128" s="862"/>
      <c r="Y128" s="862"/>
      <c r="Z128" s="863"/>
      <c r="AA128" s="864">
        <v>7275</v>
      </c>
      <c r="AB128" s="865"/>
      <c r="AC128" s="865"/>
      <c r="AD128" s="865"/>
      <c r="AE128" s="866"/>
      <c r="AF128" s="867">
        <v>3392</v>
      </c>
      <c r="AG128" s="865"/>
      <c r="AH128" s="865"/>
      <c r="AI128" s="865"/>
      <c r="AJ128" s="866"/>
      <c r="AK128" s="867">
        <v>185</v>
      </c>
      <c r="AL128" s="865"/>
      <c r="AM128" s="865"/>
      <c r="AN128" s="865"/>
      <c r="AO128" s="866"/>
      <c r="AP128" s="868"/>
      <c r="AQ128" s="869"/>
      <c r="AR128" s="869"/>
      <c r="AS128" s="869"/>
      <c r="AT128" s="870"/>
      <c r="AU128" s="228"/>
      <c r="AV128" s="228"/>
      <c r="AW128" s="228"/>
      <c r="AX128" s="871" t="s">
        <v>510</v>
      </c>
      <c r="AY128" s="872"/>
      <c r="AZ128" s="872"/>
      <c r="BA128" s="872"/>
      <c r="BB128" s="872"/>
      <c r="BC128" s="872"/>
      <c r="BD128" s="872"/>
      <c r="BE128" s="873"/>
      <c r="BF128" s="850" t="s">
        <v>455</v>
      </c>
      <c r="BG128" s="851"/>
      <c r="BH128" s="851"/>
      <c r="BI128" s="851"/>
      <c r="BJ128" s="851"/>
      <c r="BK128" s="851"/>
      <c r="BL128" s="874"/>
      <c r="BM128" s="850">
        <v>14.28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511</v>
      </c>
      <c r="CQ128" s="794"/>
      <c r="CR128" s="794"/>
      <c r="CS128" s="794"/>
      <c r="CT128" s="794"/>
      <c r="CU128" s="794"/>
      <c r="CV128" s="794"/>
      <c r="CW128" s="794"/>
      <c r="CX128" s="794"/>
      <c r="CY128" s="794"/>
      <c r="CZ128" s="794"/>
      <c r="DA128" s="794"/>
      <c r="DB128" s="794"/>
      <c r="DC128" s="794"/>
      <c r="DD128" s="794"/>
      <c r="DE128" s="794"/>
      <c r="DF128" s="795"/>
      <c r="DG128" s="854" t="s">
        <v>512</v>
      </c>
      <c r="DH128" s="855"/>
      <c r="DI128" s="855"/>
      <c r="DJ128" s="855"/>
      <c r="DK128" s="855"/>
      <c r="DL128" s="855" t="s">
        <v>455</v>
      </c>
      <c r="DM128" s="855"/>
      <c r="DN128" s="855"/>
      <c r="DO128" s="855"/>
      <c r="DP128" s="855"/>
      <c r="DQ128" s="855" t="s">
        <v>455</v>
      </c>
      <c r="DR128" s="855"/>
      <c r="DS128" s="855"/>
      <c r="DT128" s="855"/>
      <c r="DU128" s="855"/>
      <c r="DV128" s="856" t="s">
        <v>455</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513</v>
      </c>
      <c r="X129" s="841"/>
      <c r="Y129" s="841"/>
      <c r="Z129" s="842"/>
      <c r="AA129" s="843">
        <v>5893383</v>
      </c>
      <c r="AB129" s="844"/>
      <c r="AC129" s="844"/>
      <c r="AD129" s="844"/>
      <c r="AE129" s="845"/>
      <c r="AF129" s="846">
        <v>6176771</v>
      </c>
      <c r="AG129" s="844"/>
      <c r="AH129" s="844"/>
      <c r="AI129" s="844"/>
      <c r="AJ129" s="845"/>
      <c r="AK129" s="846">
        <v>6379981</v>
      </c>
      <c r="AL129" s="844"/>
      <c r="AM129" s="844"/>
      <c r="AN129" s="844"/>
      <c r="AO129" s="845"/>
      <c r="AP129" s="847"/>
      <c r="AQ129" s="848"/>
      <c r="AR129" s="848"/>
      <c r="AS129" s="848"/>
      <c r="AT129" s="849"/>
      <c r="AU129" s="229"/>
      <c r="AV129" s="229"/>
      <c r="AW129" s="229"/>
      <c r="AX129" s="815" t="s">
        <v>514</v>
      </c>
      <c r="AY129" s="816"/>
      <c r="AZ129" s="816"/>
      <c r="BA129" s="816"/>
      <c r="BB129" s="816"/>
      <c r="BC129" s="816"/>
      <c r="BD129" s="816"/>
      <c r="BE129" s="817"/>
      <c r="BF129" s="834" t="s">
        <v>512</v>
      </c>
      <c r="BG129" s="835"/>
      <c r="BH129" s="835"/>
      <c r="BI129" s="835"/>
      <c r="BJ129" s="835"/>
      <c r="BK129" s="835"/>
      <c r="BL129" s="836"/>
      <c r="BM129" s="834">
        <v>19.28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515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516</v>
      </c>
      <c r="X130" s="841"/>
      <c r="Y130" s="841"/>
      <c r="Z130" s="842"/>
      <c r="AA130" s="843">
        <v>1209089</v>
      </c>
      <c r="AB130" s="844"/>
      <c r="AC130" s="844"/>
      <c r="AD130" s="844"/>
      <c r="AE130" s="845"/>
      <c r="AF130" s="846">
        <v>1175327</v>
      </c>
      <c r="AG130" s="844"/>
      <c r="AH130" s="844"/>
      <c r="AI130" s="844"/>
      <c r="AJ130" s="845"/>
      <c r="AK130" s="846">
        <v>1096715</v>
      </c>
      <c r="AL130" s="844"/>
      <c r="AM130" s="844"/>
      <c r="AN130" s="844"/>
      <c r="AO130" s="845"/>
      <c r="AP130" s="847"/>
      <c r="AQ130" s="848"/>
      <c r="AR130" s="848"/>
      <c r="AS130" s="848"/>
      <c r="AT130" s="849"/>
      <c r="AU130" s="229"/>
      <c r="AV130" s="229"/>
      <c r="AW130" s="229"/>
      <c r="AX130" s="815" t="s">
        <v>517</v>
      </c>
      <c r="AY130" s="816"/>
      <c r="AZ130" s="816"/>
      <c r="BA130" s="816"/>
      <c r="BB130" s="816"/>
      <c r="BC130" s="816"/>
      <c r="BD130" s="816"/>
      <c r="BE130" s="817"/>
      <c r="BF130" s="818">
        <v>7.6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518</v>
      </c>
      <c r="X131" s="825"/>
      <c r="Y131" s="825"/>
      <c r="Z131" s="826"/>
      <c r="AA131" s="827">
        <v>4684294</v>
      </c>
      <c r="AB131" s="828"/>
      <c r="AC131" s="828"/>
      <c r="AD131" s="828"/>
      <c r="AE131" s="829"/>
      <c r="AF131" s="830">
        <v>5001444</v>
      </c>
      <c r="AG131" s="828"/>
      <c r="AH131" s="828"/>
      <c r="AI131" s="828"/>
      <c r="AJ131" s="829"/>
      <c r="AK131" s="830">
        <v>5283266</v>
      </c>
      <c r="AL131" s="828"/>
      <c r="AM131" s="828"/>
      <c r="AN131" s="828"/>
      <c r="AO131" s="829"/>
      <c r="AP131" s="831"/>
      <c r="AQ131" s="832"/>
      <c r="AR131" s="832"/>
      <c r="AS131" s="832"/>
      <c r="AT131" s="833"/>
      <c r="AU131" s="229"/>
      <c r="AV131" s="229"/>
      <c r="AW131" s="229"/>
      <c r="AX131" s="793" t="s">
        <v>519</v>
      </c>
      <c r="AY131" s="794"/>
      <c r="AZ131" s="794"/>
      <c r="BA131" s="794"/>
      <c r="BB131" s="794"/>
      <c r="BC131" s="794"/>
      <c r="BD131" s="794"/>
      <c r="BE131" s="795"/>
      <c r="BF131" s="796">
        <v>10.199999999999999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520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521</v>
      </c>
      <c r="W132" s="806"/>
      <c r="X132" s="806"/>
      <c r="Y132" s="806"/>
      <c r="Z132" s="807"/>
      <c r="AA132" s="808">
        <v>9.5371895959999993</v>
      </c>
      <c r="AB132" s="809"/>
      <c r="AC132" s="809"/>
      <c r="AD132" s="809"/>
      <c r="AE132" s="810"/>
      <c r="AF132" s="811">
        <v>6.0452541310000001</v>
      </c>
      <c r="AG132" s="809"/>
      <c r="AH132" s="809"/>
      <c r="AI132" s="809"/>
      <c r="AJ132" s="810"/>
      <c r="AK132" s="811">
        <v>7.239991324</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522</v>
      </c>
      <c r="W133" s="785"/>
      <c r="X133" s="785"/>
      <c r="Y133" s="785"/>
      <c r="Z133" s="786"/>
      <c r="AA133" s="787">
        <v>11.4</v>
      </c>
      <c r="AB133" s="788"/>
      <c r="AC133" s="788"/>
      <c r="AD133" s="788"/>
      <c r="AE133" s="789"/>
      <c r="AF133" s="787">
        <v>9</v>
      </c>
      <c r="AG133" s="788"/>
      <c r="AH133" s="788"/>
      <c r="AI133" s="788"/>
      <c r="AJ133" s="789"/>
      <c r="AK133" s="787">
        <v>7.6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Pr+zmO5HsHF8ShxkF7CJoPdrrrDcNEvWX81H6KKON4Mj1oswJ/HEH/eX0WaF7ZQMJDShX1oTQcKibknxCa52Q==" saltValue="BE6j9tGmG+apJBEOvW+q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AZ71:BD71"/>
    <mergeCell ref="AU71:AY71"/>
    <mergeCell ref="AP71:AT71"/>
    <mergeCell ref="AK71:AO71"/>
    <mergeCell ref="AF71:AJ71"/>
    <mergeCell ref="AA71:AE71"/>
    <mergeCell ref="V71:Z71"/>
    <mergeCell ref="Q71:U71"/>
    <mergeCell ref="B71:P71"/>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v2H9YoMvbrK4cdWLC4zpkRBdY+siWiw0ug0mAdSJWCP9+vd0Qu7+lpBfFwcTO7F3sIdQelsHVGUKi5Rhyp7JXA==" saltValue="7J373RDqwoECB4uvGk5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C6xwkYI9Vb0yyjlfZ1I4tRxBmuNiu7oapDqlYjAhbWoA8mfhehoDAsU1r4KgKca0P5eVt6gMqD9LC4BHT24Q==" saltValue="2FrLK++hqk6FC75tcG71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526</v>
      </c>
      <c r="AP7" s="268"/>
      <c r="AQ7" s="269" t="s">
        <v>527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528</v>
      </c>
      <c r="AQ8" s="275" t="s">
        <v>529</v>
      </c>
      <c r="AR8" s="276" t="s">
        <v>530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531</v>
      </c>
      <c r="AL9" s="1197"/>
      <c r="AM9" s="1197"/>
      <c r="AN9" s="1198"/>
      <c r="AO9" s="277">
        <v>1840760</v>
      </c>
      <c r="AP9" s="277">
        <v>110550</v>
      </c>
      <c r="AQ9" s="278">
        <v>91900</v>
      </c>
      <c r="AR9" s="279">
        <v>20.3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532</v>
      </c>
      <c r="AL10" s="1197"/>
      <c r="AM10" s="1197"/>
      <c r="AN10" s="1198"/>
      <c r="AO10" s="280">
        <v>196613</v>
      </c>
      <c r="AP10" s="280">
        <v>11808</v>
      </c>
      <c r="AQ10" s="281">
        <v>11848</v>
      </c>
      <c r="AR10" s="282">
        <v>-0.3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533</v>
      </c>
      <c r="AL11" s="1197"/>
      <c r="AM11" s="1197"/>
      <c r="AN11" s="1198"/>
      <c r="AO11" s="280" t="s">
        <v>534</v>
      </c>
      <c r="AP11" s="280" t="s">
        <v>534</v>
      </c>
      <c r="AQ11" s="281">
        <v>323</v>
      </c>
      <c r="AR11" s="282" t="s">
        <v>534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535</v>
      </c>
      <c r="AL12" s="1197"/>
      <c r="AM12" s="1197"/>
      <c r="AN12" s="1198"/>
      <c r="AO12" s="280" t="s">
        <v>534</v>
      </c>
      <c r="AP12" s="280" t="s">
        <v>534</v>
      </c>
      <c r="AQ12" s="281">
        <v>21</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536</v>
      </c>
      <c r="AL13" s="1197"/>
      <c r="AM13" s="1197"/>
      <c r="AN13" s="1198"/>
      <c r="AO13" s="280">
        <v>87168</v>
      </c>
      <c r="AP13" s="280">
        <v>5235</v>
      </c>
      <c r="AQ13" s="281">
        <v>3646</v>
      </c>
      <c r="AR13" s="282">
        <v>43.6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537</v>
      </c>
      <c r="AL14" s="1197"/>
      <c r="AM14" s="1197"/>
      <c r="AN14" s="1198"/>
      <c r="AO14" s="280" t="s">
        <v>534</v>
      </c>
      <c r="AP14" s="280" t="s">
        <v>534</v>
      </c>
      <c r="AQ14" s="281">
        <v>1700</v>
      </c>
      <c r="AR14" s="282" t="s">
        <v>534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538</v>
      </c>
      <c r="AL15" s="1200"/>
      <c r="AM15" s="1200"/>
      <c r="AN15" s="1201"/>
      <c r="AO15" s="280">
        <v>-126295</v>
      </c>
      <c r="AP15" s="280">
        <v>-7585</v>
      </c>
      <c r="AQ15" s="281">
        <v>-7027</v>
      </c>
      <c r="AR15" s="282">
        <v>7.9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193</v>
      </c>
      <c r="AL16" s="1200"/>
      <c r="AM16" s="1200"/>
      <c r="AN16" s="1201"/>
      <c r="AO16" s="280">
        <v>1998246</v>
      </c>
      <c r="AP16" s="280">
        <v>120008</v>
      </c>
      <c r="AQ16" s="281">
        <v>102411</v>
      </c>
      <c r="AR16" s="282">
        <v>17.2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540</v>
      </c>
      <c r="AP20" s="289" t="s">
        <v>541</v>
      </c>
      <c r="AQ20" s="290" t="s">
        <v>542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543</v>
      </c>
      <c r="AL21" s="1203"/>
      <c r="AM21" s="1203"/>
      <c r="AN21" s="1204"/>
      <c r="AO21" s="293">
        <v>10.57</v>
      </c>
      <c r="AP21" s="294">
        <v>9.23</v>
      </c>
      <c r="AQ21" s="295">
        <v>1.34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544</v>
      </c>
      <c r="AL22" s="1203"/>
      <c r="AM22" s="1203"/>
      <c r="AN22" s="1204"/>
      <c r="AO22" s="298">
        <v>92.4</v>
      </c>
      <c r="AP22" s="299">
        <v>96.8</v>
      </c>
      <c r="AQ22" s="300">
        <v>-4.4000000000000004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545</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546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526</v>
      </c>
      <c r="AP30" s="268"/>
      <c r="AQ30" s="269" t="s">
        <v>527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528</v>
      </c>
      <c r="AQ31" s="275" t="s">
        <v>529</v>
      </c>
      <c r="AR31" s="276" t="s">
        <v>530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548</v>
      </c>
      <c r="AL32" s="1187"/>
      <c r="AM32" s="1187"/>
      <c r="AN32" s="1188"/>
      <c r="AO32" s="308">
        <v>918494</v>
      </c>
      <c r="AP32" s="308">
        <v>55161</v>
      </c>
      <c r="AQ32" s="309">
        <v>50517</v>
      </c>
      <c r="AR32" s="310">
        <v>9.1999999999999993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549</v>
      </c>
      <c r="AL33" s="1187"/>
      <c r="AM33" s="1187"/>
      <c r="AN33" s="1188"/>
      <c r="AO33" s="308" t="s">
        <v>534</v>
      </c>
      <c r="AP33" s="308" t="s">
        <v>534</v>
      </c>
      <c r="AQ33" s="309" t="s">
        <v>534</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550</v>
      </c>
      <c r="AL34" s="1187"/>
      <c r="AM34" s="1187"/>
      <c r="AN34" s="1188"/>
      <c r="AO34" s="308" t="s">
        <v>534</v>
      </c>
      <c r="AP34" s="308" t="s">
        <v>534</v>
      </c>
      <c r="AQ34" s="309">
        <v>23</v>
      </c>
      <c r="AR34" s="310" t="s">
        <v>534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551</v>
      </c>
      <c r="AL35" s="1187"/>
      <c r="AM35" s="1187"/>
      <c r="AN35" s="1188"/>
      <c r="AO35" s="308">
        <v>526953</v>
      </c>
      <c r="AP35" s="308">
        <v>31647</v>
      </c>
      <c r="AQ35" s="309">
        <v>15430</v>
      </c>
      <c r="AR35" s="310">
        <v>105.1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552</v>
      </c>
      <c r="AL36" s="1187"/>
      <c r="AM36" s="1187"/>
      <c r="AN36" s="1188"/>
      <c r="AO36" s="308">
        <v>32861</v>
      </c>
      <c r="AP36" s="308">
        <v>1974</v>
      </c>
      <c r="AQ36" s="309">
        <v>2664</v>
      </c>
      <c r="AR36" s="310">
        <v>-25.9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553</v>
      </c>
      <c r="AL37" s="1187"/>
      <c r="AM37" s="1187"/>
      <c r="AN37" s="1188"/>
      <c r="AO37" s="308">
        <v>1100</v>
      </c>
      <c r="AP37" s="308">
        <v>66</v>
      </c>
      <c r="AQ37" s="309">
        <v>451</v>
      </c>
      <c r="AR37" s="310">
        <v>-85.4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554</v>
      </c>
      <c r="AL38" s="1190"/>
      <c r="AM38" s="1190"/>
      <c r="AN38" s="1191"/>
      <c r="AO38" s="311" t="s">
        <v>534</v>
      </c>
      <c r="AP38" s="311" t="s">
        <v>534</v>
      </c>
      <c r="AQ38" s="312">
        <v>4</v>
      </c>
      <c r="AR38" s="300" t="s">
        <v>534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555</v>
      </c>
      <c r="AL39" s="1190"/>
      <c r="AM39" s="1190"/>
      <c r="AN39" s="1191"/>
      <c r="AO39" s="308">
        <v>-185</v>
      </c>
      <c r="AP39" s="308">
        <v>-11</v>
      </c>
      <c r="AQ39" s="309">
        <v>-3528</v>
      </c>
      <c r="AR39" s="310">
        <v>-99.7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556</v>
      </c>
      <c r="AL40" s="1187"/>
      <c r="AM40" s="1187"/>
      <c r="AN40" s="1188"/>
      <c r="AO40" s="308">
        <v>-1096715</v>
      </c>
      <c r="AP40" s="308">
        <v>-65865</v>
      </c>
      <c r="AQ40" s="309">
        <v>-45748</v>
      </c>
      <c r="AR40" s="310">
        <v>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303</v>
      </c>
      <c r="AL41" s="1193"/>
      <c r="AM41" s="1193"/>
      <c r="AN41" s="1194"/>
      <c r="AO41" s="308">
        <v>382508</v>
      </c>
      <c r="AP41" s="308">
        <v>22972</v>
      </c>
      <c r="AQ41" s="309">
        <v>19813</v>
      </c>
      <c r="AR41" s="310">
        <v>15.9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526</v>
      </c>
      <c r="AN49" s="1181" t="s">
        <v>560</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561</v>
      </c>
      <c r="AO50" s="325" t="s">
        <v>562</v>
      </c>
      <c r="AP50" s="326" t="s">
        <v>563</v>
      </c>
      <c r="AQ50" s="327" t="s">
        <v>564</v>
      </c>
      <c r="AR50" s="328" t="s">
        <v>565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566</v>
      </c>
      <c r="AL51" s="321"/>
      <c r="AM51" s="329">
        <v>2093537</v>
      </c>
      <c r="AN51" s="330">
        <v>122932</v>
      </c>
      <c r="AO51" s="331">
        <v>8.6</v>
      </c>
      <c r="AP51" s="332">
        <v>67343</v>
      </c>
      <c r="AQ51" s="333">
        <v>0.1</v>
      </c>
      <c r="AR51" s="334">
        <v>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567</v>
      </c>
      <c r="AM52" s="337">
        <v>1040250</v>
      </c>
      <c r="AN52" s="338">
        <v>61083</v>
      </c>
      <c r="AO52" s="339">
        <v>-10.6</v>
      </c>
      <c r="AP52" s="340">
        <v>32865</v>
      </c>
      <c r="AQ52" s="341">
        <v>-6.3</v>
      </c>
      <c r="AR52" s="342">
        <v>-4.3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568</v>
      </c>
      <c r="AL53" s="321"/>
      <c r="AM53" s="329">
        <v>3033946</v>
      </c>
      <c r="AN53" s="330">
        <v>178657</v>
      </c>
      <c r="AO53" s="331">
        <v>45.3</v>
      </c>
      <c r="AP53" s="332">
        <v>73475</v>
      </c>
      <c r="AQ53" s="333">
        <v>9.1</v>
      </c>
      <c r="AR53" s="334">
        <v>36.200000000000003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567</v>
      </c>
      <c r="AM54" s="337">
        <v>1882476</v>
      </c>
      <c r="AN54" s="338">
        <v>110851</v>
      </c>
      <c r="AO54" s="339">
        <v>81.5</v>
      </c>
      <c r="AP54" s="340">
        <v>43072</v>
      </c>
      <c r="AQ54" s="341">
        <v>31.1</v>
      </c>
      <c r="AR54" s="342">
        <v>50.4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569</v>
      </c>
      <c r="AL55" s="321"/>
      <c r="AM55" s="329">
        <v>1252931</v>
      </c>
      <c r="AN55" s="330">
        <v>74424</v>
      </c>
      <c r="AO55" s="331">
        <v>-58.3</v>
      </c>
      <c r="AP55" s="332">
        <v>87464</v>
      </c>
      <c r="AQ55" s="333">
        <v>19</v>
      </c>
      <c r="AR55" s="334">
        <v>-77.3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567</v>
      </c>
      <c r="AM56" s="337">
        <v>741382</v>
      </c>
      <c r="AN56" s="338">
        <v>44038</v>
      </c>
      <c r="AO56" s="339">
        <v>-60.3</v>
      </c>
      <c r="AP56" s="340">
        <v>47479</v>
      </c>
      <c r="AQ56" s="341">
        <v>10.199999999999999</v>
      </c>
      <c r="AR56" s="342">
        <v>-70.5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570</v>
      </c>
      <c r="AL57" s="321"/>
      <c r="AM57" s="329">
        <v>1888309</v>
      </c>
      <c r="AN57" s="330">
        <v>112795</v>
      </c>
      <c r="AO57" s="331">
        <v>51.6</v>
      </c>
      <c r="AP57" s="332">
        <v>96248</v>
      </c>
      <c r="AQ57" s="333">
        <v>10</v>
      </c>
      <c r="AR57" s="334">
        <v>41.6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567</v>
      </c>
      <c r="AM58" s="337">
        <v>1522264</v>
      </c>
      <c r="AN58" s="338">
        <v>90930</v>
      </c>
      <c r="AO58" s="339">
        <v>106.5</v>
      </c>
      <c r="AP58" s="340">
        <v>55768</v>
      </c>
      <c r="AQ58" s="341">
        <v>17.5</v>
      </c>
      <c r="AR58" s="342">
        <v>89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571</v>
      </c>
      <c r="AL59" s="321"/>
      <c r="AM59" s="329">
        <v>1114320</v>
      </c>
      <c r="AN59" s="330">
        <v>66922</v>
      </c>
      <c r="AO59" s="331">
        <v>-40.700000000000003</v>
      </c>
      <c r="AP59" s="332">
        <v>76413</v>
      </c>
      <c r="AQ59" s="333">
        <v>-20.6</v>
      </c>
      <c r="AR59" s="334">
        <v>-20.100000000000001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567</v>
      </c>
      <c r="AM60" s="337">
        <v>799467</v>
      </c>
      <c r="AN60" s="338">
        <v>48013</v>
      </c>
      <c r="AO60" s="339">
        <v>-47.2</v>
      </c>
      <c r="AP60" s="340">
        <v>39658</v>
      </c>
      <c r="AQ60" s="341">
        <v>-28.9</v>
      </c>
      <c r="AR60" s="342">
        <v>-18.3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572</v>
      </c>
      <c r="AL61" s="343"/>
      <c r="AM61" s="344">
        <v>1876609</v>
      </c>
      <c r="AN61" s="345">
        <v>111146</v>
      </c>
      <c r="AO61" s="346">
        <v>1.3</v>
      </c>
      <c r="AP61" s="347">
        <v>80189</v>
      </c>
      <c r="AQ61" s="348">
        <v>3.5</v>
      </c>
      <c r="AR61" s="334">
        <v>-2.2000000000000002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567</v>
      </c>
      <c r="AM62" s="337">
        <v>1197168</v>
      </c>
      <c r="AN62" s="338">
        <v>70983</v>
      </c>
      <c r="AO62" s="339">
        <v>14</v>
      </c>
      <c r="AP62" s="340">
        <v>43768</v>
      </c>
      <c r="AQ62" s="341">
        <v>4.7</v>
      </c>
      <c r="AR62" s="342">
        <v>9.3000000000000007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8CpBmnS9+Hs5R9yZvEdF8Pb5mpwV9bz6oxPj+tJ6sn85irGipd72ywf2DJCBRhIrR6/VMA1r2wxTDXi5a6a5A==" saltValue="m33EAdEI591OUA6xYvF/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574</v>
      </c>
    </row>
    <row r="120" spans="125:125" ht="13.5" hidden="1" customHeight="1" x14ac:dyDescent="0.15"/>
    <row r="121" spans="125:125" ht="13.5" hidden="1" customHeight="1" x14ac:dyDescent="0.15">
      <c r="DU121" s="255"/>
    </row>
  </sheetData>
  <sheetProtection algorithmName="SHA-512" hashValue="jlo6V8BRPQ3dlqach/Msf9ARhbuy56KyGk+mQhth120r0Ao0JovRfVQhRoeeNX0y6kqlzWlYQNzYiqOTLnc2+Q==" saltValue="VPPSIzBh2ivK0KdA/9hN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575</v>
      </c>
    </row>
  </sheetData>
  <sheetProtection algorithmName="SHA-512" hashValue="5IEHxPdauSmKpiIhl5AqNkykroop1TL86Z1lDOK9SpnHRHc4cvNg+eZZZftu2nzppuPY2tjICYTrvFFeihYUOg==" saltValue="we88m/1nZHj3B09bwbie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5" t="s">
        <v>3</v>
      </c>
      <c r="D47" s="1205"/>
      <c r="E47" s="1206"/>
      <c r="F47" s="11">
        <v>46.7</v>
      </c>
      <c r="G47" s="12">
        <v>42.39</v>
      </c>
      <c r="H47" s="12">
        <v>40.57</v>
      </c>
      <c r="I47" s="12">
        <v>38.72</v>
      </c>
      <c r="J47" s="13">
        <v>37.49</v>
      </c>
    </row>
    <row r="48" spans="2:10" ht="57.75" customHeight="1" x14ac:dyDescent="0.15">
      <c r="B48" s="14"/>
      <c r="C48" s="1207" t="s">
        <v>4</v>
      </c>
      <c r="D48" s="1207"/>
      <c r="E48" s="1208"/>
      <c r="F48" s="15">
        <v>4.6500000000000004</v>
      </c>
      <c r="G48" s="16">
        <v>3.37</v>
      </c>
      <c r="H48" s="16">
        <v>3.87</v>
      </c>
      <c r="I48" s="16">
        <v>4.3600000000000003</v>
      </c>
      <c r="J48" s="17">
        <v>4.8099999999999996</v>
      </c>
    </row>
    <row r="49" spans="2:10" ht="57.75" customHeight="1" thickBot="1" x14ac:dyDescent="0.2">
      <c r="B49" s="18"/>
      <c r="C49" s="1209" t="s">
        <v>5</v>
      </c>
      <c r="D49" s="1209"/>
      <c r="E49" s="1210"/>
      <c r="F49" s="19">
        <v>0.75</v>
      </c>
      <c r="G49" s="20" t="s">
        <v>581</v>
      </c>
      <c r="H49" s="20">
        <v>2.17</v>
      </c>
      <c r="I49" s="20">
        <v>6.5</v>
      </c>
      <c r="J49" s="21">
        <v>4.58</v>
      </c>
    </row>
    <row r="50" spans="2:10" x14ac:dyDescent="0.15"/>
  </sheetData>
  <sheetProtection algorithmName="SHA-512" hashValue="jTcZRXJTOaJ+8lV8whd62b3nSYeipdbGQ3dBl4xPB6WiptffqZiQJ8zGdbu9Z3qaJvBS5jnKqB9ZnIq+LZKX3A==" saltValue="JPylhK7PFpAPGEriUWgJ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7" t="s">
        <v>582</v>
      </c>
      <c r="D34" s="1217"/>
      <c r="E34" s="1218"/>
      <c r="F34" s="32">
        <v>7.56</v>
      </c>
      <c r="G34" s="33">
        <v>7.29</v>
      </c>
      <c r="H34" s="33">
        <v>7.82</v>
      </c>
      <c r="I34" s="33">
        <v>7.4</v>
      </c>
      <c r="J34" s="34">
        <v>7.4</v>
      </c>
      <c r="K34" s="22"/>
      <c r="L34" s="22"/>
      <c r="M34" s="22"/>
      <c r="N34" s="22"/>
      <c r="O34" s="22"/>
      <c r="P34" s="22"/>
    </row>
    <row r="35" spans="1:16" ht="39" customHeight="1" x14ac:dyDescent="0.15">
      <c r="A35" s="22"/>
      <c r="B35" s="35"/>
      <c r="C35" s="1211" t="s">
        <v>583</v>
      </c>
      <c r="D35" s="1212"/>
      <c r="E35" s="1213"/>
      <c r="F35" s="36">
        <v>4.6500000000000004</v>
      </c>
      <c r="G35" s="37">
        <v>3.37</v>
      </c>
      <c r="H35" s="37">
        <v>3.86</v>
      </c>
      <c r="I35" s="37">
        <v>4.3600000000000003</v>
      </c>
      <c r="J35" s="38">
        <v>4.8</v>
      </c>
      <c r="K35" s="22"/>
      <c r="L35" s="22"/>
      <c r="M35" s="22"/>
      <c r="N35" s="22"/>
      <c r="O35" s="22"/>
      <c r="P35" s="22"/>
    </row>
    <row r="36" spans="1:16" ht="39" customHeight="1" x14ac:dyDescent="0.15">
      <c r="A36" s="22"/>
      <c r="B36" s="35"/>
      <c r="C36" s="1211" t="s">
        <v>584</v>
      </c>
      <c r="D36" s="1212"/>
      <c r="E36" s="1213"/>
      <c r="F36" s="36">
        <v>0</v>
      </c>
      <c r="G36" s="37">
        <v>0</v>
      </c>
      <c r="H36" s="37">
        <v>0</v>
      </c>
      <c r="I36" s="37">
        <v>0</v>
      </c>
      <c r="J36" s="38">
        <v>1.45</v>
      </c>
      <c r="K36" s="22"/>
      <c r="L36" s="22"/>
      <c r="M36" s="22"/>
      <c r="N36" s="22"/>
      <c r="O36" s="22"/>
      <c r="P36" s="22"/>
    </row>
    <row r="37" spans="1:16" ht="39" customHeight="1" x14ac:dyDescent="0.15">
      <c r="A37" s="22"/>
      <c r="B37" s="35"/>
      <c r="C37" s="1211" t="s">
        <v>585</v>
      </c>
      <c r="D37" s="1212"/>
      <c r="E37" s="1213"/>
      <c r="F37" s="36">
        <v>0</v>
      </c>
      <c r="G37" s="37">
        <v>0</v>
      </c>
      <c r="H37" s="37">
        <v>0</v>
      </c>
      <c r="I37" s="37">
        <v>0</v>
      </c>
      <c r="J37" s="38">
        <v>0.44</v>
      </c>
      <c r="K37" s="22"/>
      <c r="L37" s="22"/>
      <c r="M37" s="22"/>
      <c r="N37" s="22"/>
      <c r="O37" s="22"/>
      <c r="P37" s="22"/>
    </row>
    <row r="38" spans="1:16" ht="39" customHeight="1" x14ac:dyDescent="0.15">
      <c r="A38" s="22"/>
      <c r="B38" s="35"/>
      <c r="C38" s="1211" t="s">
        <v>586</v>
      </c>
      <c r="D38" s="1212"/>
      <c r="E38" s="1213"/>
      <c r="F38" s="36">
        <v>0.13</v>
      </c>
      <c r="G38" s="37">
        <v>0.04</v>
      </c>
      <c r="H38" s="37">
        <v>0.14000000000000001</v>
      </c>
      <c r="I38" s="37">
        <v>0.04</v>
      </c>
      <c r="J38" s="38">
        <v>0.36</v>
      </c>
      <c r="K38" s="22"/>
      <c r="L38" s="22"/>
      <c r="M38" s="22"/>
      <c r="N38" s="22"/>
      <c r="O38" s="22"/>
      <c r="P38" s="22"/>
    </row>
    <row r="39" spans="1:16" ht="39" customHeight="1" x14ac:dyDescent="0.15">
      <c r="A39" s="22"/>
      <c r="B39" s="35"/>
      <c r="C39" s="1211" t="s">
        <v>587</v>
      </c>
      <c r="D39" s="1212"/>
      <c r="E39" s="1213"/>
      <c r="F39" s="36">
        <v>1.1499999999999999</v>
      </c>
      <c r="G39" s="37">
        <v>17.72</v>
      </c>
      <c r="H39" s="37">
        <v>1.27</v>
      </c>
      <c r="I39" s="37">
        <v>0.45</v>
      </c>
      <c r="J39" s="38">
        <v>7.0000000000000007E-2</v>
      </c>
      <c r="K39" s="22"/>
      <c r="L39" s="22"/>
      <c r="M39" s="22"/>
      <c r="N39" s="22"/>
      <c r="O39" s="22"/>
      <c r="P39" s="22"/>
    </row>
    <row r="40" spans="1:16" ht="39" customHeight="1" x14ac:dyDescent="0.15">
      <c r="A40" s="22"/>
      <c r="B40" s="35"/>
      <c r="C40" s="1211" t="s">
        <v>588</v>
      </c>
      <c r="D40" s="1212"/>
      <c r="E40" s="1213"/>
      <c r="F40" s="36">
        <v>0.03</v>
      </c>
      <c r="G40" s="37">
        <v>0.03</v>
      </c>
      <c r="H40" s="37">
        <v>0.08</v>
      </c>
      <c r="I40" s="37">
        <v>0.03</v>
      </c>
      <c r="J40" s="38">
        <v>0.03</v>
      </c>
      <c r="K40" s="22"/>
      <c r="L40" s="22"/>
      <c r="M40" s="22"/>
      <c r="N40" s="22"/>
      <c r="O40" s="22"/>
      <c r="P40" s="22"/>
    </row>
    <row r="41" spans="1:16" ht="39" customHeight="1" x14ac:dyDescent="0.15">
      <c r="A41" s="22"/>
      <c r="B41" s="35"/>
      <c r="C41" s="1211" t="s">
        <v>589</v>
      </c>
      <c r="D41" s="1212"/>
      <c r="E41" s="1213"/>
      <c r="F41" s="36">
        <v>0</v>
      </c>
      <c r="G41" s="37">
        <v>0</v>
      </c>
      <c r="H41" s="37">
        <v>0</v>
      </c>
      <c r="I41" s="37">
        <v>0</v>
      </c>
      <c r="J41" s="38">
        <v>0</v>
      </c>
      <c r="K41" s="22"/>
      <c r="L41" s="22"/>
      <c r="M41" s="22"/>
      <c r="N41" s="22"/>
      <c r="O41" s="22"/>
      <c r="P41" s="22"/>
    </row>
    <row r="42" spans="1:16" ht="39" customHeight="1" x14ac:dyDescent="0.15">
      <c r="A42" s="22"/>
      <c r="B42" s="39"/>
      <c r="C42" s="1211" t="s">
        <v>590</v>
      </c>
      <c r="D42" s="1212"/>
      <c r="E42" s="1213"/>
      <c r="F42" s="36" t="s">
        <v>534</v>
      </c>
      <c r="G42" s="37" t="s">
        <v>534</v>
      </c>
      <c r="H42" s="37" t="s">
        <v>534</v>
      </c>
      <c r="I42" s="37" t="s">
        <v>534</v>
      </c>
      <c r="J42" s="38" t="s">
        <v>534</v>
      </c>
      <c r="K42" s="22"/>
      <c r="L42" s="22"/>
      <c r="M42" s="22"/>
      <c r="N42" s="22"/>
      <c r="O42" s="22"/>
      <c r="P42" s="22"/>
    </row>
    <row r="43" spans="1:16" ht="39" customHeight="1" thickBot="1" x14ac:dyDescent="0.2">
      <c r="A43" s="22"/>
      <c r="B43" s="40"/>
      <c r="C43" s="1214" t="s">
        <v>591</v>
      </c>
      <c r="D43" s="1215"/>
      <c r="E43" s="1216"/>
      <c r="F43" s="41">
        <v>0.26</v>
      </c>
      <c r="G43" s="42">
        <v>0.77</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YcAHUXa4zVs31a4ryUxfWpWH9ger7gtfWG33a7qViYKp7q34l9mO4MN4wrH6xScSwhymNTNeHl/tHOg/AQqQg==" saltValue="2tQM0vvdp2hgJAbOQhnS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1296</v>
      </c>
      <c r="L45" s="60">
        <v>1259</v>
      </c>
      <c r="M45" s="60">
        <v>1072</v>
      </c>
      <c r="N45" s="60">
        <v>934</v>
      </c>
      <c r="O45" s="61">
        <v>918</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534</v>
      </c>
      <c r="L46" s="64" t="s">
        <v>534</v>
      </c>
      <c r="M46" s="64" t="s">
        <v>534</v>
      </c>
      <c r="N46" s="64" t="s">
        <v>534</v>
      </c>
      <c r="O46" s="65" t="s">
        <v>534</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534</v>
      </c>
      <c r="L47" s="64" t="s">
        <v>534</v>
      </c>
      <c r="M47" s="64" t="s">
        <v>534</v>
      </c>
      <c r="N47" s="64" t="s">
        <v>534</v>
      </c>
      <c r="O47" s="65" t="s">
        <v>534</v>
      </c>
      <c r="P47" s="48"/>
      <c r="Q47" s="48"/>
      <c r="R47" s="48"/>
      <c r="S47" s="48"/>
      <c r="T47" s="48"/>
      <c r="U47" s="48"/>
    </row>
    <row r="48" spans="1:21" ht="30.75" customHeight="1" x14ac:dyDescent="0.15">
      <c r="A48" s="48"/>
      <c r="B48" s="1239"/>
      <c r="C48" s="1240"/>
      <c r="D48" s="62"/>
      <c r="E48" s="1221" t="s">
        <v>15</v>
      </c>
      <c r="F48" s="1221"/>
      <c r="G48" s="1221"/>
      <c r="H48" s="1221"/>
      <c r="I48" s="1221"/>
      <c r="J48" s="1222"/>
      <c r="K48" s="63">
        <v>617</v>
      </c>
      <c r="L48" s="64">
        <v>587</v>
      </c>
      <c r="M48" s="64">
        <v>562</v>
      </c>
      <c r="N48" s="64">
        <v>517</v>
      </c>
      <c r="O48" s="65">
        <v>527</v>
      </c>
      <c r="P48" s="48"/>
      <c r="Q48" s="48"/>
      <c r="R48" s="48"/>
      <c r="S48" s="48"/>
      <c r="T48" s="48"/>
      <c r="U48" s="48"/>
    </row>
    <row r="49" spans="1:21" ht="30.75" customHeight="1" x14ac:dyDescent="0.15">
      <c r="A49" s="48"/>
      <c r="B49" s="1239"/>
      <c r="C49" s="1240"/>
      <c r="D49" s="62"/>
      <c r="E49" s="1221" t="s">
        <v>16</v>
      </c>
      <c r="F49" s="1221"/>
      <c r="G49" s="1221"/>
      <c r="H49" s="1221"/>
      <c r="I49" s="1221"/>
      <c r="J49" s="1222"/>
      <c r="K49" s="63">
        <v>35</v>
      </c>
      <c r="L49" s="64">
        <v>20</v>
      </c>
      <c r="M49" s="64">
        <v>27</v>
      </c>
      <c r="N49" s="64">
        <v>30</v>
      </c>
      <c r="O49" s="65">
        <v>33</v>
      </c>
      <c r="P49" s="48"/>
      <c r="Q49" s="48"/>
      <c r="R49" s="48"/>
      <c r="S49" s="48"/>
      <c r="T49" s="48"/>
      <c r="U49" s="48"/>
    </row>
    <row r="50" spans="1:21" ht="30.75" customHeight="1" x14ac:dyDescent="0.15">
      <c r="A50" s="48"/>
      <c r="B50" s="1239"/>
      <c r="C50" s="1240"/>
      <c r="D50" s="62"/>
      <c r="E50" s="1221" t="s">
        <v>17</v>
      </c>
      <c r="F50" s="1221"/>
      <c r="G50" s="1221"/>
      <c r="H50" s="1221"/>
      <c r="I50" s="1221"/>
      <c r="J50" s="1222"/>
      <c r="K50" s="63">
        <v>1</v>
      </c>
      <c r="L50" s="64">
        <v>1</v>
      </c>
      <c r="M50" s="64">
        <v>2</v>
      </c>
      <c r="N50" s="64">
        <v>1</v>
      </c>
      <c r="O50" s="65">
        <v>1</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534</v>
      </c>
      <c r="L51" s="64" t="s">
        <v>534</v>
      </c>
      <c r="M51" s="64" t="s">
        <v>534</v>
      </c>
      <c r="N51" s="64" t="s">
        <v>534</v>
      </c>
      <c r="O51" s="65" t="s">
        <v>534</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1313</v>
      </c>
      <c r="L52" s="64">
        <v>1305</v>
      </c>
      <c r="M52" s="64">
        <v>1216</v>
      </c>
      <c r="N52" s="64">
        <v>1178</v>
      </c>
      <c r="O52" s="65">
        <v>1097</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636</v>
      </c>
      <c r="L53" s="69">
        <v>562</v>
      </c>
      <c r="M53" s="69">
        <v>447</v>
      </c>
      <c r="N53" s="69">
        <v>304</v>
      </c>
      <c r="O53" s="70">
        <v>382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7" t="s">
        <v>25</v>
      </c>
      <c r="C57" s="1228"/>
      <c r="D57" s="1231" t="s">
        <v>26</v>
      </c>
      <c r="E57" s="1232"/>
      <c r="F57" s="1232"/>
      <c r="G57" s="1232"/>
      <c r="H57" s="1232"/>
      <c r="I57" s="1232"/>
      <c r="J57" s="1233"/>
      <c r="K57" s="83"/>
      <c r="L57" s="84"/>
      <c r="M57" s="84"/>
      <c r="N57" s="84"/>
      <c r="O57" s="85"/>
    </row>
    <row r="58" spans="1:21" ht="31.5" customHeight="1" thickBot="1" x14ac:dyDescent="0.2">
      <c r="B58" s="1229"/>
      <c r="C58" s="1230"/>
      <c r="D58" s="1234" t="s">
        <v>27</v>
      </c>
      <c r="E58" s="1235"/>
      <c r="F58" s="1235"/>
      <c r="G58" s="1235"/>
      <c r="H58" s="1235"/>
      <c r="I58" s="1235"/>
      <c r="J58" s="123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5Iu9TRBKdK18C0h/jIELW/LKZnbno7xvYwL03D54k49ixO0qIWdyTkSzckVhPsZaHFDTUbGsPXsY6x74wJ3A==" saltValue="UBpYaorSaXrPuFaLiGO8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57" t="s">
        <v>30</v>
      </c>
      <c r="C41" s="1258"/>
      <c r="D41" s="102"/>
      <c r="E41" s="1259" t="s">
        <v>31</v>
      </c>
      <c r="F41" s="1259"/>
      <c r="G41" s="1259"/>
      <c r="H41" s="1260"/>
      <c r="I41" s="351">
        <v>12264</v>
      </c>
      <c r="J41" s="352">
        <v>13026</v>
      </c>
      <c r="K41" s="352">
        <v>12638</v>
      </c>
      <c r="L41" s="352">
        <v>12960</v>
      </c>
      <c r="M41" s="353">
        <v>13127</v>
      </c>
    </row>
    <row r="42" spans="2:13" ht="27.75" customHeight="1" x14ac:dyDescent="0.15">
      <c r="B42" s="1247"/>
      <c r="C42" s="1248"/>
      <c r="D42" s="103"/>
      <c r="E42" s="1251" t="s">
        <v>32</v>
      </c>
      <c r="F42" s="1251"/>
      <c r="G42" s="1251"/>
      <c r="H42" s="1252"/>
      <c r="I42" s="354">
        <v>8</v>
      </c>
      <c r="J42" s="355">
        <v>7</v>
      </c>
      <c r="K42" s="355">
        <v>5</v>
      </c>
      <c r="L42" s="355">
        <v>4</v>
      </c>
      <c r="M42" s="356">
        <v>3</v>
      </c>
    </row>
    <row r="43" spans="2:13" ht="27.75" customHeight="1" x14ac:dyDescent="0.15">
      <c r="B43" s="1247"/>
      <c r="C43" s="1248"/>
      <c r="D43" s="103"/>
      <c r="E43" s="1251" t="s">
        <v>33</v>
      </c>
      <c r="F43" s="1251"/>
      <c r="G43" s="1251"/>
      <c r="H43" s="1252"/>
      <c r="I43" s="354">
        <v>4674</v>
      </c>
      <c r="J43" s="355">
        <v>4508</v>
      </c>
      <c r="K43" s="355">
        <v>4036</v>
      </c>
      <c r="L43" s="355">
        <v>3618</v>
      </c>
      <c r="M43" s="356">
        <v>3362</v>
      </c>
    </row>
    <row r="44" spans="2:13" ht="27.75" customHeight="1" x14ac:dyDescent="0.15">
      <c r="B44" s="1247"/>
      <c r="C44" s="1248"/>
      <c r="D44" s="103"/>
      <c r="E44" s="1251" t="s">
        <v>34</v>
      </c>
      <c r="F44" s="1251"/>
      <c r="G44" s="1251"/>
      <c r="H44" s="1252"/>
      <c r="I44" s="354">
        <v>270</v>
      </c>
      <c r="J44" s="355">
        <v>274</v>
      </c>
      <c r="K44" s="355">
        <v>322</v>
      </c>
      <c r="L44" s="355">
        <v>303</v>
      </c>
      <c r="M44" s="356">
        <v>265</v>
      </c>
    </row>
    <row r="45" spans="2:13" ht="27.75" customHeight="1" x14ac:dyDescent="0.15">
      <c r="B45" s="1247"/>
      <c r="C45" s="1248"/>
      <c r="D45" s="103"/>
      <c r="E45" s="1251" t="s">
        <v>35</v>
      </c>
      <c r="F45" s="1251"/>
      <c r="G45" s="1251"/>
      <c r="H45" s="1252"/>
      <c r="I45" s="354">
        <v>1048</v>
      </c>
      <c r="J45" s="355">
        <v>1000</v>
      </c>
      <c r="K45" s="355">
        <v>933</v>
      </c>
      <c r="L45" s="355">
        <v>894</v>
      </c>
      <c r="M45" s="356">
        <v>878</v>
      </c>
    </row>
    <row r="46" spans="2:13" ht="27.75" customHeight="1" x14ac:dyDescent="0.15">
      <c r="B46" s="1247"/>
      <c r="C46" s="1248"/>
      <c r="D46" s="104"/>
      <c r="E46" s="1251" t="s">
        <v>36</v>
      </c>
      <c r="F46" s="1251"/>
      <c r="G46" s="1251"/>
      <c r="H46" s="1252"/>
      <c r="I46" s="354" t="s">
        <v>534</v>
      </c>
      <c r="J46" s="355" t="s">
        <v>534</v>
      </c>
      <c r="K46" s="355" t="s">
        <v>534</v>
      </c>
      <c r="L46" s="355" t="s">
        <v>534</v>
      </c>
      <c r="M46" s="356" t="s">
        <v>534</v>
      </c>
    </row>
    <row r="47" spans="2:13" ht="27.75" customHeight="1" x14ac:dyDescent="0.15">
      <c r="B47" s="1247"/>
      <c r="C47" s="1248"/>
      <c r="D47" s="105"/>
      <c r="E47" s="1261" t="s">
        <v>37</v>
      </c>
      <c r="F47" s="1262"/>
      <c r="G47" s="1262"/>
      <c r="H47" s="1263"/>
      <c r="I47" s="354" t="s">
        <v>534</v>
      </c>
      <c r="J47" s="355" t="s">
        <v>534</v>
      </c>
      <c r="K47" s="355" t="s">
        <v>534</v>
      </c>
      <c r="L47" s="355" t="s">
        <v>534</v>
      </c>
      <c r="M47" s="356" t="s">
        <v>534</v>
      </c>
    </row>
    <row r="48" spans="2:13" ht="27.75" customHeight="1" x14ac:dyDescent="0.15">
      <c r="B48" s="1247"/>
      <c r="C48" s="1248"/>
      <c r="D48" s="103"/>
      <c r="E48" s="1251" t="s">
        <v>38</v>
      </c>
      <c r="F48" s="1251"/>
      <c r="G48" s="1251"/>
      <c r="H48" s="1252"/>
      <c r="I48" s="354" t="s">
        <v>534</v>
      </c>
      <c r="J48" s="355" t="s">
        <v>534</v>
      </c>
      <c r="K48" s="355" t="s">
        <v>534</v>
      </c>
      <c r="L48" s="355" t="s">
        <v>534</v>
      </c>
      <c r="M48" s="356" t="s">
        <v>534</v>
      </c>
    </row>
    <row r="49" spans="2:13" ht="27.75" customHeight="1" x14ac:dyDescent="0.15">
      <c r="B49" s="1249"/>
      <c r="C49" s="1250"/>
      <c r="D49" s="103"/>
      <c r="E49" s="1251" t="s">
        <v>39</v>
      </c>
      <c r="F49" s="1251"/>
      <c r="G49" s="1251"/>
      <c r="H49" s="1252"/>
      <c r="I49" s="354" t="s">
        <v>534</v>
      </c>
      <c r="J49" s="355" t="s">
        <v>534</v>
      </c>
      <c r="K49" s="355" t="s">
        <v>534</v>
      </c>
      <c r="L49" s="355" t="s">
        <v>534</v>
      </c>
      <c r="M49" s="356" t="s">
        <v>534</v>
      </c>
    </row>
    <row r="50" spans="2:13" ht="27.75" customHeight="1" x14ac:dyDescent="0.15">
      <c r="B50" s="1245" t="s">
        <v>40</v>
      </c>
      <c r="C50" s="1246"/>
      <c r="D50" s="106"/>
      <c r="E50" s="1251" t="s">
        <v>41</v>
      </c>
      <c r="F50" s="1251"/>
      <c r="G50" s="1251"/>
      <c r="H50" s="1252"/>
      <c r="I50" s="354">
        <v>4551</v>
      </c>
      <c r="J50" s="355">
        <v>4271</v>
      </c>
      <c r="K50" s="355">
        <v>4103</v>
      </c>
      <c r="L50" s="355">
        <v>4105</v>
      </c>
      <c r="M50" s="356">
        <v>4309</v>
      </c>
    </row>
    <row r="51" spans="2:13" ht="27.75" customHeight="1" x14ac:dyDescent="0.15">
      <c r="B51" s="1247"/>
      <c r="C51" s="1248"/>
      <c r="D51" s="103"/>
      <c r="E51" s="1251" t="s">
        <v>42</v>
      </c>
      <c r="F51" s="1251"/>
      <c r="G51" s="1251"/>
      <c r="H51" s="1252"/>
      <c r="I51" s="354">
        <v>19</v>
      </c>
      <c r="J51" s="355">
        <v>11</v>
      </c>
      <c r="K51" s="355">
        <v>3</v>
      </c>
      <c r="L51" s="355">
        <v>75</v>
      </c>
      <c r="M51" s="356">
        <v>75</v>
      </c>
    </row>
    <row r="52" spans="2:13" ht="27.75" customHeight="1" x14ac:dyDescent="0.15">
      <c r="B52" s="1249"/>
      <c r="C52" s="1250"/>
      <c r="D52" s="103"/>
      <c r="E52" s="1251" t="s">
        <v>43</v>
      </c>
      <c r="F52" s="1251"/>
      <c r="G52" s="1251"/>
      <c r="H52" s="1252"/>
      <c r="I52" s="354">
        <v>13231</v>
      </c>
      <c r="J52" s="355">
        <v>13189</v>
      </c>
      <c r="K52" s="355">
        <v>12519</v>
      </c>
      <c r="L52" s="355">
        <v>12753</v>
      </c>
      <c r="M52" s="356">
        <v>12710</v>
      </c>
    </row>
    <row r="53" spans="2:13" ht="27.75" customHeight="1" thickBot="1" x14ac:dyDescent="0.2">
      <c r="B53" s="1253" t="s">
        <v>44</v>
      </c>
      <c r="C53" s="1254"/>
      <c r="D53" s="107"/>
      <c r="E53" s="1255" t="s">
        <v>45</v>
      </c>
      <c r="F53" s="1255"/>
      <c r="G53" s="1255"/>
      <c r="H53" s="1256"/>
      <c r="I53" s="357">
        <v>463</v>
      </c>
      <c r="J53" s="358">
        <v>1344</v>
      </c>
      <c r="K53" s="358">
        <v>1308</v>
      </c>
      <c r="L53" s="358">
        <v>847</v>
      </c>
      <c r="M53" s="359">
        <v>540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TeVujBMdpVWTyP2y+ZTw0wi63FV+103HrceuaBZSuGjMELnx8i/X9dxw0iwyyqdrpaUWUspifCw4wa64d6Bgw==" saltValue="XGCJJ96vGDvB5BqDyBW2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72" t="s">
        <v>48</v>
      </c>
      <c r="D55" s="1272"/>
      <c r="E55" s="1273"/>
      <c r="F55" s="119">
        <v>2391</v>
      </c>
      <c r="G55" s="119">
        <v>2392</v>
      </c>
      <c r="H55" s="120">
        <v>2392</v>
      </c>
    </row>
    <row r="56" spans="2:8" ht="52.5" customHeight="1" x14ac:dyDescent="0.15">
      <c r="B56" s="121"/>
      <c r="C56" s="1274" t="s">
        <v>49</v>
      </c>
      <c r="D56" s="1274"/>
      <c r="E56" s="1275"/>
      <c r="F56" s="122">
        <v>1056</v>
      </c>
      <c r="G56" s="122">
        <v>1096</v>
      </c>
      <c r="H56" s="123">
        <v>1267</v>
      </c>
    </row>
    <row r="57" spans="2:8" ht="53.25" customHeight="1" x14ac:dyDescent="0.15">
      <c r="B57" s="121"/>
      <c r="C57" s="1276" t="s">
        <v>50</v>
      </c>
      <c r="D57" s="1276"/>
      <c r="E57" s="1277"/>
      <c r="F57" s="124">
        <v>2262</v>
      </c>
      <c r="G57" s="124">
        <v>2218</v>
      </c>
      <c r="H57" s="125">
        <v>2214</v>
      </c>
    </row>
    <row r="58" spans="2:8" ht="45.75" customHeight="1" x14ac:dyDescent="0.15">
      <c r="B58" s="126"/>
      <c r="C58" s="1264" t="s">
        <v>614</v>
      </c>
      <c r="D58" s="1265"/>
      <c r="E58" s="1266"/>
      <c r="F58" s="127">
        <v>1620</v>
      </c>
      <c r="G58" s="127">
        <v>1620</v>
      </c>
      <c r="H58" s="128">
        <v>1620</v>
      </c>
    </row>
    <row r="59" spans="2:8" ht="45.75" customHeight="1" x14ac:dyDescent="0.15">
      <c r="B59" s="126"/>
      <c r="C59" s="1264" t="s">
        <v>615</v>
      </c>
      <c r="D59" s="1265"/>
      <c r="E59" s="1266"/>
      <c r="F59" s="127">
        <v>129</v>
      </c>
      <c r="G59" s="127">
        <v>152</v>
      </c>
      <c r="H59" s="128">
        <v>170</v>
      </c>
    </row>
    <row r="60" spans="2:8" ht="45.75" customHeight="1" x14ac:dyDescent="0.15">
      <c r="B60" s="126"/>
      <c r="C60" s="1264" t="s">
        <v>616</v>
      </c>
      <c r="D60" s="1265"/>
      <c r="E60" s="1266"/>
      <c r="F60" s="127">
        <v>235</v>
      </c>
      <c r="G60" s="127">
        <v>138</v>
      </c>
      <c r="H60" s="128">
        <v>140</v>
      </c>
    </row>
    <row r="61" spans="2:8" ht="45.75" customHeight="1" x14ac:dyDescent="0.15">
      <c r="B61" s="126"/>
      <c r="C61" s="1264" t="s">
        <v>617</v>
      </c>
      <c r="D61" s="1265"/>
      <c r="E61" s="1266"/>
      <c r="F61" s="127">
        <v>99</v>
      </c>
      <c r="G61" s="127">
        <v>99</v>
      </c>
      <c r="H61" s="128">
        <v>99</v>
      </c>
    </row>
    <row r="62" spans="2:8" ht="45.75" customHeight="1" thickBot="1" x14ac:dyDescent="0.2">
      <c r="B62" s="129"/>
      <c r="C62" s="1267" t="s">
        <v>618</v>
      </c>
      <c r="D62" s="1268"/>
      <c r="E62" s="1269"/>
      <c r="F62" s="130">
        <v>55</v>
      </c>
      <c r="G62" s="130">
        <v>54</v>
      </c>
      <c r="H62" s="131">
        <v>52</v>
      </c>
    </row>
    <row r="63" spans="2:8" ht="52.5" customHeight="1" thickBot="1" x14ac:dyDescent="0.2">
      <c r="B63" s="132"/>
      <c r="C63" s="1270" t="s">
        <v>51</v>
      </c>
      <c r="D63" s="1270"/>
      <c r="E63" s="1271"/>
      <c r="F63" s="133">
        <v>5709</v>
      </c>
      <c r="G63" s="133">
        <v>5706</v>
      </c>
      <c r="H63" s="134">
        <v>5873</v>
      </c>
    </row>
    <row r="64" spans="2:8" x14ac:dyDescent="0.15"/>
  </sheetData>
  <sheetProtection algorithmName="SHA-512" hashValue="2L/4Xj2TnulfjlQes8AgP9m1Rmj5Wvnx2qM0VaoGaDcciZLPEi7MZRWFoLW7FXOS6LnHAu1/L4Mnje6FNxg9TQ==" saltValue="nxvbqR3gwp6Wl+yLK7be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628</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625</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8" t="s">
        <v>629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x14ac:dyDescent="0.15">
      <c r="B44" s="368"/>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x14ac:dyDescent="0.15">
      <c r="B45" s="368"/>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x14ac:dyDescent="0.15">
      <c r="B46" s="368"/>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x14ac:dyDescent="0.15">
      <c r="B47" s="368"/>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624</v>
      </c>
    </row>
    <row r="50" spans="1:109" ht="13.5" x14ac:dyDescent="0.15">
      <c r="B50" s="368"/>
      <c r="G50" s="1287"/>
      <c r="H50" s="1287"/>
      <c r="I50" s="1287"/>
      <c r="J50" s="1287"/>
      <c r="K50" s="376"/>
      <c r="L50" s="376"/>
      <c r="M50" s="375"/>
      <c r="N50" s="37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576</v>
      </c>
      <c r="BQ50" s="1291"/>
      <c r="BR50" s="1291"/>
      <c r="BS50" s="1291"/>
      <c r="BT50" s="1291"/>
      <c r="BU50" s="1291"/>
      <c r="BV50" s="1291"/>
      <c r="BW50" s="1291"/>
      <c r="BX50" s="1291" t="s">
        <v>577</v>
      </c>
      <c r="BY50" s="1291"/>
      <c r="BZ50" s="1291"/>
      <c r="CA50" s="1291"/>
      <c r="CB50" s="1291"/>
      <c r="CC50" s="1291"/>
      <c r="CD50" s="1291"/>
      <c r="CE50" s="1291"/>
      <c r="CF50" s="1291" t="s">
        <v>578</v>
      </c>
      <c r="CG50" s="1291"/>
      <c r="CH50" s="1291"/>
      <c r="CI50" s="1291"/>
      <c r="CJ50" s="1291"/>
      <c r="CK50" s="1291"/>
      <c r="CL50" s="1291"/>
      <c r="CM50" s="1291"/>
      <c r="CN50" s="1291" t="s">
        <v>579</v>
      </c>
      <c r="CO50" s="1291"/>
      <c r="CP50" s="1291"/>
      <c r="CQ50" s="1291"/>
      <c r="CR50" s="1291"/>
      <c r="CS50" s="1291"/>
      <c r="CT50" s="1291"/>
      <c r="CU50" s="1291"/>
      <c r="CV50" s="1291" t="s">
        <v>580</v>
      </c>
      <c r="CW50" s="1291"/>
      <c r="CX50" s="1291"/>
      <c r="CY50" s="1291"/>
      <c r="CZ50" s="1291"/>
      <c r="DA50" s="1291"/>
      <c r="DB50" s="1291"/>
      <c r="DC50" s="1291"/>
    </row>
    <row r="51" spans="1:109" ht="13.5" customHeight="1" x14ac:dyDescent="0.15">
      <c r="B51" s="368"/>
      <c r="G51" s="1296"/>
      <c r="H51" s="1296"/>
      <c r="I51" s="1297"/>
      <c r="J51" s="1297"/>
      <c r="K51" s="1294"/>
      <c r="L51" s="1294"/>
      <c r="M51" s="1294"/>
      <c r="N51" s="1294"/>
      <c r="AM51" s="374"/>
      <c r="AN51" s="1292" t="s">
        <v>623</v>
      </c>
      <c r="AO51" s="1292"/>
      <c r="AP51" s="1292"/>
      <c r="AQ51" s="1292"/>
      <c r="AR51" s="1292"/>
      <c r="AS51" s="1292"/>
      <c r="AT51" s="1292"/>
      <c r="AU51" s="1292"/>
      <c r="AV51" s="1292"/>
      <c r="AW51" s="1292"/>
      <c r="AX51" s="1292"/>
      <c r="AY51" s="1292"/>
      <c r="AZ51" s="1292"/>
      <c r="BA51" s="1292"/>
      <c r="BB51" s="1292" t="s">
        <v>621</v>
      </c>
      <c r="BC51" s="1292"/>
      <c r="BD51" s="1292"/>
      <c r="BE51" s="1292"/>
      <c r="BF51" s="1292"/>
      <c r="BG51" s="1292"/>
      <c r="BH51" s="1292"/>
      <c r="BI51" s="1292"/>
      <c r="BJ51" s="1292"/>
      <c r="BK51" s="1292"/>
      <c r="BL51" s="1292"/>
      <c r="BM51" s="1292"/>
      <c r="BN51" s="1292"/>
      <c r="BO51" s="1292"/>
      <c r="BP51" s="1293">
        <v>9.5</v>
      </c>
      <c r="BQ51" s="1293"/>
      <c r="BR51" s="1293"/>
      <c r="BS51" s="1293"/>
      <c r="BT51" s="1293"/>
      <c r="BU51" s="1293"/>
      <c r="BV51" s="1293"/>
      <c r="BW51" s="1293"/>
      <c r="BX51" s="1293">
        <v>28</v>
      </c>
      <c r="BY51" s="1293"/>
      <c r="BZ51" s="1293"/>
      <c r="CA51" s="1293"/>
      <c r="CB51" s="1293"/>
      <c r="CC51" s="1293"/>
      <c r="CD51" s="1293"/>
      <c r="CE51" s="1293"/>
      <c r="CF51" s="1293">
        <v>27.9</v>
      </c>
      <c r="CG51" s="1293"/>
      <c r="CH51" s="1293"/>
      <c r="CI51" s="1293"/>
      <c r="CJ51" s="1293"/>
      <c r="CK51" s="1293"/>
      <c r="CL51" s="1293"/>
      <c r="CM51" s="1293"/>
      <c r="CN51" s="1293">
        <v>16.899999999999999</v>
      </c>
      <c r="CO51" s="1293"/>
      <c r="CP51" s="1293"/>
      <c r="CQ51" s="1293"/>
      <c r="CR51" s="1293"/>
      <c r="CS51" s="1293"/>
      <c r="CT51" s="1293"/>
      <c r="CU51" s="1293"/>
      <c r="CV51" s="1293">
        <v>10.199999999999999</v>
      </c>
      <c r="CW51" s="1293"/>
      <c r="CX51" s="1293"/>
      <c r="CY51" s="1293"/>
      <c r="CZ51" s="1293"/>
      <c r="DA51" s="1293"/>
      <c r="DB51" s="1293"/>
      <c r="DC51" s="1293"/>
    </row>
    <row r="52" spans="1:109" ht="13.5" x14ac:dyDescent="0.15">
      <c r="B52" s="368"/>
      <c r="G52" s="1296"/>
      <c r="H52" s="1296"/>
      <c r="I52" s="1297"/>
      <c r="J52" s="1297"/>
      <c r="K52" s="1294"/>
      <c r="L52" s="1294"/>
      <c r="M52" s="1294"/>
      <c r="N52" s="1294"/>
      <c r="AM52" s="37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5" x14ac:dyDescent="0.15">
      <c r="A53" s="382"/>
      <c r="B53" s="368"/>
      <c r="G53" s="1296"/>
      <c r="H53" s="1296"/>
      <c r="I53" s="1287"/>
      <c r="J53" s="1287"/>
      <c r="K53" s="1294"/>
      <c r="L53" s="1294"/>
      <c r="M53" s="1294"/>
      <c r="N53" s="1294"/>
      <c r="AM53" s="374"/>
      <c r="AN53" s="1292"/>
      <c r="AO53" s="1292"/>
      <c r="AP53" s="1292"/>
      <c r="AQ53" s="1292"/>
      <c r="AR53" s="1292"/>
      <c r="AS53" s="1292"/>
      <c r="AT53" s="1292"/>
      <c r="AU53" s="1292"/>
      <c r="AV53" s="1292"/>
      <c r="AW53" s="1292"/>
      <c r="AX53" s="1292"/>
      <c r="AY53" s="1292"/>
      <c r="AZ53" s="1292"/>
      <c r="BA53" s="1292"/>
      <c r="BB53" s="1292" t="s">
        <v>627</v>
      </c>
      <c r="BC53" s="1292"/>
      <c r="BD53" s="1292"/>
      <c r="BE53" s="1292"/>
      <c r="BF53" s="1292"/>
      <c r="BG53" s="1292"/>
      <c r="BH53" s="1292"/>
      <c r="BI53" s="1292"/>
      <c r="BJ53" s="1292"/>
      <c r="BK53" s="1292"/>
      <c r="BL53" s="1292"/>
      <c r="BM53" s="1292"/>
      <c r="BN53" s="1292"/>
      <c r="BO53" s="1292"/>
      <c r="BP53" s="1293">
        <v>61.8</v>
      </c>
      <c r="BQ53" s="1293"/>
      <c r="BR53" s="1293"/>
      <c r="BS53" s="1293"/>
      <c r="BT53" s="1293"/>
      <c r="BU53" s="1293"/>
      <c r="BV53" s="1293"/>
      <c r="BW53" s="1293"/>
      <c r="BX53" s="1293">
        <v>63.3</v>
      </c>
      <c r="BY53" s="1293"/>
      <c r="BZ53" s="1293"/>
      <c r="CA53" s="1293"/>
      <c r="CB53" s="1293"/>
      <c r="CC53" s="1293"/>
      <c r="CD53" s="1293"/>
      <c r="CE53" s="1293"/>
      <c r="CF53" s="1293">
        <v>59.8</v>
      </c>
      <c r="CG53" s="1293"/>
      <c r="CH53" s="1293"/>
      <c r="CI53" s="1293"/>
      <c r="CJ53" s="1293"/>
      <c r="CK53" s="1293"/>
      <c r="CL53" s="1293"/>
      <c r="CM53" s="1293"/>
      <c r="CN53" s="1293">
        <v>60</v>
      </c>
      <c r="CO53" s="1293"/>
      <c r="CP53" s="1293"/>
      <c r="CQ53" s="1293"/>
      <c r="CR53" s="1293"/>
      <c r="CS53" s="1293"/>
      <c r="CT53" s="1293"/>
      <c r="CU53" s="1293"/>
      <c r="CV53" s="1293">
        <v>60.9</v>
      </c>
      <c r="CW53" s="1293"/>
      <c r="CX53" s="1293"/>
      <c r="CY53" s="1293"/>
      <c r="CZ53" s="1293"/>
      <c r="DA53" s="1293"/>
      <c r="DB53" s="1293"/>
      <c r="DC53" s="1293"/>
    </row>
    <row r="54" spans="1:109" ht="13.5" x14ac:dyDescent="0.15">
      <c r="A54" s="382"/>
      <c r="B54" s="368"/>
      <c r="G54" s="1296"/>
      <c r="H54" s="1296"/>
      <c r="I54" s="1287"/>
      <c r="J54" s="1287"/>
      <c r="K54" s="1294"/>
      <c r="L54" s="1294"/>
      <c r="M54" s="1294"/>
      <c r="N54" s="1294"/>
      <c r="AM54" s="37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5" x14ac:dyDescent="0.15">
      <c r="A55" s="382"/>
      <c r="B55" s="368"/>
      <c r="G55" s="1287"/>
      <c r="H55" s="1287"/>
      <c r="I55" s="1287"/>
      <c r="J55" s="1287"/>
      <c r="K55" s="1294"/>
      <c r="L55" s="1294"/>
      <c r="M55" s="1294"/>
      <c r="N55" s="1294"/>
      <c r="AN55" s="1291" t="s">
        <v>622</v>
      </c>
      <c r="AO55" s="1291"/>
      <c r="AP55" s="1291"/>
      <c r="AQ55" s="1291"/>
      <c r="AR55" s="1291"/>
      <c r="AS55" s="1291"/>
      <c r="AT55" s="1291"/>
      <c r="AU55" s="1291"/>
      <c r="AV55" s="1291"/>
      <c r="AW55" s="1291"/>
      <c r="AX55" s="1291"/>
      <c r="AY55" s="1291"/>
      <c r="AZ55" s="1291"/>
      <c r="BA55" s="1291"/>
      <c r="BB55" s="1292" t="s">
        <v>621</v>
      </c>
      <c r="BC55" s="1292"/>
      <c r="BD55" s="1292"/>
      <c r="BE55" s="1292"/>
      <c r="BF55" s="1292"/>
      <c r="BG55" s="1292"/>
      <c r="BH55" s="1292"/>
      <c r="BI55" s="1292"/>
      <c r="BJ55" s="1292"/>
      <c r="BK55" s="1292"/>
      <c r="BL55" s="1292"/>
      <c r="BM55" s="1292"/>
      <c r="BN55" s="1292"/>
      <c r="BO55" s="1292"/>
      <c r="BP55" s="1293">
        <v>28.5</v>
      </c>
      <c r="BQ55" s="1293"/>
      <c r="BR55" s="1293"/>
      <c r="BS55" s="1293"/>
      <c r="BT55" s="1293"/>
      <c r="BU55" s="1293"/>
      <c r="BV55" s="1293"/>
      <c r="BW55" s="1293"/>
      <c r="BX55" s="1293">
        <v>20.5</v>
      </c>
      <c r="BY55" s="1293"/>
      <c r="BZ55" s="1293"/>
      <c r="CA55" s="1293"/>
      <c r="CB55" s="1293"/>
      <c r="CC55" s="1293"/>
      <c r="CD55" s="1293"/>
      <c r="CE55" s="1293"/>
      <c r="CF55" s="1293">
        <v>21.4</v>
      </c>
      <c r="CG55" s="1293"/>
      <c r="CH55" s="1293"/>
      <c r="CI55" s="1293"/>
      <c r="CJ55" s="1293"/>
      <c r="CK55" s="1293"/>
      <c r="CL55" s="1293"/>
      <c r="CM55" s="1293"/>
      <c r="CN55" s="1293">
        <v>12.8</v>
      </c>
      <c r="CO55" s="1293"/>
      <c r="CP55" s="1293"/>
      <c r="CQ55" s="1293"/>
      <c r="CR55" s="1293"/>
      <c r="CS55" s="1293"/>
      <c r="CT55" s="1293"/>
      <c r="CU55" s="1293"/>
      <c r="CV55" s="1293">
        <v>0</v>
      </c>
      <c r="CW55" s="1293"/>
      <c r="CX55" s="1293"/>
      <c r="CY55" s="1293"/>
      <c r="CZ55" s="1293"/>
      <c r="DA55" s="1293"/>
      <c r="DB55" s="1293"/>
      <c r="DC55" s="1293"/>
    </row>
    <row r="56" spans="1:109" ht="13.5" x14ac:dyDescent="0.15">
      <c r="A56" s="382"/>
      <c r="B56" s="368"/>
      <c r="G56" s="1287"/>
      <c r="H56" s="1287"/>
      <c r="I56" s="1287"/>
      <c r="J56" s="1287"/>
      <c r="K56" s="1294"/>
      <c r="L56" s="1294"/>
      <c r="M56" s="1294"/>
      <c r="N56" s="1294"/>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2" customFormat="1" ht="13.5" x14ac:dyDescent="0.15">
      <c r="B57" s="388"/>
      <c r="G57" s="1287"/>
      <c r="H57" s="1287"/>
      <c r="I57" s="1295"/>
      <c r="J57" s="1295"/>
      <c r="K57" s="1294"/>
      <c r="L57" s="1294"/>
      <c r="M57" s="1294"/>
      <c r="N57" s="1294"/>
      <c r="AM57" s="367"/>
      <c r="AN57" s="1291"/>
      <c r="AO57" s="1291"/>
      <c r="AP57" s="1291"/>
      <c r="AQ57" s="1291"/>
      <c r="AR57" s="1291"/>
      <c r="AS57" s="1291"/>
      <c r="AT57" s="1291"/>
      <c r="AU57" s="1291"/>
      <c r="AV57" s="1291"/>
      <c r="AW57" s="1291"/>
      <c r="AX57" s="1291"/>
      <c r="AY57" s="1291"/>
      <c r="AZ57" s="1291"/>
      <c r="BA57" s="1291"/>
      <c r="BB57" s="1292" t="s">
        <v>627</v>
      </c>
      <c r="BC57" s="1292"/>
      <c r="BD57" s="1292"/>
      <c r="BE57" s="1292"/>
      <c r="BF57" s="1292"/>
      <c r="BG57" s="1292"/>
      <c r="BH57" s="1292"/>
      <c r="BI57" s="1292"/>
      <c r="BJ57" s="1292"/>
      <c r="BK57" s="1292"/>
      <c r="BL57" s="1292"/>
      <c r="BM57" s="1292"/>
      <c r="BN57" s="1292"/>
      <c r="BO57" s="1292"/>
      <c r="BP57" s="1293">
        <v>59.7</v>
      </c>
      <c r="BQ57" s="1293"/>
      <c r="BR57" s="1293"/>
      <c r="BS57" s="1293"/>
      <c r="BT57" s="1293"/>
      <c r="BU57" s="1293"/>
      <c r="BV57" s="1293"/>
      <c r="BW57" s="1293"/>
      <c r="BX57" s="1293">
        <v>60.3</v>
      </c>
      <c r="BY57" s="1293"/>
      <c r="BZ57" s="1293"/>
      <c r="CA57" s="1293"/>
      <c r="CB57" s="1293"/>
      <c r="CC57" s="1293"/>
      <c r="CD57" s="1293"/>
      <c r="CE57" s="1293"/>
      <c r="CF57" s="1293">
        <v>60.5</v>
      </c>
      <c r="CG57" s="1293"/>
      <c r="CH57" s="1293"/>
      <c r="CI57" s="1293"/>
      <c r="CJ57" s="1293"/>
      <c r="CK57" s="1293"/>
      <c r="CL57" s="1293"/>
      <c r="CM57" s="1293"/>
      <c r="CN57" s="1293">
        <v>61.2</v>
      </c>
      <c r="CO57" s="1293"/>
      <c r="CP57" s="1293"/>
      <c r="CQ57" s="1293"/>
      <c r="CR57" s="1293"/>
      <c r="CS57" s="1293"/>
      <c r="CT57" s="1293"/>
      <c r="CU57" s="1293"/>
      <c r="CV57" s="1293">
        <v>62.8</v>
      </c>
      <c r="CW57" s="1293"/>
      <c r="CX57" s="1293"/>
      <c r="CY57" s="1293"/>
      <c r="CZ57" s="1293"/>
      <c r="DA57" s="1293"/>
      <c r="DB57" s="1293"/>
      <c r="DC57" s="1293"/>
      <c r="DD57" s="393"/>
      <c r="DE57" s="388"/>
    </row>
    <row r="58" spans="1:109" s="382" customFormat="1" ht="13.5" x14ac:dyDescent="0.15">
      <c r="A58" s="367"/>
      <c r="B58" s="388"/>
      <c r="G58" s="1287"/>
      <c r="H58" s="1287"/>
      <c r="I58" s="1295"/>
      <c r="J58" s="1295"/>
      <c r="K58" s="1294"/>
      <c r="L58" s="1294"/>
      <c r="M58" s="1294"/>
      <c r="N58" s="1294"/>
      <c r="AM58" s="367"/>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626</v>
      </c>
    </row>
    <row r="64" spans="1:109" ht="13.5" x14ac:dyDescent="0.15">
      <c r="B64" s="368"/>
      <c r="G64" s="383"/>
      <c r="I64" s="385"/>
      <c r="J64" s="385"/>
      <c r="K64" s="385"/>
      <c r="L64" s="385"/>
      <c r="M64" s="385"/>
      <c r="N64" s="384"/>
      <c r="AM64" s="383"/>
      <c r="AN64" s="383" t="s">
        <v>625</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8" t="s">
        <v>630</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x14ac:dyDescent="0.15">
      <c r="B66" s="368"/>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x14ac:dyDescent="0.15">
      <c r="B67" s="368"/>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x14ac:dyDescent="0.15">
      <c r="B68" s="368"/>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x14ac:dyDescent="0.15">
      <c r="B69" s="368"/>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624</v>
      </c>
    </row>
    <row r="72" spans="2:107" ht="13.5" x14ac:dyDescent="0.15">
      <c r="B72" s="368"/>
      <c r="G72" s="1287"/>
      <c r="H72" s="1287"/>
      <c r="I72" s="1287"/>
      <c r="J72" s="1287"/>
      <c r="K72" s="376"/>
      <c r="L72" s="376"/>
      <c r="M72" s="375"/>
      <c r="N72" s="37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576</v>
      </c>
      <c r="BQ72" s="1291"/>
      <c r="BR72" s="1291"/>
      <c r="BS72" s="1291"/>
      <c r="BT72" s="1291"/>
      <c r="BU72" s="1291"/>
      <c r="BV72" s="1291"/>
      <c r="BW72" s="1291"/>
      <c r="BX72" s="1291" t="s">
        <v>577</v>
      </c>
      <c r="BY72" s="1291"/>
      <c r="BZ72" s="1291"/>
      <c r="CA72" s="1291"/>
      <c r="CB72" s="1291"/>
      <c r="CC72" s="1291"/>
      <c r="CD72" s="1291"/>
      <c r="CE72" s="1291"/>
      <c r="CF72" s="1291" t="s">
        <v>578</v>
      </c>
      <c r="CG72" s="1291"/>
      <c r="CH72" s="1291"/>
      <c r="CI72" s="1291"/>
      <c r="CJ72" s="1291"/>
      <c r="CK72" s="1291"/>
      <c r="CL72" s="1291"/>
      <c r="CM72" s="1291"/>
      <c r="CN72" s="1291" t="s">
        <v>579</v>
      </c>
      <c r="CO72" s="1291"/>
      <c r="CP72" s="1291"/>
      <c r="CQ72" s="1291"/>
      <c r="CR72" s="1291"/>
      <c r="CS72" s="1291"/>
      <c r="CT72" s="1291"/>
      <c r="CU72" s="1291"/>
      <c r="CV72" s="1291" t="s">
        <v>580</v>
      </c>
      <c r="CW72" s="1291"/>
      <c r="CX72" s="1291"/>
      <c r="CY72" s="1291"/>
      <c r="CZ72" s="1291"/>
      <c r="DA72" s="1291"/>
      <c r="DB72" s="1291"/>
      <c r="DC72" s="1291"/>
    </row>
    <row r="73" spans="2:107" ht="13.5" x14ac:dyDescent="0.15">
      <c r="B73" s="368"/>
      <c r="G73" s="1296"/>
      <c r="H73" s="1296"/>
      <c r="I73" s="1296"/>
      <c r="J73" s="1296"/>
      <c r="K73" s="1298"/>
      <c r="L73" s="1298"/>
      <c r="M73" s="1298"/>
      <c r="N73" s="1298"/>
      <c r="AM73" s="374"/>
      <c r="AN73" s="1292" t="s">
        <v>623</v>
      </c>
      <c r="AO73" s="1292"/>
      <c r="AP73" s="1292"/>
      <c r="AQ73" s="1292"/>
      <c r="AR73" s="1292"/>
      <c r="AS73" s="1292"/>
      <c r="AT73" s="1292"/>
      <c r="AU73" s="1292"/>
      <c r="AV73" s="1292"/>
      <c r="AW73" s="1292"/>
      <c r="AX73" s="1292"/>
      <c r="AY73" s="1292"/>
      <c r="AZ73" s="1292"/>
      <c r="BA73" s="1292"/>
      <c r="BB73" s="1292" t="s">
        <v>621</v>
      </c>
      <c r="BC73" s="1292"/>
      <c r="BD73" s="1292"/>
      <c r="BE73" s="1292"/>
      <c r="BF73" s="1292"/>
      <c r="BG73" s="1292"/>
      <c r="BH73" s="1292"/>
      <c r="BI73" s="1292"/>
      <c r="BJ73" s="1292"/>
      <c r="BK73" s="1292"/>
      <c r="BL73" s="1292"/>
      <c r="BM73" s="1292"/>
      <c r="BN73" s="1292"/>
      <c r="BO73" s="1292"/>
      <c r="BP73" s="1293">
        <v>9.5</v>
      </c>
      <c r="BQ73" s="1293"/>
      <c r="BR73" s="1293"/>
      <c r="BS73" s="1293"/>
      <c r="BT73" s="1293"/>
      <c r="BU73" s="1293"/>
      <c r="BV73" s="1293"/>
      <c r="BW73" s="1293"/>
      <c r="BX73" s="1293">
        <v>28</v>
      </c>
      <c r="BY73" s="1293"/>
      <c r="BZ73" s="1293"/>
      <c r="CA73" s="1293"/>
      <c r="CB73" s="1293"/>
      <c r="CC73" s="1293"/>
      <c r="CD73" s="1293"/>
      <c r="CE73" s="1293"/>
      <c r="CF73" s="1293">
        <v>27.9</v>
      </c>
      <c r="CG73" s="1293"/>
      <c r="CH73" s="1293"/>
      <c r="CI73" s="1293"/>
      <c r="CJ73" s="1293"/>
      <c r="CK73" s="1293"/>
      <c r="CL73" s="1293"/>
      <c r="CM73" s="1293"/>
      <c r="CN73" s="1293">
        <v>16.899999999999999</v>
      </c>
      <c r="CO73" s="1293"/>
      <c r="CP73" s="1293"/>
      <c r="CQ73" s="1293"/>
      <c r="CR73" s="1293"/>
      <c r="CS73" s="1293"/>
      <c r="CT73" s="1293"/>
      <c r="CU73" s="1293"/>
      <c r="CV73" s="1293">
        <v>10.199999999999999</v>
      </c>
      <c r="CW73" s="1293"/>
      <c r="CX73" s="1293"/>
      <c r="CY73" s="1293"/>
      <c r="CZ73" s="1293"/>
      <c r="DA73" s="1293"/>
      <c r="DB73" s="1293"/>
      <c r="DC73" s="1293"/>
    </row>
    <row r="74" spans="2:107" ht="13.5" x14ac:dyDescent="0.15">
      <c r="B74" s="368"/>
      <c r="G74" s="1296"/>
      <c r="H74" s="1296"/>
      <c r="I74" s="1296"/>
      <c r="J74" s="1296"/>
      <c r="K74" s="1298"/>
      <c r="L74" s="1298"/>
      <c r="M74" s="1298"/>
      <c r="N74" s="1298"/>
      <c r="AM74" s="37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5" x14ac:dyDescent="0.15">
      <c r="B75" s="368"/>
      <c r="G75" s="1296"/>
      <c r="H75" s="1296"/>
      <c r="I75" s="1287"/>
      <c r="J75" s="1287"/>
      <c r="K75" s="1294"/>
      <c r="L75" s="1294"/>
      <c r="M75" s="1294"/>
      <c r="N75" s="1294"/>
      <c r="AM75" s="374"/>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3">
        <v>14.1</v>
      </c>
      <c r="BQ75" s="1293"/>
      <c r="BR75" s="1293"/>
      <c r="BS75" s="1293"/>
      <c r="BT75" s="1293"/>
      <c r="BU75" s="1293"/>
      <c r="BV75" s="1293"/>
      <c r="BW75" s="1293"/>
      <c r="BX75" s="1293">
        <v>13.3</v>
      </c>
      <c r="BY75" s="1293"/>
      <c r="BZ75" s="1293"/>
      <c r="CA75" s="1293"/>
      <c r="CB75" s="1293"/>
      <c r="CC75" s="1293"/>
      <c r="CD75" s="1293"/>
      <c r="CE75" s="1293"/>
      <c r="CF75" s="1293">
        <v>11.4</v>
      </c>
      <c r="CG75" s="1293"/>
      <c r="CH75" s="1293"/>
      <c r="CI75" s="1293"/>
      <c r="CJ75" s="1293"/>
      <c r="CK75" s="1293"/>
      <c r="CL75" s="1293"/>
      <c r="CM75" s="1293"/>
      <c r="CN75" s="1293">
        <v>9</v>
      </c>
      <c r="CO75" s="1293"/>
      <c r="CP75" s="1293"/>
      <c r="CQ75" s="1293"/>
      <c r="CR75" s="1293"/>
      <c r="CS75" s="1293"/>
      <c r="CT75" s="1293"/>
      <c r="CU75" s="1293"/>
      <c r="CV75" s="1293">
        <v>7.6</v>
      </c>
      <c r="CW75" s="1293"/>
      <c r="CX75" s="1293"/>
      <c r="CY75" s="1293"/>
      <c r="CZ75" s="1293"/>
      <c r="DA75" s="1293"/>
      <c r="DB75" s="1293"/>
      <c r="DC75" s="1293"/>
    </row>
    <row r="76" spans="2:107" ht="13.5" x14ac:dyDescent="0.15">
      <c r="B76" s="368"/>
      <c r="G76" s="1296"/>
      <c r="H76" s="1296"/>
      <c r="I76" s="1287"/>
      <c r="J76" s="1287"/>
      <c r="K76" s="1294"/>
      <c r="L76" s="1294"/>
      <c r="M76" s="1294"/>
      <c r="N76" s="1294"/>
      <c r="AM76" s="37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5" x14ac:dyDescent="0.15">
      <c r="B77" s="368"/>
      <c r="G77" s="1287"/>
      <c r="H77" s="1287"/>
      <c r="I77" s="1287"/>
      <c r="J77" s="1287"/>
      <c r="K77" s="1298"/>
      <c r="L77" s="1298"/>
      <c r="M77" s="1298"/>
      <c r="N77" s="1298"/>
      <c r="AN77" s="1291" t="s">
        <v>622</v>
      </c>
      <c r="AO77" s="1291"/>
      <c r="AP77" s="1291"/>
      <c r="AQ77" s="1291"/>
      <c r="AR77" s="1291"/>
      <c r="AS77" s="1291"/>
      <c r="AT77" s="1291"/>
      <c r="AU77" s="1291"/>
      <c r="AV77" s="1291"/>
      <c r="AW77" s="1291"/>
      <c r="AX77" s="1291"/>
      <c r="AY77" s="1291"/>
      <c r="AZ77" s="1291"/>
      <c r="BA77" s="1291"/>
      <c r="BB77" s="1292" t="s">
        <v>621</v>
      </c>
      <c r="BC77" s="1292"/>
      <c r="BD77" s="1292"/>
      <c r="BE77" s="1292"/>
      <c r="BF77" s="1292"/>
      <c r="BG77" s="1292"/>
      <c r="BH77" s="1292"/>
      <c r="BI77" s="1292"/>
      <c r="BJ77" s="1292"/>
      <c r="BK77" s="1292"/>
      <c r="BL77" s="1292"/>
      <c r="BM77" s="1292"/>
      <c r="BN77" s="1292"/>
      <c r="BO77" s="1292"/>
      <c r="BP77" s="1293">
        <v>28.5</v>
      </c>
      <c r="BQ77" s="1293"/>
      <c r="BR77" s="1293"/>
      <c r="BS77" s="1293"/>
      <c r="BT77" s="1293"/>
      <c r="BU77" s="1293"/>
      <c r="BV77" s="1293"/>
      <c r="BW77" s="1293"/>
      <c r="BX77" s="1293">
        <v>20.5</v>
      </c>
      <c r="BY77" s="1293"/>
      <c r="BZ77" s="1293"/>
      <c r="CA77" s="1293"/>
      <c r="CB77" s="1293"/>
      <c r="CC77" s="1293"/>
      <c r="CD77" s="1293"/>
      <c r="CE77" s="1293"/>
      <c r="CF77" s="1293">
        <v>21.4</v>
      </c>
      <c r="CG77" s="1293"/>
      <c r="CH77" s="1293"/>
      <c r="CI77" s="1293"/>
      <c r="CJ77" s="1293"/>
      <c r="CK77" s="1293"/>
      <c r="CL77" s="1293"/>
      <c r="CM77" s="1293"/>
      <c r="CN77" s="1293">
        <v>12.8</v>
      </c>
      <c r="CO77" s="1293"/>
      <c r="CP77" s="1293"/>
      <c r="CQ77" s="1293"/>
      <c r="CR77" s="1293"/>
      <c r="CS77" s="1293"/>
      <c r="CT77" s="1293"/>
      <c r="CU77" s="1293"/>
      <c r="CV77" s="1293">
        <v>0</v>
      </c>
      <c r="CW77" s="1293"/>
      <c r="CX77" s="1293"/>
      <c r="CY77" s="1293"/>
      <c r="CZ77" s="1293"/>
      <c r="DA77" s="1293"/>
      <c r="DB77" s="1293"/>
      <c r="DC77" s="1293"/>
    </row>
    <row r="78" spans="2:107" ht="13.5" x14ac:dyDescent="0.15">
      <c r="B78" s="368"/>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5" x14ac:dyDescent="0.15">
      <c r="B79" s="368"/>
      <c r="G79" s="1287"/>
      <c r="H79" s="1287"/>
      <c r="I79" s="1295"/>
      <c r="J79" s="1295"/>
      <c r="K79" s="1299"/>
      <c r="L79" s="1299"/>
      <c r="M79" s="1299"/>
      <c r="N79" s="1299"/>
      <c r="AN79" s="1291"/>
      <c r="AO79" s="1291"/>
      <c r="AP79" s="1291"/>
      <c r="AQ79" s="1291"/>
      <c r="AR79" s="1291"/>
      <c r="AS79" s="1291"/>
      <c r="AT79" s="1291"/>
      <c r="AU79" s="1291"/>
      <c r="AV79" s="1291"/>
      <c r="AW79" s="1291"/>
      <c r="AX79" s="1291"/>
      <c r="AY79" s="1291"/>
      <c r="AZ79" s="1291"/>
      <c r="BA79" s="1291"/>
      <c r="BB79" s="1292" t="s">
        <v>620</v>
      </c>
      <c r="BC79" s="1292"/>
      <c r="BD79" s="1292"/>
      <c r="BE79" s="1292"/>
      <c r="BF79" s="1292"/>
      <c r="BG79" s="1292"/>
      <c r="BH79" s="1292"/>
      <c r="BI79" s="1292"/>
      <c r="BJ79" s="1292"/>
      <c r="BK79" s="1292"/>
      <c r="BL79" s="1292"/>
      <c r="BM79" s="1292"/>
      <c r="BN79" s="1292"/>
      <c r="BO79" s="1292"/>
      <c r="BP79" s="1293">
        <v>8</v>
      </c>
      <c r="BQ79" s="1293"/>
      <c r="BR79" s="1293"/>
      <c r="BS79" s="1293"/>
      <c r="BT79" s="1293"/>
      <c r="BU79" s="1293"/>
      <c r="BV79" s="1293"/>
      <c r="BW79" s="1293"/>
      <c r="BX79" s="1293">
        <v>7.9</v>
      </c>
      <c r="BY79" s="1293"/>
      <c r="BZ79" s="1293"/>
      <c r="CA79" s="1293"/>
      <c r="CB79" s="1293"/>
      <c r="CC79" s="1293"/>
      <c r="CD79" s="1293"/>
      <c r="CE79" s="1293"/>
      <c r="CF79" s="1293">
        <v>7.7</v>
      </c>
      <c r="CG79" s="1293"/>
      <c r="CH79" s="1293"/>
      <c r="CI79" s="1293"/>
      <c r="CJ79" s="1293"/>
      <c r="CK79" s="1293"/>
      <c r="CL79" s="1293"/>
      <c r="CM79" s="1293"/>
      <c r="CN79" s="1293">
        <v>7.3</v>
      </c>
      <c r="CO79" s="1293"/>
      <c r="CP79" s="1293"/>
      <c r="CQ79" s="1293"/>
      <c r="CR79" s="1293"/>
      <c r="CS79" s="1293"/>
      <c r="CT79" s="1293"/>
      <c r="CU79" s="1293"/>
      <c r="CV79" s="1293">
        <v>7.2</v>
      </c>
      <c r="CW79" s="1293"/>
      <c r="CX79" s="1293"/>
      <c r="CY79" s="1293"/>
      <c r="CZ79" s="1293"/>
      <c r="DA79" s="1293"/>
      <c r="DB79" s="1293"/>
      <c r="DC79" s="1293"/>
    </row>
    <row r="80" spans="2:107" ht="13.5" x14ac:dyDescent="0.15">
      <c r="B80" s="368"/>
      <c r="G80" s="1287"/>
      <c r="H80" s="1287"/>
      <c r="I80" s="1295"/>
      <c r="J80" s="1295"/>
      <c r="K80" s="1299"/>
      <c r="L80" s="1299"/>
      <c r="M80" s="1299"/>
      <c r="N80" s="1299"/>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XiI8rvOyYsH8JElekQUtK/PjTapGFkmZWCZ+Nvog/g7XZlcZFaCY/X6sUzqcqTPHjpf4LJBhJZHU/MhQZXJ2tA==" saltValue="Udt2R3UQfAhZwOTWZCIAY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gzX158kGLi+nJFZ3dnpc5qtvM6KxqDW/dcGfKYkQRfp0+QhFPgL2HplIn4TViSfe4o9GBZr+oklcwtHWq/mCPw==" saltValue="zo4SGtXMXiT3OCHTd5Jq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7y1dKx3bjxu9ixUZcKqVygxlgn1Gvwth0KtlZFYqjwdotLfF6RWcw02BIDIlbsFedWXny0L1cy4QqkmzpXCI/g==" saltValue="Ll/A1mXoLc5+NP4Ikd0v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573</v>
      </c>
      <c r="G2" s="148"/>
      <c r="H2" s="149"/>
    </row>
    <row r="3" spans="1:8" x14ac:dyDescent="0.15">
      <c r="A3" s="145" t="s">
        <v>566</v>
      </c>
      <c r="B3" s="150"/>
      <c r="C3" s="151"/>
      <c r="D3" s="152">
        <v>122932</v>
      </c>
      <c r="E3" s="153"/>
      <c r="F3" s="154">
        <v>67343</v>
      </c>
      <c r="G3" s="155"/>
      <c r="H3" s="156"/>
    </row>
    <row r="4" spans="1:8" x14ac:dyDescent="0.15">
      <c r="A4" s="157"/>
      <c r="B4" s="158"/>
      <c r="C4" s="159"/>
      <c r="D4" s="160">
        <v>61083</v>
      </c>
      <c r="E4" s="161"/>
      <c r="F4" s="162">
        <v>32865</v>
      </c>
      <c r="G4" s="163"/>
      <c r="H4" s="164"/>
    </row>
    <row r="5" spans="1:8" x14ac:dyDescent="0.15">
      <c r="A5" s="145" t="s">
        <v>568</v>
      </c>
      <c r="B5" s="150"/>
      <c r="C5" s="151"/>
      <c r="D5" s="152">
        <v>178657</v>
      </c>
      <c r="E5" s="153"/>
      <c r="F5" s="154">
        <v>73475</v>
      </c>
      <c r="G5" s="155"/>
      <c r="H5" s="156"/>
    </row>
    <row r="6" spans="1:8" x14ac:dyDescent="0.15">
      <c r="A6" s="157"/>
      <c r="B6" s="158"/>
      <c r="C6" s="159"/>
      <c r="D6" s="160">
        <v>110851</v>
      </c>
      <c r="E6" s="161"/>
      <c r="F6" s="162">
        <v>43072</v>
      </c>
      <c r="G6" s="163"/>
      <c r="H6" s="164"/>
    </row>
    <row r="7" spans="1:8" x14ac:dyDescent="0.15">
      <c r="A7" s="145" t="s">
        <v>569</v>
      </c>
      <c r="B7" s="150"/>
      <c r="C7" s="151"/>
      <c r="D7" s="152">
        <v>74424</v>
      </c>
      <c r="E7" s="153"/>
      <c r="F7" s="154">
        <v>87464</v>
      </c>
      <c r="G7" s="155"/>
      <c r="H7" s="156"/>
    </row>
    <row r="8" spans="1:8" x14ac:dyDescent="0.15">
      <c r="A8" s="157"/>
      <c r="B8" s="158"/>
      <c r="C8" s="159"/>
      <c r="D8" s="160">
        <v>44038</v>
      </c>
      <c r="E8" s="161"/>
      <c r="F8" s="162">
        <v>47479</v>
      </c>
      <c r="G8" s="163"/>
      <c r="H8" s="164"/>
    </row>
    <row r="9" spans="1:8" x14ac:dyDescent="0.15">
      <c r="A9" s="145" t="s">
        <v>570</v>
      </c>
      <c r="B9" s="150"/>
      <c r="C9" s="151"/>
      <c r="D9" s="152">
        <v>112795</v>
      </c>
      <c r="E9" s="153"/>
      <c r="F9" s="154">
        <v>96248</v>
      </c>
      <c r="G9" s="155"/>
      <c r="H9" s="156"/>
    </row>
    <row r="10" spans="1:8" x14ac:dyDescent="0.15">
      <c r="A10" s="157"/>
      <c r="B10" s="158"/>
      <c r="C10" s="159"/>
      <c r="D10" s="160">
        <v>90930</v>
      </c>
      <c r="E10" s="161"/>
      <c r="F10" s="162">
        <v>55768</v>
      </c>
      <c r="G10" s="163"/>
      <c r="H10" s="164"/>
    </row>
    <row r="11" spans="1:8" x14ac:dyDescent="0.15">
      <c r="A11" s="145" t="s">
        <v>571</v>
      </c>
      <c r="B11" s="150"/>
      <c r="C11" s="151"/>
      <c r="D11" s="152">
        <v>66922</v>
      </c>
      <c r="E11" s="153"/>
      <c r="F11" s="154">
        <v>76413</v>
      </c>
      <c r="G11" s="155"/>
      <c r="H11" s="156"/>
    </row>
    <row r="12" spans="1:8" x14ac:dyDescent="0.15">
      <c r="A12" s="157"/>
      <c r="B12" s="158"/>
      <c r="C12" s="165"/>
      <c r="D12" s="160">
        <v>48013</v>
      </c>
      <c r="E12" s="161"/>
      <c r="F12" s="162">
        <v>39658</v>
      </c>
      <c r="G12" s="163"/>
      <c r="H12" s="164"/>
    </row>
    <row r="13" spans="1:8" x14ac:dyDescent="0.15">
      <c r="A13" s="145"/>
      <c r="B13" s="150"/>
      <c r="C13" s="166"/>
      <c r="D13" s="167">
        <v>111146</v>
      </c>
      <c r="E13" s="168"/>
      <c r="F13" s="169">
        <v>80189</v>
      </c>
      <c r="G13" s="170"/>
      <c r="H13" s="156"/>
    </row>
    <row r="14" spans="1:8" x14ac:dyDescent="0.15">
      <c r="A14" s="157"/>
      <c r="B14" s="158"/>
      <c r="C14" s="159"/>
      <c r="D14" s="160">
        <v>70983</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4.6500000000000004</v>
      </c>
      <c r="C19" s="171">
        <f>ROUND(VALUE(SUBSTITUTE(実質収支比率等に係る経年分析!G$48,"▲","-")),2)</f>
        <v>3.37</v>
      </c>
      <c r="D19" s="171">
        <f>ROUND(VALUE(SUBSTITUTE(実質収支比率等に係る経年分析!H$48,"▲","-")),2)</f>
        <v>3.87</v>
      </c>
      <c r="E19" s="171">
        <f>ROUND(VALUE(SUBSTITUTE(実質収支比率等に係る経年分析!I$48,"▲","-")),2)</f>
        <v>4.3600000000000003</v>
      </c>
      <c r="F19" s="171">
        <f>ROUND(VALUE(SUBSTITUTE(実質収支比率等に係る経年分析!J$48,"▲","-")),2)</f>
        <v>4.8099999999999996</v>
      </c>
    </row>
    <row r="20" spans="1:11" x14ac:dyDescent="0.15">
      <c r="A20" s="171" t="s">
        <v>55</v>
      </c>
      <c r="B20" s="171">
        <f>ROUND(VALUE(SUBSTITUTE(実質収支比率等に係る経年分析!F$47,"▲","-")),2)</f>
        <v>46.7</v>
      </c>
      <c r="C20" s="171">
        <f>ROUND(VALUE(SUBSTITUTE(実質収支比率等に係る経年分析!G$47,"▲","-")),2)</f>
        <v>42.39</v>
      </c>
      <c r="D20" s="171">
        <f>ROUND(VALUE(SUBSTITUTE(実質収支比率等に係る経年分析!H$47,"▲","-")),2)</f>
        <v>40.57</v>
      </c>
      <c r="E20" s="171">
        <f>ROUND(VALUE(SUBSTITUTE(実質収支比率等に係る経年分析!I$47,"▲","-")),2)</f>
        <v>38.72</v>
      </c>
      <c r="F20" s="171">
        <f>ROUND(VALUE(SUBSTITUTE(実質収支比率等に係る経年分析!J$47,"▲","-")),2)</f>
        <v>37.49</v>
      </c>
    </row>
    <row r="21" spans="1:11" x14ac:dyDescent="0.15">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-0.72</v>
      </c>
      <c r="D21" s="171">
        <f>IF(ISNUMBER(VALUE(SUBSTITUTE(実質収支比率等に係る経年分析!H$49,"▲","-"))),ROUND(VALUE(SUBSTITUTE(実質収支比率等に係る経年分析!H$49,"▲","-")),2),NA())</f>
        <v>2.17</v>
      </c>
      <c r="E21" s="171">
        <f>IF(ISNUMBER(VALUE(SUBSTITUTE(実質収支比率等に係る経年分析!I$49,"▲","-"))),ROUND(VALUE(SUBSTITUTE(実質収支比率等に係る経年分析!I$49,"▲","-")),2),NA())</f>
        <v>6.5</v>
      </c>
      <c r="F21" s="171">
        <f>IF(ISNUMBER(VALUE(SUBSTITUTE(実質収支比率等に係る経年分析!J$49,"▲","-"))),ROUND(VALUE(SUBSTITUTE(実質収支比率等に係る経年分析!J$49,"▲","-")),2),NA())</f>
        <v>4.58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温泉事業特別会計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1.1499999999999999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17.72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農業集落排水処理事業特別会計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0.44</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4.6500000000000004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4.3600000000000003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1313</v>
      </c>
      <c r="E42" s="173"/>
      <c r="F42" s="173"/>
      <c r="G42" s="173">
        <f>'実質公債費比率（分子）の構造'!L$52</f>
        <v>1305</v>
      </c>
      <c r="H42" s="173"/>
      <c r="I42" s="173"/>
      <c r="J42" s="173">
        <f>'実質公債費比率（分子）の構造'!M$52</f>
        <v>1216</v>
      </c>
      <c r="K42" s="173"/>
      <c r="L42" s="173"/>
      <c r="M42" s="173">
        <f>'実質公債費比率（分子）の構造'!N$52</f>
        <v>1178</v>
      </c>
      <c r="N42" s="173"/>
      <c r="O42" s="173"/>
      <c r="P42" s="173">
        <f>'実質公債費比率（分子）の構造'!O$52</f>
        <v>1097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2</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35</v>
      </c>
      <c r="C45" s="173"/>
      <c r="D45" s="173"/>
      <c r="E45" s="173">
        <f>'実質公債費比率（分子）の構造'!L$49</f>
        <v>20</v>
      </c>
      <c r="F45" s="173"/>
      <c r="G45" s="173"/>
      <c r="H45" s="173">
        <f>'実質公債費比率（分子）の構造'!M$49</f>
        <v>27</v>
      </c>
      <c r="I45" s="173"/>
      <c r="J45" s="173"/>
      <c r="K45" s="173">
        <f>'実質公債費比率（分子）の構造'!N$49</f>
        <v>30</v>
      </c>
      <c r="L45" s="173"/>
      <c r="M45" s="173"/>
      <c r="N45" s="173">
        <f>'実質公債費比率（分子）の構造'!O$49</f>
        <v>33</v>
      </c>
      <c r="O45" s="173"/>
      <c r="P45" s="173"/>
    </row>
    <row r="46" spans="1:16" x14ac:dyDescent="0.15">
      <c r="A46" s="173" t="s">
        <v>67</v>
      </c>
      <c r="B46" s="173">
        <f>'実質公債費比率（分子）の構造'!K$48</f>
        <v>617</v>
      </c>
      <c r="C46" s="173"/>
      <c r="D46" s="173"/>
      <c r="E46" s="173">
        <f>'実質公債費比率（分子）の構造'!L$48</f>
        <v>587</v>
      </c>
      <c r="F46" s="173"/>
      <c r="G46" s="173"/>
      <c r="H46" s="173">
        <f>'実質公債費比率（分子）の構造'!M$48</f>
        <v>562</v>
      </c>
      <c r="I46" s="173"/>
      <c r="J46" s="173"/>
      <c r="K46" s="173">
        <f>'実質公債費比率（分子）の構造'!N$48</f>
        <v>517</v>
      </c>
      <c r="L46" s="173"/>
      <c r="M46" s="173"/>
      <c r="N46" s="173">
        <f>'実質公債費比率（分子）の構造'!O$48</f>
        <v>527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1296</v>
      </c>
      <c r="C49" s="173"/>
      <c r="D49" s="173"/>
      <c r="E49" s="173">
        <f>'実質公債費比率（分子）の構造'!L$45</f>
        <v>1259</v>
      </c>
      <c r="F49" s="173"/>
      <c r="G49" s="173"/>
      <c r="H49" s="173">
        <f>'実質公債費比率（分子）の構造'!M$45</f>
        <v>1072</v>
      </c>
      <c r="I49" s="173"/>
      <c r="J49" s="173"/>
      <c r="K49" s="173">
        <f>'実質公債費比率（分子）の構造'!N$45</f>
        <v>934</v>
      </c>
      <c r="L49" s="173"/>
      <c r="M49" s="173"/>
      <c r="N49" s="173">
        <f>'実質公債費比率（分子）の構造'!O$45</f>
        <v>918</v>
      </c>
      <c r="O49" s="173"/>
      <c r="P49" s="173"/>
    </row>
    <row r="50" spans="1:16" x14ac:dyDescent="0.15">
      <c r="A50" s="173" t="s">
        <v>71</v>
      </c>
      <c r="B50" s="173" t="e">
        <f>NA()</f>
        <v>#N/A</v>
      </c>
      <c r="C50" s="173">
        <f>IF(ISNUMBER('実質公債費比率（分子）の構造'!K$53),'実質公債費比率（分子）の構造'!K$53,NA())</f>
        <v>636</v>
      </c>
      <c r="D50" s="173" t="e">
        <f>NA()</f>
        <v>#N/A</v>
      </c>
      <c r="E50" s="173" t="e">
        <f>NA()</f>
        <v>#N/A</v>
      </c>
      <c r="F50" s="173">
        <f>IF(ISNUMBER('実質公債費比率（分子）の構造'!L$53),'実質公債費比率（分子）の構造'!L$53,NA())</f>
        <v>562</v>
      </c>
      <c r="G50" s="173" t="e">
        <f>NA()</f>
        <v>#N/A</v>
      </c>
      <c r="H50" s="173" t="e">
        <f>NA()</f>
        <v>#N/A</v>
      </c>
      <c r="I50" s="173">
        <f>IF(ISNUMBER('実質公債費比率（分子）の構造'!M$53),'実質公債費比率（分子）の構造'!M$53,NA())</f>
        <v>447</v>
      </c>
      <c r="J50" s="173" t="e">
        <f>NA()</f>
        <v>#N/A</v>
      </c>
      <c r="K50" s="173" t="e">
        <f>NA()</f>
        <v>#N/A</v>
      </c>
      <c r="L50" s="173">
        <f>IF(ISNUMBER('実質公債費比率（分子）の構造'!N$53),'実質公債費比率（分子）の構造'!N$53,NA())</f>
        <v>304</v>
      </c>
      <c r="M50" s="173" t="e">
        <f>NA()</f>
        <v>#N/A</v>
      </c>
      <c r="N50" s="173" t="e">
        <f>NA()</f>
        <v>#N/A</v>
      </c>
      <c r="O50" s="173">
        <f>IF(ISNUMBER('実質公債費比率（分子）の構造'!O$53),'実質公債費比率（分子）の構造'!O$53,NA())</f>
        <v>382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13231</v>
      </c>
      <c r="E56" s="172"/>
      <c r="F56" s="172"/>
      <c r="G56" s="172">
        <f>'将来負担比率（分子）の構造'!J$52</f>
        <v>13189</v>
      </c>
      <c r="H56" s="172"/>
      <c r="I56" s="172"/>
      <c r="J56" s="172">
        <f>'将来負担比率（分子）の構造'!K$52</f>
        <v>12519</v>
      </c>
      <c r="K56" s="172"/>
      <c r="L56" s="172"/>
      <c r="M56" s="172">
        <f>'将来負担比率（分子）の構造'!L$52</f>
        <v>12753</v>
      </c>
      <c r="N56" s="172"/>
      <c r="O56" s="172"/>
      <c r="P56" s="172">
        <f>'将来負担比率（分子）の構造'!M$52</f>
        <v>12710</v>
      </c>
    </row>
    <row r="57" spans="1:16" x14ac:dyDescent="0.15">
      <c r="A57" s="172" t="s">
        <v>42</v>
      </c>
      <c r="B57" s="172"/>
      <c r="C57" s="172"/>
      <c r="D57" s="172">
        <f>'将来負担比率（分子）の構造'!I$51</f>
        <v>19</v>
      </c>
      <c r="E57" s="172"/>
      <c r="F57" s="172"/>
      <c r="G57" s="172">
        <f>'将来負担比率（分子）の構造'!J$51</f>
        <v>11</v>
      </c>
      <c r="H57" s="172"/>
      <c r="I57" s="172"/>
      <c r="J57" s="172">
        <f>'将来負担比率（分子）の構造'!K$51</f>
        <v>3</v>
      </c>
      <c r="K57" s="172"/>
      <c r="L57" s="172"/>
      <c r="M57" s="172">
        <f>'将来負担比率（分子）の構造'!L$51</f>
        <v>75</v>
      </c>
      <c r="N57" s="172"/>
      <c r="O57" s="172"/>
      <c r="P57" s="172">
        <f>'将来負担比率（分子）の構造'!M$51</f>
        <v>75</v>
      </c>
    </row>
    <row r="58" spans="1:16" x14ac:dyDescent="0.15">
      <c r="A58" s="172" t="s">
        <v>41</v>
      </c>
      <c r="B58" s="172"/>
      <c r="C58" s="172"/>
      <c r="D58" s="172">
        <f>'将来負担比率（分子）の構造'!I$50</f>
        <v>4551</v>
      </c>
      <c r="E58" s="172"/>
      <c r="F58" s="172"/>
      <c r="G58" s="172">
        <f>'将来負担比率（分子）の構造'!J$50</f>
        <v>4271</v>
      </c>
      <c r="H58" s="172"/>
      <c r="I58" s="172"/>
      <c r="J58" s="172">
        <f>'将来負担比率（分子）の構造'!K$50</f>
        <v>4103</v>
      </c>
      <c r="K58" s="172"/>
      <c r="L58" s="172"/>
      <c r="M58" s="172">
        <f>'将来負担比率（分子）の構造'!L$50</f>
        <v>4105</v>
      </c>
      <c r="N58" s="172"/>
      <c r="O58" s="172"/>
      <c r="P58" s="172">
        <f>'将来負担比率（分子）の構造'!M$50</f>
        <v>4309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1048</v>
      </c>
      <c r="C62" s="172"/>
      <c r="D62" s="172"/>
      <c r="E62" s="172">
        <f>'将来負担比率（分子）の構造'!J$45</f>
        <v>1000</v>
      </c>
      <c r="F62" s="172"/>
      <c r="G62" s="172"/>
      <c r="H62" s="172">
        <f>'将来負担比率（分子）の構造'!K$45</f>
        <v>933</v>
      </c>
      <c r="I62" s="172"/>
      <c r="J62" s="172"/>
      <c r="K62" s="172">
        <f>'将来負担比率（分子）の構造'!L$45</f>
        <v>894</v>
      </c>
      <c r="L62" s="172"/>
      <c r="M62" s="172"/>
      <c r="N62" s="172">
        <f>'将来負担比率（分子）の構造'!M$45</f>
        <v>878</v>
      </c>
      <c r="O62" s="172"/>
      <c r="P62" s="172"/>
    </row>
    <row r="63" spans="1:16" x14ac:dyDescent="0.15">
      <c r="A63" s="172" t="s">
        <v>34</v>
      </c>
      <c r="B63" s="172">
        <f>'将来負担比率（分子）の構造'!I$44</f>
        <v>270</v>
      </c>
      <c r="C63" s="172"/>
      <c r="D63" s="172"/>
      <c r="E63" s="172">
        <f>'将来負担比率（分子）の構造'!J$44</f>
        <v>274</v>
      </c>
      <c r="F63" s="172"/>
      <c r="G63" s="172"/>
      <c r="H63" s="172">
        <f>'将来負担比率（分子）の構造'!K$44</f>
        <v>322</v>
      </c>
      <c r="I63" s="172"/>
      <c r="J63" s="172"/>
      <c r="K63" s="172">
        <f>'将来負担比率（分子）の構造'!L$44</f>
        <v>303</v>
      </c>
      <c r="L63" s="172"/>
      <c r="M63" s="172"/>
      <c r="N63" s="172">
        <f>'将来負担比率（分子）の構造'!M$44</f>
        <v>265</v>
      </c>
      <c r="O63" s="172"/>
      <c r="P63" s="172"/>
    </row>
    <row r="64" spans="1:16" x14ac:dyDescent="0.15">
      <c r="A64" s="172" t="s">
        <v>33</v>
      </c>
      <c r="B64" s="172">
        <f>'将来負担比率（分子）の構造'!I$43</f>
        <v>4674</v>
      </c>
      <c r="C64" s="172"/>
      <c r="D64" s="172"/>
      <c r="E64" s="172">
        <f>'将来負担比率（分子）の構造'!J$43</f>
        <v>4508</v>
      </c>
      <c r="F64" s="172"/>
      <c r="G64" s="172"/>
      <c r="H64" s="172">
        <f>'将来負担比率（分子）の構造'!K$43</f>
        <v>4036</v>
      </c>
      <c r="I64" s="172"/>
      <c r="J64" s="172"/>
      <c r="K64" s="172">
        <f>'将来負担比率（分子）の構造'!L$43</f>
        <v>3618</v>
      </c>
      <c r="L64" s="172"/>
      <c r="M64" s="172"/>
      <c r="N64" s="172">
        <f>'将来負担比率（分子）の構造'!M$43</f>
        <v>3362</v>
      </c>
      <c r="O64" s="172"/>
      <c r="P64" s="172"/>
    </row>
    <row r="65" spans="1:16" x14ac:dyDescent="0.15">
      <c r="A65" s="172" t="s">
        <v>32</v>
      </c>
      <c r="B65" s="172">
        <f>'将来負担比率（分子）の構造'!I$42</f>
        <v>8</v>
      </c>
      <c r="C65" s="172"/>
      <c r="D65" s="172"/>
      <c r="E65" s="172">
        <f>'将来負担比率（分子）の構造'!J$42</f>
        <v>7</v>
      </c>
      <c r="F65" s="172"/>
      <c r="G65" s="172"/>
      <c r="H65" s="172">
        <f>'将来負担比率（分子）の構造'!K$42</f>
        <v>5</v>
      </c>
      <c r="I65" s="172"/>
      <c r="J65" s="172"/>
      <c r="K65" s="172">
        <f>'将来負担比率（分子）の構造'!L$42</f>
        <v>4</v>
      </c>
      <c r="L65" s="172"/>
      <c r="M65" s="172"/>
      <c r="N65" s="172">
        <f>'将来負担比率（分子）の構造'!M$42</f>
        <v>3</v>
      </c>
      <c r="O65" s="172"/>
      <c r="P65" s="172"/>
    </row>
    <row r="66" spans="1:16" x14ac:dyDescent="0.15">
      <c r="A66" s="172" t="s">
        <v>31</v>
      </c>
      <c r="B66" s="172">
        <f>'将来負担比率（分子）の構造'!I$41</f>
        <v>12264</v>
      </c>
      <c r="C66" s="172"/>
      <c r="D66" s="172"/>
      <c r="E66" s="172">
        <f>'将来負担比率（分子）の構造'!J$41</f>
        <v>13026</v>
      </c>
      <c r="F66" s="172"/>
      <c r="G66" s="172"/>
      <c r="H66" s="172">
        <f>'将来負担比率（分子）の構造'!K$41</f>
        <v>12638</v>
      </c>
      <c r="I66" s="172"/>
      <c r="J66" s="172"/>
      <c r="K66" s="172">
        <f>'将来負担比率（分子）の構造'!L$41</f>
        <v>12960</v>
      </c>
      <c r="L66" s="172"/>
      <c r="M66" s="172"/>
      <c r="N66" s="172">
        <f>'将来負担比率（分子）の構造'!M$41</f>
        <v>13127</v>
      </c>
      <c r="O66" s="172"/>
      <c r="P66" s="172"/>
    </row>
    <row r="67" spans="1:16" x14ac:dyDescent="0.15">
      <c r="A67" s="172" t="s">
        <v>75</v>
      </c>
      <c r="B67" s="172" t="e">
        <f>NA()</f>
        <v>#N/A</v>
      </c>
      <c r="C67" s="172">
        <f>IF(ISNUMBER('将来負担比率（分子）の構造'!I$53), IF('将来負担比率（分子）の構造'!I$53 &lt; 0, 0, '将来負担比率（分子）の構造'!I$53), NA())</f>
        <v>463</v>
      </c>
      <c r="D67" s="172" t="e">
        <f>NA()</f>
        <v>#N/A</v>
      </c>
      <c r="E67" s="172" t="e">
        <f>NA()</f>
        <v>#N/A</v>
      </c>
      <c r="F67" s="172">
        <f>IF(ISNUMBER('将来負担比率（分子）の構造'!J$53), IF('将来負担比率（分子）の構造'!J$53 &lt; 0, 0, '将来負担比率（分子）の構造'!J$53), NA())</f>
        <v>1344</v>
      </c>
      <c r="G67" s="172" t="e">
        <f>NA()</f>
        <v>#N/A</v>
      </c>
      <c r="H67" s="172" t="e">
        <f>NA()</f>
        <v>#N/A</v>
      </c>
      <c r="I67" s="172">
        <f>IF(ISNUMBER('将来負担比率（分子）の構造'!K$53), IF('将来負担比率（分子）の構造'!K$53 &lt; 0, 0, '将来負担比率（分子）の構造'!K$53), NA())</f>
        <v>1308</v>
      </c>
      <c r="J67" s="172" t="e">
        <f>NA()</f>
        <v>#N/A</v>
      </c>
      <c r="K67" s="172" t="e">
        <f>NA()</f>
        <v>#N/A</v>
      </c>
      <c r="L67" s="172">
        <f>IF(ISNUMBER('将来負担比率（分子）の構造'!L$53), IF('将来負担比率（分子）の構造'!L$53 &lt; 0, 0, '将来負担比率（分子）の構造'!L$53), NA())</f>
        <v>847</v>
      </c>
      <c r="M67" s="172" t="e">
        <f>NA()</f>
        <v>#N/A</v>
      </c>
      <c r="N67" s="172" t="e">
        <f>NA()</f>
        <v>#N/A</v>
      </c>
      <c r="O67" s="172">
        <f>IF(ISNUMBER('将来負担比率（分子）の構造'!M$53), IF('将来負担比率（分子）の構造'!M$53 &lt; 0, 0, '将来負担比率（分子）の構造'!M$53), NA())</f>
        <v>540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2391</v>
      </c>
      <c r="C72" s="176">
        <f>基金残高に係る経年分析!G55</f>
        <v>2392</v>
      </c>
      <c r="D72" s="176">
        <f>基金残高に係る経年分析!H55</f>
        <v>2392</v>
      </c>
    </row>
    <row r="73" spans="1:16" x14ac:dyDescent="0.15">
      <c r="A73" s="175" t="s">
        <v>78</v>
      </c>
      <c r="B73" s="176">
        <f>基金残高に係る経年分析!F56</f>
        <v>1056</v>
      </c>
      <c r="C73" s="176">
        <f>基金残高に係る経年分析!G56</f>
        <v>1096</v>
      </c>
      <c r="D73" s="176">
        <f>基金残高に係る経年分析!H56</f>
        <v>1267</v>
      </c>
    </row>
    <row r="74" spans="1:16" x14ac:dyDescent="0.15">
      <c r="A74" s="175" t="s">
        <v>79</v>
      </c>
      <c r="B74" s="176">
        <f>基金残高に係る経年分析!F57</f>
        <v>2262</v>
      </c>
      <c r="C74" s="176">
        <f>基金残高に係る経年分析!G57</f>
        <v>2218</v>
      </c>
      <c r="D74" s="176">
        <f>基金残高に係る経年分析!H57</f>
        <v>2214</v>
      </c>
    </row>
  </sheetData>
  <sheetProtection algorithmName="SHA-512" hashValue="AHbbY2C+d454UcVj4RaQYYecdHZ0RjUiZRbOmpKGE0pFW3mH1QaYy1O/BceORhjdQsncYdHrCyY5a7558yxpVw==" saltValue="Jm2LWFDGONQKCxNuFbyd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2023-03-10T01:36:46Z</cp:lastPrinted>
  <dcterms:created xsi:type="dcterms:W3CDTF">2023-02-20T06:31:31Z</dcterms:created>
  <dcterms:modified xsi:type="dcterms:W3CDTF">2023-09-29T01:58:10Z</dcterms:modified>
  <cp:category/>
</cp:coreProperties>
</file>