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12北栄町_仮はありだが・・・\"/>
    </mc:Choice>
  </mc:AlternateContent>
  <bookViews>
    <workbookView xWindow="-28920" yWindow="-4752" windowWidth="29040" windowHeight="15996" tabRatio="79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3" i="12" l="1"/>
  <c r="AA32" i="12"/>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W34" i="10" l="1"/>
  <c r="BW35" i="10" s="1"/>
  <c r="BW36" i="10" s="1"/>
  <c r="BW37" i="10" s="1"/>
  <c r="BW38" i="10" s="1"/>
  <c r="BW39" i="10" s="1"/>
  <c r="CO34" i="10" l="1"/>
  <c r="CO35" i="10" s="1"/>
</calcChain>
</file>

<file path=xl/sharedStrings.xml><?xml version="1.0" encoding="utf-8"?>
<sst xmlns="http://schemas.openxmlformats.org/spreadsheetml/2006/main" count="1110" uniqueCount="608">
  <si>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</si>
  <si>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</si>
  <si>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</si>
  <si>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</si>
  <si>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</si>
  <si>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</si>
  <si>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</si>
  <si>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</si>
  <si>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</si>
  <si>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</si>
  <si>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</si>
  <si>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</si>
  <si>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</si>
  <si>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</si>
  <si>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</si>
  <si>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</si>
  <si>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</si>
  <si>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</si>
  <si>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</si>
  <si>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</si>
  <si>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</si>
  <si>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</si>
  <si>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</si>
  <si>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</si>
  <si>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</si>
  <si>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</si>
  <si>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</si>
  <si>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</si>
  <si>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</si>
  <si>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</si>
  <si>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</si>
  <si>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</si>
  <si>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</si>
  <si>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</si>
  <si>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</si>
  <si>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</si>
  <si>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</si>
  <si>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</si>
  <si>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</si>
  <si>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</si>
  <si>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</si>
  <si>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</si>
  <si>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</si>
  <si>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</si>
  <si>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</si>
  <si>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</si>
  <si>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</si>
  <si>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</si>
  <si>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</si>
  <si>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</si>
  <si>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</si>
  <si>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</si>
  <si>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</si>
  <si>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</si>
  <si>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</si>
  <si>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</si>
  <si>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</si>
  <si>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</si>
  <si>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</si>
  <si>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</si>
  <si>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</si>
  <si>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</si>
  <si>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</si>
  <si>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</si>
  <si>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</si>
  <si>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</si>
  <si>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</si>
  <si>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</si>
  <si>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</si>
  <si>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</si>
  <si>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</si>
  <si>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</si>
  <si>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</si>
  <si>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</si>
  <si>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</si>
  <si>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</si>
  <si>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</si>
  <si>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</si>
  <si>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</si>
  <si>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</si>
  <si>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</si>
  <si>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</si>
  <si>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</si>
  <si>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</si>
  <si>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</si>
  <si>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</si>
  <si>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</si>
  <si>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</si>
  <si>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</si>
  <si>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</si>
  <si>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</si>
  <si>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</si>
  <si>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</si>
  <si>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</si>
  <si>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</si>
  <si>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</si>
  <si>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</si>
  <si>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</si>
  <si>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</si>
  <si>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</si>
  <si>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</si>
  <si>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</si>
  <si>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</si>
  <si>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</si>
  <si>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</si>
  <si>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</si>
  <si>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</si>
  <si>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</si>
  <si>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</si>
  <si>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</si>
  <si>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</si>
  <si>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</si>
  <si>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</si>
  <si>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</si>
  <si>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</si>
  <si>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</si>
  <si>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</si>
  <si>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</si>
  <si>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</si>
  <si>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</si>
  <si>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</si>
  <si>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</si>
  <si>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</si>
  <si>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</si>
  <si>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</si>
  <si>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</si>
  <si>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</si>
  <si>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</si>
  <si>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</si>
  <si>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</si>
  <si>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</si>
  <si>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</si>
  <si>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</si>
  <si>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</si>
  <si>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</si>
  <si>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</si>
  <si>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</si>
  <si>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</si>
  <si>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</si>
  <si>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</si>
  <si>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</si>
  <si>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</si>
  <si>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</si>
  <si>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</si>
  <si>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</si>
  <si>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</si>
  <si>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</si>
  <si>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</si>
  <si>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</si>
  <si>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</si>
  <si>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</si>
  <si>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</si>
  <si>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</si>
  <si>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</si>
  <si>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</si>
  <si>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</si>
  <si>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</si>
  <si>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</si>
  <si>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</si>
  <si>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</si>
  <si>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</si>
  <si>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</si>
  <si>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</si>
  <si>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</si>
  <si>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</si>
  <si>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</si>
  <si>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</si>
  <si>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</si>
  <si>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</si>
  <si>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</si>
  <si>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</si>
  <si>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</si>
  <si>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</si>
  <si>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</si>
  <si>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</si>
  <si>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</si>
  <si>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</si>
  <si>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</si>
  <si>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</si>
  <si>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</si>
  <si>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</si>
  <si>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</si>
  <si>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</si>
  <si>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</si>
  <si>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</si>
  <si>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</si>
  <si>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</si>
  <si>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</si>
  <si>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</si>
  <si>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</si>
  <si>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</si>
  <si>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</si>
  <si>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</si>
  <si>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</si>
  <si>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</si>
  <si>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</si>
  <si>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</si>
  <si>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</si>
  <si>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</si>
  <si>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</si>
  <si>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</si>
  <si>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</si>
  <si>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</si>
  <si>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</si>
  <si>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</si>
  <si>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</si>
  <si>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</si>
  <si>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</si>
  <si>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鳥取県北栄町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</si>
  <si>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</si>
  <si>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</si>
  <si>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</si>
  <si>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</si>
  <si>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</si>
  <si>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</si>
  <si>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</si>
  <si>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</si>
  <si>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</si>
  <si>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</si>
  <si>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</si>
  <si>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</si>
  <si>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</si>
  <si>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</si>
  <si>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</si>
  <si>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</si>
  <si>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</si>
  <si>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</si>
  <si>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</si>
  <si>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</si>
  <si>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</si>
  <si>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</si>
  <si>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</si>
  <si>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</si>
  <si>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</si>
  <si>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</si>
  <si>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</si>
  <si>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</si>
  <si>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</si>
  <si>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</si>
  <si>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</si>
  <si>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</si>
  <si>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</si>
  <si>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</si>
  <si>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</si>
  <si>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</si>
  <si>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</si>
  <si>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</si>
  <si>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</si>
  <si>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</si>
  <si>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</si>
  <si>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</si>
  <si>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</si>
  <si>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</si>
  <si>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</si>
  <si>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</si>
  <si>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</si>
  <si>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</si>
  <si>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</si>
  <si>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</si>
  <si>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</si>
  <si>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</si>
  <si>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</si>
  <si>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</si>
  <si>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</si>
  <si>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</si>
  <si>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</si>
  <si>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</si>
  <si>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</si>
  <si>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</si>
  <si>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</si>
  <si>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</si>
  <si>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</si>
  <si>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</si>
  <si>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</si>
  <si>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</si>
  <si>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</si>
  <si>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</si>
  <si>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</si>
  <si>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</si>
  <si>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</si>
  <si>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</si>
  <si>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</si>
  <si>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</si>
  <si>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</si>
  <si>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</si>
  <si>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</si>
  <si>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</si>
  <si>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</si>
  <si>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</si>
  <si>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</si>
  <si>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</si>
  <si>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</si>
  <si>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</si>
  <si>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</si>
  <si>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</si>
  <si>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</si>
  <si>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</si>
  <si>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</si>
  <si>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</si>
  <si>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</si>
  <si>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</si>
  <si>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</si>
  <si>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</si>
  <si>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</si>
  <si>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</si>
  <si>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</si>
  <si>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</si>
  <si>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</si>
  <si>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</si>
  <si>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</si>
  <si>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</si>
  <si>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</si>
  <si>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</si>
  <si>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</si>
  <si>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</si>
  <si>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</si>
  <si>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</si>
  <si>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</si>
  <si>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</si>
  <si>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</si>
  <si>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</si>
  <si>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</si>
  <si>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</si>
  <si>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</si>
  <si>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</si>
  <si>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</si>
  <si>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</si>
  <si>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</si>
  <si>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</si>
  <si>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</si>
  <si>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</si>
  <si>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</si>
  <si>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</si>
  <si>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</si>
  <si>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</si>
  <si>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</si>
  <si>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</si>
  <si>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</si>
  <si>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</si>
  <si>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</si>
  <si>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</si>
  <si>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</si>
  <si>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</si>
  <si>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</si>
  <si>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</si>
  <si>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</si>
  <si>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</si>
  <si>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</si>
  <si>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</si>
  <si>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</si>
  <si>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</si>
  <si>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</si>
  <si>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</si>
  <si>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</si>
  <si>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</si>
  <si>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</si>
  <si>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</si>
  <si>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</si>
  <si>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</si>
  <si>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</si>
  <si>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</si>
  <si>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</si>
  <si>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鳥取県北栄町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</si>
  <si>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</si>
  <si>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</si>
  <si>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</si>
  <si>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</si>
  <si>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</si>
  <si>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</si>
  <si>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</si>
  <si>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</si>
  <si>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</si>
  <si>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</si>
  <si>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</si>
  <si>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</si>
  <si>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</si>
  <si>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</si>
  <si>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</si>
  <si>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</si>
  <si>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</si>
  <si>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</si>
  <si>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</si>
  <si>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</si>
  <si>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</si>
  <si>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</si>
  <si>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</si>
  <si>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</si>
  <si>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</si>
  <si>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</si>
  <si>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</si>
  <si>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</si>
  <si>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</si>
  <si>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</si>
  <si>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</si>
  <si>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</si>
  <si>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</si>
  <si>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</si>
  <si>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</si>
  <si>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</si>
  <si>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</si>
  <si>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</si>
  <si>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</si>
  <si>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</si>
  <si>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風力発電事業会計</t>
    <phoneticPr fontId="5"/>
  </si>
  <si>
    <t>農業集落排水事業特別会計</t>
    <phoneticPr fontId="5"/>
  </si>
  <si>
    <t>法非適用企業</t>
    <phoneticPr fontId="5"/>
  </si>
  <si>
    <t>合併処理浄化槽事業特別会計</t>
    <phoneticPr fontId="5"/>
  </si>
  <si>
    <t>法非適用企業</t>
    <phoneticPr fontId="5"/>
  </si>
  <si>
    <t>大栄歴史文化学習館特別会計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</si>
  <si>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</si>
  <si>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</si>
  <si>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</si>
  <si>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</si>
  <si>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</si>
  <si>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</si>
  <si>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</si>
  <si>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</si>
  <si>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</si>
  <si>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</si>
  <si>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</si>
  <si>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</si>
  <si>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</si>
  <si>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</si>
  <si>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</si>
  <si>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</si>
  <si>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</si>
  <si>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</si>
  <si>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</si>
  <si>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</si>
  <si>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</si>
  <si>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</si>
  <si>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</si>
  <si>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</si>
  <si>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</si>
  <si>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</si>
  <si>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</si>
  <si>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</si>
  <si>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</si>
  <si>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</si>
  <si>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</si>
  <si>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</si>
  <si>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</si>
  <si>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</si>
  <si>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</si>
  <si>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</si>
  <si>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</si>
  <si>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</si>
  <si>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</si>
  <si>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</si>
  <si>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</si>
  <si>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</si>
  <si>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</si>
  <si>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</si>
  <si>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</si>
  <si>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</si>
  <si>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</si>
  <si>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</si>
  <si>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</si>
  <si>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</si>
  <si>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</si>
  <si>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</si>
  <si>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</si>
  <si>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</si>
  <si>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</si>
  <si>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</si>
  <si>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</si>
  <si>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</si>
  <si>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</si>
  <si>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</si>
  <si>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</si>
  <si>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</si>
  <si>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</si>
  <si>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合併処理浄化槽事業特別会計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</si>
  <si>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</si>
  <si>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</si>
  <si>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</si>
  <si>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</si>
  <si>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</si>
  <si>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</si>
  <si>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</si>
  <si>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</si>
  <si>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</si>
  <si>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</si>
  <si>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</si>
  <si>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</si>
  <si>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</si>
  <si>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</si>
  <si>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</si>
  <si>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</si>
  <si>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</si>
  <si>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</si>
  <si>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</si>
  <si>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</si>
  <si>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</si>
  <si>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</si>
  <si>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</si>
  <si>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</si>
  <si>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</si>
  <si>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</si>
  <si>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</si>
  <si>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</si>
  <si>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</si>
  <si>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</si>
  <si>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</si>
  <si>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</si>
  <si>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</si>
  <si>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</si>
  <si>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</si>
  <si>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</si>
  <si>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</si>
  <si>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</si>
  <si>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</si>
  <si>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</si>
  <si>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</si>
  <si>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</si>
  <si>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</si>
  <si>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</si>
  <si>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</si>
  <si>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</si>
  <si>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</si>
  <si>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</si>
  <si>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</si>
  <si>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</si>
  <si>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</si>
  <si>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</si>
  <si>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</si>
  <si>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</si>
  <si>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</si>
  <si>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</si>
  <si>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</si>
  <si>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</si>
  <si>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</si>
  <si>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</si>
  <si>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</si>
  <si>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</si>
  <si>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</si>
  <si>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</si>
  <si>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</si>
  <si>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</si>
  <si>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</si>
  <si>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</si>
  <si>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</si>
  <si>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</si>
  <si>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</si>
  <si>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</si>
  <si>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</si>
  <si>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</si>
  <si>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</si>
  <si>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</si>
  <si>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</si>
  <si>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</si>
  <si>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</si>
  <si>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</si>
  <si>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</si>
  <si>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</si>
  <si>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</si>
  <si>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1.77</t>
  </si>
  <si>
    <t>▲ 0.53</t>
  </si>
  <si>
    <t>▲ 1.13</t>
  </si>
  <si>
    <t>一般会計</t>
  </si>
  <si>
    <t>水道事業会計</t>
  </si>
  <si>
    <t>風力発電事業会計</t>
  </si>
  <si>
    <t>下水道事業会計</t>
  </si>
  <si>
    <t>国民健康保険事業特別会計</t>
  </si>
  <si>
    <t>介護保険事業特別会計</t>
  </si>
  <si>
    <t>後期高齢者医療事業特別会計</t>
  </si>
  <si>
    <t>農業集落排水事業特別会計</t>
  </si>
  <si>
    <t>その他会計（赤字）</t>
  </si>
  <si>
    <t>▲ 0.59</t>
  </si>
  <si>
    <t>▲ 0.55</t>
  </si>
  <si>
    <t>その他会計（黒字）</t>
  </si>
  <si>
    <t>（百万円）</t>
    <phoneticPr fontId="5"/>
  </si>
  <si>
    <t>H28末</t>
    <phoneticPr fontId="5"/>
  </si>
  <si>
    <t>H29末</t>
    <phoneticPr fontId="5"/>
  </si>
  <si>
    <t>H30末</t>
    <phoneticPr fontId="5"/>
  </si>
  <si>
    <t>R01末</t>
    <phoneticPr fontId="5"/>
  </si>
  <si>
    <t>R02末</t>
    <phoneticPr fontId="5"/>
  </si>
  <si>
    <t>－</t>
    <phoneticPr fontId="2"/>
  </si>
  <si>
    <t>株式会社北栄ドリーム農場</t>
    <rPh sb="0" eb="4">
      <t>カブシキカイシャ</t>
    </rPh>
    <rPh sb="4" eb="6">
      <t>ホクエイ</t>
    </rPh>
    <rPh sb="10" eb="12">
      <t>ノウジョウ</t>
    </rPh>
    <phoneticPr fontId="2"/>
  </si>
  <si>
    <t>一般財団法人北栄スポーツクラブ</t>
    <rPh sb="0" eb="6">
      <t>イッパンザイダンホウジン</t>
    </rPh>
    <rPh sb="6" eb="8">
      <t>ホクエイ</t>
    </rPh>
    <phoneticPr fontId="2"/>
  </si>
  <si>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</si>
  <si>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</si>
  <si>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t>
    <rPh sb="0" eb="2">
      <t>トットリ</t>
    </rPh>
    <rPh sb="2" eb="4">
      <t>チュウブ</t>
    </rPh>
    <rPh sb="8" eb="10">
      <t>コウイキ</t>
    </rPh>
    <rPh sb="10" eb="12">
      <t>レンゴウ</t>
    </rPh>
    <phoneticPr fontId="2"/>
  </si>
  <si>
    <t>鳥取中部ふるさと広域連合</t>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</si>
  <si>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</si>
  <si>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鳥取県後期高齢者医療広域連合</t>
    <phoneticPr fontId="2"/>
  </si>
  <si>
    <t>一般会計</t>
    <rPh sb="0" eb="2">
      <t>イッパン</t>
    </rPh>
    <rPh sb="2" eb="4">
      <t>カイケイ</t>
    </rPh>
    <phoneticPr fontId="2"/>
  </si>
  <si>
    <t>中部ふるさと市町村圏振興事業特別会計</t>
    <rPh sb="0" eb="2">
      <t>チュウブ</t>
    </rPh>
    <rPh sb="6" eb="9">
      <t>シチョウソン</t>
    </rPh>
    <rPh sb="9" eb="10">
      <t>ケン</t>
    </rPh>
    <rPh sb="10" eb="12">
      <t>シンコウ</t>
    </rPh>
    <rPh sb="12" eb="14">
      <t>ジギョウ</t>
    </rPh>
    <rPh sb="14" eb="16">
      <t>トクベツ</t>
    </rPh>
    <rPh sb="16" eb="18">
      <t>カイケイ</t>
    </rPh>
    <phoneticPr fontId="2"/>
  </si>
  <si>
    <t>交通災害共済事業
特別会計</t>
    <phoneticPr fontId="2"/>
  </si>
  <si>
    <t>一般会計</t>
    <phoneticPr fontId="2"/>
  </si>
  <si>
    <t>後期高齢者医療
特別会計</t>
    <phoneticPr fontId="2"/>
  </si>
  <si>
    <t xml:space="preserve">※8：職員の状況については、令和3年地方公務員給与実態調査に基づいている。 </t>
  </si>
  <si>
    <t>まちづくり基金</t>
    <rPh sb="5" eb="7">
      <t>キキン</t>
    </rPh>
    <phoneticPr fontId="5"/>
  </si>
  <si>
    <t>ふるさと北栄基金</t>
    <rPh sb="4" eb="6">
      <t>ホクエイ</t>
    </rPh>
    <rPh sb="6" eb="8">
      <t>キキン</t>
    </rPh>
    <phoneticPr fontId="5"/>
  </si>
  <si>
    <t>砂丘地振興基金</t>
    <rPh sb="0" eb="3">
      <t>サキュウチ</t>
    </rPh>
    <rPh sb="3" eb="7">
      <t>シンコウキキン</t>
    </rPh>
    <phoneticPr fontId="5"/>
  </si>
  <si>
    <t>風のまちづくり基金</t>
    <rPh sb="0" eb="1">
      <t>カゼ</t>
    </rPh>
    <rPh sb="7" eb="9">
      <t>キキン</t>
    </rPh>
    <phoneticPr fontId="5"/>
  </si>
  <si>
    <t>中小企業等利子補助基金</t>
    <rPh sb="0" eb="4">
      <t>チュウショウキギョウ</t>
    </rPh>
    <rPh sb="4" eb="5">
      <t>トウ</t>
    </rPh>
    <rPh sb="5" eb="11">
      <t>リシホジョキキン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</si>
  <si>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</si>
  <si>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</si>
  <si>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</si>
  <si>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</si>
  <si>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</si>
  <si>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</si>
  <si>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</si>
  <si>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</si>
  <si>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</si>
  <si>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将来負担比率については、類似団体平均に比べ依然として高く、また、有形固定資産減価償却率は類似団体平均よりも低い数値が近年続いている。
　過去に整備した下水道事業の起債残高は依然高く、下水道事業の公債費は今後も高止まりしたままとなっており、その公債費に充当されたとみなされる繰出金により、将来負担比率については、しばらく現状のレベルで推移するものと見込まれる。また、有形固定資産減価償却率が類似団体より低いのは、近年の公営住宅の更新整備や公共施設等の改修を行ってきたことが要因と考えられる。
　町内にはまだ多くの老朽化した公共施設があり、今後も施設更新及び統廃合等も見込まれる中、将来負担比率については注意が必要であり、引き続き計画的な改修計画と財政運営が求められる。</t>
    <phoneticPr fontId="5"/>
  </si>
  <si>
    <t>　平成18年度から実施している行政改革プラン、事業棚卸の効果により、実質公債費比率、将来負担比率ともに数値は改善の方向で推移している状況ではある。特に実質公債費比率は大きく改善した。しかしながら、類似団体との比較では、将来負担比率、実質公債費比率ともに依然として高い数値となっている。いずれの比率についても、公債費の負担が大きく影響していることから、今後の起債事業については将来負担を考えたうえでの計画的な実施が必要といえる。また、安定した財政運営を行うためには、引き続き事務事業の見直し、効率化も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</si>
</sst>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5BEE-46B8-9392-CFDF36E7BE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65662</c:v>
                </c:pt>
                <c:pt idx="1">
                  <c:v>64135</c:v>
                </c:pt>
                <c:pt idx="2">
                  <c:v>56543</c:v>
                </c:pt>
                <c:pt idx="3">
                  <c:v>66772</c:v>
                </c:pt>
                <c:pt idx="4">
                  <c:v>76792</c:v>
                </c:pt>
              </c:numCache>
            </c:numRef>
          </c:val>
          <c:smooth val="0"/>
          <c:extLst>
            <c:ext xmlns:c16="http://schemas.microsoft.com/office/drawing/2014/chart" uri="{C3380CC4-5D6E-409C-BE32-E72D297353CC}">
              <c16:uniqueId val="{00000001-5BEE-46B8-9392-CFDF36E7BE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7.94</c:v>
                </c:pt>
                <c:pt idx="1">
                  <c:v>4.4000000000000004</c:v>
                </c:pt>
                <c:pt idx="2">
                  <c:v>2.36</c:v>
                </c:pt>
                <c:pt idx="3">
                  <c:v>4.37</c:v>
                </c:pt>
                <c:pt idx="4">
                  <c:v>6.58</c:v>
                </c:pt>
              </c:numCache>
            </c:numRef>
          </c:val>
          <c:extLst>
            <c:ext xmlns:c16="http://schemas.microsoft.com/office/drawing/2014/chart" uri="{C3380CC4-5D6E-409C-BE32-E72D297353CC}">
              <c16:uniqueId val="{00000000-4F6B-4FD4-95C0-91503C3DD9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26.38</c:v>
                </c:pt>
                <c:pt idx="1">
                  <c:v>28.63</c:v>
                </c:pt>
                <c:pt idx="2">
                  <c:v>30.11</c:v>
                </c:pt>
                <c:pt idx="3">
                  <c:v>26.5</c:v>
                </c:pt>
                <c:pt idx="4">
                  <c:v>30.62</c:v>
                </c:pt>
              </c:numCache>
            </c:numRef>
          </c:val>
          <c:extLst>
            <c:ext xmlns:c16="http://schemas.microsoft.com/office/drawing/2014/chart" uri="{C3380CC4-5D6E-409C-BE32-E72D297353CC}">
              <c16:uniqueId val="{00000001-4F6B-4FD4-95C0-91503C3DD9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7.3</c:v>
                </c:pt>
                <c:pt idx="1">
                  <c:v>-1.77</c:v>
                </c:pt>
                <c:pt idx="2">
                  <c:v>-0.53</c:v>
                </c:pt>
                <c:pt idx="3">
                  <c:v>-1.1299999999999999</c:v>
                </c:pt>
                <c:pt idx="4">
                  <c:v>7.58</c:v>
                </c:pt>
              </c:numCache>
            </c:numRef>
          </c:val>
          <c:smooth val="0"/>
          <c:extLst>
            <c:ext xmlns:c16="http://schemas.microsoft.com/office/drawing/2014/chart" uri="{C3380CC4-5D6E-409C-BE32-E72D297353CC}">
              <c16:uniqueId val="{00000002-4F6B-4FD4-95C0-91503C3DD9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3.53</c:v>
                </c:pt>
                <c:pt idx="2">
                  <c:v>#N/A</c:v>
                </c:pt>
                <c:pt idx="3">
                  <c:v>7.69</c:v>
                </c:pt>
                <c:pt idx="4">
                  <c:v>#N/A</c:v>
                </c:pt>
                <c:pt idx="5">
                  <c:v>0.25</c:v>
                </c:pt>
                <c:pt idx="6">
                  <c:v>#N/A</c:v>
                </c:pt>
                <c:pt idx="7">
                  <c:v>0</c:v>
                </c:pt>
                <c:pt idx="8">
                  <c:v>#N/A</c:v>
                </c:pt>
                <c:pt idx="9">
                  <c:v>0</c:v>
                </c:pt>
              </c:numCache>
            </c:numRef>
          </c:val>
          <c:extLst>
            <c:ext xmlns:c16="http://schemas.microsoft.com/office/drawing/2014/chart" uri="{C3380CC4-5D6E-409C-BE32-E72D297353CC}">
              <c16:uniqueId val="{00000000-F78B-4CD8-AF19-BDDB9D3E86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0.59</c:v>
                </c:pt>
                <c:pt idx="1">
                  <c:v>#N/A</c:v>
                </c:pt>
                <c:pt idx="2">
                  <c:v>0.59</c:v>
                </c:pt>
                <c:pt idx="3">
                  <c:v>#N/A</c:v>
                </c:pt>
                <c:pt idx="4">
                  <c:v>0.55000000000000004</c:v>
                </c:pt>
                <c:pt idx="5">
                  <c:v>#N/A</c:v>
                </c:pt>
                <c:pt idx="6">
                  <c:v>0</c:v>
                </c:pt>
                <c:pt idx="7">
                  <c:v>0</c:v>
                </c:pt>
                <c:pt idx="8">
                  <c:v>0</c:v>
                </c:pt>
                <c:pt idx="9">
                  <c:v>0</c:v>
                </c:pt>
              </c:numCache>
            </c:numRef>
          </c:val>
          <c:extLst>
            <c:ext xmlns:c16="http://schemas.microsoft.com/office/drawing/2014/chart" uri="{C3380CC4-5D6E-409C-BE32-E72D297353CC}">
              <c16:uniqueId val="{00000001-F78B-4CD8-AF19-BDDB9D3E868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78B-4CD8-AF19-BDDB9D3E868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F78B-4CD8-AF19-BDDB9D3E868D}"/>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0.97</c:v>
                </c:pt>
                <c:pt idx="2">
                  <c:v>#N/A</c:v>
                </c:pt>
                <c:pt idx="3">
                  <c:v>0.78</c:v>
                </c:pt>
                <c:pt idx="4">
                  <c:v>#N/A</c:v>
                </c:pt>
                <c:pt idx="5">
                  <c:v>0.63</c:v>
                </c:pt>
                <c:pt idx="6">
                  <c:v>#N/A</c:v>
                </c:pt>
                <c:pt idx="7">
                  <c:v>0.8</c:v>
                </c:pt>
                <c:pt idx="8">
                  <c:v>#N/A</c:v>
                </c:pt>
                <c:pt idx="9">
                  <c:v>1.2</c:v>
                </c:pt>
              </c:numCache>
            </c:numRef>
          </c:val>
          <c:extLst>
            <c:ext xmlns:c16="http://schemas.microsoft.com/office/drawing/2014/chart" uri="{C3380CC4-5D6E-409C-BE32-E72D297353CC}">
              <c16:uniqueId val="{00000004-F78B-4CD8-AF19-BDDB9D3E868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0.61</c:v>
                </c:pt>
                <c:pt idx="2">
                  <c:v>#N/A</c:v>
                </c:pt>
                <c:pt idx="3">
                  <c:v>1.21</c:v>
                </c:pt>
                <c:pt idx="4">
                  <c:v>#N/A</c:v>
                </c:pt>
                <c:pt idx="5">
                  <c:v>1.46</c:v>
                </c:pt>
                <c:pt idx="6">
                  <c:v>#N/A</c:v>
                </c:pt>
                <c:pt idx="7">
                  <c:v>1.56</c:v>
                </c:pt>
                <c:pt idx="8">
                  <c:v>#N/A</c:v>
                </c:pt>
                <c:pt idx="9">
                  <c:v>1.82</c:v>
                </c:pt>
              </c:numCache>
            </c:numRef>
          </c:val>
          <c:extLst>
            <c:ext xmlns:c16="http://schemas.microsoft.com/office/drawing/2014/chart" uri="{C3380CC4-5D6E-409C-BE32-E72D297353CC}">
              <c16:uniqueId val="{00000005-F78B-4CD8-AF19-BDDB9D3E868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3.5</c:v>
                </c:pt>
                <c:pt idx="6">
                  <c:v>#N/A</c:v>
                </c:pt>
                <c:pt idx="7">
                  <c:v>4.8600000000000003</c:v>
                </c:pt>
                <c:pt idx="8">
                  <c:v>#N/A</c:v>
                </c:pt>
                <c:pt idx="9">
                  <c:v>4.63</c:v>
                </c:pt>
              </c:numCache>
            </c:numRef>
          </c:val>
          <c:extLst>
            <c:ext xmlns:c16="http://schemas.microsoft.com/office/drawing/2014/chart" uri="{C3380CC4-5D6E-409C-BE32-E72D297353CC}">
              <c16:uniqueId val="{00000006-F78B-4CD8-AF19-BDDB9D3E868D}"/>
            </c:ext>
          </c:extLst>
        </c:ser>
        <c:ser>
          <c:idx val="7"/>
          <c:order val="7"/>
          <c:tx>
            <c:strRef>
              <c:f>データシート!$A$34</c:f>
              <c:strCache>
                <c:ptCount val="1"/>
                <c:pt idx="0">
                  <c:v>風力発電事業会計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4.1399999999999997</c:v>
                </c:pt>
                <c:pt idx="6">
                  <c:v>#N/A</c:v>
                </c:pt>
                <c:pt idx="7">
                  <c:v>5.89</c:v>
                </c:pt>
                <c:pt idx="8">
                  <c:v>#N/A</c:v>
                </c:pt>
                <c:pt idx="9">
                  <c:v>5.34</c:v>
                </c:pt>
              </c:numCache>
            </c:numRef>
          </c:val>
          <c:extLst>
            <c:ext xmlns:c16="http://schemas.microsoft.com/office/drawing/2014/chart" uri="{C3380CC4-5D6E-409C-BE32-E72D297353CC}">
              <c16:uniqueId val="{00000007-F78B-4CD8-AF19-BDDB9D3E868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3.14</c:v>
                </c:pt>
                <c:pt idx="6">
                  <c:v>#N/A</c:v>
                </c:pt>
                <c:pt idx="7">
                  <c:v>5.5</c:v>
                </c:pt>
                <c:pt idx="8">
                  <c:v>#N/A</c:v>
                </c:pt>
                <c:pt idx="9">
                  <c:v>6.11</c:v>
                </c:pt>
              </c:numCache>
            </c:numRef>
          </c:val>
          <c:extLst>
            <c:ext xmlns:c16="http://schemas.microsoft.com/office/drawing/2014/chart" uri="{C3380CC4-5D6E-409C-BE32-E72D297353CC}">
              <c16:uniqueId val="{00000008-F78B-4CD8-AF19-BDDB9D3E86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8.5299999999999994</c:v>
                </c:pt>
                <c:pt idx="2">
                  <c:v>#N/A</c:v>
                </c:pt>
                <c:pt idx="3">
                  <c:v>4.99</c:v>
                </c:pt>
                <c:pt idx="4">
                  <c:v>#N/A</c:v>
                </c:pt>
                <c:pt idx="5">
                  <c:v>2.9</c:v>
                </c:pt>
                <c:pt idx="6">
                  <c:v>#N/A</c:v>
                </c:pt>
                <c:pt idx="7">
                  <c:v>4.3600000000000003</c:v>
                </c:pt>
                <c:pt idx="8">
                  <c:v>#N/A</c:v>
                </c:pt>
                <c:pt idx="9">
                  <c:v>6.58</c:v>
                </c:pt>
              </c:numCache>
            </c:numRef>
          </c:val>
          <c:extLst>
            <c:ext xmlns:c16="http://schemas.microsoft.com/office/drawing/2014/chart" uri="{C3380CC4-5D6E-409C-BE32-E72D297353CC}">
              <c16:uniqueId val="{00000009-F78B-4CD8-AF19-BDDB9D3E86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1192</c:v>
                </c:pt>
                <c:pt idx="5">
                  <c:v>1222</c:v>
                </c:pt>
                <c:pt idx="8">
                  <c:v>1189</c:v>
                </c:pt>
                <c:pt idx="11">
                  <c:v>1152</c:v>
                </c:pt>
                <c:pt idx="14">
                  <c:v>1134</c:v>
                </c:pt>
              </c:numCache>
            </c:numRef>
          </c:val>
          <c:extLst>
            <c:ext xmlns:c16="http://schemas.microsoft.com/office/drawing/2014/chart" uri="{C3380CC4-5D6E-409C-BE32-E72D297353CC}">
              <c16:uniqueId val="{00000000-1FB2-4EFC-8CCB-187E873F48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B2-4EFC-8CCB-187E873F48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4</c:v>
                </c:pt>
                <c:pt idx="6">
                  <c:v>2</c:v>
                </c:pt>
                <c:pt idx="9">
                  <c:v>2</c:v>
                </c:pt>
                <c:pt idx="12">
                  <c:v>1</c:v>
                </c:pt>
              </c:numCache>
            </c:numRef>
          </c:val>
          <c:extLst>
            <c:ext xmlns:c16="http://schemas.microsoft.com/office/drawing/2014/chart" uri="{C3380CC4-5D6E-409C-BE32-E72D297353CC}">
              <c16:uniqueId val="{00000002-1FB2-4EFC-8CCB-187E873F48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17</c:v>
                </c:pt>
                <c:pt idx="6">
                  <c:v>14</c:v>
                </c:pt>
                <c:pt idx="9">
                  <c:v>16</c:v>
                </c:pt>
                <c:pt idx="12">
                  <c:v>18</c:v>
                </c:pt>
              </c:numCache>
            </c:numRef>
          </c:val>
          <c:extLst>
            <c:ext xmlns:c16="http://schemas.microsoft.com/office/drawing/2014/chart" uri="{C3380CC4-5D6E-409C-BE32-E72D297353CC}">
              <c16:uniqueId val="{00000003-1FB2-4EFC-8CCB-187E873F48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731</c:v>
                </c:pt>
                <c:pt idx="3">
                  <c:v>803</c:v>
                </c:pt>
                <c:pt idx="6">
                  <c:v>826</c:v>
                </c:pt>
                <c:pt idx="9">
                  <c:v>814</c:v>
                </c:pt>
                <c:pt idx="12">
                  <c:v>701</c:v>
                </c:pt>
              </c:numCache>
            </c:numRef>
          </c:val>
          <c:extLst>
            <c:ext xmlns:c16="http://schemas.microsoft.com/office/drawing/2014/chart" uri="{C3380CC4-5D6E-409C-BE32-E72D297353CC}">
              <c16:uniqueId val="{00000004-1FB2-4EFC-8CCB-187E873F48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B2-4EFC-8CCB-187E873F48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B2-4EFC-8CCB-187E873F48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982</c:v>
                </c:pt>
                <c:pt idx="3">
                  <c:v>968</c:v>
                </c:pt>
                <c:pt idx="6">
                  <c:v>853</c:v>
                </c:pt>
                <c:pt idx="9">
                  <c:v>795</c:v>
                </c:pt>
                <c:pt idx="12">
                  <c:v>804</c:v>
                </c:pt>
              </c:numCache>
            </c:numRef>
          </c:val>
          <c:extLst>
            <c:ext xmlns:c16="http://schemas.microsoft.com/office/drawing/2014/chart" uri="{C3380CC4-5D6E-409C-BE32-E72D297353CC}">
              <c16:uniqueId val="{00000007-1FB2-4EFC-8CCB-187E873F48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559</c:v>
                </c:pt>
                <c:pt idx="2">
                  <c:v>#N/A</c:v>
                </c:pt>
                <c:pt idx="3">
                  <c:v>#N/A</c:v>
                </c:pt>
                <c:pt idx="4">
                  <c:v>570</c:v>
                </c:pt>
                <c:pt idx="5">
                  <c:v>#N/A</c:v>
                </c:pt>
                <c:pt idx="6">
                  <c:v>#N/A</c:v>
                </c:pt>
                <c:pt idx="7">
                  <c:v>506</c:v>
                </c:pt>
                <c:pt idx="8">
                  <c:v>#N/A</c:v>
                </c:pt>
                <c:pt idx="9">
                  <c:v>#N/A</c:v>
                </c:pt>
                <c:pt idx="10">
                  <c:v>475</c:v>
                </c:pt>
                <c:pt idx="11">
                  <c:v>#N/A</c:v>
                </c:pt>
                <c:pt idx="12">
                  <c:v>#N/A</c:v>
                </c:pt>
                <c:pt idx="13">
                  <c:v>390</c:v>
                </c:pt>
                <c:pt idx="14">
                  <c:v>#N/A</c:v>
                </c:pt>
              </c:numCache>
            </c:numRef>
          </c:val>
          <c:smooth val="0"/>
          <c:extLst>
            <c:ext xmlns:c16="http://schemas.microsoft.com/office/drawing/2014/chart" uri="{C3380CC4-5D6E-409C-BE32-E72D297353CC}">
              <c16:uniqueId val="{00000008-1FB2-4EFC-8CCB-187E873F48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11388</c:v>
                </c:pt>
                <c:pt idx="5">
                  <c:v>11107</c:v>
                </c:pt>
                <c:pt idx="8">
                  <c:v>10439</c:v>
                </c:pt>
                <c:pt idx="11">
                  <c:v>9709</c:v>
                </c:pt>
                <c:pt idx="14">
                  <c:v>8999</c:v>
                </c:pt>
              </c:numCache>
            </c:numRef>
          </c:val>
          <c:extLst>
            <c:ext xmlns:c16="http://schemas.microsoft.com/office/drawing/2014/chart" uri="{C3380CC4-5D6E-409C-BE32-E72D297353CC}">
              <c16:uniqueId val="{00000000-EA3E-45E4-A514-9C535A0DDF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c:v>
                </c:pt>
                <c:pt idx="5">
                  <c:v>19</c:v>
                </c:pt>
                <c:pt idx="8">
                  <c:v>15</c:v>
                </c:pt>
                <c:pt idx="11">
                  <c:v>368</c:v>
                </c:pt>
                <c:pt idx="14">
                  <c:v>365</c:v>
                </c:pt>
              </c:numCache>
            </c:numRef>
          </c:val>
          <c:extLst>
            <c:ext xmlns:c16="http://schemas.microsoft.com/office/drawing/2014/chart" uri="{C3380CC4-5D6E-409C-BE32-E72D297353CC}">
              <c16:uniqueId val="{00000001-EA3E-45E4-A514-9C535A0DDF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1949</c:v>
                </c:pt>
                <c:pt idx="5">
                  <c:v>2078</c:v>
                </c:pt>
                <c:pt idx="8">
                  <c:v>2317</c:v>
                </c:pt>
                <c:pt idx="11">
                  <c:v>2209</c:v>
                </c:pt>
                <c:pt idx="14">
                  <c:v>2581</c:v>
                </c:pt>
              </c:numCache>
            </c:numRef>
          </c:val>
          <c:extLst>
            <c:ext xmlns:c16="http://schemas.microsoft.com/office/drawing/2014/chart" uri="{C3380CC4-5D6E-409C-BE32-E72D297353CC}">
              <c16:uniqueId val="{00000002-EA3E-45E4-A514-9C535A0DDF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3E-45E4-A514-9C535A0DDF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3E-45E4-A514-9C535A0DDF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3E-45E4-A514-9C535A0DDF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845</c:v>
                </c:pt>
                <c:pt idx="3">
                  <c:v>790</c:v>
                </c:pt>
                <c:pt idx="6">
                  <c:v>799</c:v>
                </c:pt>
                <c:pt idx="9">
                  <c:v>774</c:v>
                </c:pt>
                <c:pt idx="12">
                  <c:v>798</c:v>
                </c:pt>
              </c:numCache>
            </c:numRef>
          </c:val>
          <c:extLst>
            <c:ext xmlns:c16="http://schemas.microsoft.com/office/drawing/2014/chart" uri="{C3380CC4-5D6E-409C-BE32-E72D297353CC}">
              <c16:uniqueId val="{00000006-EA3E-45E4-A514-9C535A0DDF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238</c:v>
                </c:pt>
                <c:pt idx="3">
                  <c:v>239</c:v>
                </c:pt>
                <c:pt idx="6">
                  <c:v>278</c:v>
                </c:pt>
                <c:pt idx="9">
                  <c:v>265</c:v>
                </c:pt>
                <c:pt idx="12">
                  <c:v>232</c:v>
                </c:pt>
              </c:numCache>
            </c:numRef>
          </c:val>
          <c:extLst>
            <c:ext xmlns:c16="http://schemas.microsoft.com/office/drawing/2014/chart" uri="{C3380CC4-5D6E-409C-BE32-E72D297353CC}">
              <c16:uniqueId val="{00000007-EA3E-45E4-A514-9C535A0DDF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8896</c:v>
                </c:pt>
                <c:pt idx="3">
                  <c:v>8702</c:v>
                </c:pt>
                <c:pt idx="6">
                  <c:v>7865</c:v>
                </c:pt>
                <c:pt idx="9">
                  <c:v>7330</c:v>
                </c:pt>
                <c:pt idx="12">
                  <c:v>6433</c:v>
                </c:pt>
              </c:numCache>
            </c:numRef>
          </c:val>
          <c:extLst>
            <c:ext xmlns:c16="http://schemas.microsoft.com/office/drawing/2014/chart" uri="{C3380CC4-5D6E-409C-BE32-E72D297353CC}">
              <c16:uniqueId val="{00000008-EA3E-45E4-A514-9C535A0DDF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c:v>
                </c:pt>
                <c:pt idx="3">
                  <c:v>11</c:v>
                </c:pt>
                <c:pt idx="6">
                  <c:v>8</c:v>
                </c:pt>
                <c:pt idx="9">
                  <c:v>6</c:v>
                </c:pt>
                <c:pt idx="12">
                  <c:v>4</c:v>
                </c:pt>
              </c:numCache>
            </c:numRef>
          </c:val>
          <c:extLst>
            <c:ext xmlns:c16="http://schemas.microsoft.com/office/drawing/2014/chart" uri="{C3380CC4-5D6E-409C-BE32-E72D297353CC}">
              <c16:uniqueId val="{00000009-EA3E-45E4-A514-9C535A0DDF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7518</c:v>
                </c:pt>
                <c:pt idx="3">
                  <c:v>7406</c:v>
                </c:pt>
                <c:pt idx="6">
                  <c:v>7126</c:v>
                </c:pt>
                <c:pt idx="9">
                  <c:v>7366</c:v>
                </c:pt>
                <c:pt idx="12">
                  <c:v>7464</c:v>
                </c:pt>
              </c:numCache>
            </c:numRef>
          </c:val>
          <c:extLst>
            <c:ext xmlns:c16="http://schemas.microsoft.com/office/drawing/2014/chart" uri="{C3380CC4-5D6E-409C-BE32-E72D297353CC}">
              <c16:uniqueId val="{0000000A-EA3E-45E4-A514-9C535A0DDF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4150</c:v>
                </c:pt>
                <c:pt idx="2">
                  <c:v>#N/A</c:v>
                </c:pt>
                <c:pt idx="3">
                  <c:v>#N/A</c:v>
                </c:pt>
                <c:pt idx="4">
                  <c:v>3943</c:v>
                </c:pt>
                <c:pt idx="5">
                  <c:v>#N/A</c:v>
                </c:pt>
                <c:pt idx="6">
                  <c:v>#N/A</c:v>
                </c:pt>
                <c:pt idx="7">
                  <c:v>3305</c:v>
                </c:pt>
                <c:pt idx="8">
                  <c:v>#N/A</c:v>
                </c:pt>
                <c:pt idx="9">
                  <c:v>#N/A</c:v>
                </c:pt>
                <c:pt idx="10">
                  <c:v>3455</c:v>
                </c:pt>
                <c:pt idx="11">
                  <c:v>#N/A</c:v>
                </c:pt>
                <c:pt idx="12">
                  <c:v>#N/A</c:v>
                </c:pt>
                <c:pt idx="13">
                  <c:v>2988</c:v>
                </c:pt>
                <c:pt idx="14">
                  <c:v>#N/A</c:v>
                </c:pt>
              </c:numCache>
            </c:numRef>
          </c:val>
          <c:smooth val="0"/>
          <c:extLst>
            <c:ext xmlns:c16="http://schemas.microsoft.com/office/drawing/2014/chart" uri="{C3380CC4-5D6E-409C-BE32-E72D297353CC}">
              <c16:uniqueId val="{0000000B-EA3E-45E4-A514-9C535A0DDF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1634</c:v>
                </c:pt>
                <c:pt idx="1">
                  <c:v>1459</c:v>
                </c:pt>
                <c:pt idx="2">
                  <c:v>1757</c:v>
                </c:pt>
              </c:numCache>
            </c:numRef>
          </c:val>
          <c:extLst>
            <c:ext xmlns:c16="http://schemas.microsoft.com/office/drawing/2014/chart" uri="{C3380CC4-5D6E-409C-BE32-E72D297353CC}">
              <c16:uniqueId val="{00000000-A8B5-4539-B6F0-A3E4327DC4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c:v>
                </c:pt>
                <c:pt idx="1">
                  <c:v>44</c:v>
                </c:pt>
                <c:pt idx="2">
                  <c:v>105</c:v>
                </c:pt>
              </c:numCache>
            </c:numRef>
          </c:val>
          <c:extLst>
            <c:ext xmlns:c16="http://schemas.microsoft.com/office/drawing/2014/chart" uri="{C3380CC4-5D6E-409C-BE32-E72D297353CC}">
              <c16:uniqueId val="{00000001-A8B5-4539-B6F0-A3E4327DC4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1545</c:v>
                </c:pt>
                <c:pt idx="1">
                  <c:v>1615</c:v>
                </c:pt>
                <c:pt idx="2">
                  <c:v>1678</c:v>
                </c:pt>
              </c:numCache>
            </c:numRef>
          </c:val>
          <c:extLst>
            <c:ext xmlns:c16="http://schemas.microsoft.com/office/drawing/2014/chart" uri="{C3380CC4-5D6E-409C-BE32-E72D297353CC}">
              <c16:uniqueId val="{00000002-A8B5-4539-B6F0-A3E4327DC4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{A4D01F42-8D86-45EB-8EEA-EF743634E0FB}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AC-4B14-820D-AFD582FF68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{01DE8C65-A037-4DD6-8275-AA36BA5390E7}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AC-4B14-820D-AFD582FF68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{0E602C03-1115-4D31-9BFA-5987BA34A4B4}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AC-4B14-820D-AFD582FF68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{9C4007F0-9902-4AAA-B0C5-24A2A6F11B02}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AC-4B14-820D-AFD582FF68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{94E278B4-2D38-45A3-9CA4-B90BBAB6EE46}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AC-4B14-820D-AFD582FF682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{EA6A4437-36A6-4435-B5F5-A8AC7621D848}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AC-4B14-820D-AFD582FF682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{4045CBC5-9E9B-44A7-AC96-4256F553EB9A}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AC-4B14-820D-AFD582FF682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{C3C2626B-A423-436D-B034-B43AFC6EFD60}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AC-4B14-820D-AFD582FF682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{7732CF53-1704-4F87-9565-BF16C8AAF499}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AC-4B14-820D-AFD582FF68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59.2</c:v>
                </c:pt>
                <c:pt idx="16">
                  <c:v>60.2</c:v>
                </c:pt>
                <c:pt idx="24">
                  <c:v>61.2</c:v>
                </c:pt>
                <c:pt idx="32">
                  <c:v>63.8</c:v>
                </c:pt>
              </c:numCache>
            </c:numRef>
          </c:xVal>
          <c:yVal>
            <c:numRef>
              <c:f>公会計指標分析・財政指標組合せ分析表!$BP$51:$DC$51</c:f>
              <c:numCache>
                <c:formatCode>#,##0.0;"▲ "#,##0.0</c:formatCode>
                <c:ptCount val="40"/>
                <c:pt idx="0">
                  <c:v>96.2</c:v>
                </c:pt>
                <c:pt idx="8">
                  <c:v>93.8</c:v>
                </c:pt>
                <c:pt idx="16">
                  <c:v>77.900000000000006</c:v>
                </c:pt>
                <c:pt idx="24">
                  <c:v>79.3</c:v>
                </c:pt>
                <c:pt idx="32">
                  <c:v>64.8</c:v>
                </c:pt>
              </c:numCache>
            </c:numRef>
          </c:yVal>
          <c:smooth val="0"/>
          <c:extLst>
            <c:ext xmlns:c16="http://schemas.microsoft.com/office/drawing/2014/chart" uri="{C3380CC4-5D6E-409C-BE32-E72D297353CC}">
              <c16:uniqueId val="{00000009-A9AC-4B14-820D-AFD582FF68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39176087575066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{301FAE4B-79CD-48C9-A538-5407079BD08F}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AC-4B14-820D-AFD582FF68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{75A13795-1822-41BB-B5A6-BBBFEDF0123E}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AC-4B14-820D-AFD582FF68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{9B1269B7-DA83-4500-81F9-982EF5D2D314}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AC-4B14-820D-AFD582FF68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{F8693606-4B25-4021-BCE6-CD5C4A05D8F6}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AC-4B14-820D-AFD582FF68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{D04974FA-76AE-40A5-8140-B83295723442}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AC-4B14-820D-AFD582FF6824}"/>
                </c:ext>
              </c:extLst>
            </c:dLbl>
            <c:dLbl>
              <c:idx val="8"/>
              <c:layout>
                <c:manualLayout>
                  <c:x val="-4.189864006339407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{DC1161A6-FB96-4087-AB38-D7BC39D86CE2}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AC-4B14-820D-AFD582FF682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{79407977-BCFC-4E73-A428-3873D45007BD}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AC-4B14-820D-AFD582FF682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{BDF18F80-67EA-47D1-8C40-E4E8C145E0C5}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AC-4B14-820D-AFD582FF682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{392DD34A-831A-41EB-AFA9-333D56B2A065}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AC-4B14-820D-AFD582FF68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A9AC-4B14-820D-AFD582FF6824}"/>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{8DFB0402-2920-474A-B72B-2FC6AC387A7E}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EED-4EFD-8ACF-E9B8F5C777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{A6BE3FC8-A7A1-41F2-B1D7-C945A5E3E31B}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ED-4EFD-8ACF-E9B8F5C777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{4966F635-1348-4788-AAAA-AF7B4168B231}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ED-4EFD-8ACF-E9B8F5C777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{24E8AB39-624E-43F6-8A48-5306B5351349}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ED-4EFD-8ACF-E9B8F5C777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{819BEDFF-D986-4DA6-BC1C-1BF811D113C8}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ED-4EFD-8ACF-E9B8F5C7775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{F3DAD903-4E56-4E22-B1E5-9A126966A4C3}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EED-4EFD-8ACF-E9B8F5C7775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{F27FBA85-1BB2-4920-A168-A0BA4BAE6F3B}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EED-4EFD-8ACF-E9B8F5C7775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{ACFCD1A9-8B8D-489A-BD5F-7BE24E20313B}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EED-4EFD-8ACF-E9B8F5C7775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{EC5AC530-D3BA-4F74-BF3F-857C2AF87884}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EED-4EFD-8ACF-E9B8F5C777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13.8</c:v>
                </c:pt>
                <c:pt idx="16">
                  <c:v>12.8</c:v>
                </c:pt>
                <c:pt idx="24">
                  <c:v>12.1</c:v>
                </c:pt>
                <c:pt idx="32">
                  <c:v>10.4</c:v>
                </c:pt>
              </c:numCache>
            </c:numRef>
          </c:xVal>
          <c:yVal>
            <c:numRef>
              <c:f>公会計指標分析・財政指標組合せ分析表!$BP$73:$DC$73</c:f>
              <c:numCache>
                <c:formatCode>#,##0.0;"▲ "#,##0.0</c:formatCode>
                <c:ptCount val="40"/>
                <c:pt idx="0">
                  <c:v>96.2</c:v>
                </c:pt>
                <c:pt idx="8">
                  <c:v>93.8</c:v>
                </c:pt>
                <c:pt idx="16">
                  <c:v>77.900000000000006</c:v>
                </c:pt>
                <c:pt idx="24">
                  <c:v>79.3</c:v>
                </c:pt>
                <c:pt idx="32">
                  <c:v>64.8</c:v>
                </c:pt>
              </c:numCache>
            </c:numRef>
          </c:yVal>
          <c:smooth val="0"/>
          <c:extLst>
            <c:ext xmlns:c16="http://schemas.microsoft.com/office/drawing/2014/chart" uri="{C3380CC4-5D6E-409C-BE32-E72D297353CC}">
              <c16:uniqueId val="{00000009-0EED-4EFD-8ACF-E9B8F5C777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1311487649556157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{C1074DDE-3DAC-47BF-81C2-2EB5A1684980}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EED-4EFD-8ACF-E9B8F5C777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{8AF5139B-6090-4995-AF1B-CD5241A44022}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ED-4EFD-8ACF-E9B8F5C777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{65EEC806-83D6-424C-9B11-093BBA34BED1}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ED-4EFD-8ACF-E9B8F5C777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{F9B02BEF-B5AF-4AC8-ACDE-EA47C4021967}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ED-4EFD-8ACF-E9B8F5C777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{E2F1A305-F6DE-4533-BD02-AA4D25EA8340}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ED-4EFD-8ACF-E9B8F5C7775D}"/>
                </c:ext>
              </c:extLst>
            </c:dLbl>
            <c:dLbl>
              <c:idx val="8"/>
              <c:layout>
                <c:manualLayout>
                  <c:x val="0"/>
                  <c:y val="2.11885072131306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{F86320AB-AAEF-41B8-92B4-F0B7025CC546}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EED-4EFD-8ACF-E9B8F5C7775D}"/>
                </c:ext>
              </c:extLst>
            </c:dLbl>
            <c:dLbl>
              <c:idx val="16"/>
              <c:layout>
                <c:manualLayout>
                  <c:x val="0"/>
                  <c:y val="-1.605684471682104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{EEB3B55C-09F7-48CB-8F52-0F5098D4CD52}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EED-4EFD-8ACF-E9B8F5C7775D}"/>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{45403FAC-16F8-4B53-9B92-FABE96E83C44}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EED-4EFD-8ACF-E9B8F5C7775D}"/>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{AC108EC4-6787-49CF-AFB6-C98F9D9DDF4C}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EED-4EFD-8ACF-E9B8F5C777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0EED-4EFD-8ACF-E9B8F5C7775D}"/>
            </c:ext>
          </c:extLst>
        </c:ser>
        <c:dLbls>
          <c:showLegendKey val="0"/>
          <c:showVal val="1"/>
          <c:showCatName val="0"/>
          <c:showSerName val="0"/>
          <c:showPercent val="0"/>
          <c:showBubbleSize val="0"/>
        </c:dLbls>
        <c:axId val="84219776"/>
        <c:axId val="84234240"/>
      </c:scatterChart>
      <c:valAx>
        <c:axId val="84219776"/>
        <c:scaling>
          <c:orientation val="maxMin"/>
          <c:max val="15"/>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の元利償還金は減少傾向にあるものの、下水道事業債に対する一般会計からの出資金・補助金はしばらくはこのまま高い水準で推移する見込みである。今後の実質公債費比率の分子については減少傾向となる見通しであるが、実質公債費比率の改善のため引き続き交付税措置率の高い起債を活用しながら事業を進めるとともに、公債費充当可能基金の増など、計画的な対策を図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の主な要素である一般会計等に係る地方債の現在高、公営企業債等繰入見込額の減少に伴い、将来負担額は緩やかに減少してきているが、最も大きな将来負担である下水道事業債への出資金及び補助金の見込み額は今後も高い水準で横ばいが続く見込みであり、引き続き財源確保が必要である。</a:t>
          </a:r>
        </a:p>
        <a:p>
          <a:r>
            <a:rPr kumimoji="1" lang="ja-JP" altLang="en-US" sz="1400">
              <a:solidFill>
                <a:sysClr val="windowText" lastClr="000000"/>
              </a:solidFill>
              <a:latin typeface="ＭＳ ゴシック" pitchFamily="49" charset="-128"/>
              <a:ea typeface="ＭＳ ゴシック" pitchFamily="49" charset="-128"/>
            </a:rPr>
            <a:t>今後については、施設等の老朽化により各種大規模起債事業の実施が見込まれており、地方債現在高は現状維持か、やや増える見込みである。できるだけ交付税措置の高い起債を活用するとともに、可能な限り財政調整基金を減らさないよう取り組み、将来負担の軽減に繋げる努力を引き続き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鳥取県北栄町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基金全体をみると、対前年度比で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百万円の増額となった。財政調整基金の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百万円増によるところの影響が大きい。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なお、ふるさと納税の積立金（ふるさと北栄基金）については、対前年度比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百万円増と決算額は年々増えてきていることから、積立金は年々増となっている。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自主財源として非常に重要な役割を果たしている。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大部分を占める財政調整基金については、健全な財政運営・歳入確保に努める中で、できるだけ取り崩しせず積み立てできるよう取り組む。</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特定目的基金は、毎年必要に応じて基金の目的に沿った使途となるよう、基金管理を行う。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ふるさと納税の積立金（ふるさと北栄基金）については、自主財源として非常に重要な役割を果たしているところであるが不安定要素でもある。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今後、急な減収があった場合の対応についても考えておく必要がある。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・合併に伴うまちづくりの振興に資する目的事業の財源としてまちづくり振興基金を維持。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・ふるさと北栄基金は町の発展及び町の豊かな自然環境の継承を願う個人又は団体から広く寄附金を募り、その寄附金を財源として、夢のある個性豊かなまちづくりに資することを目的とする。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・砂丘地振興基金は風力発電所を核とした周辺の砂丘地振興基本構想の具現化に伴う事業実施経費に充てることを目的とする。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・公共下水道推進基金は公共下水道事業の推進及び整備促進を図ることを目的とする。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・ふるさと農村活性化基金は地域住民が共同して行う農業用用排水施設等の維持及び強化に係る活動等を推進し、もって地域農村の活性化を図ることを目的とする。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北栄基金は、前年度収入したふるさと納税寄附金を次年度の目的事業へ充当するため積立を行う基金として運用しているが、近年、本町へのふるさと納税寄附金は増加しており、積立額は年々増加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各基金の目的に沿った使途となるよう適正な基金管理を行う。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ふるさと納税の積立金（ふるさと北栄基金）については、非常に大きな自主財源であることから今後も積み立て額を伸ばしていきたい。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一方で、臨時的な減収の可能性もあることから、何らかの財源対策を講じておくことも必要である。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年度は結果的に財源不足額を生じず、財政調整基金については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百万円の積立てを行うことができた。その結果、令和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年の合併以降最高残高となった。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備えとして一定程度必要である。決して多い基金現在高といえず、今後も普通交付税の減額など町財政は大変厳しい見通しとなっていることから、できる限り取崩ししないよう引き続き財源確保及び歳出調整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普通交付税に上乗せされた臨時財政対策債元利償還金の後年度負担分について、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年度は交付税措置により臨時的な積み立てを行ったところであるが、例年は利子のみ積立てしている状況である。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今後については、起債事業の増による公債費の後年度負担増も考慮し公債費の平準化のために積み増しを検討するなど、計画的な基金活用を行っていくことも必要といえる。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14,692
14,579
56.94
11,347,035
10,808,344
377,790
5,737,156
7,463,965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63.8</a:t>
          </a:r>
          <a:r>
            <a:rPr kumimoji="1" lang="ja-JP" altLang="en-US" sz="1100">
              <a:latin typeface="ＭＳ Ｐゴシック" panose="020B0600070205080204" pitchFamily="50" charset="-128"/>
              <a:ea typeface="ＭＳ Ｐゴシック" panose="020B0600070205080204" pitchFamily="50" charset="-128"/>
            </a:rPr>
            <a:t>％であり、類似団体との比較では</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ポイント低い数値となった。</a:t>
          </a:r>
        </a:p>
        <a:p>
          <a:r>
            <a:rPr kumimoji="1" lang="ja-JP" altLang="en-US" sz="1100">
              <a:latin typeface="ＭＳ Ｐゴシック" panose="020B0600070205080204" pitchFamily="50" charset="-128"/>
              <a:ea typeface="ＭＳ Ｐゴシック" panose="020B0600070205080204" pitchFamily="50" charset="-128"/>
            </a:rPr>
            <a:t>  老朽化した公共施設が全体的に多いことから、年々上昇してきている。今後においても更に上昇が見込まれており、施設修繕、施設更新、統廃合等について順次計画的に進めていくことが求められる。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206240" y="4419219"/>
          <a:ext cx="1270" cy="13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258945" y="5757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119245" y="57532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258945" y="419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19245" y="441921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42562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258945" y="4736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157345" y="47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537585" y="46409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867025" y="45805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196465" y="45373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525905" y="45330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97409</xdr:rowOff>
    </xdr:from>
    <xdr:to>
      <xdr:col>23</xdr:col>
      <xdr:colOff>136525</xdr:colOff>
      <xdr:row>28</xdr:row>
      <xdr:rowOff>27559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157345" y="4623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120286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258945" y="447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156591</xdr:rowOff>
    </xdr:from>
    <xdr:to>
      <xdr:col>19</xdr:col>
      <xdr:colOff>187325</xdr:colOff>
      <xdr:row>27</xdr:row>
      <xdr:rowOff>86741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537585" y="45152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35941</xdr:rowOff>
    </xdr:from>
    <xdr:to>
      <xdr:col>23</xdr:col>
      <xdr:colOff>85725</xdr:colOff>
      <xdr:row>27</xdr:row>
      <xdr:rowOff>148209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588385" y="4562221"/>
          <a:ext cx="61976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113411</xdr:rowOff>
    </xdr:from>
    <xdr:to>
      <xdr:col>15</xdr:col>
      <xdr:colOff>187325</xdr:colOff>
      <xdr:row>27</xdr:row>
      <xdr:rowOff>43561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867025" y="44720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164211</xdr:rowOff>
    </xdr:from>
    <xdr:to>
      <xdr:col>19</xdr:col>
      <xdr:colOff>136525</xdr:colOff>
      <xdr:row>27</xdr:row>
      <xdr:rowOff>35941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917825" y="4522851"/>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70231</xdr:rowOff>
    </xdr:from>
    <xdr:to>
      <xdr:col>11</xdr:col>
      <xdr:colOff>187325</xdr:colOff>
      <xdr:row>27</xdr:row>
      <xdr:rowOff>381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196465" y="44288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121031</xdr:rowOff>
    </xdr:from>
    <xdr:to>
      <xdr:col>15</xdr:col>
      <xdr:colOff>136525</xdr:colOff>
      <xdr:row>26</xdr:row>
      <xdr:rowOff>164211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247265" y="4479671"/>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31369</xdr:rowOff>
    </xdr:from>
    <xdr:to>
      <xdr:col>7</xdr:col>
      <xdr:colOff>187325</xdr:colOff>
      <xdr:row>26</xdr:row>
      <xdr:rowOff>132969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525905" y="43900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82169</xdr:rowOff>
    </xdr:from>
    <xdr:to>
      <xdr:col>11</xdr:col>
      <xdr:colOff>136525</xdr:colOff>
      <xdr:row>26</xdr:row>
      <xdr:rowOff>121031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576705" y="4440809"/>
          <a:ext cx="670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35958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395989" y="47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146956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2738129" y="467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103776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067569" y="4630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99458</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397009" y="46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103268</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395989" y="4294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60088</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2738129" y="425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16908</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067569" y="42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149496</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397009" y="4172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債務償還比率は、ここ数年改善してきている。令和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年度については、分子となる将来負担は若干増加したものの、分母となる経常一般財源等（交付税等）が増となったことが主な要因である。　今のところ基金残高は一定の額を維持しているものの、過去に実施した下水道事業の公債費に対する繰出金の負担が今後もしばらくは続く見込みもあることから、今後も現状のレベルで推移する見込みである。類似団体との比較では</a:t>
          </a:r>
          <a:r>
            <a:rPr kumimoji="1" lang="en-US" altLang="ja-JP" sz="1100">
              <a:latin typeface="ＭＳ Ｐゴシック" panose="020B0600070205080204" pitchFamily="50" charset="-128"/>
              <a:ea typeface="ＭＳ Ｐゴシック" panose="020B0600070205080204" pitchFamily="50" charset="-128"/>
            </a:rPr>
            <a:t>44.1</a:t>
          </a:r>
          <a:r>
            <a:rPr kumimoji="1" lang="ja-JP" altLang="en-US" sz="1100">
              <a:latin typeface="ＭＳ Ｐゴシック" panose="020B0600070205080204" pitchFamily="50" charset="-128"/>
              <a:ea typeface="ＭＳ Ｐゴシック" panose="020B0600070205080204" pitchFamily="50" charset="-128"/>
            </a:rPr>
            <a:t>ポイント高い数値となったが、その差は小さくなっており改善が伺える。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3027660" y="4442248"/>
          <a:ext cx="1269" cy="122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3080365" y="566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2963525" y="5664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3080365" y="5026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3001625" y="5171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2359005" y="534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1688445" y="5479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017885" y="5477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0347325" y="5462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49953</xdr:rowOff>
    </xdr:from>
    <xdr:to>
      <xdr:col>76</xdr:col>
      <xdr:colOff>73025</xdr:colOff>
      <xdr:row>31</xdr:row>
      <xdr:rowOff>151553</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3001625" y="52467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28380</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3080365" y="52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134165</xdr:rowOff>
    </xdr:from>
    <xdr:to>
      <xdr:col>72</xdr:col>
      <xdr:colOff>123825</xdr:colOff>
      <xdr:row>33</xdr:row>
      <xdr:rowOff>64315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2359005" y="5498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100753</xdr:rowOff>
    </xdr:from>
    <xdr:to>
      <xdr:col>76</xdr:col>
      <xdr:colOff>22225</xdr:colOff>
      <xdr:row>33</xdr:row>
      <xdr:rowOff>13515</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2409805" y="5297593"/>
          <a:ext cx="619760" cy="2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75702</xdr:rowOff>
    </xdr:from>
    <xdr:to>
      <xdr:col>68</xdr:col>
      <xdr:colOff>123825</xdr:colOff>
      <xdr:row>34</xdr:row>
      <xdr:rowOff>5852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1688445" y="5607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13515</xdr:rowOff>
    </xdr:from>
    <xdr:to>
      <xdr:col>72</xdr:col>
      <xdr:colOff>73025</xdr:colOff>
      <xdr:row>33</xdr:row>
      <xdr:rowOff>126502</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1739245" y="5545635"/>
          <a:ext cx="670560" cy="1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158284</xdr:rowOff>
    </xdr:from>
    <xdr:to>
      <xdr:col>64</xdr:col>
      <xdr:colOff>123825</xdr:colOff>
      <xdr:row>34</xdr:row>
      <xdr:rowOff>88434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017885" y="5690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126502</xdr:rowOff>
    </xdr:from>
    <xdr:to>
      <xdr:col>68</xdr:col>
      <xdr:colOff>73025</xdr:colOff>
      <xdr:row>34</xdr:row>
      <xdr:rowOff>37634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068685" y="5658622"/>
          <a:ext cx="670560" cy="7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70125</xdr:rowOff>
    </xdr:from>
    <xdr:to>
      <xdr:col>60</xdr:col>
      <xdr:colOff>123825</xdr:colOff>
      <xdr:row>34</xdr:row>
      <xdr:rowOff>275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0347325" y="5602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120925</xdr:rowOff>
    </xdr:from>
    <xdr:to>
      <xdr:col>64</xdr:col>
      <xdr:colOff>73025</xdr:colOff>
      <xdr:row>34</xdr:row>
      <xdr:rowOff>37634</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0398125" y="5653045"/>
          <a:ext cx="670560" cy="8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2185092" y="511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61411</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1527232" y="52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59432</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0856672" y="525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44859</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0186112" y="524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55442</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2185092" y="55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168429</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1527232" y="570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79561</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0856672" y="577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162852</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0186112" y="569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14,692
14,579
56.94
11,347,035
10,808,344
377,790
5,737,156
7,463,965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E00-00003A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086225" y="5509260"/>
          <a:ext cx="0" cy="157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E00-00003C000000}"/>
            </a:ext>
          </a:extLst>
        </xdr:cNvPr>
        <xdr:cNvSpPr txBox="1"/>
      </xdr:nvSpPr>
      <xdr:spPr>
        <a:xfrm>
          <a:off x="412496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E00-00003E000000}"/>
            </a:ext>
          </a:extLst>
        </xdr:cNvPr>
        <xdr:cNvSpPr txBox="1"/>
      </xdr:nvSpPr>
      <xdr:spPr>
        <a:xfrm>
          <a:off x="412496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02082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E00-000040000000}"/>
            </a:ext>
          </a:extLst>
        </xdr:cNvPr>
        <xdr:cNvSpPr txBox="1"/>
      </xdr:nvSpPr>
      <xdr:spPr>
        <a:xfrm>
          <a:off x="4124960" y="6081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403606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3312160" y="59695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2514600" y="592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739900" y="587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965200" y="5878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46627</xdr:rowOff>
    </xdr:from>
    <xdr:to>
      <xdr:col>24</xdr:col>
      <xdr:colOff>114300</xdr:colOff>
      <xdr:row>35</xdr:row>
      <xdr:rowOff>148227</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4036060" y="591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69504</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E00-00004C000000}"/>
            </a:ext>
          </a:extLst>
        </xdr:cNvPr>
        <xdr:cNvSpPr txBox="1"/>
      </xdr:nvSpPr>
      <xdr:spPr>
        <a:xfrm>
          <a:off x="4124960"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162560</xdr:rowOff>
    </xdr:from>
    <xdr:to>
      <xdr:col>20</xdr:col>
      <xdr:colOff>38100</xdr:colOff>
      <xdr:row>35</xdr:row>
      <xdr:rowOff>92710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3312160" y="5862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41910</xdr:rowOff>
    </xdr:from>
    <xdr:to>
      <xdr:col>24</xdr:col>
      <xdr:colOff>63500</xdr:colOff>
      <xdr:row>35</xdr:row>
      <xdr:rowOff>97427</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3355340" y="5909310"/>
          <a:ext cx="7315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110308</xdr:rowOff>
    </xdr:from>
    <xdr:to>
      <xdr:col>15</xdr:col>
      <xdr:colOff>101600</xdr:colOff>
      <xdr:row>35</xdr:row>
      <xdr:rowOff>40458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2514600" y="5810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161108</xdr:rowOff>
    </xdr:from>
    <xdr:to>
      <xdr:col>19</xdr:col>
      <xdr:colOff>177800</xdr:colOff>
      <xdr:row>35</xdr:row>
      <xdr:rowOff>41910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565400" y="5860868"/>
          <a:ext cx="78994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61323</xdr:rowOff>
    </xdr:from>
    <xdr:to>
      <xdr:col>10</xdr:col>
      <xdr:colOff>165100</xdr:colOff>
      <xdr:row>34</xdr:row>
      <xdr:rowOff>162923</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739900" y="57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112123</xdr:rowOff>
    </xdr:from>
    <xdr:to>
      <xdr:col>15</xdr:col>
      <xdr:colOff>50800</xdr:colOff>
      <xdr:row>34</xdr:row>
      <xdr:rowOff>161108</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790700" y="5811883"/>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12337</xdr:rowOff>
    </xdr:from>
    <xdr:to>
      <xdr:col>6</xdr:col>
      <xdr:colOff>38100</xdr:colOff>
      <xdr:row>34</xdr:row>
      <xdr:rowOff>113937</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965200" y="57120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63137</xdr:rowOff>
    </xdr:from>
    <xdr:to>
      <xdr:col>10</xdr:col>
      <xdr:colOff>114300</xdr:colOff>
      <xdr:row>34</xdr:row>
      <xdr:rowOff>112123</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1008380" y="5762897"/>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23421</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E00-000055000000}"/>
            </a:ext>
          </a:extLst>
        </xdr:cNvPr>
        <xdr:cNvSpPr txBox="1"/>
      </xdr:nvSpPr>
      <xdr:spPr>
        <a:xfrm>
          <a:off x="3170564" y="6058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152417</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E00-000056000000}"/>
            </a:ext>
          </a:extLst>
        </xdr:cNvPr>
        <xdr:cNvSpPr txBox="1"/>
      </xdr:nvSpPr>
      <xdr:spPr>
        <a:xfrm>
          <a:off x="2385704"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E00-000057000000}"/>
            </a:ext>
          </a:extLst>
        </xdr:cNvPr>
        <xdr:cNvSpPr txBox="1"/>
      </xdr:nvSpPr>
      <xdr:spPr>
        <a:xfrm>
          <a:off x="1611004" y="597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E00-000058000000}"/>
            </a:ext>
          </a:extLst>
        </xdr:cNvPr>
        <xdr:cNvSpPr txBox="1"/>
      </xdr:nvSpPr>
      <xdr:spPr>
        <a:xfrm>
          <a:off x="836304" y="597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109237</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E00-000059000000}"/>
            </a:ext>
          </a:extLst>
        </xdr:cNvPr>
        <xdr:cNvSpPr txBox="1"/>
      </xdr:nvSpPr>
      <xdr:spPr>
        <a:xfrm>
          <a:off x="317056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56985</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E00-00005A000000}"/>
            </a:ext>
          </a:extLst>
        </xdr:cNvPr>
        <xdr:cNvSpPr txBox="1"/>
      </xdr:nvSpPr>
      <xdr:spPr>
        <a:xfrm>
          <a:off x="238570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8000</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E00-00005B000000}"/>
            </a:ext>
          </a:extLst>
        </xdr:cNvPr>
        <xdr:cNvSpPr txBox="1"/>
      </xdr:nvSpPr>
      <xdr:spPr>
        <a:xfrm>
          <a:off x="161100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130464</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E00-00005C000000}"/>
            </a:ext>
          </a:extLst>
        </xdr:cNvPr>
        <xdr:cNvSpPr txBox="1"/>
      </xdr:nvSpPr>
      <xdr:spPr>
        <a:xfrm>
          <a:off x="836304" y="549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36404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00000000-0008-0000-0E00-000074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flipV="1">
          <a:off x="9219565" y="5823890"/>
          <a:ext cx="0" cy="1350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00000000-0008-0000-0E00-000076000000}"/>
            </a:ext>
          </a:extLst>
        </xdr:cNvPr>
        <xdr:cNvSpPr txBox="1"/>
      </xdr:nvSpPr>
      <xdr:spPr>
        <a:xfrm>
          <a:off x="9258300" y="717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9154160" y="7174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00000000-0008-0000-0E00-000078000000}"/>
            </a:ext>
          </a:extLst>
        </xdr:cNvPr>
        <xdr:cNvSpPr txBox="1"/>
      </xdr:nvSpPr>
      <xdr:spPr>
        <a:xfrm>
          <a:off x="9258300" y="56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9154160" y="5823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22" name="【道路】&#10;一人当たり延長平均値テキスト">
          <a:extLst>
            <a:ext uri="{FF2B5EF4-FFF2-40B4-BE49-F238E27FC236}">
              <a16:creationId xmlns:a16="http://schemas.microsoft.com/office/drawing/2014/main" id="{00000000-0008-0000-0E00-00007A000000}"/>
            </a:ext>
          </a:extLst>
        </xdr:cNvPr>
        <xdr:cNvSpPr txBox="1"/>
      </xdr:nvSpPr>
      <xdr:spPr>
        <a:xfrm>
          <a:off x="9258300" y="654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192260" y="6697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445500" y="67086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670800" y="6716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873240" y="67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6098540" y="67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92494</xdr:rowOff>
    </xdr:from>
    <xdr:to>
      <xdr:col>55</xdr:col>
      <xdr:colOff>50800</xdr:colOff>
      <xdr:row>42</xdr:row>
      <xdr:rowOff>22644</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192260" y="69657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70921</xdr:rowOff>
    </xdr:from>
    <xdr:ext cx="534377" cy="259045"/>
    <xdr:sp macro="" textlink="">
      <xdr:nvSpPr>
        <xdr:cNvPr id="134" name="【道路】&#10;一人当たり延長該当値テキスト">
          <a:extLst>
            <a:ext uri="{FF2B5EF4-FFF2-40B4-BE49-F238E27FC236}">
              <a16:creationId xmlns:a16="http://schemas.microsoft.com/office/drawing/2014/main" id="{00000000-0008-0000-0E00-000086000000}"/>
            </a:ext>
          </a:extLst>
        </xdr:cNvPr>
        <xdr:cNvSpPr txBox="1"/>
      </xdr:nvSpPr>
      <xdr:spPr>
        <a:xfrm>
          <a:off x="9258300" y="69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168275</xdr:rowOff>
    </xdr:from>
    <xdr:to>
      <xdr:col>50</xdr:col>
      <xdr:colOff>165100</xdr:colOff>
      <xdr:row>41</xdr:row>
      <xdr:rowOff>98425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445500" y="6873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47625</xdr:rowOff>
    </xdr:from>
    <xdr:to>
      <xdr:col>55</xdr:col>
      <xdr:colOff>0</xdr:colOff>
      <xdr:row>41</xdr:row>
      <xdr:rowOff>143294</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8496300" y="6920865"/>
          <a:ext cx="7239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4559</xdr:rowOff>
    </xdr:from>
    <xdr:to>
      <xdr:col>46</xdr:col>
      <xdr:colOff>38100</xdr:colOff>
      <xdr:row>41</xdr:row>
      <xdr:rowOff>106159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670800" y="68777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47625</xdr:rowOff>
    </xdr:from>
    <xdr:to>
      <xdr:col>50</xdr:col>
      <xdr:colOff>114300</xdr:colOff>
      <xdr:row>41</xdr:row>
      <xdr:rowOff>55359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713980" y="6920865"/>
          <a:ext cx="78232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12522</xdr:rowOff>
    </xdr:from>
    <xdr:to>
      <xdr:col>41</xdr:col>
      <xdr:colOff>101600</xdr:colOff>
      <xdr:row>41</xdr:row>
      <xdr:rowOff>114122</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873240" y="688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55359</xdr:rowOff>
    </xdr:from>
    <xdr:to>
      <xdr:col>45</xdr:col>
      <xdr:colOff>177800</xdr:colOff>
      <xdr:row>41</xdr:row>
      <xdr:rowOff>63322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24040" y="6928599"/>
          <a:ext cx="78994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17228</xdr:rowOff>
    </xdr:from>
    <xdr:to>
      <xdr:col>36</xdr:col>
      <xdr:colOff>165100</xdr:colOff>
      <xdr:row>41</xdr:row>
      <xdr:rowOff>118828</xdr:rowOff>
    </xdr:to>
    <xdr:sp macro="" textlink="">
      <xdr:nvSpPr>
        <xdr:cNvPr id="141" name="楕円 140">
          <a:extLst>
            <a:ext uri="{FF2B5EF4-FFF2-40B4-BE49-F238E27FC236}">
              <a16:creationId xmlns:a16="http://schemas.microsoft.com/office/drawing/2014/main" id="{00000000-0008-0000-0E00-00008D000000}"/>
            </a:ext>
          </a:extLst>
        </xdr:cNvPr>
        <xdr:cNvSpPr/>
      </xdr:nvSpPr>
      <xdr:spPr>
        <a:xfrm>
          <a:off x="6098540" y="68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63322</xdr:rowOff>
    </xdr:from>
    <xdr:to>
      <xdr:col>41</xdr:col>
      <xdr:colOff>50800</xdr:colOff>
      <xdr:row>41</xdr:row>
      <xdr:rowOff>68028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flipV="1">
          <a:off x="6149340" y="6936562"/>
          <a:ext cx="7747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43" name="n_1aveValue【道路】&#10;一人当たり延長">
          <a:extLst>
            <a:ext uri="{FF2B5EF4-FFF2-40B4-BE49-F238E27FC236}">
              <a16:creationId xmlns:a16="http://schemas.microsoft.com/office/drawing/2014/main" id="{00000000-0008-0000-0E00-00008F000000}"/>
            </a:ext>
          </a:extLst>
        </xdr:cNvPr>
        <xdr:cNvSpPr txBox="1"/>
      </xdr:nvSpPr>
      <xdr:spPr>
        <a:xfrm>
          <a:off x="8239271" y="64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4" name="n_2aveValue【道路】&#10;一人当たり延長">
          <a:extLst>
            <a:ext uri="{FF2B5EF4-FFF2-40B4-BE49-F238E27FC236}">
              <a16:creationId xmlns:a16="http://schemas.microsoft.com/office/drawing/2014/main" id="{00000000-0008-0000-0E00-000090000000}"/>
            </a:ext>
          </a:extLst>
        </xdr:cNvPr>
        <xdr:cNvSpPr txBox="1"/>
      </xdr:nvSpPr>
      <xdr:spPr>
        <a:xfrm>
          <a:off x="7477271" y="64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5" name="n_3aveValue【道路】&#10;一人当たり延長">
          <a:extLst>
            <a:ext uri="{FF2B5EF4-FFF2-40B4-BE49-F238E27FC236}">
              <a16:creationId xmlns:a16="http://schemas.microsoft.com/office/drawing/2014/main" id="{00000000-0008-0000-0E00-000091000000}"/>
            </a:ext>
          </a:extLst>
        </xdr:cNvPr>
        <xdr:cNvSpPr txBox="1"/>
      </xdr:nvSpPr>
      <xdr:spPr>
        <a:xfrm>
          <a:off x="6702571" y="65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6" name="n_4aveValue【道路】&#10;一人当たり延長">
          <a:extLst>
            <a:ext uri="{FF2B5EF4-FFF2-40B4-BE49-F238E27FC236}">
              <a16:creationId xmlns:a16="http://schemas.microsoft.com/office/drawing/2014/main" id="{00000000-0008-0000-0E00-000092000000}"/>
            </a:ext>
          </a:extLst>
        </xdr:cNvPr>
        <xdr:cNvSpPr txBox="1"/>
      </xdr:nvSpPr>
      <xdr:spPr>
        <a:xfrm>
          <a:off x="5905011" y="65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89552</xdr:rowOff>
    </xdr:from>
    <xdr:ext cx="534377" cy="259045"/>
    <xdr:sp macro="" textlink="">
      <xdr:nvSpPr>
        <xdr:cNvPr id="147" name="n_1mainValue【道路】&#10;一人当たり延長">
          <a:extLst>
            <a:ext uri="{FF2B5EF4-FFF2-40B4-BE49-F238E27FC236}">
              <a16:creationId xmlns:a16="http://schemas.microsoft.com/office/drawing/2014/main" id="{00000000-0008-0000-0E00-000093000000}"/>
            </a:ext>
          </a:extLst>
        </xdr:cNvPr>
        <xdr:cNvSpPr txBox="1"/>
      </xdr:nvSpPr>
      <xdr:spPr>
        <a:xfrm>
          <a:off x="8239271" y="69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97286</xdr:rowOff>
    </xdr:from>
    <xdr:ext cx="534377" cy="259045"/>
    <xdr:sp macro="" textlink="">
      <xdr:nvSpPr>
        <xdr:cNvPr id="148" name="n_2mainValue【道路】&#10;一人当たり延長">
          <a:extLst>
            <a:ext uri="{FF2B5EF4-FFF2-40B4-BE49-F238E27FC236}">
              <a16:creationId xmlns:a16="http://schemas.microsoft.com/office/drawing/2014/main" id="{00000000-0008-0000-0E00-000094000000}"/>
            </a:ext>
          </a:extLst>
        </xdr:cNvPr>
        <xdr:cNvSpPr txBox="1"/>
      </xdr:nvSpPr>
      <xdr:spPr>
        <a:xfrm>
          <a:off x="7477271" y="69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105249</xdr:rowOff>
    </xdr:from>
    <xdr:ext cx="534377" cy="259045"/>
    <xdr:sp macro="" textlink="">
      <xdr:nvSpPr>
        <xdr:cNvPr id="149" name="n_3mainValue【道路】&#10;一人当たり延長">
          <a:extLst>
            <a:ext uri="{FF2B5EF4-FFF2-40B4-BE49-F238E27FC236}">
              <a16:creationId xmlns:a16="http://schemas.microsoft.com/office/drawing/2014/main" id="{00000000-0008-0000-0E00-000095000000}"/>
            </a:ext>
          </a:extLst>
        </xdr:cNvPr>
        <xdr:cNvSpPr txBox="1"/>
      </xdr:nvSpPr>
      <xdr:spPr>
        <a:xfrm>
          <a:off x="6702571" y="69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109955</xdr:rowOff>
    </xdr:from>
    <xdr:ext cx="534377" cy="259045"/>
    <xdr:sp macro="" textlink="">
      <xdr:nvSpPr>
        <xdr:cNvPr id="150" name="n_4mainValue【道路】&#10;一人当たり延長">
          <a:extLst>
            <a:ext uri="{FF2B5EF4-FFF2-40B4-BE49-F238E27FC236}">
              <a16:creationId xmlns:a16="http://schemas.microsoft.com/office/drawing/2014/main" id="{00000000-0008-0000-0E00-000096000000}"/>
            </a:ext>
          </a:extLst>
        </xdr:cNvPr>
        <xdr:cNvSpPr txBox="1"/>
      </xdr:nvSpPr>
      <xdr:spPr>
        <a:xfrm>
          <a:off x="5905011" y="69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086225" y="9530715"/>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12496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020820" y="10704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124960" y="930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020820" y="9530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12496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03606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312160" y="1000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5146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7399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965200" y="98952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42545</xdr:rowOff>
    </xdr:from>
    <xdr:to>
      <xdr:col>24</xdr:col>
      <xdr:colOff>114300</xdr:colOff>
      <xdr:row>59</xdr:row>
      <xdr:rowOff>144145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03606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65422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124960"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21590</xdr:rowOff>
    </xdr:from>
    <xdr:to>
      <xdr:col>20</xdr:col>
      <xdr:colOff>38100</xdr:colOff>
      <xdr:row>59</xdr:row>
      <xdr:rowOff>123190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312160" y="9912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72390</xdr:rowOff>
    </xdr:from>
    <xdr:to>
      <xdr:col>24</xdr:col>
      <xdr:colOff>63500</xdr:colOff>
      <xdr:row>59</xdr:row>
      <xdr:rowOff>93345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355340" y="996315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5146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53340</xdr:rowOff>
    </xdr:from>
    <xdr:to>
      <xdr:col>19</xdr:col>
      <xdr:colOff>177800</xdr:colOff>
      <xdr:row>59</xdr:row>
      <xdr:rowOff>72390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565400" y="994410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739900" y="988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53340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790700" y="993457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149225</xdr:rowOff>
    </xdr:from>
    <xdr:to>
      <xdr:col>6</xdr:col>
      <xdr:colOff>38100</xdr:colOff>
      <xdr:row>59</xdr:row>
      <xdr:rowOff>79375</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965200" y="9872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28575</xdr:rowOff>
    </xdr:from>
    <xdr:to>
      <xdr:col>10</xdr:col>
      <xdr:colOff>114300</xdr:colOff>
      <xdr:row>59</xdr:row>
      <xdr:rowOff>43815</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008380" y="9919335"/>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97172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998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139717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17056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38570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61100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95902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83630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E00-0000E9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9219565" y="9332492"/>
          <a:ext cx="0" cy="1504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E00-0000EB000000}"/>
            </a:ext>
          </a:extLst>
        </xdr:cNvPr>
        <xdr:cNvSpPr txBox="1"/>
      </xdr:nvSpPr>
      <xdr:spPr>
        <a:xfrm>
          <a:off x="9258300" y="1084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9154160" y="108368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E00-0000ED000000}"/>
            </a:ext>
          </a:extLst>
        </xdr:cNvPr>
        <xdr:cNvSpPr txBox="1"/>
      </xdr:nvSpPr>
      <xdr:spPr>
        <a:xfrm>
          <a:off x="9258300" y="9111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9154160" y="93324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E00-0000EF000000}"/>
            </a:ext>
          </a:extLst>
        </xdr:cNvPr>
        <xdr:cNvSpPr txBox="1"/>
      </xdr:nvSpPr>
      <xdr:spPr>
        <a:xfrm>
          <a:off x="9258300" y="1014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9192260" y="10288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8445500" y="1029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7670800" y="10325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6873240" y="103499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6098540" y="1039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33649</xdr:rowOff>
    </xdr:from>
    <xdr:to>
      <xdr:col>55</xdr:col>
      <xdr:colOff>50800</xdr:colOff>
      <xdr:row>62</xdr:row>
      <xdr:rowOff>135249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192260" y="104273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12076</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E00-0000FB000000}"/>
            </a:ext>
          </a:extLst>
        </xdr:cNvPr>
        <xdr:cNvSpPr txBox="1"/>
      </xdr:nvSpPr>
      <xdr:spPr>
        <a:xfrm>
          <a:off x="9258300" y="1040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37708</xdr:rowOff>
    </xdr:from>
    <xdr:to>
      <xdr:col>50</xdr:col>
      <xdr:colOff>165100</xdr:colOff>
      <xdr:row>62</xdr:row>
      <xdr:rowOff>139308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445500" y="104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84449</xdr:rowOff>
    </xdr:from>
    <xdr:to>
      <xdr:col>55</xdr:col>
      <xdr:colOff>0</xdr:colOff>
      <xdr:row>62</xdr:row>
      <xdr:rowOff>88508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496300" y="10478129"/>
          <a:ext cx="7239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47136</xdr:rowOff>
    </xdr:from>
    <xdr:to>
      <xdr:col>46</xdr:col>
      <xdr:colOff>38100</xdr:colOff>
      <xdr:row>62</xdr:row>
      <xdr:rowOff>148736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670800" y="104408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88508</xdr:rowOff>
    </xdr:from>
    <xdr:to>
      <xdr:col>50</xdr:col>
      <xdr:colOff>114300</xdr:colOff>
      <xdr:row>62</xdr:row>
      <xdr:rowOff>97936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713980" y="10482188"/>
          <a:ext cx="78232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58751</xdr:rowOff>
    </xdr:from>
    <xdr:to>
      <xdr:col>41</xdr:col>
      <xdr:colOff>101600</xdr:colOff>
      <xdr:row>62</xdr:row>
      <xdr:rowOff>160351</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873240" y="104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97936</xdr:rowOff>
    </xdr:from>
    <xdr:to>
      <xdr:col>45</xdr:col>
      <xdr:colOff>177800</xdr:colOff>
      <xdr:row>62</xdr:row>
      <xdr:rowOff>109551</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24040" y="10491616"/>
          <a:ext cx="78994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67166</xdr:rowOff>
    </xdr:from>
    <xdr:to>
      <xdr:col>36</xdr:col>
      <xdr:colOff>165100</xdr:colOff>
      <xdr:row>62</xdr:row>
      <xdr:rowOff>168766</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6098540" y="104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109551</xdr:rowOff>
    </xdr:from>
    <xdr:to>
      <xdr:col>41</xdr:col>
      <xdr:colOff>50800</xdr:colOff>
      <xdr:row>62</xdr:row>
      <xdr:rowOff>117966</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6149340" y="10503231"/>
          <a:ext cx="7747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214575" y="1007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444955" y="1010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0255" y="1012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5872695" y="1017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130435</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8214575" y="1052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139863</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7444955" y="1053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151478</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6670255" y="1054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159893</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E00-00000B010000}"/>
            </a:ext>
          </a:extLst>
        </xdr:cNvPr>
        <xdr:cNvSpPr txBox="1"/>
      </xdr:nvSpPr>
      <xdr:spPr>
        <a:xfrm>
          <a:off x="5872695" y="1055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E00-000023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flipV="1">
          <a:off x="4086225" y="13214984"/>
          <a:ext cx="0" cy="1228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E00-000025010000}"/>
            </a:ext>
          </a:extLst>
        </xdr:cNvPr>
        <xdr:cNvSpPr txBox="1"/>
      </xdr:nvSpPr>
      <xdr:spPr>
        <a:xfrm>
          <a:off x="4124960" y="1444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02082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E00-000027010000}"/>
            </a:ext>
          </a:extLst>
        </xdr:cNvPr>
        <xdr:cNvSpPr txBox="1"/>
      </xdr:nvSpPr>
      <xdr:spPr>
        <a:xfrm>
          <a:off x="4124960" y="12994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4020820" y="13214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E00-000029010000}"/>
            </a:ext>
          </a:extLst>
        </xdr:cNvPr>
        <xdr:cNvSpPr txBox="1"/>
      </xdr:nvSpPr>
      <xdr:spPr>
        <a:xfrm>
          <a:off x="4124960" y="13824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4036060" y="1384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331216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251460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73990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6520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88264</xdr:rowOff>
    </xdr:from>
    <xdr:to>
      <xdr:col>24</xdr:col>
      <xdr:colOff>114300</xdr:colOff>
      <xdr:row>79</xdr:row>
      <xdr:rowOff>18414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4036060" y="13164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41291</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E00-000035010000}"/>
            </a:ext>
          </a:extLst>
        </xdr:cNvPr>
        <xdr:cNvSpPr txBox="1"/>
      </xdr:nvSpPr>
      <xdr:spPr>
        <a:xfrm>
          <a:off x="4124960" y="131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61595</xdr:rowOff>
    </xdr:from>
    <xdr:to>
      <xdr:col>20</xdr:col>
      <xdr:colOff>38100</xdr:colOff>
      <xdr:row>78</xdr:row>
      <xdr:rowOff>163195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3312160" y="13137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112395</xdr:rowOff>
    </xdr:from>
    <xdr:to>
      <xdr:col>24</xdr:col>
      <xdr:colOff>63500</xdr:colOff>
      <xdr:row>78</xdr:row>
      <xdr:rowOff>139064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3355340" y="13188315"/>
          <a:ext cx="7315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29211</xdr:rowOff>
    </xdr:from>
    <xdr:to>
      <xdr:col>15</xdr:col>
      <xdr:colOff>101600</xdr:colOff>
      <xdr:row>79</xdr:row>
      <xdr:rowOff>130811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2514600" y="132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112395</xdr:rowOff>
    </xdr:from>
    <xdr:to>
      <xdr:col>19</xdr:col>
      <xdr:colOff>177800</xdr:colOff>
      <xdr:row>79</xdr:row>
      <xdr:rowOff>80011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2565400" y="13188315"/>
          <a:ext cx="78994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12064</xdr:rowOff>
    </xdr:from>
    <xdr:to>
      <xdr:col>10</xdr:col>
      <xdr:colOff>165100</xdr:colOff>
      <xdr:row>80</xdr:row>
      <xdr:rowOff>113664</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7399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80011</xdr:rowOff>
    </xdr:from>
    <xdr:to>
      <xdr:col>15</xdr:col>
      <xdr:colOff>50800</xdr:colOff>
      <xdr:row>80</xdr:row>
      <xdr:rowOff>62864</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790700" y="13323571"/>
          <a:ext cx="774700" cy="15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965200" y="1385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62864</xdr:rowOff>
    </xdr:from>
    <xdr:to>
      <xdr:col>10</xdr:col>
      <xdr:colOff>114300</xdr:colOff>
      <xdr:row>82</xdr:row>
      <xdr:rowOff>163830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008380" y="13474064"/>
          <a:ext cx="782320" cy="4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E00-00003E010000}"/>
            </a:ext>
          </a:extLst>
        </xdr:cNvPr>
        <xdr:cNvSpPr txBox="1"/>
      </xdr:nvSpPr>
      <xdr:spPr>
        <a:xfrm>
          <a:off x="317056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E00-00003F010000}"/>
            </a:ext>
          </a:extLst>
        </xdr:cNvPr>
        <xdr:cNvSpPr txBox="1"/>
      </xdr:nvSpPr>
      <xdr:spPr>
        <a:xfrm>
          <a:off x="2385704" y="1386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E00-000040010000}"/>
            </a:ext>
          </a:extLst>
        </xdr:cNvPr>
        <xdr:cNvSpPr txBox="1"/>
      </xdr:nvSpPr>
      <xdr:spPr>
        <a:xfrm>
          <a:off x="161100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E00-000041010000}"/>
            </a:ext>
          </a:extLst>
        </xdr:cNvPr>
        <xdr:cNvSpPr txBox="1"/>
      </xdr:nvSpPr>
      <xdr:spPr>
        <a:xfrm>
          <a:off x="836304" y="1360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8272</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E00-000042010000}"/>
            </a:ext>
          </a:extLst>
        </xdr:cNvPr>
        <xdr:cNvSpPr txBox="1"/>
      </xdr:nvSpPr>
      <xdr:spPr>
        <a:xfrm>
          <a:off x="3170564" y="1291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147338</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E00-000043010000}"/>
            </a:ext>
          </a:extLst>
        </xdr:cNvPr>
        <xdr:cNvSpPr txBox="1"/>
      </xdr:nvSpPr>
      <xdr:spPr>
        <a:xfrm>
          <a:off x="2385704" y="1305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130191</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E00-000044010000}"/>
            </a:ext>
          </a:extLst>
        </xdr:cNvPr>
        <xdr:cNvSpPr txBox="1"/>
      </xdr:nvSpPr>
      <xdr:spPr>
        <a:xfrm>
          <a:off x="1611004" y="132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34307</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E00-000045010000}"/>
            </a:ext>
          </a:extLst>
        </xdr:cNvPr>
        <xdr:cNvSpPr txBox="1"/>
      </xdr:nvSpPr>
      <xdr:spPr>
        <a:xfrm>
          <a:off x="836304"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E00-00005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9219565" y="13187299"/>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E00-00005E010000}"/>
            </a:ext>
          </a:extLst>
        </xdr:cNvPr>
        <xdr:cNvSpPr txBox="1"/>
      </xdr:nvSpPr>
      <xdr:spPr>
        <a:xfrm>
          <a:off x="9258300" y="145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450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E00-000060010000}"/>
            </a:ext>
          </a:extLst>
        </xdr:cNvPr>
        <xdr:cNvSpPr txBox="1"/>
      </xdr:nvSpPr>
      <xdr:spPr>
        <a:xfrm>
          <a:off x="9258300" y="12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9154160" y="131872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E00-000062010000}"/>
            </a:ext>
          </a:extLst>
        </xdr:cNvPr>
        <xdr:cNvSpPr txBox="1"/>
      </xdr:nvSpPr>
      <xdr:spPr>
        <a:xfrm>
          <a:off x="92583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9192260" y="14220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8445500" y="14244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7670800" y="14238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6873240" y="142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609854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155194</xdr:rowOff>
    </xdr:from>
    <xdr:to>
      <xdr:col>55</xdr:col>
      <xdr:colOff>50800</xdr:colOff>
      <xdr:row>86</xdr:row>
      <xdr:rowOff>85344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192260" y="144045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70121</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E00-00006E010000}"/>
            </a:ext>
          </a:extLst>
        </xdr:cNvPr>
        <xdr:cNvSpPr txBox="1"/>
      </xdr:nvSpPr>
      <xdr:spPr>
        <a:xfrm>
          <a:off x="9258300" y="1431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155448</xdr:rowOff>
    </xdr:from>
    <xdr:to>
      <xdr:col>50</xdr:col>
      <xdr:colOff>165100</xdr:colOff>
      <xdr:row>86</xdr:row>
      <xdr:rowOff>85598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445500" y="14404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34544</xdr:rowOff>
    </xdr:from>
    <xdr:to>
      <xdr:col>55</xdr:col>
      <xdr:colOff>0</xdr:colOff>
      <xdr:row>86</xdr:row>
      <xdr:rowOff>34798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496300" y="14451584"/>
          <a:ext cx="7239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169290</xdr:rowOff>
    </xdr:from>
    <xdr:to>
      <xdr:col>46</xdr:col>
      <xdr:colOff>38100</xdr:colOff>
      <xdr:row>86</xdr:row>
      <xdr:rowOff>99440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670800" y="14418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34798</xdr:rowOff>
    </xdr:from>
    <xdr:to>
      <xdr:col>50</xdr:col>
      <xdr:colOff>114300</xdr:colOff>
      <xdr:row>86</xdr:row>
      <xdr:rowOff>48640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713980" y="14451838"/>
          <a:ext cx="78232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149861</xdr:rowOff>
    </xdr:from>
    <xdr:to>
      <xdr:col>41</xdr:col>
      <xdr:colOff>101600</xdr:colOff>
      <xdr:row>86</xdr:row>
      <xdr:rowOff>80011</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873240" y="14399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29211</xdr:rowOff>
    </xdr:from>
    <xdr:to>
      <xdr:col>45</xdr:col>
      <xdr:colOff>177800</xdr:colOff>
      <xdr:row>86</xdr:row>
      <xdr:rowOff>48640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24040" y="14446251"/>
          <a:ext cx="78994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162052</xdr:rowOff>
    </xdr:from>
    <xdr:to>
      <xdr:col>36</xdr:col>
      <xdr:colOff>165100</xdr:colOff>
      <xdr:row>86</xdr:row>
      <xdr:rowOff>92202</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6098540" y="14411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29211</xdr:rowOff>
    </xdr:from>
    <xdr:to>
      <xdr:col>41</xdr:col>
      <xdr:colOff>50800</xdr:colOff>
      <xdr:row>86</xdr:row>
      <xdr:rowOff>41402</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6149340" y="14446251"/>
          <a:ext cx="7747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00000000-0008-0000-0E00-000077010000}"/>
            </a:ext>
          </a:extLst>
        </xdr:cNvPr>
        <xdr:cNvSpPr txBox="1"/>
      </xdr:nvSpPr>
      <xdr:spPr>
        <a:xfrm>
          <a:off x="8271587" y="140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a:extLst>
            <a:ext uri="{FF2B5EF4-FFF2-40B4-BE49-F238E27FC236}">
              <a16:creationId xmlns:a16="http://schemas.microsoft.com/office/drawing/2014/main" id="{00000000-0008-0000-0E00-000078010000}"/>
            </a:ext>
          </a:extLst>
        </xdr:cNvPr>
        <xdr:cNvSpPr txBox="1"/>
      </xdr:nvSpPr>
      <xdr:spPr>
        <a:xfrm>
          <a:off x="7509587" y="1401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a:extLst>
            <a:ext uri="{FF2B5EF4-FFF2-40B4-BE49-F238E27FC236}">
              <a16:creationId xmlns:a16="http://schemas.microsoft.com/office/drawing/2014/main" id="{00000000-0008-0000-0E00-000079010000}"/>
            </a:ext>
          </a:extLst>
        </xdr:cNvPr>
        <xdr:cNvSpPr txBox="1"/>
      </xdr:nvSpPr>
      <xdr:spPr>
        <a:xfrm>
          <a:off x="6712027" y="1403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a:extLst>
            <a:ext uri="{FF2B5EF4-FFF2-40B4-BE49-F238E27FC236}">
              <a16:creationId xmlns:a16="http://schemas.microsoft.com/office/drawing/2014/main" id="{00000000-0008-0000-0E00-00007A010000}"/>
            </a:ext>
          </a:extLst>
        </xdr:cNvPr>
        <xdr:cNvSpPr txBox="1"/>
      </xdr:nvSpPr>
      <xdr:spPr>
        <a:xfrm>
          <a:off x="5937327" y="1404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76725</xdr:rowOff>
    </xdr:from>
    <xdr:ext cx="469744" cy="259045"/>
    <xdr:sp macro="" textlink="">
      <xdr:nvSpPr>
        <xdr:cNvPr id="379" name="n_1mainValue【公営住宅】&#10;一人当たり面積">
          <a:extLst>
            <a:ext uri="{FF2B5EF4-FFF2-40B4-BE49-F238E27FC236}">
              <a16:creationId xmlns:a16="http://schemas.microsoft.com/office/drawing/2014/main" id="{00000000-0008-0000-0E00-00007B010000}"/>
            </a:ext>
          </a:extLst>
        </xdr:cNvPr>
        <xdr:cNvSpPr txBox="1"/>
      </xdr:nvSpPr>
      <xdr:spPr>
        <a:xfrm>
          <a:off x="8271587" y="1449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90567</xdr:rowOff>
    </xdr:from>
    <xdr:ext cx="469744" cy="259045"/>
    <xdr:sp macro="" textlink="">
      <xdr:nvSpPr>
        <xdr:cNvPr id="380" name="n_2mainValue【公営住宅】&#10;一人当たり面積">
          <a:extLst>
            <a:ext uri="{FF2B5EF4-FFF2-40B4-BE49-F238E27FC236}">
              <a16:creationId xmlns:a16="http://schemas.microsoft.com/office/drawing/2014/main" id="{00000000-0008-0000-0E00-00007C010000}"/>
            </a:ext>
          </a:extLst>
        </xdr:cNvPr>
        <xdr:cNvSpPr txBox="1"/>
      </xdr:nvSpPr>
      <xdr:spPr>
        <a:xfrm>
          <a:off x="7509587" y="145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71138</xdr:rowOff>
    </xdr:from>
    <xdr:ext cx="469744" cy="259045"/>
    <xdr:sp macro="" textlink="">
      <xdr:nvSpPr>
        <xdr:cNvPr id="381" name="n_3mainValue【公営住宅】&#10;一人当たり面積">
          <a:extLst>
            <a:ext uri="{FF2B5EF4-FFF2-40B4-BE49-F238E27FC236}">
              <a16:creationId xmlns:a16="http://schemas.microsoft.com/office/drawing/2014/main" id="{00000000-0008-0000-0E00-00007D010000}"/>
            </a:ext>
          </a:extLst>
        </xdr:cNvPr>
        <xdr:cNvSpPr txBox="1"/>
      </xdr:nvSpPr>
      <xdr:spPr>
        <a:xfrm>
          <a:off x="6712027" y="1448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83329</xdr:rowOff>
    </xdr:from>
    <xdr:ext cx="469744" cy="259045"/>
    <xdr:sp macro="" textlink="">
      <xdr:nvSpPr>
        <xdr:cNvPr id="382" name="n_4mainValue【公営住宅】&#10;一人当たり面積">
          <a:extLst>
            <a:ext uri="{FF2B5EF4-FFF2-40B4-BE49-F238E27FC236}">
              <a16:creationId xmlns:a16="http://schemas.microsoft.com/office/drawing/2014/main" id="{00000000-0008-0000-0E00-00007E010000}"/>
            </a:ext>
          </a:extLst>
        </xdr:cNvPr>
        <xdr:cNvSpPr txBox="1"/>
      </xdr:nvSpPr>
      <xdr:spPr>
        <a:xfrm>
          <a:off x="5937327" y="145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E00-0000A6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4375764" y="579310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E00-0000A8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E00-0000AA010000}"/>
            </a:ext>
          </a:extLst>
        </xdr:cNvPr>
        <xdr:cNvSpPr txBox="1"/>
      </xdr:nvSpPr>
      <xdr:spPr>
        <a:xfrm>
          <a:off x="144145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4287500" y="5793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E00-0000AC010000}"/>
            </a:ext>
          </a:extLst>
        </xdr:cNvPr>
        <xdr:cNvSpPr txBox="1"/>
      </xdr:nvSpPr>
      <xdr:spPr>
        <a:xfrm>
          <a:off x="144145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325600" y="62776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57884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80414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2029440" y="6146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1231880"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325600" y="64471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55262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E00-0000B8010000}"/>
            </a:ext>
          </a:extLst>
        </xdr:cNvPr>
        <xdr:cNvSpPr txBox="1"/>
      </xdr:nvSpPr>
      <xdr:spPr>
        <a:xfrm>
          <a:off x="14414500"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164465</xdr:rowOff>
    </xdr:from>
    <xdr:to>
      <xdr:col>81</xdr:col>
      <xdr:colOff>101600</xdr:colOff>
      <xdr:row>38</xdr:row>
      <xdr:rowOff>94615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578840" y="636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43815</xdr:rowOff>
    </xdr:from>
    <xdr:to>
      <xdr:col>85</xdr:col>
      <xdr:colOff>127000</xdr:colOff>
      <xdr:row>38</xdr:row>
      <xdr:rowOff>127635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3629640" y="6414135"/>
          <a:ext cx="74676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80414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43815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854940" y="6336030"/>
          <a:ext cx="7747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029440" y="6250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133350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072620" y="630174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135890</xdr:rowOff>
    </xdr:from>
    <xdr:to>
      <xdr:col>67</xdr:col>
      <xdr:colOff>101600</xdr:colOff>
      <xdr:row>37</xdr:row>
      <xdr:rowOff>66040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1231880" y="617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15240</xdr:rowOff>
    </xdr:from>
    <xdr:to>
      <xdr:col>71</xdr:col>
      <xdr:colOff>177800</xdr:colOff>
      <xdr:row>37</xdr:row>
      <xdr:rowOff>99060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1282680" y="6217920"/>
          <a:ext cx="78994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4372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752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19005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76217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110298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85742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4372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19005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82567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E00-0000C8010000}"/>
            </a:ext>
          </a:extLst>
        </xdr:cNvPr>
        <xdr:cNvSpPr txBox="1"/>
      </xdr:nvSpPr>
      <xdr:spPr>
        <a:xfrm>
          <a:off x="1110298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E00-0000DF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19509104" y="580834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E00-0000E1010000}"/>
            </a:ext>
          </a:extLst>
        </xdr:cNvPr>
        <xdr:cNvSpPr txBox="1"/>
      </xdr:nvSpPr>
      <xdr:spPr>
        <a:xfrm>
          <a:off x="19547840" y="70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9443700" y="7031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E00-0000E3010000}"/>
            </a:ext>
          </a:extLst>
        </xdr:cNvPr>
        <xdr:cNvSpPr txBox="1"/>
      </xdr:nvSpPr>
      <xdr:spPr>
        <a:xfrm>
          <a:off x="19547840" y="558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9443700" y="580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E00-0000E5010000}"/>
            </a:ext>
          </a:extLst>
        </xdr:cNvPr>
        <xdr:cNvSpPr txBox="1"/>
      </xdr:nvSpPr>
      <xdr:spPr>
        <a:xfrm>
          <a:off x="19547840" y="650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58940" y="652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735040" y="6550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7937480" y="6534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716278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6388080" y="65538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xdr:rowOff>
    </xdr:from>
    <xdr:to>
      <xdr:col>116</xdr:col>
      <xdr:colOff>114300</xdr:colOff>
      <xdr:row>38</xdr:row>
      <xdr:rowOff>102235</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5894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23512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E00-0000F1010000}"/>
            </a:ext>
          </a:extLst>
        </xdr:cNvPr>
        <xdr:cNvSpPr txBox="1"/>
      </xdr:nvSpPr>
      <xdr:spPr>
        <a:xfrm>
          <a:off x="19547840"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15875</xdr:rowOff>
    </xdr:from>
    <xdr:to>
      <xdr:col>112</xdr:col>
      <xdr:colOff>38100</xdr:colOff>
      <xdr:row>38</xdr:row>
      <xdr:rowOff>117475</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735040" y="6386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51435</xdr:rowOff>
    </xdr:from>
    <xdr:to>
      <xdr:col>116</xdr:col>
      <xdr:colOff>63500</xdr:colOff>
      <xdr:row>38</xdr:row>
      <xdr:rowOff>66675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778220" y="642175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793748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66675</xdr:rowOff>
    </xdr:from>
    <xdr:to>
      <xdr:col>111</xdr:col>
      <xdr:colOff>177800</xdr:colOff>
      <xdr:row>38</xdr:row>
      <xdr:rowOff>76200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7988280" y="643699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38735</xdr:rowOff>
    </xdr:from>
    <xdr:to>
      <xdr:col>102</xdr:col>
      <xdr:colOff>165100</xdr:colOff>
      <xdr:row>38</xdr:row>
      <xdr:rowOff>140335</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716278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89535</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7213580" y="644652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6388080" y="6410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89535</xdr:rowOff>
    </xdr:from>
    <xdr:to>
      <xdr:col>102</xdr:col>
      <xdr:colOff>114300</xdr:colOff>
      <xdr:row>38</xdr:row>
      <xdr:rowOff>91440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6431260" y="645985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104792</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561127" y="664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85742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7776267" y="662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700156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108602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6226867" y="66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134002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561127" y="61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777626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156862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7001567"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162268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000000-0008-0000-0E00-00001B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4375764" y="9264287"/>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00000000-0008-0000-0E00-00001D020000}"/>
            </a:ext>
          </a:extLst>
        </xdr:cNvPr>
        <xdr:cNvSpPr txBox="1"/>
      </xdr:nvSpPr>
      <xdr:spPr>
        <a:xfrm>
          <a:off x="14414500" y="107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4287500" y="10784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00000000-0008-0000-0E00-00001F020000}"/>
            </a:ext>
          </a:extLst>
        </xdr:cNvPr>
        <xdr:cNvSpPr txBox="1"/>
      </xdr:nvSpPr>
      <xdr:spPr>
        <a:xfrm>
          <a:off x="14414500" y="904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4287500" y="92642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00000000-0008-0000-0E00-000021020000}"/>
            </a:ext>
          </a:extLst>
        </xdr:cNvPr>
        <xdr:cNvSpPr txBox="1"/>
      </xdr:nvSpPr>
      <xdr:spPr>
        <a:xfrm>
          <a:off x="14414500" y="10038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325600" y="100603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578840" y="1006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804140" y="9991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2029440" y="10017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1231880" y="9985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4325600" y="98388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0000000-0008-0000-0E00-00002D020000}"/>
            </a:ext>
          </a:extLst>
        </xdr:cNvPr>
        <xdr:cNvSpPr txBox="1"/>
      </xdr:nvSpPr>
      <xdr:spPr>
        <a:xfrm>
          <a:off x="14414500" y="969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115751</xdr:rowOff>
    </xdr:from>
    <xdr:to>
      <xdr:col>81</xdr:col>
      <xdr:colOff>101600</xdr:colOff>
      <xdr:row>59</xdr:row>
      <xdr:rowOff>45901</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3578840" y="9838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58</xdr:row>
      <xdr:rowOff>166551</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3629640" y="9889671"/>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280414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166551</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854940" y="9837420"/>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66766</xdr:rowOff>
    </xdr:from>
    <xdr:to>
      <xdr:col>72</xdr:col>
      <xdr:colOff>38100</xdr:colOff>
      <xdr:row>58</xdr:row>
      <xdr:rowOff>168366</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029440" y="97898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117566</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2072620" y="983742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92891</xdr:rowOff>
    </xdr:from>
    <xdr:to>
      <xdr:col>67</xdr:col>
      <xdr:colOff>101600</xdr:colOff>
      <xdr:row>59</xdr:row>
      <xdr:rowOff>23041</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1231880" y="9816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117566</xdr:rowOff>
    </xdr:from>
    <xdr:to>
      <xdr:col>71</xdr:col>
      <xdr:colOff>177800</xdr:colOff>
      <xdr:row>58</xdr:row>
      <xdr:rowOff>143691</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11282680" y="9840686"/>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566" name="n_1aveValue【学校施設】&#10;有形固定資産減価償却率">
          <a:extLst>
            <a:ext uri="{FF2B5EF4-FFF2-40B4-BE49-F238E27FC236}">
              <a16:creationId xmlns:a16="http://schemas.microsoft.com/office/drawing/2014/main" id="{00000000-0008-0000-0E00-000036020000}"/>
            </a:ext>
          </a:extLst>
        </xdr:cNvPr>
        <xdr:cNvSpPr txBox="1"/>
      </xdr:nvSpPr>
      <xdr:spPr>
        <a:xfrm>
          <a:off x="134372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67" name="n_2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752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a:extLst>
            <a:ext uri="{FF2B5EF4-FFF2-40B4-BE49-F238E27FC236}">
              <a16:creationId xmlns:a16="http://schemas.microsoft.com/office/drawing/2014/main" id="{00000000-0008-0000-0E00-000038020000}"/>
            </a:ext>
          </a:extLst>
        </xdr:cNvPr>
        <xdr:cNvSpPr txBox="1"/>
      </xdr:nvSpPr>
      <xdr:spPr>
        <a:xfrm>
          <a:off x="119005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69" name="n_4aveValue【学校施設】&#10;有形固定資産減価償却率">
          <a:extLst>
            <a:ext uri="{FF2B5EF4-FFF2-40B4-BE49-F238E27FC236}">
              <a16:creationId xmlns:a16="http://schemas.microsoft.com/office/drawing/2014/main" id="{00000000-0008-0000-0E00-000039020000}"/>
            </a:ext>
          </a:extLst>
        </xdr:cNvPr>
        <xdr:cNvSpPr txBox="1"/>
      </xdr:nvSpPr>
      <xdr:spPr>
        <a:xfrm>
          <a:off x="11102984"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62428</xdr:rowOff>
    </xdr:from>
    <xdr:ext cx="405111" cy="259045"/>
    <xdr:sp macro="" textlink="">
      <xdr:nvSpPr>
        <xdr:cNvPr id="570" name="n_1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4372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71" name="n_2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752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13443</xdr:rowOff>
    </xdr:from>
    <xdr:ext cx="405111" cy="259045"/>
    <xdr:sp macro="" textlink="">
      <xdr:nvSpPr>
        <xdr:cNvPr id="572" name="n_3mainValue【学校施設】&#10;有形固定資産減価償却率">
          <a:extLst>
            <a:ext uri="{FF2B5EF4-FFF2-40B4-BE49-F238E27FC236}">
              <a16:creationId xmlns:a16="http://schemas.microsoft.com/office/drawing/2014/main" id="{00000000-0008-0000-0E00-00003C020000}"/>
            </a:ext>
          </a:extLst>
        </xdr:cNvPr>
        <xdr:cNvSpPr txBox="1"/>
      </xdr:nvSpPr>
      <xdr:spPr>
        <a:xfrm>
          <a:off x="119005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39568</xdr:rowOff>
    </xdr:from>
    <xdr:ext cx="405111" cy="259045"/>
    <xdr:sp macro="" textlink="">
      <xdr:nvSpPr>
        <xdr:cNvPr id="573" name="n_4mainValue【学校施設】&#10;有形固定資産減価償却率">
          <a:extLst>
            <a:ext uri="{FF2B5EF4-FFF2-40B4-BE49-F238E27FC236}">
              <a16:creationId xmlns:a16="http://schemas.microsoft.com/office/drawing/2014/main" id="{00000000-0008-0000-0E00-00003D020000}"/>
            </a:ext>
          </a:extLst>
        </xdr:cNvPr>
        <xdr:cNvSpPr txBox="1"/>
      </xdr:nvSpPr>
      <xdr:spPr>
        <a:xfrm>
          <a:off x="11102984" y="959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a:extLst>
            <a:ext uri="{FF2B5EF4-FFF2-40B4-BE49-F238E27FC236}">
              <a16:creationId xmlns:a16="http://schemas.microsoft.com/office/drawing/2014/main" id="{00000000-0008-0000-0E00-000057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9509104" y="9412333"/>
          <a:ext cx="0" cy="1518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01" name="【学校施設】&#10;一人当たり面積最小値テキスト">
          <a:extLst>
            <a:ext uri="{FF2B5EF4-FFF2-40B4-BE49-F238E27FC236}">
              <a16:creationId xmlns:a16="http://schemas.microsoft.com/office/drawing/2014/main" id="{00000000-0008-0000-0E00-000059020000}"/>
            </a:ext>
          </a:extLst>
        </xdr:cNvPr>
        <xdr:cNvSpPr txBox="1"/>
      </xdr:nvSpPr>
      <xdr:spPr>
        <a:xfrm>
          <a:off x="19547840" y="109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9443700" y="10931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03" name="【学校施設】&#10;一人当たり面積最大値テキスト">
          <a:extLst>
            <a:ext uri="{FF2B5EF4-FFF2-40B4-BE49-F238E27FC236}">
              <a16:creationId xmlns:a16="http://schemas.microsoft.com/office/drawing/2014/main" id="{00000000-0008-0000-0E00-00005B020000}"/>
            </a:ext>
          </a:extLst>
        </xdr:cNvPr>
        <xdr:cNvSpPr txBox="1"/>
      </xdr:nvSpPr>
      <xdr:spPr>
        <a:xfrm>
          <a:off x="19547840" y="919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9443700" y="94123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605" name="【学校施設】&#10;一人当たり面積平均値テキスト">
          <a:extLst>
            <a:ext uri="{FF2B5EF4-FFF2-40B4-BE49-F238E27FC236}">
              <a16:creationId xmlns:a16="http://schemas.microsoft.com/office/drawing/2014/main" id="{00000000-0008-0000-0E00-00005D020000}"/>
            </a:ext>
          </a:extLst>
        </xdr:cNvPr>
        <xdr:cNvSpPr txBox="1"/>
      </xdr:nvSpPr>
      <xdr:spPr>
        <a:xfrm>
          <a:off x="19547840" y="10143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9458940" y="1028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8735040" y="102336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7937480" y="10209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7162780" y="1022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6388080" y="102068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19739</xdr:rowOff>
    </xdr:from>
    <xdr:to>
      <xdr:col>116</xdr:col>
      <xdr:colOff>114300</xdr:colOff>
      <xdr:row>62</xdr:row>
      <xdr:rowOff>121339</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58940" y="104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169616</xdr:rowOff>
    </xdr:from>
    <xdr:ext cx="469744" cy="259045"/>
    <xdr:sp macro="" textlink="">
      <xdr:nvSpPr>
        <xdr:cNvPr id="617" name="【学校施設】&#10;一人当たり面積該当値テキスト">
          <a:extLst>
            <a:ext uri="{FF2B5EF4-FFF2-40B4-BE49-F238E27FC236}">
              <a16:creationId xmlns:a16="http://schemas.microsoft.com/office/drawing/2014/main" id="{00000000-0008-0000-0E00-000069020000}"/>
            </a:ext>
          </a:extLst>
        </xdr:cNvPr>
        <xdr:cNvSpPr txBox="1"/>
      </xdr:nvSpPr>
      <xdr:spPr>
        <a:xfrm>
          <a:off x="19547840" y="1039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21699</xdr:rowOff>
    </xdr:from>
    <xdr:to>
      <xdr:col>112</xdr:col>
      <xdr:colOff>38100</xdr:colOff>
      <xdr:row>62</xdr:row>
      <xdr:rowOff>123299</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735040" y="10415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70539</xdr:rowOff>
    </xdr:from>
    <xdr:to>
      <xdr:col>116</xdr:col>
      <xdr:colOff>63500</xdr:colOff>
      <xdr:row>62</xdr:row>
      <xdr:rowOff>72499</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778220" y="10464219"/>
          <a:ext cx="73152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31823</xdr:rowOff>
    </xdr:from>
    <xdr:to>
      <xdr:col>107</xdr:col>
      <xdr:colOff>101600</xdr:colOff>
      <xdr:row>62</xdr:row>
      <xdr:rowOff>133423</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7937480" y="104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72499</xdr:rowOff>
    </xdr:from>
    <xdr:to>
      <xdr:col>111</xdr:col>
      <xdr:colOff>177800</xdr:colOff>
      <xdr:row>62</xdr:row>
      <xdr:rowOff>82623</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7988280" y="10466179"/>
          <a:ext cx="78994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40313</xdr:rowOff>
    </xdr:from>
    <xdr:to>
      <xdr:col>102</xdr:col>
      <xdr:colOff>165100</xdr:colOff>
      <xdr:row>62</xdr:row>
      <xdr:rowOff>141913</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7162780" y="1043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82623</xdr:rowOff>
    </xdr:from>
    <xdr:to>
      <xdr:col>107</xdr:col>
      <xdr:colOff>50800</xdr:colOff>
      <xdr:row>62</xdr:row>
      <xdr:rowOff>91113</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7213580" y="10476303"/>
          <a:ext cx="7747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53377</xdr:rowOff>
    </xdr:from>
    <xdr:to>
      <xdr:col>98</xdr:col>
      <xdr:colOff>38100</xdr:colOff>
      <xdr:row>62</xdr:row>
      <xdr:rowOff>154977</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6388080" y="104470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91113</xdr:rowOff>
    </xdr:from>
    <xdr:to>
      <xdr:col>102</xdr:col>
      <xdr:colOff>114300</xdr:colOff>
      <xdr:row>62</xdr:row>
      <xdr:rowOff>104177</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16431260" y="10484793"/>
          <a:ext cx="78232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626" name="n_1aveValue【学校施設】&#10;一人当たり面積">
          <a:extLst>
            <a:ext uri="{FF2B5EF4-FFF2-40B4-BE49-F238E27FC236}">
              <a16:creationId xmlns:a16="http://schemas.microsoft.com/office/drawing/2014/main" id="{00000000-0008-0000-0E00-000072020000}"/>
            </a:ext>
          </a:extLst>
        </xdr:cNvPr>
        <xdr:cNvSpPr txBox="1"/>
      </xdr:nvSpPr>
      <xdr:spPr>
        <a:xfrm>
          <a:off x="18561127" y="1001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627" name="n_2aveValue【学校施設】&#10;一人当たり面積">
          <a:extLst>
            <a:ext uri="{FF2B5EF4-FFF2-40B4-BE49-F238E27FC236}">
              <a16:creationId xmlns:a16="http://schemas.microsoft.com/office/drawing/2014/main" id="{00000000-0008-0000-0E00-000073020000}"/>
            </a:ext>
          </a:extLst>
        </xdr:cNvPr>
        <xdr:cNvSpPr txBox="1"/>
      </xdr:nvSpPr>
      <xdr:spPr>
        <a:xfrm>
          <a:off x="17776267" y="998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628" name="n_3aveValue【学校施設】&#10;一人当たり面積">
          <a:extLst>
            <a:ext uri="{FF2B5EF4-FFF2-40B4-BE49-F238E27FC236}">
              <a16:creationId xmlns:a16="http://schemas.microsoft.com/office/drawing/2014/main" id="{00000000-0008-0000-0E00-000074020000}"/>
            </a:ext>
          </a:extLst>
        </xdr:cNvPr>
        <xdr:cNvSpPr txBox="1"/>
      </xdr:nvSpPr>
      <xdr:spPr>
        <a:xfrm>
          <a:off x="17001567" y="1001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629" name="n_4aveValue【学校施設】&#10;一人当たり面積">
          <a:extLst>
            <a:ext uri="{FF2B5EF4-FFF2-40B4-BE49-F238E27FC236}">
              <a16:creationId xmlns:a16="http://schemas.microsoft.com/office/drawing/2014/main" id="{00000000-0008-0000-0E00-000075020000}"/>
            </a:ext>
          </a:extLst>
        </xdr:cNvPr>
        <xdr:cNvSpPr txBox="1"/>
      </xdr:nvSpPr>
      <xdr:spPr>
        <a:xfrm>
          <a:off x="16226867" y="998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114426</xdr:rowOff>
    </xdr:from>
    <xdr:ext cx="469744" cy="259045"/>
    <xdr:sp macro="" textlink="">
      <xdr:nvSpPr>
        <xdr:cNvPr id="630" name="n_1mainValue【学校施設】&#10;一人当たり面積">
          <a:extLst>
            <a:ext uri="{FF2B5EF4-FFF2-40B4-BE49-F238E27FC236}">
              <a16:creationId xmlns:a16="http://schemas.microsoft.com/office/drawing/2014/main" id="{00000000-0008-0000-0E00-000076020000}"/>
            </a:ext>
          </a:extLst>
        </xdr:cNvPr>
        <xdr:cNvSpPr txBox="1"/>
      </xdr:nvSpPr>
      <xdr:spPr>
        <a:xfrm>
          <a:off x="18561127" y="1050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124550</xdr:rowOff>
    </xdr:from>
    <xdr:ext cx="469744" cy="259045"/>
    <xdr:sp macro="" textlink="">
      <xdr:nvSpPr>
        <xdr:cNvPr id="631" name="n_2mainValue【学校施設】&#10;一人当たり面積">
          <a:extLst>
            <a:ext uri="{FF2B5EF4-FFF2-40B4-BE49-F238E27FC236}">
              <a16:creationId xmlns:a16="http://schemas.microsoft.com/office/drawing/2014/main" id="{00000000-0008-0000-0E00-000077020000}"/>
            </a:ext>
          </a:extLst>
        </xdr:cNvPr>
        <xdr:cNvSpPr txBox="1"/>
      </xdr:nvSpPr>
      <xdr:spPr>
        <a:xfrm>
          <a:off x="17776267" y="1051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133040</xdr:rowOff>
    </xdr:from>
    <xdr:ext cx="469744" cy="259045"/>
    <xdr:sp macro="" textlink="">
      <xdr:nvSpPr>
        <xdr:cNvPr id="632" name="n_3mainValue【学校施設】&#10;一人当たり面積">
          <a:extLst>
            <a:ext uri="{FF2B5EF4-FFF2-40B4-BE49-F238E27FC236}">
              <a16:creationId xmlns:a16="http://schemas.microsoft.com/office/drawing/2014/main" id="{00000000-0008-0000-0E00-000078020000}"/>
            </a:ext>
          </a:extLst>
        </xdr:cNvPr>
        <xdr:cNvSpPr txBox="1"/>
      </xdr:nvSpPr>
      <xdr:spPr>
        <a:xfrm>
          <a:off x="17001567" y="105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146104</xdr:rowOff>
    </xdr:from>
    <xdr:ext cx="469744" cy="259045"/>
    <xdr:sp macro="" textlink="">
      <xdr:nvSpPr>
        <xdr:cNvPr id="633" name="n_4mainValue【学校施設】&#10;一人当たり面積">
          <a:extLst>
            <a:ext uri="{FF2B5EF4-FFF2-40B4-BE49-F238E27FC236}">
              <a16:creationId xmlns:a16="http://schemas.microsoft.com/office/drawing/2014/main" id="{00000000-0008-0000-0E00-000079020000}"/>
            </a:ext>
          </a:extLst>
        </xdr:cNvPr>
        <xdr:cNvSpPr txBox="1"/>
      </xdr:nvSpPr>
      <xdr:spPr>
        <a:xfrm>
          <a:off x="16226867" y="105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児童館】&#10;有形固定資産減価償却率グラフ枠">
          <a:extLst>
            <a:ext uri="{FF2B5EF4-FFF2-40B4-BE49-F238E27FC236}">
              <a16:creationId xmlns:a16="http://schemas.microsoft.com/office/drawing/2014/main" id="{00000000-0008-0000-0E00-00009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flipV="1">
          <a:off x="14375764" y="13092793"/>
          <a:ext cx="0" cy="1492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0" name="【児童館】&#10;有形固定資産減価償却率最小値テキスト">
          <a:extLst>
            <a:ext uri="{FF2B5EF4-FFF2-40B4-BE49-F238E27FC236}">
              <a16:creationId xmlns:a16="http://schemas.microsoft.com/office/drawing/2014/main" id="{00000000-0008-0000-0E00-000094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62" name="【児童館】&#10;有形固定資産減価償却率最大値テキスト">
          <a:extLst>
            <a:ext uri="{FF2B5EF4-FFF2-40B4-BE49-F238E27FC236}">
              <a16:creationId xmlns:a16="http://schemas.microsoft.com/office/drawing/2014/main" id="{00000000-0008-0000-0E00-000096020000}"/>
            </a:ext>
          </a:extLst>
        </xdr:cNvPr>
        <xdr:cNvSpPr txBox="1"/>
      </xdr:nvSpPr>
      <xdr:spPr>
        <a:xfrm>
          <a:off x="14414500" y="128756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4287500" y="13092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664" name="【児童館】&#10;有形固定資産減価償却率平均値テキスト">
          <a:extLst>
            <a:ext uri="{FF2B5EF4-FFF2-40B4-BE49-F238E27FC236}">
              <a16:creationId xmlns:a16="http://schemas.microsoft.com/office/drawing/2014/main" id="{00000000-0008-0000-0E00-000098020000}"/>
            </a:ext>
          </a:extLst>
        </xdr:cNvPr>
        <xdr:cNvSpPr txBox="1"/>
      </xdr:nvSpPr>
      <xdr:spPr>
        <a:xfrm>
          <a:off x="14414500" y="13611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4325600" y="137566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3578840"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2804140" y="1378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2029440" y="137762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1231880" y="14066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93436</xdr:rowOff>
    </xdr:from>
    <xdr:to>
      <xdr:col>85</xdr:col>
      <xdr:colOff>177800</xdr:colOff>
      <xdr:row>86</xdr:row>
      <xdr:rowOff>23586</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4325600" y="143428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71863</xdr:rowOff>
    </xdr:from>
    <xdr:ext cx="405111" cy="259045"/>
    <xdr:sp macro="" textlink="">
      <xdr:nvSpPr>
        <xdr:cNvPr id="676" name="【児童館】&#10;有形固定資産減価償却率該当値テキスト">
          <a:extLst>
            <a:ext uri="{FF2B5EF4-FFF2-40B4-BE49-F238E27FC236}">
              <a16:creationId xmlns:a16="http://schemas.microsoft.com/office/drawing/2014/main" id="{00000000-0008-0000-0E00-0000A4020000}"/>
            </a:ext>
          </a:extLst>
        </xdr:cNvPr>
        <xdr:cNvSpPr txBox="1"/>
      </xdr:nvSpPr>
      <xdr:spPr>
        <a:xfrm>
          <a:off x="14414500" y="143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70576</xdr:rowOff>
    </xdr:from>
    <xdr:to>
      <xdr:col>81</xdr:col>
      <xdr:colOff>101600</xdr:colOff>
      <xdr:row>86</xdr:row>
      <xdr:rowOff>726</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3578840" y="14319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121376</xdr:rowOff>
    </xdr:from>
    <xdr:to>
      <xdr:col>85</xdr:col>
      <xdr:colOff>127000</xdr:colOff>
      <xdr:row>85</xdr:row>
      <xdr:rowOff>144236</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3629640" y="14370776"/>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46082</xdr:rowOff>
    </xdr:from>
    <xdr:to>
      <xdr:col>76</xdr:col>
      <xdr:colOff>165100</xdr:colOff>
      <xdr:row>85</xdr:row>
      <xdr:rowOff>147682</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2804140" y="142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96882</xdr:rowOff>
    </xdr:from>
    <xdr:to>
      <xdr:col>81</xdr:col>
      <xdr:colOff>50800</xdr:colOff>
      <xdr:row>85</xdr:row>
      <xdr:rowOff>121376</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2854940" y="14346282"/>
          <a:ext cx="7747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23223</xdr:rowOff>
    </xdr:from>
    <xdr:to>
      <xdr:col>72</xdr:col>
      <xdr:colOff>38100</xdr:colOff>
      <xdr:row>85</xdr:row>
      <xdr:rowOff>124823</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2029440" y="14272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74023</xdr:rowOff>
    </xdr:from>
    <xdr:to>
      <xdr:col>76</xdr:col>
      <xdr:colOff>114300</xdr:colOff>
      <xdr:row>85</xdr:row>
      <xdr:rowOff>96882</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2072620" y="14323423"/>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363</xdr:rowOff>
    </xdr:from>
    <xdr:to>
      <xdr:col>67</xdr:col>
      <xdr:colOff>101600</xdr:colOff>
      <xdr:row>85</xdr:row>
      <xdr:rowOff>101963</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1231880" y="142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51163</xdr:rowOff>
    </xdr:from>
    <xdr:to>
      <xdr:col>71</xdr:col>
      <xdr:colOff>177800</xdr:colOff>
      <xdr:row>85</xdr:row>
      <xdr:rowOff>74023</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1282680" y="14300563"/>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18885</xdr:rowOff>
    </xdr:from>
    <xdr:ext cx="405111" cy="259045"/>
    <xdr:sp macro="" textlink="">
      <xdr:nvSpPr>
        <xdr:cNvPr id="685" name="n_1aveValue【児童館】&#10;有形固定資産減価償却率">
          <a:extLst>
            <a:ext uri="{FF2B5EF4-FFF2-40B4-BE49-F238E27FC236}">
              <a16:creationId xmlns:a16="http://schemas.microsoft.com/office/drawing/2014/main" id="{00000000-0008-0000-0E00-0000AD020000}"/>
            </a:ext>
          </a:extLst>
        </xdr:cNvPr>
        <xdr:cNvSpPr txBox="1"/>
      </xdr:nvSpPr>
      <xdr:spPr>
        <a:xfrm>
          <a:off x="13437244" y="1359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686" name="n_2aveValue【児童館】&#10;有形固定資産減価償却率">
          <a:extLst>
            <a:ext uri="{FF2B5EF4-FFF2-40B4-BE49-F238E27FC236}">
              <a16:creationId xmlns:a16="http://schemas.microsoft.com/office/drawing/2014/main" id="{00000000-0008-0000-0E00-0000AE020000}"/>
            </a:ext>
          </a:extLst>
        </xdr:cNvPr>
        <xdr:cNvSpPr txBox="1"/>
      </xdr:nvSpPr>
      <xdr:spPr>
        <a:xfrm>
          <a:off x="12675244" y="1357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687" name="n_3aveValue【児童館】&#10;有形固定資産減価償却率">
          <a:extLst>
            <a:ext uri="{FF2B5EF4-FFF2-40B4-BE49-F238E27FC236}">
              <a16:creationId xmlns:a16="http://schemas.microsoft.com/office/drawing/2014/main" id="{00000000-0008-0000-0E00-0000AF020000}"/>
            </a:ext>
          </a:extLst>
        </xdr:cNvPr>
        <xdr:cNvSpPr txBox="1"/>
      </xdr:nvSpPr>
      <xdr:spPr>
        <a:xfrm>
          <a:off x="11900544" y="1355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98896</xdr:rowOff>
    </xdr:from>
    <xdr:ext cx="405111" cy="259045"/>
    <xdr:sp macro="" textlink="">
      <xdr:nvSpPr>
        <xdr:cNvPr id="688" name="n_4aveValue【児童館】&#10;有形固定資産減価償却率">
          <a:extLst>
            <a:ext uri="{FF2B5EF4-FFF2-40B4-BE49-F238E27FC236}">
              <a16:creationId xmlns:a16="http://schemas.microsoft.com/office/drawing/2014/main" id="{00000000-0008-0000-0E00-0000B0020000}"/>
            </a:ext>
          </a:extLst>
        </xdr:cNvPr>
        <xdr:cNvSpPr txBox="1"/>
      </xdr:nvSpPr>
      <xdr:spPr>
        <a:xfrm>
          <a:off x="11102984"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163303</xdr:rowOff>
    </xdr:from>
    <xdr:ext cx="405111" cy="259045"/>
    <xdr:sp macro="" textlink="">
      <xdr:nvSpPr>
        <xdr:cNvPr id="689" name="n_1mainValue【児童館】&#10;有形固定資産減価償却率">
          <a:extLst>
            <a:ext uri="{FF2B5EF4-FFF2-40B4-BE49-F238E27FC236}">
              <a16:creationId xmlns:a16="http://schemas.microsoft.com/office/drawing/2014/main" id="{00000000-0008-0000-0E00-0000B1020000}"/>
            </a:ext>
          </a:extLst>
        </xdr:cNvPr>
        <xdr:cNvSpPr txBox="1"/>
      </xdr:nvSpPr>
      <xdr:spPr>
        <a:xfrm>
          <a:off x="13437244" y="1441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138809</xdr:rowOff>
    </xdr:from>
    <xdr:ext cx="405111" cy="259045"/>
    <xdr:sp macro="" textlink="">
      <xdr:nvSpPr>
        <xdr:cNvPr id="690" name="n_2mainValue【児童館】&#10;有形固定資産減価償却率">
          <a:extLst>
            <a:ext uri="{FF2B5EF4-FFF2-40B4-BE49-F238E27FC236}">
              <a16:creationId xmlns:a16="http://schemas.microsoft.com/office/drawing/2014/main" id="{00000000-0008-0000-0E00-0000B2020000}"/>
            </a:ext>
          </a:extLst>
        </xdr:cNvPr>
        <xdr:cNvSpPr txBox="1"/>
      </xdr:nvSpPr>
      <xdr:spPr>
        <a:xfrm>
          <a:off x="12675244" y="14388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115950</xdr:rowOff>
    </xdr:from>
    <xdr:ext cx="405111" cy="259045"/>
    <xdr:sp macro="" textlink="">
      <xdr:nvSpPr>
        <xdr:cNvPr id="691" name="n_3mainValue【児童館】&#10;有形固定資産減価償却率">
          <a:extLst>
            <a:ext uri="{FF2B5EF4-FFF2-40B4-BE49-F238E27FC236}">
              <a16:creationId xmlns:a16="http://schemas.microsoft.com/office/drawing/2014/main" id="{00000000-0008-0000-0E00-0000B3020000}"/>
            </a:ext>
          </a:extLst>
        </xdr:cNvPr>
        <xdr:cNvSpPr txBox="1"/>
      </xdr:nvSpPr>
      <xdr:spPr>
        <a:xfrm>
          <a:off x="11900544" y="1436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93090</xdr:rowOff>
    </xdr:from>
    <xdr:ext cx="405111" cy="259045"/>
    <xdr:sp macro="" textlink="">
      <xdr:nvSpPr>
        <xdr:cNvPr id="692" name="n_4mainValue【児童館】&#10;有形固定資産減価償却率">
          <a:extLst>
            <a:ext uri="{FF2B5EF4-FFF2-40B4-BE49-F238E27FC236}">
              <a16:creationId xmlns:a16="http://schemas.microsoft.com/office/drawing/2014/main" id="{00000000-0008-0000-0E00-0000B4020000}"/>
            </a:ext>
          </a:extLst>
        </xdr:cNvPr>
        <xdr:cNvSpPr txBox="1"/>
      </xdr:nvSpPr>
      <xdr:spPr>
        <a:xfrm>
          <a:off x="11102984" y="1434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7" name="【児童館】&#10;一人当たり面積グラフ枠">
          <a:extLst>
            <a:ext uri="{FF2B5EF4-FFF2-40B4-BE49-F238E27FC236}">
              <a16:creationId xmlns:a16="http://schemas.microsoft.com/office/drawing/2014/main" id="{00000000-0008-0000-0E00-0000CD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9509104" y="1303618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19" name="【児童館】&#10;一人当たり面積最小値テキスト">
          <a:extLst>
            <a:ext uri="{FF2B5EF4-FFF2-40B4-BE49-F238E27FC236}">
              <a16:creationId xmlns:a16="http://schemas.microsoft.com/office/drawing/2014/main" id="{00000000-0008-0000-0E00-0000CF020000}"/>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721" name="【児童館】&#10;一人当たり面積最大値テキスト">
          <a:extLst>
            <a:ext uri="{FF2B5EF4-FFF2-40B4-BE49-F238E27FC236}">
              <a16:creationId xmlns:a16="http://schemas.microsoft.com/office/drawing/2014/main" id="{00000000-0008-0000-0E00-0000D1020000}"/>
            </a:ext>
          </a:extLst>
        </xdr:cNvPr>
        <xdr:cNvSpPr txBox="1"/>
      </xdr:nvSpPr>
      <xdr:spPr>
        <a:xfrm>
          <a:off x="19547840" y="1281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944370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2013</xdr:rowOff>
    </xdr:from>
    <xdr:ext cx="469744" cy="259045"/>
    <xdr:sp macro="" textlink="">
      <xdr:nvSpPr>
        <xdr:cNvPr id="723" name="【児童館】&#10;一人当たり面積平均値テキスト">
          <a:extLst>
            <a:ext uri="{FF2B5EF4-FFF2-40B4-BE49-F238E27FC236}">
              <a16:creationId xmlns:a16="http://schemas.microsoft.com/office/drawing/2014/main" id="{00000000-0008-0000-0E00-0000D3020000}"/>
            </a:ext>
          </a:extLst>
        </xdr:cNvPr>
        <xdr:cNvSpPr txBox="1"/>
      </xdr:nvSpPr>
      <xdr:spPr>
        <a:xfrm>
          <a:off x="19547840" y="13748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945894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8735040" y="138317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793748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716278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638808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77107</xdr:rowOff>
    </xdr:from>
    <xdr:to>
      <xdr:col>116</xdr:col>
      <xdr:colOff>114300</xdr:colOff>
      <xdr:row>86</xdr:row>
      <xdr:rowOff>7257</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9458940" y="14326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163484</xdr:rowOff>
    </xdr:from>
    <xdr:ext cx="469744" cy="259045"/>
    <xdr:sp macro="" textlink="">
      <xdr:nvSpPr>
        <xdr:cNvPr id="735" name="【児童館】&#10;一人当たり面積該当値テキスト">
          <a:extLst>
            <a:ext uri="{FF2B5EF4-FFF2-40B4-BE49-F238E27FC236}">
              <a16:creationId xmlns:a16="http://schemas.microsoft.com/office/drawing/2014/main" id="{00000000-0008-0000-0E00-0000DF020000}"/>
            </a:ext>
          </a:extLst>
        </xdr:cNvPr>
        <xdr:cNvSpPr txBox="1"/>
      </xdr:nvSpPr>
      <xdr:spPr>
        <a:xfrm>
          <a:off x="19547840" y="1424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77107</xdr:rowOff>
    </xdr:from>
    <xdr:to>
      <xdr:col>112</xdr:col>
      <xdr:colOff>38100</xdr:colOff>
      <xdr:row>86</xdr:row>
      <xdr:rowOff>7257</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8735040" y="143265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127907</xdr:rowOff>
    </xdr:from>
    <xdr:to>
      <xdr:col>116</xdr:col>
      <xdr:colOff>63500</xdr:colOff>
      <xdr:row>85</xdr:row>
      <xdr:rowOff>127907</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778220" y="1437730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77107</xdr:rowOff>
    </xdr:from>
    <xdr:to>
      <xdr:col>107</xdr:col>
      <xdr:colOff>101600</xdr:colOff>
      <xdr:row>86</xdr:row>
      <xdr:rowOff>7257</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7937480" y="14326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127907</xdr:rowOff>
    </xdr:from>
    <xdr:to>
      <xdr:col>111</xdr:col>
      <xdr:colOff>177800</xdr:colOff>
      <xdr:row>85</xdr:row>
      <xdr:rowOff>127907</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7988280" y="1437730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7162780" y="1434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127907</xdr:rowOff>
    </xdr:from>
    <xdr:to>
      <xdr:col>107</xdr:col>
      <xdr:colOff>50800</xdr:colOff>
      <xdr:row>85</xdr:row>
      <xdr:rowOff>144236</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17213580" y="14377307"/>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6388080" y="14342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144236</xdr:rowOff>
    </xdr:from>
    <xdr:to>
      <xdr:col>102</xdr:col>
      <xdr:colOff>114300</xdr:colOff>
      <xdr:row>85</xdr:row>
      <xdr:rowOff>144236</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6431260" y="143936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744" name="n_1aveValue【児童館】&#10;一人当たり面積">
          <a:extLst>
            <a:ext uri="{FF2B5EF4-FFF2-40B4-BE49-F238E27FC236}">
              <a16:creationId xmlns:a16="http://schemas.microsoft.com/office/drawing/2014/main" id="{00000000-0008-0000-0E00-0000E8020000}"/>
            </a:ext>
          </a:extLst>
        </xdr:cNvPr>
        <xdr:cNvSpPr txBox="1"/>
      </xdr:nvSpPr>
      <xdr:spPr>
        <a:xfrm>
          <a:off x="18561127" y="136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745" name="n_2aveValue【児童館】&#10;一人当たり面積">
          <a:extLst>
            <a:ext uri="{FF2B5EF4-FFF2-40B4-BE49-F238E27FC236}">
              <a16:creationId xmlns:a16="http://schemas.microsoft.com/office/drawing/2014/main" id="{00000000-0008-0000-0E00-0000E9020000}"/>
            </a:ext>
          </a:extLst>
        </xdr:cNvPr>
        <xdr:cNvSpPr txBox="1"/>
      </xdr:nvSpPr>
      <xdr:spPr>
        <a:xfrm>
          <a:off x="1777626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15620</xdr:rowOff>
    </xdr:from>
    <xdr:ext cx="469744" cy="259045"/>
    <xdr:sp macro="" textlink="">
      <xdr:nvSpPr>
        <xdr:cNvPr id="746" name="n_3aveValue【児童館】&#10;一人当たり面積">
          <a:extLst>
            <a:ext uri="{FF2B5EF4-FFF2-40B4-BE49-F238E27FC236}">
              <a16:creationId xmlns:a16="http://schemas.microsoft.com/office/drawing/2014/main" id="{00000000-0008-0000-0E00-0000EA020000}"/>
            </a:ext>
          </a:extLst>
        </xdr:cNvPr>
        <xdr:cNvSpPr txBox="1"/>
      </xdr:nvSpPr>
      <xdr:spPr>
        <a:xfrm>
          <a:off x="17001567" y="1359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47" name="n_4aveValue【児童館】&#10;一人当たり面積">
          <a:extLst>
            <a:ext uri="{FF2B5EF4-FFF2-40B4-BE49-F238E27FC236}">
              <a16:creationId xmlns:a16="http://schemas.microsoft.com/office/drawing/2014/main" id="{00000000-0008-0000-0E00-0000EB020000}"/>
            </a:ext>
          </a:extLst>
        </xdr:cNvPr>
        <xdr:cNvSpPr txBox="1"/>
      </xdr:nvSpPr>
      <xdr:spPr>
        <a:xfrm>
          <a:off x="162268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169834</xdr:rowOff>
    </xdr:from>
    <xdr:ext cx="469744" cy="259045"/>
    <xdr:sp macro="" textlink="">
      <xdr:nvSpPr>
        <xdr:cNvPr id="748" name="n_1mainValue【児童館】&#10;一人当たり面積">
          <a:extLst>
            <a:ext uri="{FF2B5EF4-FFF2-40B4-BE49-F238E27FC236}">
              <a16:creationId xmlns:a16="http://schemas.microsoft.com/office/drawing/2014/main" id="{00000000-0008-0000-0E00-0000EC020000}"/>
            </a:ext>
          </a:extLst>
        </xdr:cNvPr>
        <xdr:cNvSpPr txBox="1"/>
      </xdr:nvSpPr>
      <xdr:spPr>
        <a:xfrm>
          <a:off x="1856112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169834</xdr:rowOff>
    </xdr:from>
    <xdr:ext cx="469744" cy="259045"/>
    <xdr:sp macro="" textlink="">
      <xdr:nvSpPr>
        <xdr:cNvPr id="749" name="n_2mainValue【児童館】&#10;一人当たり面積">
          <a:extLst>
            <a:ext uri="{FF2B5EF4-FFF2-40B4-BE49-F238E27FC236}">
              <a16:creationId xmlns:a16="http://schemas.microsoft.com/office/drawing/2014/main" id="{00000000-0008-0000-0E00-0000ED020000}"/>
            </a:ext>
          </a:extLst>
        </xdr:cNvPr>
        <xdr:cNvSpPr txBox="1"/>
      </xdr:nvSpPr>
      <xdr:spPr>
        <a:xfrm>
          <a:off x="1777626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750" name="n_3mainValue【児童館】&#10;一人当たり面積">
          <a:extLst>
            <a:ext uri="{FF2B5EF4-FFF2-40B4-BE49-F238E27FC236}">
              <a16:creationId xmlns:a16="http://schemas.microsoft.com/office/drawing/2014/main" id="{00000000-0008-0000-0E00-0000EE020000}"/>
            </a:ext>
          </a:extLst>
        </xdr:cNvPr>
        <xdr:cNvSpPr txBox="1"/>
      </xdr:nvSpPr>
      <xdr:spPr>
        <a:xfrm>
          <a:off x="17001567" y="144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751" name="n_4mainValue【児童館】&#10;一人当たり面積">
          <a:extLst>
            <a:ext uri="{FF2B5EF4-FFF2-40B4-BE49-F238E27FC236}">
              <a16:creationId xmlns:a16="http://schemas.microsoft.com/office/drawing/2014/main" id="{00000000-0008-0000-0E00-0000EF020000}"/>
            </a:ext>
          </a:extLst>
        </xdr:cNvPr>
        <xdr:cNvSpPr txBox="1"/>
      </xdr:nvSpPr>
      <xdr:spPr>
        <a:xfrm>
          <a:off x="16226867" y="144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3" name="【公民館】&#10;有形固定資産減価償却率グラフ枠">
          <a:extLst>
            <a:ext uri="{FF2B5EF4-FFF2-40B4-BE49-F238E27FC236}">
              <a16:creationId xmlns:a16="http://schemas.microsoft.com/office/drawing/2014/main" id="{00000000-0008-0000-0E00-000005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flipV="1">
          <a:off x="14375764" y="16851630"/>
          <a:ext cx="0" cy="123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75" name="【公民館】&#10;有形固定資産減価償却率最小値テキスト">
          <a:extLst>
            <a:ext uri="{FF2B5EF4-FFF2-40B4-BE49-F238E27FC236}">
              <a16:creationId xmlns:a16="http://schemas.microsoft.com/office/drawing/2014/main" id="{00000000-0008-0000-0E00-000007030000}"/>
            </a:ext>
          </a:extLst>
        </xdr:cNvPr>
        <xdr:cNvSpPr txBox="1"/>
      </xdr:nvSpPr>
      <xdr:spPr>
        <a:xfrm>
          <a:off x="14414500" y="180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4287500" y="18089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777" name="【公民館】&#10;有形固定資産減価償却率最大値テキスト">
          <a:extLst>
            <a:ext uri="{FF2B5EF4-FFF2-40B4-BE49-F238E27FC236}">
              <a16:creationId xmlns:a16="http://schemas.microsoft.com/office/drawing/2014/main" id="{00000000-0008-0000-0E00-000009030000}"/>
            </a:ext>
          </a:extLst>
        </xdr:cNvPr>
        <xdr:cNvSpPr txBox="1"/>
      </xdr:nvSpPr>
      <xdr:spPr>
        <a:xfrm>
          <a:off x="14414500" y="1663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4287500" y="1685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779" name="【公民館】&#10;有形固定資産減価償却率平均値テキスト">
          <a:extLst>
            <a:ext uri="{FF2B5EF4-FFF2-40B4-BE49-F238E27FC236}">
              <a16:creationId xmlns:a16="http://schemas.microsoft.com/office/drawing/2014/main" id="{00000000-0008-0000-0E00-00000B030000}"/>
            </a:ext>
          </a:extLst>
        </xdr:cNvPr>
        <xdr:cNvSpPr txBox="1"/>
      </xdr:nvSpPr>
      <xdr:spPr>
        <a:xfrm>
          <a:off x="14414500" y="1738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780" name="フローチャート: 判断 779">
          <a:extLst>
            <a:ext uri="{FF2B5EF4-FFF2-40B4-BE49-F238E27FC236}">
              <a16:creationId xmlns:a16="http://schemas.microsoft.com/office/drawing/2014/main" id="{00000000-0008-0000-0E00-00000C030000}"/>
            </a:ext>
          </a:extLst>
        </xdr:cNvPr>
        <xdr:cNvSpPr/>
      </xdr:nvSpPr>
      <xdr:spPr>
        <a:xfrm>
          <a:off x="14325600" y="1752625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781" name="フローチャート: 判断 780">
          <a:extLst>
            <a:ext uri="{FF2B5EF4-FFF2-40B4-BE49-F238E27FC236}">
              <a16:creationId xmlns:a16="http://schemas.microsoft.com/office/drawing/2014/main" id="{00000000-0008-0000-0E00-00000D030000}"/>
            </a:ext>
          </a:extLst>
        </xdr:cNvPr>
        <xdr:cNvSpPr/>
      </xdr:nvSpPr>
      <xdr:spPr>
        <a:xfrm>
          <a:off x="13578840" y="1745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782" name="フローチャート: 判断 781">
          <a:extLst>
            <a:ext uri="{FF2B5EF4-FFF2-40B4-BE49-F238E27FC236}">
              <a16:creationId xmlns:a16="http://schemas.microsoft.com/office/drawing/2014/main" id="{00000000-0008-0000-0E00-00000E030000}"/>
            </a:ext>
          </a:extLst>
        </xdr:cNvPr>
        <xdr:cNvSpPr/>
      </xdr:nvSpPr>
      <xdr:spPr>
        <a:xfrm>
          <a:off x="12804140" y="17365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783" name="フローチャート: 判断 782">
          <a:extLst>
            <a:ext uri="{FF2B5EF4-FFF2-40B4-BE49-F238E27FC236}">
              <a16:creationId xmlns:a16="http://schemas.microsoft.com/office/drawing/2014/main" id="{00000000-0008-0000-0E00-00000F030000}"/>
            </a:ext>
          </a:extLst>
        </xdr:cNvPr>
        <xdr:cNvSpPr/>
      </xdr:nvSpPr>
      <xdr:spPr>
        <a:xfrm>
          <a:off x="12029440" y="173334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784" name="フローチャート: 判断 783">
          <a:extLst>
            <a:ext uri="{FF2B5EF4-FFF2-40B4-BE49-F238E27FC236}">
              <a16:creationId xmlns:a16="http://schemas.microsoft.com/office/drawing/2014/main" id="{00000000-0008-0000-0E00-000010030000}"/>
            </a:ext>
          </a:extLst>
        </xdr:cNvPr>
        <xdr:cNvSpPr/>
      </xdr:nvSpPr>
      <xdr:spPr>
        <a:xfrm>
          <a:off x="11231880" y="173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80263</xdr:rowOff>
    </xdr:from>
    <xdr:to>
      <xdr:col>85</xdr:col>
      <xdr:colOff>177800</xdr:colOff>
      <xdr:row>107</xdr:row>
      <xdr:rowOff>10413</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4325600" y="1785010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58690</xdr:rowOff>
    </xdr:from>
    <xdr:ext cx="405111" cy="259045"/>
    <xdr:sp macro="" textlink="">
      <xdr:nvSpPr>
        <xdr:cNvPr id="791" name="【公民館】&#10;有形固定資産減価償却率該当値テキスト">
          <a:extLst>
            <a:ext uri="{FF2B5EF4-FFF2-40B4-BE49-F238E27FC236}">
              <a16:creationId xmlns:a16="http://schemas.microsoft.com/office/drawing/2014/main" id="{00000000-0008-0000-0E00-000017030000}"/>
            </a:ext>
          </a:extLst>
        </xdr:cNvPr>
        <xdr:cNvSpPr txBox="1"/>
      </xdr:nvSpPr>
      <xdr:spPr>
        <a:xfrm>
          <a:off x="14414500" y="178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64263</xdr:rowOff>
    </xdr:from>
    <xdr:to>
      <xdr:col>81</xdr:col>
      <xdr:colOff>101600</xdr:colOff>
      <xdr:row>106</xdr:row>
      <xdr:rowOff>165863</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3578840" y="178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115063</xdr:rowOff>
    </xdr:from>
    <xdr:to>
      <xdr:col>85</xdr:col>
      <xdr:colOff>127000</xdr:colOff>
      <xdr:row>106</xdr:row>
      <xdr:rowOff>131063</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3629640" y="17884903"/>
          <a:ext cx="74676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20828</xdr:rowOff>
    </xdr:from>
    <xdr:to>
      <xdr:col>76</xdr:col>
      <xdr:colOff>165100</xdr:colOff>
      <xdr:row>106</xdr:row>
      <xdr:rowOff>122428</xdr:rowOff>
    </xdr:to>
    <xdr:sp macro="" textlink="">
      <xdr:nvSpPr>
        <xdr:cNvPr id="794" name="楕円 793">
          <a:extLst>
            <a:ext uri="{FF2B5EF4-FFF2-40B4-BE49-F238E27FC236}">
              <a16:creationId xmlns:a16="http://schemas.microsoft.com/office/drawing/2014/main" id="{00000000-0008-0000-0E00-00001A030000}"/>
            </a:ext>
          </a:extLst>
        </xdr:cNvPr>
        <xdr:cNvSpPr/>
      </xdr:nvSpPr>
      <xdr:spPr>
        <a:xfrm>
          <a:off x="12804140" y="177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71628</xdr:rowOff>
    </xdr:from>
    <xdr:to>
      <xdr:col>81</xdr:col>
      <xdr:colOff>50800</xdr:colOff>
      <xdr:row>106</xdr:row>
      <xdr:rowOff>115063</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2854940" y="17841468"/>
          <a:ext cx="7747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146558</xdr:rowOff>
    </xdr:from>
    <xdr:to>
      <xdr:col>72</xdr:col>
      <xdr:colOff>38100</xdr:colOff>
      <xdr:row>106</xdr:row>
      <xdr:rowOff>76708</xdr:rowOff>
    </xdr:to>
    <xdr:sp macro="" textlink="">
      <xdr:nvSpPr>
        <xdr:cNvPr id="796" name="楕円 795">
          <a:extLst>
            <a:ext uri="{FF2B5EF4-FFF2-40B4-BE49-F238E27FC236}">
              <a16:creationId xmlns:a16="http://schemas.microsoft.com/office/drawing/2014/main" id="{00000000-0008-0000-0E00-00001C030000}"/>
            </a:ext>
          </a:extLst>
        </xdr:cNvPr>
        <xdr:cNvSpPr/>
      </xdr:nvSpPr>
      <xdr:spPr>
        <a:xfrm>
          <a:off x="12029440" y="17748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25908</xdr:rowOff>
    </xdr:from>
    <xdr:to>
      <xdr:col>76</xdr:col>
      <xdr:colOff>114300</xdr:colOff>
      <xdr:row>106</xdr:row>
      <xdr:rowOff>71628</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2072620" y="17795748"/>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148844</xdr:rowOff>
    </xdr:from>
    <xdr:to>
      <xdr:col>67</xdr:col>
      <xdr:colOff>101600</xdr:colOff>
      <xdr:row>107</xdr:row>
      <xdr:rowOff>78994</xdr:rowOff>
    </xdr:to>
    <xdr:sp macro="" textlink="">
      <xdr:nvSpPr>
        <xdr:cNvPr id="798" name="楕円 797">
          <a:extLst>
            <a:ext uri="{FF2B5EF4-FFF2-40B4-BE49-F238E27FC236}">
              <a16:creationId xmlns:a16="http://schemas.microsoft.com/office/drawing/2014/main" id="{00000000-0008-0000-0E00-00001E030000}"/>
            </a:ext>
          </a:extLst>
        </xdr:cNvPr>
        <xdr:cNvSpPr/>
      </xdr:nvSpPr>
      <xdr:spPr>
        <a:xfrm>
          <a:off x="11231880" y="17918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25908</xdr:rowOff>
    </xdr:from>
    <xdr:to>
      <xdr:col>71</xdr:col>
      <xdr:colOff>177800</xdr:colOff>
      <xdr:row>107</xdr:row>
      <xdr:rowOff>28194</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flipV="1">
          <a:off x="11282680" y="17795748"/>
          <a:ext cx="78994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800" name="n_1aveValue【公民館】&#10;有形固定資産減価償却率">
          <a:extLst>
            <a:ext uri="{FF2B5EF4-FFF2-40B4-BE49-F238E27FC236}">
              <a16:creationId xmlns:a16="http://schemas.microsoft.com/office/drawing/2014/main" id="{00000000-0008-0000-0E00-000020030000}"/>
            </a:ext>
          </a:extLst>
        </xdr:cNvPr>
        <xdr:cNvSpPr txBox="1"/>
      </xdr:nvSpPr>
      <xdr:spPr>
        <a:xfrm>
          <a:off x="134372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801" name="n_2aveValue【公民館】&#10;有形固定資産減価償却率">
          <a:extLst>
            <a:ext uri="{FF2B5EF4-FFF2-40B4-BE49-F238E27FC236}">
              <a16:creationId xmlns:a16="http://schemas.microsoft.com/office/drawing/2014/main" id="{00000000-0008-0000-0E00-000021030000}"/>
            </a:ext>
          </a:extLst>
        </xdr:cNvPr>
        <xdr:cNvSpPr txBox="1"/>
      </xdr:nvSpPr>
      <xdr:spPr>
        <a:xfrm>
          <a:off x="126752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802" name="n_3aveValue【公民館】&#10;有形固定資産減価償却率">
          <a:extLst>
            <a:ext uri="{FF2B5EF4-FFF2-40B4-BE49-F238E27FC236}">
              <a16:creationId xmlns:a16="http://schemas.microsoft.com/office/drawing/2014/main" id="{00000000-0008-0000-0E00-000022030000}"/>
            </a:ext>
          </a:extLst>
        </xdr:cNvPr>
        <xdr:cNvSpPr txBox="1"/>
      </xdr:nvSpPr>
      <xdr:spPr>
        <a:xfrm>
          <a:off x="11900544" y="1711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803" name="n_4aveValue【公民館】&#10;有形固定資産減価償却率">
          <a:extLst>
            <a:ext uri="{FF2B5EF4-FFF2-40B4-BE49-F238E27FC236}">
              <a16:creationId xmlns:a16="http://schemas.microsoft.com/office/drawing/2014/main" id="{00000000-0008-0000-0E00-000023030000}"/>
            </a:ext>
          </a:extLst>
        </xdr:cNvPr>
        <xdr:cNvSpPr txBox="1"/>
      </xdr:nvSpPr>
      <xdr:spPr>
        <a:xfrm>
          <a:off x="11102984" y="1710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156990</xdr:rowOff>
    </xdr:from>
    <xdr:ext cx="405111" cy="259045"/>
    <xdr:sp macro="" textlink="">
      <xdr:nvSpPr>
        <xdr:cNvPr id="804" name="n_1mainValue【公民館】&#10;有形固定資産減価償却率">
          <a:extLst>
            <a:ext uri="{FF2B5EF4-FFF2-40B4-BE49-F238E27FC236}">
              <a16:creationId xmlns:a16="http://schemas.microsoft.com/office/drawing/2014/main" id="{00000000-0008-0000-0E00-000024030000}"/>
            </a:ext>
          </a:extLst>
        </xdr:cNvPr>
        <xdr:cNvSpPr txBox="1"/>
      </xdr:nvSpPr>
      <xdr:spPr>
        <a:xfrm>
          <a:off x="13437244" y="1792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113555</xdr:rowOff>
    </xdr:from>
    <xdr:ext cx="405111" cy="259045"/>
    <xdr:sp macro="" textlink="">
      <xdr:nvSpPr>
        <xdr:cNvPr id="805" name="n_2mainValue【公民館】&#10;有形固定資産減価償却率">
          <a:extLst>
            <a:ext uri="{FF2B5EF4-FFF2-40B4-BE49-F238E27FC236}">
              <a16:creationId xmlns:a16="http://schemas.microsoft.com/office/drawing/2014/main" id="{00000000-0008-0000-0E00-000025030000}"/>
            </a:ext>
          </a:extLst>
        </xdr:cNvPr>
        <xdr:cNvSpPr txBox="1"/>
      </xdr:nvSpPr>
      <xdr:spPr>
        <a:xfrm>
          <a:off x="12675244" y="17883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67835</xdr:rowOff>
    </xdr:from>
    <xdr:ext cx="405111" cy="259045"/>
    <xdr:sp macro="" textlink="">
      <xdr:nvSpPr>
        <xdr:cNvPr id="806" name="n_3mainValue【公民館】&#10;有形固定資産減価償却率">
          <a:extLst>
            <a:ext uri="{FF2B5EF4-FFF2-40B4-BE49-F238E27FC236}">
              <a16:creationId xmlns:a16="http://schemas.microsoft.com/office/drawing/2014/main" id="{00000000-0008-0000-0E00-000026030000}"/>
            </a:ext>
          </a:extLst>
        </xdr:cNvPr>
        <xdr:cNvSpPr txBox="1"/>
      </xdr:nvSpPr>
      <xdr:spPr>
        <a:xfrm>
          <a:off x="11900544" y="1783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70121</xdr:rowOff>
    </xdr:from>
    <xdr:ext cx="405111" cy="259045"/>
    <xdr:sp macro="" textlink="">
      <xdr:nvSpPr>
        <xdr:cNvPr id="807" name="n_4mainValue【公民館】&#10;有形固定資産減価償却率">
          <a:extLst>
            <a:ext uri="{FF2B5EF4-FFF2-40B4-BE49-F238E27FC236}">
              <a16:creationId xmlns:a16="http://schemas.microsoft.com/office/drawing/2014/main" id="{00000000-0008-0000-0E00-000027030000}"/>
            </a:ext>
          </a:extLst>
        </xdr:cNvPr>
        <xdr:cNvSpPr txBox="1"/>
      </xdr:nvSpPr>
      <xdr:spPr>
        <a:xfrm>
          <a:off x="11102984" y="1800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E00-00002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E00-00002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E00-00002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id="{00000000-0008-0000-0E00-00002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公民館】&#10;一人当たり面積グラフ枠">
          <a:extLst>
            <a:ext uri="{FF2B5EF4-FFF2-40B4-BE49-F238E27FC236}">
              <a16:creationId xmlns:a16="http://schemas.microsoft.com/office/drawing/2014/main" id="{00000000-0008-0000-0E00-00003E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flipV="1">
          <a:off x="19509104" y="16965168"/>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32" name="【公民館】&#10;一人当たり面積最小値テキスト">
          <a:extLst>
            <a:ext uri="{FF2B5EF4-FFF2-40B4-BE49-F238E27FC236}">
              <a16:creationId xmlns:a16="http://schemas.microsoft.com/office/drawing/2014/main" id="{00000000-0008-0000-0E00-000040030000}"/>
            </a:ext>
          </a:extLst>
        </xdr:cNvPr>
        <xdr:cNvSpPr txBox="1"/>
      </xdr:nvSpPr>
      <xdr:spPr>
        <a:xfrm>
          <a:off x="19547840" y="181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a:off x="19443700" y="1818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834" name="【公民館】&#10;一人当たり面積最大値テキスト">
          <a:extLst>
            <a:ext uri="{FF2B5EF4-FFF2-40B4-BE49-F238E27FC236}">
              <a16:creationId xmlns:a16="http://schemas.microsoft.com/office/drawing/2014/main" id="{00000000-0008-0000-0E00-000042030000}"/>
            </a:ext>
          </a:extLst>
        </xdr:cNvPr>
        <xdr:cNvSpPr txBox="1"/>
      </xdr:nvSpPr>
      <xdr:spPr>
        <a:xfrm>
          <a:off x="19547840" y="1674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19443700" y="1696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836" name="【公民館】&#10;一人当たり面積平均値テキスト">
          <a:extLst>
            <a:ext uri="{FF2B5EF4-FFF2-40B4-BE49-F238E27FC236}">
              <a16:creationId xmlns:a16="http://schemas.microsoft.com/office/drawing/2014/main" id="{00000000-0008-0000-0E00-000044030000}"/>
            </a:ext>
          </a:extLst>
        </xdr:cNvPr>
        <xdr:cNvSpPr txBox="1"/>
      </xdr:nvSpPr>
      <xdr:spPr>
        <a:xfrm>
          <a:off x="19547840" y="17800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837" name="フローチャート: 判断 836">
          <a:extLst>
            <a:ext uri="{FF2B5EF4-FFF2-40B4-BE49-F238E27FC236}">
              <a16:creationId xmlns:a16="http://schemas.microsoft.com/office/drawing/2014/main" id="{00000000-0008-0000-0E00-000045030000}"/>
            </a:ext>
          </a:extLst>
        </xdr:cNvPr>
        <xdr:cNvSpPr/>
      </xdr:nvSpPr>
      <xdr:spPr>
        <a:xfrm>
          <a:off x="19458940" y="1794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838" name="フローチャート: 判断 837">
          <a:extLst>
            <a:ext uri="{FF2B5EF4-FFF2-40B4-BE49-F238E27FC236}">
              <a16:creationId xmlns:a16="http://schemas.microsoft.com/office/drawing/2014/main" id="{00000000-0008-0000-0E00-000046030000}"/>
            </a:ext>
          </a:extLst>
        </xdr:cNvPr>
        <xdr:cNvSpPr/>
      </xdr:nvSpPr>
      <xdr:spPr>
        <a:xfrm>
          <a:off x="18735040" y="179468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839" name="フローチャート: 判断 838">
          <a:extLst>
            <a:ext uri="{FF2B5EF4-FFF2-40B4-BE49-F238E27FC236}">
              <a16:creationId xmlns:a16="http://schemas.microsoft.com/office/drawing/2014/main" id="{00000000-0008-0000-0E00-000047030000}"/>
            </a:ext>
          </a:extLst>
        </xdr:cNvPr>
        <xdr:cNvSpPr/>
      </xdr:nvSpPr>
      <xdr:spPr>
        <a:xfrm>
          <a:off x="1793748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840" name="フローチャート: 判断 839">
          <a:extLst>
            <a:ext uri="{FF2B5EF4-FFF2-40B4-BE49-F238E27FC236}">
              <a16:creationId xmlns:a16="http://schemas.microsoft.com/office/drawing/2014/main" id="{00000000-0008-0000-0E00-000048030000}"/>
            </a:ext>
          </a:extLst>
        </xdr:cNvPr>
        <xdr:cNvSpPr/>
      </xdr:nvSpPr>
      <xdr:spPr>
        <a:xfrm>
          <a:off x="17162780" y="179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841" name="フローチャート: 判断 840">
          <a:extLst>
            <a:ext uri="{FF2B5EF4-FFF2-40B4-BE49-F238E27FC236}">
              <a16:creationId xmlns:a16="http://schemas.microsoft.com/office/drawing/2014/main" id="{00000000-0008-0000-0E00-000049030000}"/>
            </a:ext>
          </a:extLst>
        </xdr:cNvPr>
        <xdr:cNvSpPr/>
      </xdr:nvSpPr>
      <xdr:spPr>
        <a:xfrm>
          <a:off x="16388080" y="17962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121413</xdr:rowOff>
    </xdr:from>
    <xdr:to>
      <xdr:col>116</xdr:col>
      <xdr:colOff>114300</xdr:colOff>
      <xdr:row>108</xdr:row>
      <xdr:rowOff>51563</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9458940" y="18058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36340</xdr:rowOff>
    </xdr:from>
    <xdr:ext cx="469744" cy="259045"/>
    <xdr:sp macro="" textlink="">
      <xdr:nvSpPr>
        <xdr:cNvPr id="848" name="【公民館】&#10;一人当たり面積該当値テキスト">
          <a:extLst>
            <a:ext uri="{FF2B5EF4-FFF2-40B4-BE49-F238E27FC236}">
              <a16:creationId xmlns:a16="http://schemas.microsoft.com/office/drawing/2014/main" id="{00000000-0008-0000-0E00-000050030000}"/>
            </a:ext>
          </a:extLst>
        </xdr:cNvPr>
        <xdr:cNvSpPr txBox="1"/>
      </xdr:nvSpPr>
      <xdr:spPr>
        <a:xfrm>
          <a:off x="19547840" y="1797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122174</xdr:rowOff>
    </xdr:from>
    <xdr:to>
      <xdr:col>112</xdr:col>
      <xdr:colOff>38100</xdr:colOff>
      <xdr:row>108</xdr:row>
      <xdr:rowOff>52324</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18735040" y="18059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763</xdr:rowOff>
    </xdr:from>
    <xdr:to>
      <xdr:col>116</xdr:col>
      <xdr:colOff>63500</xdr:colOff>
      <xdr:row>108</xdr:row>
      <xdr:rowOff>1524</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flipV="1">
          <a:off x="18778220" y="18105883"/>
          <a:ext cx="73152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124461</xdr:rowOff>
    </xdr:from>
    <xdr:to>
      <xdr:col>107</xdr:col>
      <xdr:colOff>101600</xdr:colOff>
      <xdr:row>108</xdr:row>
      <xdr:rowOff>54611</xdr:rowOff>
    </xdr:to>
    <xdr:sp macro="" textlink="">
      <xdr:nvSpPr>
        <xdr:cNvPr id="851" name="楕円 850">
          <a:extLst>
            <a:ext uri="{FF2B5EF4-FFF2-40B4-BE49-F238E27FC236}">
              <a16:creationId xmlns:a16="http://schemas.microsoft.com/office/drawing/2014/main" id="{00000000-0008-0000-0E00-000053030000}"/>
            </a:ext>
          </a:extLst>
        </xdr:cNvPr>
        <xdr:cNvSpPr/>
      </xdr:nvSpPr>
      <xdr:spPr>
        <a:xfrm>
          <a:off x="17937480" y="18061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1524</xdr:rowOff>
    </xdr:from>
    <xdr:to>
      <xdr:col>111</xdr:col>
      <xdr:colOff>177800</xdr:colOff>
      <xdr:row>108</xdr:row>
      <xdr:rowOff>3811</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flipV="1">
          <a:off x="17988280" y="18106644"/>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125985</xdr:rowOff>
    </xdr:from>
    <xdr:to>
      <xdr:col>102</xdr:col>
      <xdr:colOff>165100</xdr:colOff>
      <xdr:row>108</xdr:row>
      <xdr:rowOff>56135</xdr:rowOff>
    </xdr:to>
    <xdr:sp macro="" textlink="">
      <xdr:nvSpPr>
        <xdr:cNvPr id="853" name="楕円 852">
          <a:extLst>
            <a:ext uri="{FF2B5EF4-FFF2-40B4-BE49-F238E27FC236}">
              <a16:creationId xmlns:a16="http://schemas.microsoft.com/office/drawing/2014/main" id="{00000000-0008-0000-0E00-000055030000}"/>
            </a:ext>
          </a:extLst>
        </xdr:cNvPr>
        <xdr:cNvSpPr/>
      </xdr:nvSpPr>
      <xdr:spPr>
        <a:xfrm>
          <a:off x="17162780" y="18063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3811</xdr:rowOff>
    </xdr:from>
    <xdr:to>
      <xdr:col>107</xdr:col>
      <xdr:colOff>50800</xdr:colOff>
      <xdr:row>108</xdr:row>
      <xdr:rowOff>5335</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flipV="1">
          <a:off x="17213580" y="18108931"/>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127508</xdr:rowOff>
    </xdr:from>
    <xdr:to>
      <xdr:col>98</xdr:col>
      <xdr:colOff>38100</xdr:colOff>
      <xdr:row>108</xdr:row>
      <xdr:rowOff>57658</xdr:rowOff>
    </xdr:to>
    <xdr:sp macro="" textlink="">
      <xdr:nvSpPr>
        <xdr:cNvPr id="855" name="楕円 854">
          <a:extLst>
            <a:ext uri="{FF2B5EF4-FFF2-40B4-BE49-F238E27FC236}">
              <a16:creationId xmlns:a16="http://schemas.microsoft.com/office/drawing/2014/main" id="{00000000-0008-0000-0E00-000057030000}"/>
            </a:ext>
          </a:extLst>
        </xdr:cNvPr>
        <xdr:cNvSpPr/>
      </xdr:nvSpPr>
      <xdr:spPr>
        <a:xfrm>
          <a:off x="16388080" y="180649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5335</xdr:rowOff>
    </xdr:from>
    <xdr:to>
      <xdr:col>102</xdr:col>
      <xdr:colOff>114300</xdr:colOff>
      <xdr:row>108</xdr:row>
      <xdr:rowOff>6858</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flipV="1">
          <a:off x="16431260" y="18110455"/>
          <a:ext cx="78232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857" name="n_1aveValue【公民館】&#10;一人当たり面積">
          <a:extLst>
            <a:ext uri="{FF2B5EF4-FFF2-40B4-BE49-F238E27FC236}">
              <a16:creationId xmlns:a16="http://schemas.microsoft.com/office/drawing/2014/main" id="{00000000-0008-0000-0E00-000059030000}"/>
            </a:ext>
          </a:extLst>
        </xdr:cNvPr>
        <xdr:cNvSpPr txBox="1"/>
      </xdr:nvSpPr>
      <xdr:spPr>
        <a:xfrm>
          <a:off x="185611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858" name="n_2aveValue【公民館】&#10;一人当たり面積">
          <a:extLst>
            <a:ext uri="{FF2B5EF4-FFF2-40B4-BE49-F238E27FC236}">
              <a16:creationId xmlns:a16="http://schemas.microsoft.com/office/drawing/2014/main" id="{00000000-0008-0000-0E00-00005A030000}"/>
            </a:ext>
          </a:extLst>
        </xdr:cNvPr>
        <xdr:cNvSpPr txBox="1"/>
      </xdr:nvSpPr>
      <xdr:spPr>
        <a:xfrm>
          <a:off x="17776267" y="1773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859" name="n_3aveValue【公民館】&#10;一人当たり面積">
          <a:extLst>
            <a:ext uri="{FF2B5EF4-FFF2-40B4-BE49-F238E27FC236}">
              <a16:creationId xmlns:a16="http://schemas.microsoft.com/office/drawing/2014/main" id="{00000000-0008-0000-0E00-00005B030000}"/>
            </a:ext>
          </a:extLst>
        </xdr:cNvPr>
        <xdr:cNvSpPr txBox="1"/>
      </xdr:nvSpPr>
      <xdr:spPr>
        <a:xfrm>
          <a:off x="17001567" y="177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860" name="n_4aveValue【公民館】&#10;一人当たり面積">
          <a:extLst>
            <a:ext uri="{FF2B5EF4-FFF2-40B4-BE49-F238E27FC236}">
              <a16:creationId xmlns:a16="http://schemas.microsoft.com/office/drawing/2014/main" id="{00000000-0008-0000-0E00-00005C030000}"/>
            </a:ext>
          </a:extLst>
        </xdr:cNvPr>
        <xdr:cNvSpPr txBox="1"/>
      </xdr:nvSpPr>
      <xdr:spPr>
        <a:xfrm>
          <a:off x="16226867" y="177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43451</xdr:rowOff>
    </xdr:from>
    <xdr:ext cx="469744" cy="259045"/>
    <xdr:sp macro="" textlink="">
      <xdr:nvSpPr>
        <xdr:cNvPr id="861" name="n_1mainValue【公民館】&#10;一人当たり面積">
          <a:extLst>
            <a:ext uri="{FF2B5EF4-FFF2-40B4-BE49-F238E27FC236}">
              <a16:creationId xmlns:a16="http://schemas.microsoft.com/office/drawing/2014/main" id="{00000000-0008-0000-0E00-00005D030000}"/>
            </a:ext>
          </a:extLst>
        </xdr:cNvPr>
        <xdr:cNvSpPr txBox="1"/>
      </xdr:nvSpPr>
      <xdr:spPr>
        <a:xfrm>
          <a:off x="18561127" y="181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45738</xdr:rowOff>
    </xdr:from>
    <xdr:ext cx="469744" cy="259045"/>
    <xdr:sp macro="" textlink="">
      <xdr:nvSpPr>
        <xdr:cNvPr id="862" name="n_2mainValue【公民館】&#10;一人当たり面積">
          <a:extLst>
            <a:ext uri="{FF2B5EF4-FFF2-40B4-BE49-F238E27FC236}">
              <a16:creationId xmlns:a16="http://schemas.microsoft.com/office/drawing/2014/main" id="{00000000-0008-0000-0E00-00005E030000}"/>
            </a:ext>
          </a:extLst>
        </xdr:cNvPr>
        <xdr:cNvSpPr txBox="1"/>
      </xdr:nvSpPr>
      <xdr:spPr>
        <a:xfrm>
          <a:off x="17776267" y="181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47262</xdr:rowOff>
    </xdr:from>
    <xdr:ext cx="469744" cy="259045"/>
    <xdr:sp macro="" textlink="">
      <xdr:nvSpPr>
        <xdr:cNvPr id="863" name="n_3mainValue【公民館】&#10;一人当たり面積">
          <a:extLst>
            <a:ext uri="{FF2B5EF4-FFF2-40B4-BE49-F238E27FC236}">
              <a16:creationId xmlns:a16="http://schemas.microsoft.com/office/drawing/2014/main" id="{00000000-0008-0000-0E00-00005F030000}"/>
            </a:ext>
          </a:extLst>
        </xdr:cNvPr>
        <xdr:cNvSpPr txBox="1"/>
      </xdr:nvSpPr>
      <xdr:spPr>
        <a:xfrm>
          <a:off x="17001567" y="181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48785</xdr:rowOff>
    </xdr:from>
    <xdr:ext cx="469744" cy="259045"/>
    <xdr:sp macro="" textlink="">
      <xdr:nvSpPr>
        <xdr:cNvPr id="864" name="n_4mainValue【公民館】&#10;一人当たり面積">
          <a:extLst>
            <a:ext uri="{FF2B5EF4-FFF2-40B4-BE49-F238E27FC236}">
              <a16:creationId xmlns:a16="http://schemas.microsoft.com/office/drawing/2014/main" id="{00000000-0008-0000-0E00-000060030000}"/>
            </a:ext>
          </a:extLst>
        </xdr:cNvPr>
        <xdr:cNvSpPr txBox="1"/>
      </xdr:nvSpPr>
      <xdr:spPr>
        <a:xfrm>
          <a:off x="16226867" y="1815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E00-000061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E00-000062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道路橋梁に関しては、長寿命化の個別計画のもと改良工事を順次進めており、減価償却率は類似団体よりも低い状況にある。</a:t>
          </a:r>
        </a:p>
        <a:p>
          <a:r>
            <a:rPr kumimoji="1" lang="ja-JP" altLang="en-US" sz="1300">
              <a:latin typeface="ＭＳ Ｐゴシック" panose="020B0600070205080204" pitchFamily="50" charset="-128"/>
              <a:ea typeface="ＭＳ Ｐゴシック" panose="020B0600070205080204" pitchFamily="50" charset="-128"/>
            </a:rPr>
            <a:t>　公営住宅に関しては、由良宿団地建替事業が令和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年度に完了し、古い公営住宅の除却・廃止をおこなったことにより減価償却率は類似団体よりも大幅に低い状況にある。</a:t>
          </a:r>
        </a:p>
        <a:p>
          <a:r>
            <a:rPr kumimoji="1" lang="ja-JP" altLang="en-US" sz="1300">
              <a:latin typeface="ＭＳ Ｐゴシック" panose="020B0600070205080204" pitchFamily="50" charset="-128"/>
              <a:ea typeface="ＭＳ Ｐゴシック" panose="020B0600070205080204" pitchFamily="50" charset="-128"/>
            </a:rPr>
            <a:t>　認定こども園については、耐用年数の残りが少なくなった園があることから減価償却率は上昇している状況にある。将来の維持管理の方向性を決める時期に来ており、改善が必要である。</a:t>
          </a:r>
        </a:p>
        <a:p>
          <a:r>
            <a:rPr kumimoji="1" lang="ja-JP" altLang="en-US" sz="1300">
              <a:latin typeface="ＭＳ Ｐゴシック" panose="020B0600070205080204" pitchFamily="50" charset="-128"/>
              <a:ea typeface="ＭＳ Ｐゴシック" panose="020B0600070205080204" pitchFamily="50" charset="-128"/>
            </a:rPr>
            <a:t>　児童館については、老朽化施設であることから、減価償却率は類似団体よりもかなり高い状況にある。将来の維持管理の方向性を決める時期に来ており、改善が必要である。</a:t>
          </a:r>
        </a:p>
        <a:p>
          <a:r>
            <a:rPr kumimoji="1" lang="ja-JP" altLang="en-US" sz="1300">
              <a:latin typeface="ＭＳ Ｐゴシック" panose="020B0600070205080204" pitchFamily="50" charset="-128"/>
              <a:ea typeface="ＭＳ Ｐゴシック" panose="020B0600070205080204" pitchFamily="50" charset="-128"/>
            </a:rPr>
            <a:t>　学校施設は、町内に小・中学校合わせて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校あり、有形固定資産減価償却率は類似団体と比較して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ポイント低い数値となっている。学校施設長寿命化計画に従い順次改修を実施しており、今後改善していく見込みである。</a:t>
          </a:r>
        </a:p>
        <a:p>
          <a:r>
            <a:rPr kumimoji="1" lang="ja-JP" altLang="en-US" sz="1300">
              <a:latin typeface="ＭＳ Ｐゴシック" panose="020B0600070205080204" pitchFamily="50" charset="-128"/>
              <a:ea typeface="ＭＳ Ｐゴシック" panose="020B0600070205080204" pitchFamily="50" charset="-128"/>
            </a:rPr>
            <a:t>　公民館については、町内に本館と分館があり今後とも必要な施設という位置付けとなっている。２館とも耐用年数に迫っていることから、今後の建て替えについて検討を進めている状況である。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14,692
14,579
56.94
11,347,035
10,808,344
377,790
5,737,156
7,463,965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726974"/>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509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334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80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6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160927</xdr:rowOff>
    </xdr:from>
    <xdr:to>
      <xdr:col>24</xdr:col>
      <xdr:colOff>114300</xdr:colOff>
      <xdr:row>38</xdr:row>
      <xdr:rowOff>91077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363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139354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34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125004</xdr:rowOff>
    </xdr:from>
    <xdr:to>
      <xdr:col>20</xdr:col>
      <xdr:colOff>38100</xdr:colOff>
      <xdr:row>38</xdr:row>
      <xdr:rowOff>55155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32768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xdr:rowOff>
    </xdr:from>
    <xdr:to>
      <xdr:col>24</xdr:col>
      <xdr:colOff>63500</xdr:colOff>
      <xdr:row>38</xdr:row>
      <xdr:rowOff>40277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374674"/>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89081</xdr:rowOff>
    </xdr:from>
    <xdr:to>
      <xdr:col>15</xdr:col>
      <xdr:colOff>101600</xdr:colOff>
      <xdr:row>38</xdr:row>
      <xdr:rowOff>19231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291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139881</xdr:rowOff>
    </xdr:from>
    <xdr:to>
      <xdr:col>19</xdr:col>
      <xdr:colOff>177800</xdr:colOff>
      <xdr:row>38</xdr:row>
      <xdr:rowOff>4354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342561"/>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51526</xdr:rowOff>
    </xdr:from>
    <xdr:to>
      <xdr:col>10</xdr:col>
      <xdr:colOff>165100</xdr:colOff>
      <xdr:row>37</xdr:row>
      <xdr:rowOff>153126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2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102326</xdr:rowOff>
    </xdr:from>
    <xdr:to>
      <xdr:col>15</xdr:col>
      <xdr:colOff>50800</xdr:colOff>
      <xdr:row>37</xdr:row>
      <xdr:rowOff>139881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305006"/>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28666</xdr:rowOff>
    </xdr:from>
    <xdr:to>
      <xdr:col>6</xdr:col>
      <xdr:colOff>38100</xdr:colOff>
      <xdr:row>37</xdr:row>
      <xdr:rowOff>130266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2313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79466</xdr:rowOff>
    </xdr:from>
    <xdr:to>
      <xdr:col>10</xdr:col>
      <xdr:colOff>114300</xdr:colOff>
      <xdr:row>37</xdr:row>
      <xdr:rowOff>102326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282146"/>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05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46281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64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10358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638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144253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34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146793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0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9219565" y="5734812"/>
          <a:ext cx="0" cy="121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9258300"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9154160" y="6951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9258300" y="551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57348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136415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9258300" y="650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192260" y="65283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445500"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670800" y="6505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873240" y="6519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09854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192260" y="651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925830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44550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496300" y="65570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144272</xdr:rowOff>
    </xdr:from>
    <xdr:to>
      <xdr:col>46</xdr:col>
      <xdr:colOff>38100</xdr:colOff>
      <xdr:row>39</xdr:row>
      <xdr:rowOff>74422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670800" y="6514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23622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7713980" y="655701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148844</xdr:rowOff>
    </xdr:from>
    <xdr:to>
      <xdr:col>41</xdr:col>
      <xdr:colOff>101600</xdr:colOff>
      <xdr:row>39</xdr:row>
      <xdr:rowOff>78994</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873240" y="6519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23622</xdr:rowOff>
    </xdr:from>
    <xdr:to>
      <xdr:col>45</xdr:col>
      <xdr:colOff>177800</xdr:colOff>
      <xdr:row>39</xdr:row>
      <xdr:rowOff>28194</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6924040" y="656158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153416</xdr:rowOff>
    </xdr:from>
    <xdr:to>
      <xdr:col>36</xdr:col>
      <xdr:colOff>165100</xdr:colOff>
      <xdr:row>39</xdr:row>
      <xdr:rowOff>83566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098540" y="6523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28194</xdr:rowOff>
    </xdr:from>
    <xdr:to>
      <xdr:col>41</xdr:col>
      <xdr:colOff>50800</xdr:colOff>
      <xdr:row>39</xdr:row>
      <xdr:rowOff>32766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149340" y="656615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827158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7509587"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6712027" y="660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88409</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5937327"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65549</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7509587" y="660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67120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100093</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5937327"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086225" y="9446895"/>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12496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020820" y="944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12496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03606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31216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73990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965200" y="10222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03606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12496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312160" y="10053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60</xdr:row>
      <xdr:rowOff>41910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3355340" y="9986010"/>
          <a:ext cx="73152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514600" y="10024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41910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565400" y="1007173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739900" y="997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60</xdr:row>
      <xdr:rowOff>13335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790700" y="1002792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55880</xdr:rowOff>
    </xdr:from>
    <xdr:to>
      <xdr:col>6</xdr:col>
      <xdr:colOff>38100</xdr:colOff>
      <xdr:row>59</xdr:row>
      <xdr:rowOff>157480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965200" y="9946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106680</xdr:rowOff>
    </xdr:from>
    <xdr:to>
      <xdr:col>10</xdr:col>
      <xdr:colOff>114300</xdr:colOff>
      <xdr:row>59</xdr:row>
      <xdr:rowOff>137160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008380" y="999744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17056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61100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83630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109237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17056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8570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61100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3630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00000000-0008-0000-0F00-0000DF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9219565" y="9423845"/>
          <a:ext cx="0" cy="1192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00000000-0008-0000-0F00-0000E1000000}"/>
            </a:ext>
          </a:extLst>
        </xdr:cNvPr>
        <xdr:cNvSpPr txBox="1"/>
      </xdr:nvSpPr>
      <xdr:spPr>
        <a:xfrm>
          <a:off x="9258300" y="1062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9154160" y="10616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id="{00000000-0008-0000-0F00-0000E3000000}"/>
            </a:ext>
          </a:extLst>
        </xdr:cNvPr>
        <xdr:cNvSpPr txBox="1"/>
      </xdr:nvSpPr>
      <xdr:spPr>
        <a:xfrm>
          <a:off x="9258300" y="920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9154160" y="9423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a:extLst>
            <a:ext uri="{FF2B5EF4-FFF2-40B4-BE49-F238E27FC236}">
              <a16:creationId xmlns:a16="http://schemas.microsoft.com/office/drawing/2014/main" id="{00000000-0008-0000-0F00-0000E5000000}"/>
            </a:ext>
          </a:extLst>
        </xdr:cNvPr>
        <xdr:cNvSpPr txBox="1"/>
      </xdr:nvSpPr>
      <xdr:spPr>
        <a:xfrm>
          <a:off x="9258300" y="10100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9192260" y="102455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8445500" y="1026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7670800" y="10242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6873240" y="102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6098540" y="10302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20638</xdr:rowOff>
    </xdr:from>
    <xdr:to>
      <xdr:col>55</xdr:col>
      <xdr:colOff>50800</xdr:colOff>
      <xdr:row>61</xdr:row>
      <xdr:rowOff>122238</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9192260" y="102466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170515</xdr:rowOff>
    </xdr:from>
    <xdr:ext cx="469744" cy="259045"/>
    <xdr:sp macro="" textlink="">
      <xdr:nvSpPr>
        <xdr:cNvPr id="241" name="【体育館・プール】&#10;一人当たり面積該当値テキスト">
          <a:extLst>
            <a:ext uri="{FF2B5EF4-FFF2-40B4-BE49-F238E27FC236}">
              <a16:creationId xmlns:a16="http://schemas.microsoft.com/office/drawing/2014/main" id="{00000000-0008-0000-0F00-0000F1000000}"/>
            </a:ext>
          </a:extLst>
        </xdr:cNvPr>
        <xdr:cNvSpPr txBox="1"/>
      </xdr:nvSpPr>
      <xdr:spPr>
        <a:xfrm>
          <a:off x="9258300" y="1022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21781</xdr:rowOff>
    </xdr:from>
    <xdr:to>
      <xdr:col>50</xdr:col>
      <xdr:colOff>165100</xdr:colOff>
      <xdr:row>61</xdr:row>
      <xdr:rowOff>123381</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445500" y="102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71438</xdr:rowOff>
    </xdr:from>
    <xdr:to>
      <xdr:col>55</xdr:col>
      <xdr:colOff>0</xdr:colOff>
      <xdr:row>61</xdr:row>
      <xdr:rowOff>72581</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8496300" y="10297478"/>
          <a:ext cx="7239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26353</xdr:rowOff>
    </xdr:from>
    <xdr:to>
      <xdr:col>46</xdr:col>
      <xdr:colOff>38100</xdr:colOff>
      <xdr:row>61</xdr:row>
      <xdr:rowOff>127953</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7670800" y="102523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72581</xdr:rowOff>
    </xdr:from>
    <xdr:to>
      <xdr:col>50</xdr:col>
      <xdr:colOff>114300</xdr:colOff>
      <xdr:row>61</xdr:row>
      <xdr:rowOff>77153</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7713980" y="10298621"/>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30924</xdr:rowOff>
    </xdr:from>
    <xdr:to>
      <xdr:col>41</xdr:col>
      <xdr:colOff>101600</xdr:colOff>
      <xdr:row>61</xdr:row>
      <xdr:rowOff>132524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6873240" y="102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77153</xdr:rowOff>
    </xdr:from>
    <xdr:to>
      <xdr:col>45</xdr:col>
      <xdr:colOff>177800</xdr:colOff>
      <xdr:row>61</xdr:row>
      <xdr:rowOff>81724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6924040" y="10303193"/>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33782</xdr:rowOff>
    </xdr:from>
    <xdr:to>
      <xdr:col>36</xdr:col>
      <xdr:colOff>165100</xdr:colOff>
      <xdr:row>61</xdr:row>
      <xdr:rowOff>135382</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6098540" y="102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81724</xdr:rowOff>
    </xdr:from>
    <xdr:to>
      <xdr:col>41</xdr:col>
      <xdr:colOff>50800</xdr:colOff>
      <xdr:row>61</xdr:row>
      <xdr:rowOff>84582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6149340" y="10307764"/>
          <a:ext cx="7747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250" name="n_1aveValue【体育館・プール】&#10;一人当たり面積">
          <a:extLst>
            <a:ext uri="{FF2B5EF4-FFF2-40B4-BE49-F238E27FC236}">
              <a16:creationId xmlns:a16="http://schemas.microsoft.com/office/drawing/2014/main" id="{00000000-0008-0000-0F00-0000FA000000}"/>
            </a:ext>
          </a:extLst>
        </xdr:cNvPr>
        <xdr:cNvSpPr txBox="1"/>
      </xdr:nvSpPr>
      <xdr:spPr>
        <a:xfrm>
          <a:off x="8271587" y="1035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a:extLst>
            <a:ext uri="{FF2B5EF4-FFF2-40B4-BE49-F238E27FC236}">
              <a16:creationId xmlns:a16="http://schemas.microsoft.com/office/drawing/2014/main" id="{00000000-0008-0000-0F00-0000FB000000}"/>
            </a:ext>
          </a:extLst>
        </xdr:cNvPr>
        <xdr:cNvSpPr txBox="1"/>
      </xdr:nvSpPr>
      <xdr:spPr>
        <a:xfrm>
          <a:off x="7509587" y="100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145369</xdr:rowOff>
    </xdr:from>
    <xdr:ext cx="469744" cy="259045"/>
    <xdr:sp macro="" textlink="">
      <xdr:nvSpPr>
        <xdr:cNvPr id="252" name="n_3aveValue【体育館・プール】&#10;一人当たり面積">
          <a:extLst>
            <a:ext uri="{FF2B5EF4-FFF2-40B4-BE49-F238E27FC236}">
              <a16:creationId xmlns:a16="http://schemas.microsoft.com/office/drawing/2014/main" id="{00000000-0008-0000-0F00-0000FC000000}"/>
            </a:ext>
          </a:extLst>
        </xdr:cNvPr>
        <xdr:cNvSpPr txBox="1"/>
      </xdr:nvSpPr>
      <xdr:spPr>
        <a:xfrm>
          <a:off x="6712027" y="103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169371</xdr:rowOff>
    </xdr:from>
    <xdr:ext cx="469744" cy="259045"/>
    <xdr:sp macro="" textlink="">
      <xdr:nvSpPr>
        <xdr:cNvPr id="253" name="n_4aveValue【体育館・プール】&#10;一人当たり面積">
          <a:extLst>
            <a:ext uri="{FF2B5EF4-FFF2-40B4-BE49-F238E27FC236}">
              <a16:creationId xmlns:a16="http://schemas.microsoft.com/office/drawing/2014/main" id="{00000000-0008-0000-0F00-0000FD000000}"/>
            </a:ext>
          </a:extLst>
        </xdr:cNvPr>
        <xdr:cNvSpPr txBox="1"/>
      </xdr:nvSpPr>
      <xdr:spPr>
        <a:xfrm>
          <a:off x="5937327" y="1039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139908</xdr:rowOff>
    </xdr:from>
    <xdr:ext cx="469744" cy="259045"/>
    <xdr:sp macro="" textlink="">
      <xdr:nvSpPr>
        <xdr:cNvPr id="254" name="n_1mainValue【体育館・プール】&#10;一人当たり面積">
          <a:extLst>
            <a:ext uri="{FF2B5EF4-FFF2-40B4-BE49-F238E27FC236}">
              <a16:creationId xmlns:a16="http://schemas.microsoft.com/office/drawing/2014/main" id="{00000000-0008-0000-0F00-0000FE000000}"/>
            </a:ext>
          </a:extLst>
        </xdr:cNvPr>
        <xdr:cNvSpPr txBox="1"/>
      </xdr:nvSpPr>
      <xdr:spPr>
        <a:xfrm>
          <a:off x="8271587" y="1003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119080</xdr:rowOff>
    </xdr:from>
    <xdr:ext cx="469744" cy="259045"/>
    <xdr:sp macro="" textlink="">
      <xdr:nvSpPr>
        <xdr:cNvPr id="255" name="n_2mainValue【体育館・プール】&#10;一人当たり面積">
          <a:extLst>
            <a:ext uri="{FF2B5EF4-FFF2-40B4-BE49-F238E27FC236}">
              <a16:creationId xmlns:a16="http://schemas.microsoft.com/office/drawing/2014/main" id="{00000000-0008-0000-0F00-0000FF000000}"/>
            </a:ext>
          </a:extLst>
        </xdr:cNvPr>
        <xdr:cNvSpPr txBox="1"/>
      </xdr:nvSpPr>
      <xdr:spPr>
        <a:xfrm>
          <a:off x="7509587" y="1034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149051</xdr:rowOff>
    </xdr:from>
    <xdr:ext cx="469744" cy="259045"/>
    <xdr:sp macro="" textlink="">
      <xdr:nvSpPr>
        <xdr:cNvPr id="256" name="n_3mainValue【体育館・プール】&#10;一人当たり面積">
          <a:extLst>
            <a:ext uri="{FF2B5EF4-FFF2-40B4-BE49-F238E27FC236}">
              <a16:creationId xmlns:a16="http://schemas.microsoft.com/office/drawing/2014/main" id="{00000000-0008-0000-0F00-000000010000}"/>
            </a:ext>
          </a:extLst>
        </xdr:cNvPr>
        <xdr:cNvSpPr txBox="1"/>
      </xdr:nvSpPr>
      <xdr:spPr>
        <a:xfrm>
          <a:off x="6712027" y="1003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151909</xdr:rowOff>
    </xdr:from>
    <xdr:ext cx="469744" cy="259045"/>
    <xdr:sp macro="" textlink="">
      <xdr:nvSpPr>
        <xdr:cNvPr id="257" name="n_4mainValue【体育館・プール】&#10;一人当たり面積">
          <a:extLst>
            <a:ext uri="{FF2B5EF4-FFF2-40B4-BE49-F238E27FC236}">
              <a16:creationId xmlns:a16="http://schemas.microsoft.com/office/drawing/2014/main" id="{00000000-0008-0000-0F00-000001010000}"/>
            </a:ext>
          </a:extLst>
        </xdr:cNvPr>
        <xdr:cNvSpPr txBox="1"/>
      </xdr:nvSpPr>
      <xdr:spPr>
        <a:xfrm>
          <a:off x="5937327" y="1004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6" name="【消防施設】&#10;有形固定資産減価償却率グラフ枠">
          <a:extLst>
            <a:ext uri="{FF2B5EF4-FFF2-40B4-BE49-F238E27FC236}">
              <a16:creationId xmlns:a16="http://schemas.microsoft.com/office/drawing/2014/main" id="{00000000-0008-0000-0F00-00005A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4375764" y="13177701"/>
          <a:ext cx="0" cy="1408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8" name="【消防施設】&#10;有形固定資産減価償却率最小値テキスト">
          <a:extLst>
            <a:ext uri="{FF2B5EF4-FFF2-40B4-BE49-F238E27FC236}">
              <a16:creationId xmlns:a16="http://schemas.microsoft.com/office/drawing/2014/main" id="{00000000-0008-0000-0F00-00005C01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350" name="【消防施設】&#10;有形固定資産減価償却率最大値テキスト">
          <a:extLst>
            <a:ext uri="{FF2B5EF4-FFF2-40B4-BE49-F238E27FC236}">
              <a16:creationId xmlns:a16="http://schemas.microsoft.com/office/drawing/2014/main" id="{00000000-0008-0000-0F00-00005E010000}"/>
            </a:ext>
          </a:extLst>
        </xdr:cNvPr>
        <xdr:cNvSpPr txBox="1"/>
      </xdr:nvSpPr>
      <xdr:spPr>
        <a:xfrm>
          <a:off x="14414500" y="1295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4287500" y="131777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352" name="【消防施設】&#10;有形固定資産減価償却率平均値テキスト">
          <a:extLst>
            <a:ext uri="{FF2B5EF4-FFF2-40B4-BE49-F238E27FC236}">
              <a16:creationId xmlns:a16="http://schemas.microsoft.com/office/drawing/2014/main" id="{00000000-0008-0000-0F00-000060010000}"/>
            </a:ext>
          </a:extLst>
        </xdr:cNvPr>
        <xdr:cNvSpPr txBox="1"/>
      </xdr:nvSpPr>
      <xdr:spPr>
        <a:xfrm>
          <a:off x="14414500" y="13726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4325600" y="138709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3578840" y="1377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2804140" y="13880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2029440" y="1387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123188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140788</xdr:rowOff>
    </xdr:from>
    <xdr:to>
      <xdr:col>85</xdr:col>
      <xdr:colOff>177800</xdr:colOff>
      <xdr:row>84</xdr:row>
      <xdr:rowOff>70938</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4325600" y="1405490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119215</xdr:rowOff>
    </xdr:from>
    <xdr:ext cx="405111" cy="259045"/>
    <xdr:sp macro="" textlink="">
      <xdr:nvSpPr>
        <xdr:cNvPr id="364" name="【消防施設】&#10;有形固定資産減価償却率該当値テキスト">
          <a:extLst>
            <a:ext uri="{FF2B5EF4-FFF2-40B4-BE49-F238E27FC236}">
              <a16:creationId xmlns:a16="http://schemas.microsoft.com/office/drawing/2014/main" id="{00000000-0008-0000-0F00-00006C010000}"/>
            </a:ext>
          </a:extLst>
        </xdr:cNvPr>
        <xdr:cNvSpPr txBox="1"/>
      </xdr:nvSpPr>
      <xdr:spPr>
        <a:xfrm>
          <a:off x="14414500" y="1403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72208</xdr:rowOff>
    </xdr:from>
    <xdr:to>
      <xdr:col>81</xdr:col>
      <xdr:colOff>101600</xdr:colOff>
      <xdr:row>85</xdr:row>
      <xdr:rowOff>2358</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3578840" y="1415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20138</xdr:rowOff>
    </xdr:from>
    <xdr:to>
      <xdr:col>85</xdr:col>
      <xdr:colOff>127000</xdr:colOff>
      <xdr:row>84</xdr:row>
      <xdr:rowOff>123008</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13629640" y="14101898"/>
          <a:ext cx="74676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280414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123008</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854940" y="14173744"/>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10161</xdr:rowOff>
    </xdr:from>
    <xdr:to>
      <xdr:col>72</xdr:col>
      <xdr:colOff>38100</xdr:colOff>
      <xdr:row>84</xdr:row>
      <xdr:rowOff>111761</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1202944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91984</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2072620" y="14142721"/>
          <a:ext cx="78232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50981</xdr:rowOff>
    </xdr:from>
    <xdr:to>
      <xdr:col>67</xdr:col>
      <xdr:colOff>101600</xdr:colOff>
      <xdr:row>84</xdr:row>
      <xdr:rowOff>152581</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11231880" y="141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60961</xdr:rowOff>
    </xdr:from>
    <xdr:to>
      <xdr:col>71</xdr:col>
      <xdr:colOff>177800</xdr:colOff>
      <xdr:row>84</xdr:row>
      <xdr:rowOff>101781</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11282680" y="14142721"/>
          <a:ext cx="78994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373" name="n_1aveValue【消防施設】&#10;有形固定資産減価償却率">
          <a:extLst>
            <a:ext uri="{FF2B5EF4-FFF2-40B4-BE49-F238E27FC236}">
              <a16:creationId xmlns:a16="http://schemas.microsoft.com/office/drawing/2014/main" id="{00000000-0008-0000-0F00-000075010000}"/>
            </a:ext>
          </a:extLst>
        </xdr:cNvPr>
        <xdr:cNvSpPr txBox="1"/>
      </xdr:nvSpPr>
      <xdr:spPr>
        <a:xfrm>
          <a:off x="13437244" y="1355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374" name="n_2aveValue【消防施設】&#10;有形固定資産減価償却率">
          <a:extLst>
            <a:ext uri="{FF2B5EF4-FFF2-40B4-BE49-F238E27FC236}">
              <a16:creationId xmlns:a16="http://schemas.microsoft.com/office/drawing/2014/main" id="{00000000-0008-0000-0F00-000076010000}"/>
            </a:ext>
          </a:extLst>
        </xdr:cNvPr>
        <xdr:cNvSpPr txBox="1"/>
      </xdr:nvSpPr>
      <xdr:spPr>
        <a:xfrm>
          <a:off x="12675244" y="1365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375" name="n_3aveValue【消防施設】&#10;有形固定資産減価償却率">
          <a:extLst>
            <a:ext uri="{FF2B5EF4-FFF2-40B4-BE49-F238E27FC236}">
              <a16:creationId xmlns:a16="http://schemas.microsoft.com/office/drawing/2014/main" id="{00000000-0008-0000-0F00-000077010000}"/>
            </a:ext>
          </a:extLst>
        </xdr:cNvPr>
        <xdr:cNvSpPr txBox="1"/>
      </xdr:nvSpPr>
      <xdr:spPr>
        <a:xfrm>
          <a:off x="11900544" y="1365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376" name="n_4aveValue【消防施設】&#10;有形固定資産減価償却率">
          <a:extLst>
            <a:ext uri="{FF2B5EF4-FFF2-40B4-BE49-F238E27FC236}">
              <a16:creationId xmlns:a16="http://schemas.microsoft.com/office/drawing/2014/main" id="{00000000-0008-0000-0F00-000078010000}"/>
            </a:ext>
          </a:extLst>
        </xdr:cNvPr>
        <xdr:cNvSpPr txBox="1"/>
      </xdr:nvSpPr>
      <xdr:spPr>
        <a:xfrm>
          <a:off x="11102984" y="1369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164935</xdr:rowOff>
    </xdr:from>
    <xdr:ext cx="405111" cy="259045"/>
    <xdr:sp macro="" textlink="">
      <xdr:nvSpPr>
        <xdr:cNvPr id="377" name="n_1mainValue【消防施設】&#10;有形固定資産減価償却率">
          <a:extLst>
            <a:ext uri="{FF2B5EF4-FFF2-40B4-BE49-F238E27FC236}">
              <a16:creationId xmlns:a16="http://schemas.microsoft.com/office/drawing/2014/main" id="{00000000-0008-0000-0F00-000079010000}"/>
            </a:ext>
          </a:extLst>
        </xdr:cNvPr>
        <xdr:cNvSpPr txBox="1"/>
      </xdr:nvSpPr>
      <xdr:spPr>
        <a:xfrm>
          <a:off x="13437244" y="1424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378" name="n_2mainValue【消防施設】&#10;有形固定資産減価償却率">
          <a:extLst>
            <a:ext uri="{FF2B5EF4-FFF2-40B4-BE49-F238E27FC236}">
              <a16:creationId xmlns:a16="http://schemas.microsoft.com/office/drawing/2014/main" id="{00000000-0008-0000-0F00-00007A010000}"/>
            </a:ext>
          </a:extLst>
        </xdr:cNvPr>
        <xdr:cNvSpPr txBox="1"/>
      </xdr:nvSpPr>
      <xdr:spPr>
        <a:xfrm>
          <a:off x="126752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102888</xdr:rowOff>
    </xdr:from>
    <xdr:ext cx="405111" cy="259045"/>
    <xdr:sp macro="" textlink="">
      <xdr:nvSpPr>
        <xdr:cNvPr id="379" name="n_3mainValue【消防施設】&#10;有形固定資産減価償却率">
          <a:extLst>
            <a:ext uri="{FF2B5EF4-FFF2-40B4-BE49-F238E27FC236}">
              <a16:creationId xmlns:a16="http://schemas.microsoft.com/office/drawing/2014/main" id="{00000000-0008-0000-0F00-00007B010000}"/>
            </a:ext>
          </a:extLst>
        </xdr:cNvPr>
        <xdr:cNvSpPr txBox="1"/>
      </xdr:nvSpPr>
      <xdr:spPr>
        <a:xfrm>
          <a:off x="1190054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143708</xdr:rowOff>
    </xdr:from>
    <xdr:ext cx="405111" cy="259045"/>
    <xdr:sp macro="" textlink="">
      <xdr:nvSpPr>
        <xdr:cNvPr id="380" name="n_4mainValue【消防施設】&#10;有形固定資産減価償却率">
          <a:extLst>
            <a:ext uri="{FF2B5EF4-FFF2-40B4-BE49-F238E27FC236}">
              <a16:creationId xmlns:a16="http://schemas.microsoft.com/office/drawing/2014/main" id="{00000000-0008-0000-0F00-00007C010000}"/>
            </a:ext>
          </a:extLst>
        </xdr:cNvPr>
        <xdr:cNvSpPr txBox="1"/>
      </xdr:nvSpPr>
      <xdr:spPr>
        <a:xfrm>
          <a:off x="11102984" y="1422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5" name="【消防施設】&#10;一人当たり面積グラフ枠">
          <a:extLst>
            <a:ext uri="{FF2B5EF4-FFF2-40B4-BE49-F238E27FC236}">
              <a16:creationId xmlns:a16="http://schemas.microsoft.com/office/drawing/2014/main" id="{00000000-0008-0000-0F00-00009501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9509104" y="13062312"/>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407" name="【消防施設】&#10;一人当たり面積最小値テキスト">
          <a:extLst>
            <a:ext uri="{FF2B5EF4-FFF2-40B4-BE49-F238E27FC236}">
              <a16:creationId xmlns:a16="http://schemas.microsoft.com/office/drawing/2014/main" id="{00000000-0008-0000-0F00-000097010000}"/>
            </a:ext>
          </a:extLst>
        </xdr:cNvPr>
        <xdr:cNvSpPr txBox="1"/>
      </xdr:nvSpPr>
      <xdr:spPr>
        <a:xfrm>
          <a:off x="19547840"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9443700" y="145727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409" name="【消防施設】&#10;一人当たり面積最大値テキスト">
          <a:extLst>
            <a:ext uri="{FF2B5EF4-FFF2-40B4-BE49-F238E27FC236}">
              <a16:creationId xmlns:a16="http://schemas.microsoft.com/office/drawing/2014/main" id="{00000000-0008-0000-0F00-000099010000}"/>
            </a:ext>
          </a:extLst>
        </xdr:cNvPr>
        <xdr:cNvSpPr txBox="1"/>
      </xdr:nvSpPr>
      <xdr:spPr>
        <a:xfrm>
          <a:off x="19547840" y="128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9443700" y="13062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411" name="【消防施設】&#10;一人当たり面積平均値テキスト">
          <a:extLst>
            <a:ext uri="{FF2B5EF4-FFF2-40B4-BE49-F238E27FC236}">
              <a16:creationId xmlns:a16="http://schemas.microsoft.com/office/drawing/2014/main" id="{00000000-0008-0000-0F00-00009B010000}"/>
            </a:ext>
          </a:extLst>
        </xdr:cNvPr>
        <xdr:cNvSpPr txBox="1"/>
      </xdr:nvSpPr>
      <xdr:spPr>
        <a:xfrm>
          <a:off x="19547840" y="13849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458940" y="139944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8735040" y="139455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716278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6388080" y="14043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13426</xdr:rowOff>
    </xdr:from>
    <xdr:to>
      <xdr:col>116</xdr:col>
      <xdr:colOff>114300</xdr:colOff>
      <xdr:row>86</xdr:row>
      <xdr:rowOff>115026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458940" y="144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99803</xdr:rowOff>
    </xdr:from>
    <xdr:ext cx="469744" cy="259045"/>
    <xdr:sp macro="" textlink="">
      <xdr:nvSpPr>
        <xdr:cNvPr id="423" name="【消防施設】&#10;一人当たり面積該当値テキスト">
          <a:extLst>
            <a:ext uri="{FF2B5EF4-FFF2-40B4-BE49-F238E27FC236}">
              <a16:creationId xmlns:a16="http://schemas.microsoft.com/office/drawing/2014/main" id="{00000000-0008-0000-0F00-0000A7010000}"/>
            </a:ext>
          </a:extLst>
        </xdr:cNvPr>
        <xdr:cNvSpPr txBox="1"/>
      </xdr:nvSpPr>
      <xdr:spPr>
        <a:xfrm>
          <a:off x="19547840" y="143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8735040" y="144533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87086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8778220" y="14481266"/>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7937480" y="14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7988280" y="145041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39551</xdr:rowOff>
    </xdr:from>
    <xdr:to>
      <xdr:col>102</xdr:col>
      <xdr:colOff>165100</xdr:colOff>
      <xdr:row>86</xdr:row>
      <xdr:rowOff>141151</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7162780" y="144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87086</xdr:rowOff>
    </xdr:from>
    <xdr:to>
      <xdr:col>107</xdr:col>
      <xdr:colOff>50800</xdr:colOff>
      <xdr:row>86</xdr:row>
      <xdr:rowOff>90351</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7213580" y="14504126"/>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13426</xdr:rowOff>
    </xdr:from>
    <xdr:to>
      <xdr:col>98</xdr:col>
      <xdr:colOff>38100</xdr:colOff>
      <xdr:row>86</xdr:row>
      <xdr:rowOff>115026</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6388080" y="14430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64226</xdr:rowOff>
    </xdr:from>
    <xdr:to>
      <xdr:col>102</xdr:col>
      <xdr:colOff>114300</xdr:colOff>
      <xdr:row>86</xdr:row>
      <xdr:rowOff>90351</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6431260" y="14481266"/>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432" name="n_1aveValue【消防施設】&#10;一人当たり面積">
          <a:extLst>
            <a:ext uri="{FF2B5EF4-FFF2-40B4-BE49-F238E27FC236}">
              <a16:creationId xmlns:a16="http://schemas.microsoft.com/office/drawing/2014/main" id="{00000000-0008-0000-0F00-0000B0010000}"/>
            </a:ext>
          </a:extLst>
        </xdr:cNvPr>
        <xdr:cNvSpPr txBox="1"/>
      </xdr:nvSpPr>
      <xdr:spPr>
        <a:xfrm>
          <a:off x="18561127" y="1372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433" name="n_2aveValue【消防施設】&#10;一人当たり面積">
          <a:extLst>
            <a:ext uri="{FF2B5EF4-FFF2-40B4-BE49-F238E27FC236}">
              <a16:creationId xmlns:a16="http://schemas.microsoft.com/office/drawing/2014/main" id="{00000000-0008-0000-0F00-0000B1010000}"/>
            </a:ext>
          </a:extLst>
        </xdr:cNvPr>
        <xdr:cNvSpPr txBox="1"/>
      </xdr:nvSpPr>
      <xdr:spPr>
        <a:xfrm>
          <a:off x="177762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434" name="n_3aveValue【消防施設】&#10;一人当たり面積">
          <a:extLst>
            <a:ext uri="{FF2B5EF4-FFF2-40B4-BE49-F238E27FC236}">
              <a16:creationId xmlns:a16="http://schemas.microsoft.com/office/drawing/2014/main" id="{00000000-0008-0000-0F00-0000B2010000}"/>
            </a:ext>
          </a:extLst>
        </xdr:cNvPr>
        <xdr:cNvSpPr txBox="1"/>
      </xdr:nvSpPr>
      <xdr:spPr>
        <a:xfrm>
          <a:off x="17001567" y="137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435" name="n_4aveValue【消防施設】&#10;一人当たり面積">
          <a:extLst>
            <a:ext uri="{FF2B5EF4-FFF2-40B4-BE49-F238E27FC236}">
              <a16:creationId xmlns:a16="http://schemas.microsoft.com/office/drawing/2014/main" id="{00000000-0008-0000-0F00-0000B3010000}"/>
            </a:ext>
          </a:extLst>
        </xdr:cNvPr>
        <xdr:cNvSpPr txBox="1"/>
      </xdr:nvSpPr>
      <xdr:spPr>
        <a:xfrm>
          <a:off x="16226867" y="1382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436" name="n_1mainValue【消防施設】&#10;一人当たり面積">
          <a:extLst>
            <a:ext uri="{FF2B5EF4-FFF2-40B4-BE49-F238E27FC236}">
              <a16:creationId xmlns:a16="http://schemas.microsoft.com/office/drawing/2014/main" id="{00000000-0008-0000-0F00-0000B4010000}"/>
            </a:ext>
          </a:extLst>
        </xdr:cNvPr>
        <xdr:cNvSpPr txBox="1"/>
      </xdr:nvSpPr>
      <xdr:spPr>
        <a:xfrm>
          <a:off x="1856112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437" name="n_2mainValue【消防施設】&#10;一人当たり面積">
          <a:extLst>
            <a:ext uri="{FF2B5EF4-FFF2-40B4-BE49-F238E27FC236}">
              <a16:creationId xmlns:a16="http://schemas.microsoft.com/office/drawing/2014/main" id="{00000000-0008-0000-0F00-0000B5010000}"/>
            </a:ext>
          </a:extLst>
        </xdr:cNvPr>
        <xdr:cNvSpPr txBox="1"/>
      </xdr:nvSpPr>
      <xdr:spPr>
        <a:xfrm>
          <a:off x="1777626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132278</xdr:rowOff>
    </xdr:from>
    <xdr:ext cx="469744" cy="259045"/>
    <xdr:sp macro="" textlink="">
      <xdr:nvSpPr>
        <xdr:cNvPr id="438" name="n_3mainValue【消防施設】&#10;一人当たり面積">
          <a:extLst>
            <a:ext uri="{FF2B5EF4-FFF2-40B4-BE49-F238E27FC236}">
              <a16:creationId xmlns:a16="http://schemas.microsoft.com/office/drawing/2014/main" id="{00000000-0008-0000-0F00-0000B6010000}"/>
            </a:ext>
          </a:extLst>
        </xdr:cNvPr>
        <xdr:cNvSpPr txBox="1"/>
      </xdr:nvSpPr>
      <xdr:spPr>
        <a:xfrm>
          <a:off x="17001567" y="1454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106153</xdr:rowOff>
    </xdr:from>
    <xdr:ext cx="469744" cy="259045"/>
    <xdr:sp macro="" textlink="">
      <xdr:nvSpPr>
        <xdr:cNvPr id="439" name="n_4mainValue【消防施設】&#10;一人当たり面積">
          <a:extLst>
            <a:ext uri="{FF2B5EF4-FFF2-40B4-BE49-F238E27FC236}">
              <a16:creationId xmlns:a16="http://schemas.microsoft.com/office/drawing/2014/main" id="{00000000-0008-0000-0F00-0000B7010000}"/>
            </a:ext>
          </a:extLst>
        </xdr:cNvPr>
        <xdr:cNvSpPr txBox="1"/>
      </xdr:nvSpPr>
      <xdr:spPr>
        <a:xfrm>
          <a:off x="16226867" y="145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00000000-0008-0000-0F00-0000CF01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14375764" y="16790670"/>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465" name="【庁舎】&#10;有形固定資産減価償却率最小値テキスト">
          <a:extLst>
            <a:ext uri="{FF2B5EF4-FFF2-40B4-BE49-F238E27FC236}">
              <a16:creationId xmlns:a16="http://schemas.microsoft.com/office/drawing/2014/main" id="{00000000-0008-0000-0F00-0000D1010000}"/>
            </a:ext>
          </a:extLst>
        </xdr:cNvPr>
        <xdr:cNvSpPr txBox="1"/>
      </xdr:nvSpPr>
      <xdr:spPr>
        <a:xfrm>
          <a:off x="14414500" y="1825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4287500" y="18251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467" name="【庁舎】&#10;有形固定資産減価償却率最大値テキスト">
          <a:extLst>
            <a:ext uri="{FF2B5EF4-FFF2-40B4-BE49-F238E27FC236}">
              <a16:creationId xmlns:a16="http://schemas.microsoft.com/office/drawing/2014/main" id="{00000000-0008-0000-0F00-0000D3010000}"/>
            </a:ext>
          </a:extLst>
        </xdr:cNvPr>
        <xdr:cNvSpPr txBox="1"/>
      </xdr:nvSpPr>
      <xdr:spPr>
        <a:xfrm>
          <a:off x="14414500" y="16573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4287500" y="16790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469" name="【庁舎】&#10;有形固定資産減価償却率平均値テキスト">
          <a:extLst>
            <a:ext uri="{FF2B5EF4-FFF2-40B4-BE49-F238E27FC236}">
              <a16:creationId xmlns:a16="http://schemas.microsoft.com/office/drawing/2014/main" id="{00000000-0008-0000-0F00-0000D5010000}"/>
            </a:ext>
          </a:extLst>
        </xdr:cNvPr>
        <xdr:cNvSpPr txBox="1"/>
      </xdr:nvSpPr>
      <xdr:spPr>
        <a:xfrm>
          <a:off x="14414500" y="1734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4325600" y="174885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3578840" y="17399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2804140" y="174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2029440" y="17450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34925</xdr:rowOff>
    </xdr:from>
    <xdr:to>
      <xdr:col>85</xdr:col>
      <xdr:colOff>177800</xdr:colOff>
      <xdr:row>105</xdr:row>
      <xdr:rowOff>136525</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14325600" y="176371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13352</xdr:rowOff>
    </xdr:from>
    <xdr:ext cx="405111" cy="259045"/>
    <xdr:sp macro="" textlink="">
      <xdr:nvSpPr>
        <xdr:cNvPr id="481" name="【庁舎】&#10;有形固定資産減価償却率該当値テキスト">
          <a:extLst>
            <a:ext uri="{FF2B5EF4-FFF2-40B4-BE49-F238E27FC236}">
              <a16:creationId xmlns:a16="http://schemas.microsoft.com/office/drawing/2014/main" id="{00000000-0008-0000-0F00-0000E1010000}"/>
            </a:ext>
          </a:extLst>
        </xdr:cNvPr>
        <xdr:cNvSpPr txBox="1"/>
      </xdr:nvSpPr>
      <xdr:spPr>
        <a:xfrm>
          <a:off x="14414500" y="1761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3578840" y="1758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85725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3629640" y="17632680"/>
          <a:ext cx="7467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2804140" y="17519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105</xdr:row>
      <xdr:rowOff>30480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854940" y="17569815"/>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12029440" y="17629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135255</xdr:rowOff>
    </xdr:from>
    <xdr:to>
      <xdr:col>76</xdr:col>
      <xdr:colOff>114300</xdr:colOff>
      <xdr:row>105</xdr:row>
      <xdr:rowOff>78105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2072620" y="17569815"/>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123188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78105</xdr:rowOff>
    </xdr:from>
    <xdr:to>
      <xdr:col>71</xdr:col>
      <xdr:colOff>177800</xdr:colOff>
      <xdr:row>105</xdr:row>
      <xdr:rowOff>156211</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1282680" y="17680305"/>
          <a:ext cx="78994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490" name="n_1aveValue【庁舎】&#10;有形固定資産減価償却率">
          <a:extLst>
            <a:ext uri="{FF2B5EF4-FFF2-40B4-BE49-F238E27FC236}">
              <a16:creationId xmlns:a16="http://schemas.microsoft.com/office/drawing/2014/main" id="{00000000-0008-0000-0F00-0000EA010000}"/>
            </a:ext>
          </a:extLst>
        </xdr:cNvPr>
        <xdr:cNvSpPr txBox="1"/>
      </xdr:nvSpPr>
      <xdr:spPr>
        <a:xfrm>
          <a:off x="13437244" y="1717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491" name="n_2aveValue【庁舎】&#10;有形固定資産減価償却率">
          <a:extLst>
            <a:ext uri="{FF2B5EF4-FFF2-40B4-BE49-F238E27FC236}">
              <a16:creationId xmlns:a16="http://schemas.microsoft.com/office/drawing/2014/main" id="{00000000-0008-0000-0F00-0000EB010000}"/>
            </a:ext>
          </a:extLst>
        </xdr:cNvPr>
        <xdr:cNvSpPr txBox="1"/>
      </xdr:nvSpPr>
      <xdr:spPr>
        <a:xfrm>
          <a:off x="12675244" y="1723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492" name="n_3aveValue【庁舎】&#10;有形固定資産減価償却率">
          <a:extLst>
            <a:ext uri="{FF2B5EF4-FFF2-40B4-BE49-F238E27FC236}">
              <a16:creationId xmlns:a16="http://schemas.microsoft.com/office/drawing/2014/main" id="{00000000-0008-0000-0F00-0000EC010000}"/>
            </a:ext>
          </a:extLst>
        </xdr:cNvPr>
        <xdr:cNvSpPr txBox="1"/>
      </xdr:nvSpPr>
      <xdr:spPr>
        <a:xfrm>
          <a:off x="119005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493" name="n_4aveValue【庁舎】&#10;有形固定資産減価償却率">
          <a:extLst>
            <a:ext uri="{FF2B5EF4-FFF2-40B4-BE49-F238E27FC236}">
              <a16:creationId xmlns:a16="http://schemas.microsoft.com/office/drawing/2014/main" id="{00000000-0008-0000-0F00-0000ED010000}"/>
            </a:ext>
          </a:extLst>
        </xdr:cNvPr>
        <xdr:cNvSpPr txBox="1"/>
      </xdr:nvSpPr>
      <xdr:spPr>
        <a:xfrm>
          <a:off x="1110298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494" name="n_1mainValue【庁舎】&#10;有形固定資産減価償却率">
          <a:extLst>
            <a:ext uri="{FF2B5EF4-FFF2-40B4-BE49-F238E27FC236}">
              <a16:creationId xmlns:a16="http://schemas.microsoft.com/office/drawing/2014/main" id="{00000000-0008-0000-0F00-0000EE010000}"/>
            </a:ext>
          </a:extLst>
        </xdr:cNvPr>
        <xdr:cNvSpPr txBox="1"/>
      </xdr:nvSpPr>
      <xdr:spPr>
        <a:xfrm>
          <a:off x="134372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5732</xdr:rowOff>
    </xdr:from>
    <xdr:ext cx="405111" cy="259045"/>
    <xdr:sp macro="" textlink="">
      <xdr:nvSpPr>
        <xdr:cNvPr id="495" name="n_2mainValue【庁舎】&#10;有形固定資産減価償却率">
          <a:extLst>
            <a:ext uri="{FF2B5EF4-FFF2-40B4-BE49-F238E27FC236}">
              <a16:creationId xmlns:a16="http://schemas.microsoft.com/office/drawing/2014/main" id="{00000000-0008-0000-0F00-0000EF010000}"/>
            </a:ext>
          </a:extLst>
        </xdr:cNvPr>
        <xdr:cNvSpPr txBox="1"/>
      </xdr:nvSpPr>
      <xdr:spPr>
        <a:xfrm>
          <a:off x="126752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120032</xdr:rowOff>
    </xdr:from>
    <xdr:ext cx="405111" cy="259045"/>
    <xdr:sp macro="" textlink="">
      <xdr:nvSpPr>
        <xdr:cNvPr id="496" name="n_3mainValue【庁舎】&#10;有形固定資産減価償却率">
          <a:extLst>
            <a:ext uri="{FF2B5EF4-FFF2-40B4-BE49-F238E27FC236}">
              <a16:creationId xmlns:a16="http://schemas.microsoft.com/office/drawing/2014/main" id="{00000000-0008-0000-0F00-0000F0010000}"/>
            </a:ext>
          </a:extLst>
        </xdr:cNvPr>
        <xdr:cNvSpPr txBox="1"/>
      </xdr:nvSpPr>
      <xdr:spPr>
        <a:xfrm>
          <a:off x="1190054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497" name="n_4mainValue【庁舎】&#10;有形固定資産減価償却率">
          <a:extLst>
            <a:ext uri="{FF2B5EF4-FFF2-40B4-BE49-F238E27FC236}">
              <a16:creationId xmlns:a16="http://schemas.microsoft.com/office/drawing/2014/main" id="{00000000-0008-0000-0F00-0000F1010000}"/>
            </a:ext>
          </a:extLst>
        </xdr:cNvPr>
        <xdr:cNvSpPr txBox="1"/>
      </xdr:nvSpPr>
      <xdr:spPr>
        <a:xfrm>
          <a:off x="1110298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00000000-0008-0000-0F00-000008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9509104" y="16725899"/>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522" name="【庁舎】&#10;一人当たり面積最小値テキスト">
          <a:extLst>
            <a:ext uri="{FF2B5EF4-FFF2-40B4-BE49-F238E27FC236}">
              <a16:creationId xmlns:a16="http://schemas.microsoft.com/office/drawing/2014/main" id="{00000000-0008-0000-0F00-00000A020000}"/>
            </a:ext>
          </a:extLst>
        </xdr:cNvPr>
        <xdr:cNvSpPr txBox="1"/>
      </xdr:nvSpPr>
      <xdr:spPr>
        <a:xfrm>
          <a:off x="19547840" y="1800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9443700" y="17996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524" name="【庁舎】&#10;一人当たり面積最大値テキスト">
          <a:extLst>
            <a:ext uri="{FF2B5EF4-FFF2-40B4-BE49-F238E27FC236}">
              <a16:creationId xmlns:a16="http://schemas.microsoft.com/office/drawing/2014/main" id="{00000000-0008-0000-0F00-00000C020000}"/>
            </a:ext>
          </a:extLst>
        </xdr:cNvPr>
        <xdr:cNvSpPr txBox="1"/>
      </xdr:nvSpPr>
      <xdr:spPr>
        <a:xfrm>
          <a:off x="19547840" y="1650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9443700" y="16725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526" name="【庁舎】&#10;一人当たり面積平均値テキスト">
          <a:extLst>
            <a:ext uri="{FF2B5EF4-FFF2-40B4-BE49-F238E27FC236}">
              <a16:creationId xmlns:a16="http://schemas.microsoft.com/office/drawing/2014/main" id="{00000000-0008-0000-0F00-00000E020000}"/>
            </a:ext>
          </a:extLst>
        </xdr:cNvPr>
        <xdr:cNvSpPr txBox="1"/>
      </xdr:nvSpPr>
      <xdr:spPr>
        <a:xfrm>
          <a:off x="19547840" y="1725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9458940" y="17397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8735040" y="17404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7937480" y="1733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7162780" y="17400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6388080" y="17378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945894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30497</xdr:rowOff>
    </xdr:from>
    <xdr:ext cx="469744" cy="259045"/>
    <xdr:sp macro="" textlink="">
      <xdr:nvSpPr>
        <xdr:cNvPr id="538" name="【庁舎】&#10;一人当たり面積該当値テキスト">
          <a:extLst>
            <a:ext uri="{FF2B5EF4-FFF2-40B4-BE49-F238E27FC236}">
              <a16:creationId xmlns:a16="http://schemas.microsoft.com/office/drawing/2014/main" id="{00000000-0008-0000-0F00-00001A020000}"/>
            </a:ext>
          </a:extLst>
        </xdr:cNvPr>
        <xdr:cNvSpPr txBox="1"/>
      </xdr:nvSpPr>
      <xdr:spPr>
        <a:xfrm>
          <a:off x="19547840" y="1746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53975</xdr:rowOff>
    </xdr:from>
    <xdr:to>
      <xdr:col>112</xdr:col>
      <xdr:colOff>38100</xdr:colOff>
      <xdr:row>104</xdr:row>
      <xdr:rowOff>155575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8735040" y="174885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102870</xdr:rowOff>
    </xdr:from>
    <xdr:to>
      <xdr:col>116</xdr:col>
      <xdr:colOff>63500</xdr:colOff>
      <xdr:row>104</xdr:row>
      <xdr:rowOff>104775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8778220" y="1753743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65405</xdr:rowOff>
    </xdr:from>
    <xdr:to>
      <xdr:col>107</xdr:col>
      <xdr:colOff>101600</xdr:colOff>
      <xdr:row>104</xdr:row>
      <xdr:rowOff>167005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7937480" y="174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104775</xdr:rowOff>
    </xdr:from>
    <xdr:to>
      <xdr:col>111</xdr:col>
      <xdr:colOff>177800</xdr:colOff>
      <xdr:row>104</xdr:row>
      <xdr:rowOff>116205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7988280" y="17539335"/>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10161</xdr:rowOff>
    </xdr:from>
    <xdr:to>
      <xdr:col>102</xdr:col>
      <xdr:colOff>165100</xdr:colOff>
      <xdr:row>104</xdr:row>
      <xdr:rowOff>111761</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7162780" y="174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60961</xdr:rowOff>
    </xdr:from>
    <xdr:to>
      <xdr:col>107</xdr:col>
      <xdr:colOff>50800</xdr:colOff>
      <xdr:row>104</xdr:row>
      <xdr:rowOff>116205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7213580" y="17495521"/>
          <a:ext cx="7747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6388080" y="17459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60961</xdr:rowOff>
    </xdr:from>
    <xdr:to>
      <xdr:col>102</xdr:col>
      <xdr:colOff>114300</xdr:colOff>
      <xdr:row>104</xdr:row>
      <xdr:rowOff>76200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6431260" y="17495521"/>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547" name="n_1aveValue【庁舎】&#10;一人当たり面積">
          <a:extLst>
            <a:ext uri="{FF2B5EF4-FFF2-40B4-BE49-F238E27FC236}">
              <a16:creationId xmlns:a16="http://schemas.microsoft.com/office/drawing/2014/main" id="{00000000-0008-0000-0F00-000023020000}"/>
            </a:ext>
          </a:extLst>
        </xdr:cNvPr>
        <xdr:cNvSpPr txBox="1"/>
      </xdr:nvSpPr>
      <xdr:spPr>
        <a:xfrm>
          <a:off x="18561127" y="1718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548" name="n_2aveValue【庁舎】&#10;一人当たり面積">
          <a:extLst>
            <a:ext uri="{FF2B5EF4-FFF2-40B4-BE49-F238E27FC236}">
              <a16:creationId xmlns:a16="http://schemas.microsoft.com/office/drawing/2014/main" id="{00000000-0008-0000-0F00-000024020000}"/>
            </a:ext>
          </a:extLst>
        </xdr:cNvPr>
        <xdr:cNvSpPr txBox="1"/>
      </xdr:nvSpPr>
      <xdr:spPr>
        <a:xfrm>
          <a:off x="17776267" y="1711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549" name="n_3aveValue【庁舎】&#10;一人当たり面積">
          <a:extLst>
            <a:ext uri="{FF2B5EF4-FFF2-40B4-BE49-F238E27FC236}">
              <a16:creationId xmlns:a16="http://schemas.microsoft.com/office/drawing/2014/main" id="{00000000-0008-0000-0F00-000025020000}"/>
            </a:ext>
          </a:extLst>
        </xdr:cNvPr>
        <xdr:cNvSpPr txBox="1"/>
      </xdr:nvSpPr>
      <xdr:spPr>
        <a:xfrm>
          <a:off x="17001567" y="171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550" name="n_4aveValue【庁舎】&#10;一人当たり面積">
          <a:extLst>
            <a:ext uri="{FF2B5EF4-FFF2-40B4-BE49-F238E27FC236}">
              <a16:creationId xmlns:a16="http://schemas.microsoft.com/office/drawing/2014/main" id="{00000000-0008-0000-0F00-000026020000}"/>
            </a:ext>
          </a:extLst>
        </xdr:cNvPr>
        <xdr:cNvSpPr txBox="1"/>
      </xdr:nvSpPr>
      <xdr:spPr>
        <a:xfrm>
          <a:off x="16226867"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146702</xdr:rowOff>
    </xdr:from>
    <xdr:ext cx="469744" cy="259045"/>
    <xdr:sp macro="" textlink="">
      <xdr:nvSpPr>
        <xdr:cNvPr id="551" name="n_1mainValue【庁舎】&#10;一人当たり面積">
          <a:extLst>
            <a:ext uri="{FF2B5EF4-FFF2-40B4-BE49-F238E27FC236}">
              <a16:creationId xmlns:a16="http://schemas.microsoft.com/office/drawing/2014/main" id="{00000000-0008-0000-0F00-000027020000}"/>
            </a:ext>
          </a:extLst>
        </xdr:cNvPr>
        <xdr:cNvSpPr txBox="1"/>
      </xdr:nvSpPr>
      <xdr:spPr>
        <a:xfrm>
          <a:off x="18561127" y="1758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158132</xdr:rowOff>
    </xdr:from>
    <xdr:ext cx="469744" cy="259045"/>
    <xdr:sp macro="" textlink="">
      <xdr:nvSpPr>
        <xdr:cNvPr id="552" name="n_2mainValue【庁舎】&#10;一人当たり面積">
          <a:extLst>
            <a:ext uri="{FF2B5EF4-FFF2-40B4-BE49-F238E27FC236}">
              <a16:creationId xmlns:a16="http://schemas.microsoft.com/office/drawing/2014/main" id="{00000000-0008-0000-0F00-000028020000}"/>
            </a:ext>
          </a:extLst>
        </xdr:cNvPr>
        <xdr:cNvSpPr txBox="1"/>
      </xdr:nvSpPr>
      <xdr:spPr>
        <a:xfrm>
          <a:off x="17776267" y="1759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553" name="n_3mainValue【庁舎】&#10;一人当たり面積">
          <a:extLst>
            <a:ext uri="{FF2B5EF4-FFF2-40B4-BE49-F238E27FC236}">
              <a16:creationId xmlns:a16="http://schemas.microsoft.com/office/drawing/2014/main" id="{00000000-0008-0000-0F00-000029020000}"/>
            </a:ext>
          </a:extLst>
        </xdr:cNvPr>
        <xdr:cNvSpPr txBox="1"/>
      </xdr:nvSpPr>
      <xdr:spPr>
        <a:xfrm>
          <a:off x="17001567" y="175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554" name="n_4mainValue【庁舎】&#10;一人当たり面積">
          <a:extLst>
            <a:ext uri="{FF2B5EF4-FFF2-40B4-BE49-F238E27FC236}">
              <a16:creationId xmlns:a16="http://schemas.microsoft.com/office/drawing/2014/main" id="{00000000-0008-0000-0F00-00002A020000}"/>
            </a:ext>
          </a:extLst>
        </xdr:cNvPr>
        <xdr:cNvSpPr txBox="1"/>
      </xdr:nvSpPr>
      <xdr:spPr>
        <a:xfrm>
          <a:off x="16226867" y="1755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図書館については、類似団体と大きな差なく推移している。今後も適正管理を行い長寿命化に努めていく必要がある。</a:t>
          </a:r>
        </a:p>
        <a:p>
          <a:r>
            <a:rPr kumimoji="1" lang="ja-JP" altLang="en-US" sz="1300">
              <a:latin typeface="ＭＳ Ｐゴシック" panose="020B0600070205080204" pitchFamily="50" charset="-128"/>
              <a:ea typeface="ＭＳ Ｐゴシック" panose="020B0600070205080204" pitchFamily="50" charset="-128"/>
            </a:rPr>
            <a:t>体育館・プールについては、類似団体と比べ</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ポイント低い有形固定資産減価償却率となっている。一部の体育館やプールについて、大規模改修により長寿命化を図ったことが要因である。</a:t>
          </a:r>
        </a:p>
        <a:p>
          <a:r>
            <a:rPr kumimoji="1" lang="ja-JP" altLang="en-US" sz="1300">
              <a:latin typeface="ＭＳ Ｐゴシック" panose="020B0600070205080204" pitchFamily="50" charset="-128"/>
              <a:ea typeface="ＭＳ Ｐゴシック" panose="020B0600070205080204" pitchFamily="50" charset="-128"/>
            </a:rPr>
            <a:t>常備消防は広域化により一部事務組合に委託しており、町としては非常備消防のみを備えている状況である。今後も地域防災計画に従い適正管理を図っていく必要がある。</a:t>
          </a:r>
        </a:p>
        <a:p>
          <a:r>
            <a:rPr kumimoji="1" lang="ja-JP" altLang="en-US" sz="1300">
              <a:latin typeface="ＭＳ Ｐゴシック" panose="020B0600070205080204" pitchFamily="50" charset="-128"/>
              <a:ea typeface="ＭＳ Ｐゴシック" panose="020B0600070205080204" pitchFamily="50" charset="-128"/>
            </a:rPr>
            <a:t>庁舎については、類似団体との減価償却率の比較においてやや高い数値となっている。耐震補強等の大規模改修を実施しているものの施設全体の老朽化は進んできており、今後も適正管理に努めるとともに長寿命化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14,692
14,579
56.94
11,347,035
10,808,344
377,790
5,737,156
7,463,965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基準財政収入額が昨年度より減少したのに対し、基準財政需要額は前年度より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増となったことが主な要因と言える。引き続き自主財源の確保に努め、財政力強化及び財政健全化を図っていく必要がある。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ポイントと大幅減となった。費目別の主な減は、補助費の△</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％、物件費の△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％である。地方交付税を含む経常一般財源が対前年度比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増となったことが減となった主な要因である。しかしながら、今後の町税、地方交付税など経常一般財源の維持・確保は大変厳しいことが予想されることから、引き続き効率的な行政運営に努め、弾力性を高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65</xdr:row>
      <xdr:rowOff>117263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66306"/>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67</xdr:row>
      <xdr:rowOff>15663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615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15663</xdr:rowOff>
    </xdr:from>
    <xdr:to>
      <xdr:col>15</xdr:col>
      <xdr:colOff>82550</xdr:colOff>
      <xdr:row>67</xdr:row>
      <xdr:rowOff>63923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5028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6790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67</xdr:row>
      <xdr:rowOff>63923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73037"/>
          <a:ext cx="8890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136313</xdr:rowOff>
    </xdr:from>
    <xdr:to>
      <xdr:col>15</xdr:col>
      <xdr:colOff>133350</xdr:colOff>
      <xdr:row>67</xdr:row>
      <xdr:rowOff>66463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51240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13123</xdr:rowOff>
    </xdr:from>
    <xdr:to>
      <xdr:col>11</xdr:col>
      <xdr:colOff>82550</xdr:colOff>
      <xdr:row>67</xdr:row>
      <xdr:rowOff>114723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99500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人件費については、昨年度より</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百万円増となったが、会計年度任用職員に係る報酬等の増が主な要因である。人件費は今後も現在の水準で維持してくものと考えられる。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物件費については、対前年度比＋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％と微増であった。</a:t>
          </a:r>
        </a:p>
        <a:p>
          <a:r>
            <a:rPr kumimoji="1" lang="ja-JP" altLang="en-US" sz="1300">
              <a:latin typeface="ＭＳ Ｐゴシック" panose="020B0600070205080204" pitchFamily="50" charset="-128"/>
              <a:ea typeface="ＭＳ Ｐゴシック" panose="020B0600070205080204" pitchFamily="50" charset="-128"/>
            </a:rPr>
            <a:t>人件費・物件費等の状況は年々増となっている。健全な財政運営のため、引き続き職員定数の適正化、行政改革を推進していく必要がある。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2791</xdr:rowOff>
    </xdr:from>
    <xdr:to>
      <xdr:col>23</xdr:col>
      <xdr:colOff>133350</xdr:colOff>
      <xdr:row>83</xdr:row>
      <xdr:rowOff>63421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33141"/>
          <a:ext cx="8382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63846</xdr:rowOff>
    </xdr:from>
    <xdr:to>
      <xdr:col>19</xdr:col>
      <xdr:colOff>133350</xdr:colOff>
      <xdr:row>83</xdr:row>
      <xdr:rowOff>2791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22746"/>
          <a:ext cx="889000" cy="1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4780</xdr:rowOff>
    </xdr:from>
    <xdr:to>
      <xdr:col>15</xdr:col>
      <xdr:colOff>82550</xdr:colOff>
      <xdr:row>82</xdr:row>
      <xdr:rowOff>63846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3680"/>
          <a:ext cx="889000" cy="5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154248</xdr:rowOff>
    </xdr:from>
    <xdr:to>
      <xdr:col>11</xdr:col>
      <xdr:colOff>31750</xdr:colOff>
      <xdr:row>82</xdr:row>
      <xdr:rowOff>4780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1698"/>
          <a:ext cx="8890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12621</xdr:rowOff>
    </xdr:from>
    <xdr:to>
      <xdr:col>23</xdr:col>
      <xdr:colOff>184150</xdr:colOff>
      <xdr:row>83</xdr:row>
      <xdr:rowOff>114221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4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29148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8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123441</xdr:rowOff>
    </xdr:from>
    <xdr:to>
      <xdr:col>19</xdr:col>
      <xdr:colOff>184150</xdr:colOff>
      <xdr:row>83</xdr:row>
      <xdr:rowOff>53591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63768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51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13046</xdr:rowOff>
    </xdr:from>
    <xdr:to>
      <xdr:col>15</xdr:col>
      <xdr:colOff>133350</xdr:colOff>
      <xdr:row>82</xdr:row>
      <xdr:rowOff>114646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124823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4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125430</xdr:rowOff>
    </xdr:from>
    <xdr:to>
      <xdr:col>11</xdr:col>
      <xdr:colOff>82550</xdr:colOff>
      <xdr:row>82</xdr:row>
      <xdr:rowOff>55580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65757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8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103448</xdr:rowOff>
    </xdr:from>
    <xdr:to>
      <xdr:col>7</xdr:col>
      <xdr:colOff>31750</xdr:colOff>
      <xdr:row>82</xdr:row>
      <xdr:rowOff>33598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43775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これまで行政コストの見える化に努めるとともに、各種手当の見直しを行ってきており、類似団体との比較でもやや低い水準となっている。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637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152400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705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67129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定員管理については基本的に欠員補充であり、横ばいが続いていたが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年度から人口減少等もあって数値が上昇している。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更なる定員管理の適正化に努めるとともに、業務のアウトソーシングなどにより改善を図っていく必要があるが、権限移譲・業務の多様化により、職員一人あたりの業務量は増加傾向にあり定員削減については依然厳しい見通し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32959</xdr:rowOff>
    </xdr:from>
    <xdr:to>
      <xdr:col>81</xdr:col>
      <xdr:colOff>44450</xdr:colOff>
      <xdr:row>62</xdr:row>
      <xdr:rowOff>37556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62859"/>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32959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5826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160746</xdr:rowOff>
    </xdr:from>
    <xdr:to>
      <xdr:col>72</xdr:col>
      <xdr:colOff>203200</xdr:colOff>
      <xdr:row>62</xdr:row>
      <xdr:rowOff>28363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19196"/>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125125</xdr:rowOff>
    </xdr:from>
    <xdr:to>
      <xdr:col>68</xdr:col>
      <xdr:colOff>152400</xdr:colOff>
      <xdr:row>61</xdr:row>
      <xdr:rowOff>160746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83575"/>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158206</xdr:rowOff>
    </xdr:from>
    <xdr:to>
      <xdr:col>81</xdr:col>
      <xdr:colOff>95250</xdr:colOff>
      <xdr:row>62</xdr:row>
      <xdr:rowOff>88356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3283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153609</xdr:rowOff>
    </xdr:from>
    <xdr:to>
      <xdr:col>77</xdr:col>
      <xdr:colOff>95250</xdr:colOff>
      <xdr:row>62</xdr:row>
      <xdr:rowOff>83759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68536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9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109946</xdr:rowOff>
    </xdr:from>
    <xdr:to>
      <xdr:col>68</xdr:col>
      <xdr:colOff>203200</xdr:colOff>
      <xdr:row>62</xdr:row>
      <xdr:rowOff>40096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24873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74325</xdr:rowOff>
    </xdr:from>
    <xdr:to>
      <xdr:col>64</xdr:col>
      <xdr:colOff>152400</xdr:colOff>
      <xdr:row>62</xdr:row>
      <xdr:rowOff>4475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160702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した。主に下水道事業への公債費負担が減少したことが主な要因である。近年においては、できるだけ交付税措置の高い合併特例債、過疎債を活用しているところであるが、元利償還額はしばらくは高止まりする見込みである。また、施設、インフラの老朽化により、毎年一定の起債事業が見込まれることから、公債費負担比率は現状で停滞するものと予想される。引き続き注視が必要といえ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143228</xdr:rowOff>
    </xdr:from>
    <xdr:to>
      <xdr:col>81</xdr:col>
      <xdr:colOff>44450</xdr:colOff>
      <xdr:row>43</xdr:row>
      <xdr:rowOff>28222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172678"/>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28222</xdr:rowOff>
    </xdr:from>
    <xdr:to>
      <xdr:col>77</xdr:col>
      <xdr:colOff>44450</xdr:colOff>
      <xdr:row>43</xdr:row>
      <xdr:rowOff>122061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4005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122061</xdr:rowOff>
    </xdr:from>
    <xdr:to>
      <xdr:col>72</xdr:col>
      <xdr:colOff>203200</xdr:colOff>
      <xdr:row>44</xdr:row>
      <xdr:rowOff>84667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4944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148872</xdr:rowOff>
    </xdr:from>
    <xdr:to>
      <xdr:col>68</xdr:col>
      <xdr:colOff>152400</xdr:colOff>
      <xdr:row>44</xdr:row>
      <xdr:rowOff>84667</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521222"/>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92428</xdr:rowOff>
    </xdr:from>
    <xdr:to>
      <xdr:col>81</xdr:col>
      <xdr:colOff>95250</xdr:colOff>
      <xdr:row>42</xdr:row>
      <xdr:rowOff>22578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64505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148872</xdr:rowOff>
    </xdr:from>
    <xdr:to>
      <xdr:col>77</xdr:col>
      <xdr:colOff>95250</xdr:colOff>
      <xdr:row>43</xdr:row>
      <xdr:rowOff>79022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63799</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71261</xdr:rowOff>
    </xdr:from>
    <xdr:to>
      <xdr:col>73</xdr:col>
      <xdr:colOff>44450</xdr:colOff>
      <xdr:row>44</xdr:row>
      <xdr:rowOff>1411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157638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98072</xdr:rowOff>
    </xdr:from>
    <xdr:to>
      <xdr:col>64</xdr:col>
      <xdr:colOff>152400</xdr:colOff>
      <xdr:row>44</xdr:row>
      <xdr:rowOff>28222</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12999</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ポイント改善しているが、類似団体との比較では</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ポイント高い状況である。下水道事業会計への公債費負担が比較的多いことが主な要因である。一般会計、下水道事業会計の既発債の起債残高の減少により年々改善していく見込みであるが、施設の老朽化等による新たな大規模起債事業による負担が今後の課題である。将来負担比率を適正に維持していくため、基金等による財源確保に努めるともに、できるだけ交付税措置の高い起債を利用するよう取り組んでいく必要がある。また、更なる行政の効率化など負担軽減の取り組みや歳入確保の取り組みも併せて行っていく必要があ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153247</xdr:rowOff>
    </xdr:from>
    <xdr:to>
      <xdr:col>81</xdr:col>
      <xdr:colOff>44450</xdr:colOff>
      <xdr:row>20</xdr:row>
      <xdr:rowOff>4727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239347"/>
          <a:ext cx="838200" cy="19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157409</xdr:rowOff>
    </xdr:from>
    <xdr:to>
      <xdr:col>77</xdr:col>
      <xdr:colOff>44450</xdr:colOff>
      <xdr:row>20</xdr:row>
      <xdr:rowOff>4727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414959"/>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157409</xdr:rowOff>
    </xdr:from>
    <xdr:to>
      <xdr:col>72</xdr:col>
      <xdr:colOff>203200</xdr:colOff>
      <xdr:row>21</xdr:row>
      <xdr:rowOff>27658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414959"/>
          <a:ext cx="8890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27658</xdr:rowOff>
    </xdr:from>
    <xdr:to>
      <xdr:col>68</xdr:col>
      <xdr:colOff>152400</xdr:colOff>
      <xdr:row>21</xdr:row>
      <xdr:rowOff>59831</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62810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102447</xdr:rowOff>
    </xdr:from>
    <xdr:to>
      <xdr:col>81</xdr:col>
      <xdr:colOff>95250</xdr:colOff>
      <xdr:row>19</xdr:row>
      <xdr:rowOff>32596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74524</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16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125377</xdr:rowOff>
    </xdr:from>
    <xdr:to>
      <xdr:col>77</xdr:col>
      <xdr:colOff>95250</xdr:colOff>
      <xdr:row>20</xdr:row>
      <xdr:rowOff>55527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3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40304</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469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106609</xdr:rowOff>
    </xdr:from>
    <xdr:to>
      <xdr:col>73</xdr:col>
      <xdr:colOff>44450</xdr:colOff>
      <xdr:row>20</xdr:row>
      <xdr:rowOff>36759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21536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148308</xdr:rowOff>
    </xdr:from>
    <xdr:to>
      <xdr:col>68</xdr:col>
      <xdr:colOff>203200</xdr:colOff>
      <xdr:row>21</xdr:row>
      <xdr:rowOff>78458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63235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66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9031</xdr:rowOff>
    </xdr:from>
    <xdr:to>
      <xdr:col>64</xdr:col>
      <xdr:colOff>152400</xdr:colOff>
      <xdr:row>21</xdr:row>
      <xdr:rowOff>110631</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60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95408</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69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14,692
14,579
56.94
11,347,035
10,808,344
377,790
5,737,156
7,463,965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若干高い水準となっている。会計年度任用職員（パートタイム）に係る経費が類似団体より高い状況であるが、それに充てた特定財源が比較的少なかったことが要因として挙げられる。会計年度任用職員の昇給など、今後の増の要因も含んでいることから、引き続き定員管理の適正化など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57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39</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ふるさと納税寄付金が増え、物件費に充当したふるさと北栄基金繰入金（特定財源）が増えたことが主な要因として挙げられる。しかし、物件総額は増えていることから、引き続き需用費や委託費などの物件費の抑制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118836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273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18</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90586"/>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2986"/>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16</xdr:row>
      <xdr:rowOff>99786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14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減少傾向にあるものの、類似団体と比べ若干高い数値となっている。福祉事務所を設置した平成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年度以降、比較的高い数値で推移しており、高齢化等に伴う増大も今後懸念される。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1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60</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425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61</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75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12700</xdr:rowOff>
    </xdr:from>
    <xdr:to>
      <xdr:col>11</xdr:col>
      <xdr:colOff>9525</xdr:colOff>
      <xdr:row>61</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71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0</xdr:rowOff>
    </xdr:from>
    <xdr:to>
      <xdr:col>11</xdr:col>
      <xdr:colOff>60325</xdr:colOff>
      <xdr:row>61</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133350</xdr:rowOff>
    </xdr:from>
    <xdr:to>
      <xdr:col>6</xdr:col>
      <xdr:colOff>171450</xdr:colOff>
      <xdr:row>61</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繰出金については、前年度よりも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ポイント減となった。充当特定財源が結果的にやや増加し、経常経費充当一般財源が減となったことが主な要因である。類似団体比較では低い数値となっている。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59</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152417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09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8890</xdr:rowOff>
    </xdr:from>
    <xdr:to>
      <xdr:col>82</xdr:col>
      <xdr:colOff>196850</xdr:colOff>
      <xdr:row>59</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1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119380</xdr:rowOff>
    </xdr:from>
    <xdr:to>
      <xdr:col>82</xdr:col>
      <xdr:colOff>107950</xdr:colOff>
      <xdr:row>55</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77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55</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70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83820</xdr:rowOff>
    </xdr:from>
    <xdr:to>
      <xdr:col>78</xdr:col>
      <xdr:colOff>120650</xdr:colOff>
      <xdr:row>57</xdr:row>
      <xdr:rowOff>13970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61</xdr:row>
      <xdr:rowOff>115570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370060"/>
          <a:ext cx="889000" cy="120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61</xdr:row>
      <xdr:rowOff>115570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14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148607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3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64770</xdr:rowOff>
    </xdr:from>
    <xdr:to>
      <xdr:col>69</xdr:col>
      <xdr:colOff>142875</xdr:colOff>
      <xdr:row>61</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の水準まで改善した。ふるさと納税寄付金が増え、物件費に充当したふるさと北栄基金繰入金（特定財源）が増えたことが主な要因として挙げられる。補助費等の経常収支比率に占める割合は人件費に次いで高く、経常収支比率の低下においては重要な費目であることから、引き続き注視してお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98425</xdr:rowOff>
    </xdr:from>
    <xdr:to>
      <xdr:col>82</xdr:col>
      <xdr:colOff>107950</xdr:colOff>
      <xdr:row>37</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70625"/>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29845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4820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104140</xdr:rowOff>
    </xdr:from>
    <xdr:to>
      <xdr:col>73</xdr:col>
      <xdr:colOff>180975</xdr:colOff>
      <xdr:row>38</xdr:row>
      <xdr:rowOff>29845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761990"/>
          <a:ext cx="889000" cy="78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104140</xdr:rowOff>
    </xdr:from>
    <xdr:to>
      <xdr:col>69</xdr:col>
      <xdr:colOff>92075</xdr:colOff>
      <xdr:row>33</xdr:row>
      <xdr:rowOff>121285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57619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42562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47625</xdr:rowOff>
    </xdr:from>
    <xdr:to>
      <xdr:col>82</xdr:col>
      <xdr:colOff>158750</xdr:colOff>
      <xdr:row>36</xdr:row>
      <xdr:rowOff>149225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19702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150495</xdr:rowOff>
    </xdr:from>
    <xdr:to>
      <xdr:col>74</xdr:col>
      <xdr:colOff>31750</xdr:colOff>
      <xdr:row>38</xdr:row>
      <xdr:rowOff>80645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65422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53340</xdr:rowOff>
    </xdr:from>
    <xdr:to>
      <xdr:col>69</xdr:col>
      <xdr:colOff>142875</xdr:colOff>
      <xdr:row>33</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165117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70485</xdr:rowOff>
    </xdr:from>
    <xdr:to>
      <xdr:col>65</xdr:col>
      <xdr:colOff>53975</xdr:colOff>
      <xdr:row>34</xdr:row>
      <xdr:rowOff>635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10812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4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年度をピークに減少してきており、その占める割合も少しずつ低くなってきている。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年の鳥取県中部地震等に係る災害復旧事業債、合併特例債事業債の元利償還が本格化することから、しばらく大幅な減少は見込めない。併せて、令和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年度より過疎対策事業債の借入れも開始したことから、今後の公債費の拡大について注視しておく必要がある。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52705</xdr:rowOff>
    </xdr:from>
    <xdr:to>
      <xdr:col>24</xdr:col>
      <xdr:colOff>25400</xdr:colOff>
      <xdr:row>75</xdr:row>
      <xdr:rowOff>92710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9114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155575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9514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155575</xdr:rowOff>
    </xdr:from>
    <xdr:to>
      <xdr:col>15</xdr:col>
      <xdr:colOff>98425</xdr:colOff>
      <xdr:row>76</xdr:row>
      <xdr:rowOff>104139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14325"/>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98425</xdr:rowOff>
    </xdr:from>
    <xdr:to>
      <xdr:col>11</xdr:col>
      <xdr:colOff>9525</xdr:colOff>
      <xdr:row>76</xdr:row>
      <xdr:rowOff>104139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28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xdr:rowOff>
    </xdr:from>
    <xdr:to>
      <xdr:col>24</xdr:col>
      <xdr:colOff>76200</xdr:colOff>
      <xdr:row>75</xdr:row>
      <xdr:rowOff>103505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18432</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104775</xdr:rowOff>
    </xdr:from>
    <xdr:to>
      <xdr:col>15</xdr:col>
      <xdr:colOff>149225</xdr:colOff>
      <xdr:row>76</xdr:row>
      <xdr:rowOff>34925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45102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47625</xdr:rowOff>
    </xdr:from>
    <xdr:to>
      <xdr:col>6</xdr:col>
      <xdr:colOff>171450</xdr:colOff>
      <xdr:row>76</xdr:row>
      <xdr:rowOff>149225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159402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経年的にみると、ここ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改善傾向にある。ふるさと納税寄付金が大幅に増えたことで経常経費充当特定財源が増となり、結果として経常経費充当一般財源が減少していることが主な要因である。しかし、ふるさと納税は不安定な財源であることから、今後の人件費、扶助費の増においては注視しておく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64135</xdr:rowOff>
    </xdr:from>
    <xdr:to>
      <xdr:col>82</xdr:col>
      <xdr:colOff>107950</xdr:colOff>
      <xdr:row>79</xdr:row>
      <xdr:rowOff>161289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79985"/>
          <a:ext cx="0" cy="1125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150512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64135</xdr:rowOff>
    </xdr:from>
    <xdr:to>
      <xdr:col>82</xdr:col>
      <xdr:colOff>196850</xdr:colOff>
      <xdr:row>73</xdr:row>
      <xdr:rowOff>64135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52705</xdr:rowOff>
    </xdr:from>
    <xdr:to>
      <xdr:col>82</xdr:col>
      <xdr:colOff>107950</xdr:colOff>
      <xdr:row>79</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54355"/>
          <a:ext cx="838200" cy="3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29845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37261"/>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80</xdr:row>
      <xdr:rowOff>29845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6601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79</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9723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93345</xdr:rowOff>
    </xdr:from>
    <xdr:to>
      <xdr:col>69</xdr:col>
      <xdr:colOff>142875</xdr:colOff>
      <xdr:row>78</xdr:row>
      <xdr:rowOff>23495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33672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xdr:rowOff>
    </xdr:from>
    <xdr:to>
      <xdr:col>82</xdr:col>
      <xdr:colOff>158750</xdr:colOff>
      <xdr:row>77</xdr:row>
      <xdr:rowOff>103505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145432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150495</xdr:rowOff>
    </xdr:from>
    <xdr:to>
      <xdr:col>74</xdr:col>
      <xdr:colOff>31750</xdr:colOff>
      <xdr:row>80</xdr:row>
      <xdr:rowOff>80645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65422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8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162161</xdr:rowOff>
    </xdr:from>
    <xdr:to>
      <xdr:col>29</xdr:col>
      <xdr:colOff>127000</xdr:colOff>
      <xdr:row>18</xdr:row>
      <xdr:rowOff>86200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24436"/>
          <a:ext cx="647700" cy="9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86200</xdr:rowOff>
    </xdr:from>
    <xdr:to>
      <xdr:col>26</xdr:col>
      <xdr:colOff>50800</xdr:colOff>
      <xdr:row>19</xdr:row>
      <xdr:rowOff>76044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9925"/>
          <a:ext cx="698500" cy="161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76044</xdr:rowOff>
    </xdr:from>
    <xdr:to>
      <xdr:col>22</xdr:col>
      <xdr:colOff>114300</xdr:colOff>
      <xdr:row>19</xdr:row>
      <xdr:rowOff>134740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1219"/>
          <a:ext cx="698500" cy="5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134740</xdr:rowOff>
    </xdr:from>
    <xdr:to>
      <xdr:col>18</xdr:col>
      <xdr:colOff>177800</xdr:colOff>
      <xdr:row>19</xdr:row>
      <xdr:rowOff>144308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39915"/>
          <a:ext cx="6985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111361</xdr:rowOff>
    </xdr:from>
    <xdr:to>
      <xdr:col>29</xdr:col>
      <xdr:colOff>177800</xdr:colOff>
      <xdr:row>18</xdr:row>
      <xdr:rowOff>41511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7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83438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4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35400</xdr:rowOff>
    </xdr:from>
    <xdr:to>
      <xdr:col>26</xdr:col>
      <xdr:colOff>101600</xdr:colOff>
      <xdr:row>18</xdr:row>
      <xdr:rowOff>137000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121777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5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25244</xdr:rowOff>
    </xdr:from>
    <xdr:to>
      <xdr:col>22</xdr:col>
      <xdr:colOff>165100</xdr:colOff>
      <xdr:row>19</xdr:row>
      <xdr:rowOff>126844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111621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83940</xdr:rowOff>
    </xdr:from>
    <xdr:to>
      <xdr:col>19</xdr:col>
      <xdr:colOff>38100</xdr:colOff>
      <xdr:row>20</xdr:row>
      <xdr:rowOff>14090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8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170317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7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93508</xdr:rowOff>
    </xdr:from>
    <xdr:to>
      <xdr:col>15</xdr:col>
      <xdr:colOff>101600</xdr:colOff>
      <xdr:row>20</xdr:row>
      <xdr:rowOff>23658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9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8435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8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333140</xdr:rowOff>
    </xdr:from>
    <xdr:to>
      <xdr:col>29</xdr:col>
      <xdr:colOff>127000</xdr:colOff>
      <xdr:row>36</xdr:row>
      <xdr:rowOff>96806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43490"/>
          <a:ext cx="647700" cy="106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300736</xdr:rowOff>
    </xdr:from>
    <xdr:to>
      <xdr:col>26</xdr:col>
      <xdr:colOff>50800</xdr:colOff>
      <xdr:row>35</xdr:row>
      <xdr:rowOff>333140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11086"/>
          <a:ext cx="698500" cy="3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227337</xdr:rowOff>
    </xdr:from>
    <xdr:to>
      <xdr:col>22</xdr:col>
      <xdr:colOff>114300</xdr:colOff>
      <xdr:row>35</xdr:row>
      <xdr:rowOff>300736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37687"/>
          <a:ext cx="698500" cy="7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227337</xdr:rowOff>
    </xdr:from>
    <xdr:to>
      <xdr:col>18</xdr:col>
      <xdr:colOff>177800</xdr:colOff>
      <xdr:row>35</xdr:row>
      <xdr:rowOff>247586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37687"/>
          <a:ext cx="698500" cy="2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46006</xdr:rowOff>
    </xdr:from>
    <xdr:to>
      <xdr:col>29</xdr:col>
      <xdr:colOff>177800</xdr:colOff>
      <xdr:row>36</xdr:row>
      <xdr:rowOff>147606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9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18083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7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282340</xdr:rowOff>
    </xdr:from>
    <xdr:to>
      <xdr:col>26</xdr:col>
      <xdr:colOff>101600</xdr:colOff>
      <xdr:row>36</xdr:row>
      <xdr:rowOff>41040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9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25817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7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249936</xdr:rowOff>
    </xdr:from>
    <xdr:to>
      <xdr:col>22</xdr:col>
      <xdr:colOff>165100</xdr:colOff>
      <xdr:row>36</xdr:row>
      <xdr:rowOff>8636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6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336313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4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176537</xdr:rowOff>
    </xdr:from>
    <xdr:to>
      <xdr:col>19</xdr:col>
      <xdr:colOff>38100</xdr:colOff>
      <xdr:row>35</xdr:row>
      <xdr:rowOff>278137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8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288314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196786</xdr:rowOff>
    </xdr:from>
    <xdr:to>
      <xdr:col>15</xdr:col>
      <xdr:colOff>101600</xdr:colOff>
      <xdr:row>35</xdr:row>
      <xdr:rowOff>298386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308563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7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14,692
14,579
56.94
11,347,035
10,808,344
377,790
5,737,156
7,463,965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51740</xdr:rowOff>
    </xdr:from>
    <xdr:to>
      <xdr:col>24</xdr:col>
      <xdr:colOff>63500</xdr:colOff>
      <xdr:row>34</xdr:row>
      <xdr:rowOff>149530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1040"/>
          <a:ext cx="8382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149530</xdr:rowOff>
    </xdr:from>
    <xdr:to>
      <xdr:col>19</xdr:col>
      <xdr:colOff>177800</xdr:colOff>
      <xdr:row>36</xdr:row>
      <xdr:rowOff>157137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8830"/>
          <a:ext cx="889000" cy="3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157137</xdr:rowOff>
    </xdr:from>
    <xdr:to>
      <xdr:col>15</xdr:col>
      <xdr:colOff>50800</xdr:colOff>
      <xdr:row>37</xdr:row>
      <xdr:rowOff>19964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9337"/>
          <a:ext cx="889000" cy="3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19964</xdr:rowOff>
    </xdr:from>
    <xdr:to>
      <xdr:col>10</xdr:col>
      <xdr:colOff>114300</xdr:colOff>
      <xdr:row>37</xdr:row>
      <xdr:rowOff>26479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361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940</xdr:rowOff>
    </xdr:from>
    <xdr:to>
      <xdr:col>24</xdr:col>
      <xdr:colOff>114300</xdr:colOff>
      <xdr:row>34</xdr:row>
      <xdr:rowOff>102540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23817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98730</xdr:rowOff>
    </xdr:from>
    <xdr:to>
      <xdr:col>20</xdr:col>
      <xdr:colOff>38100</xdr:colOff>
      <xdr:row>35</xdr:row>
      <xdr:rowOff>28880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45407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0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106337</xdr:rowOff>
    </xdr:from>
    <xdr:to>
      <xdr:col>15</xdr:col>
      <xdr:colOff>101600</xdr:colOff>
      <xdr:row>37</xdr:row>
      <xdr:rowOff>36487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27614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140614</xdr:rowOff>
    </xdr:from>
    <xdr:to>
      <xdr:col>10</xdr:col>
      <xdr:colOff>165100</xdr:colOff>
      <xdr:row>37</xdr:row>
      <xdr:rowOff>70764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61891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147129</xdr:rowOff>
    </xdr:from>
    <xdr:to>
      <xdr:col>6</xdr:col>
      <xdr:colOff>38100</xdr:colOff>
      <xdr:row>37</xdr:row>
      <xdr:rowOff>77279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68406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34292</xdr:rowOff>
    </xdr:from>
    <xdr:to>
      <xdr:col>24</xdr:col>
      <xdr:colOff>63500</xdr:colOff>
      <xdr:row>57</xdr:row>
      <xdr:rowOff>73475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6942"/>
          <a:ext cx="838200" cy="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68979</xdr:rowOff>
    </xdr:from>
    <xdr:to>
      <xdr:col>19</xdr:col>
      <xdr:colOff>177800</xdr:colOff>
      <xdr:row>57</xdr:row>
      <xdr:rowOff>73475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4162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68979</xdr:rowOff>
    </xdr:from>
    <xdr:to>
      <xdr:col>15</xdr:col>
      <xdr:colOff>50800</xdr:colOff>
      <xdr:row>57</xdr:row>
      <xdr:rowOff>140028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1629"/>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140028</xdr:rowOff>
    </xdr:from>
    <xdr:to>
      <xdr:col>10</xdr:col>
      <xdr:colOff>114300</xdr:colOff>
      <xdr:row>58</xdr:row>
      <xdr:rowOff>16721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2678"/>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154942</xdr:rowOff>
    </xdr:from>
    <xdr:to>
      <xdr:col>24</xdr:col>
      <xdr:colOff>114300</xdr:colOff>
      <xdr:row>57</xdr:row>
      <xdr:rowOff>85092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133369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22675</xdr:rowOff>
    </xdr:from>
    <xdr:to>
      <xdr:col>20</xdr:col>
      <xdr:colOff>38100</xdr:colOff>
      <xdr:row>57</xdr:row>
      <xdr:rowOff>124275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115402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18179</xdr:rowOff>
    </xdr:from>
    <xdr:to>
      <xdr:col>15</xdr:col>
      <xdr:colOff>101600</xdr:colOff>
      <xdr:row>57</xdr:row>
      <xdr:rowOff>119779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110906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89228</xdr:rowOff>
    </xdr:from>
    <xdr:to>
      <xdr:col>10</xdr:col>
      <xdr:colOff>165100</xdr:colOff>
      <xdr:row>58</xdr:row>
      <xdr:rowOff>19378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137371</xdr:rowOff>
    </xdr:from>
    <xdr:to>
      <xdr:col>6</xdr:col>
      <xdr:colOff>38100</xdr:colOff>
      <xdr:row>58</xdr:row>
      <xdr:rowOff>67521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58648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28944</xdr:rowOff>
    </xdr:from>
    <xdr:to>
      <xdr:col>24</xdr:col>
      <xdr:colOff>63500</xdr:colOff>
      <xdr:row>78</xdr:row>
      <xdr:rowOff>78550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02044"/>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78550</xdr:rowOff>
    </xdr:from>
    <xdr:to>
      <xdr:col>19</xdr:col>
      <xdr:colOff>177800</xdr:colOff>
      <xdr:row>78</xdr:row>
      <xdr:rowOff>138443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51650"/>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138443</xdr:rowOff>
    </xdr:from>
    <xdr:to>
      <xdr:col>15</xdr:col>
      <xdr:colOff>50800</xdr:colOff>
      <xdr:row>78</xdr:row>
      <xdr:rowOff>138709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1154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94780</xdr:rowOff>
    </xdr:from>
    <xdr:to>
      <xdr:col>10</xdr:col>
      <xdr:colOff>114300</xdr:colOff>
      <xdr:row>78</xdr:row>
      <xdr:rowOff>138709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67880"/>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149594</xdr:rowOff>
    </xdr:from>
    <xdr:to>
      <xdr:col>24</xdr:col>
      <xdr:colOff>114300</xdr:colOff>
      <xdr:row>78</xdr:row>
      <xdr:rowOff>79744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27750</xdr:rowOff>
    </xdr:from>
    <xdr:to>
      <xdr:col>20</xdr:col>
      <xdr:colOff>38100</xdr:colOff>
      <xdr:row>78</xdr:row>
      <xdr:rowOff>129350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120477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87643</xdr:rowOff>
    </xdr:from>
    <xdr:to>
      <xdr:col>15</xdr:col>
      <xdr:colOff>101600</xdr:colOff>
      <xdr:row>79</xdr:row>
      <xdr:rowOff>17793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8920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87909</xdr:rowOff>
    </xdr:from>
    <xdr:to>
      <xdr:col>10</xdr:col>
      <xdr:colOff>165100</xdr:colOff>
      <xdr:row>79</xdr:row>
      <xdr:rowOff>18059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9186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43980</xdr:rowOff>
    </xdr:from>
    <xdr:to>
      <xdr:col>6</xdr:col>
      <xdr:colOff>38100</xdr:colOff>
      <xdr:row>78</xdr:row>
      <xdr:rowOff>145580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136707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41304</xdr:rowOff>
    </xdr:from>
    <xdr:to>
      <xdr:col>24</xdr:col>
      <xdr:colOff>63500</xdr:colOff>
      <xdr:row>97</xdr:row>
      <xdr:rowOff>2229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29054"/>
          <a:ext cx="838200" cy="30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99679</xdr:rowOff>
    </xdr:from>
    <xdr:to>
      <xdr:col>19</xdr:col>
      <xdr:colOff>177800</xdr:colOff>
      <xdr:row>97</xdr:row>
      <xdr:rowOff>2229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558879"/>
          <a:ext cx="889000" cy="7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86762</xdr:rowOff>
    </xdr:from>
    <xdr:to>
      <xdr:col>15</xdr:col>
      <xdr:colOff>50800</xdr:colOff>
      <xdr:row>96</xdr:row>
      <xdr:rowOff>99679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545962"/>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47851</xdr:rowOff>
    </xdr:from>
    <xdr:to>
      <xdr:col>10</xdr:col>
      <xdr:colOff>114300</xdr:colOff>
      <xdr:row>96</xdr:row>
      <xdr:rowOff>86762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507051"/>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161954</xdr:rowOff>
    </xdr:from>
    <xdr:to>
      <xdr:col>24</xdr:col>
      <xdr:colOff>114300</xdr:colOff>
      <xdr:row>95</xdr:row>
      <xdr:rowOff>92104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13381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2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122879</xdr:rowOff>
    </xdr:from>
    <xdr:to>
      <xdr:col>20</xdr:col>
      <xdr:colOff>38100</xdr:colOff>
      <xdr:row>97</xdr:row>
      <xdr:rowOff>53029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69556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5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48879</xdr:rowOff>
    </xdr:from>
    <xdr:to>
      <xdr:col>15</xdr:col>
      <xdr:colOff>101600</xdr:colOff>
      <xdr:row>96</xdr:row>
      <xdr:rowOff>150479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167006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8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35962</xdr:rowOff>
    </xdr:from>
    <xdr:to>
      <xdr:col>10</xdr:col>
      <xdr:colOff>165100</xdr:colOff>
      <xdr:row>96</xdr:row>
      <xdr:rowOff>137562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154089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168501</xdr:rowOff>
    </xdr:from>
    <xdr:to>
      <xdr:col>6</xdr:col>
      <xdr:colOff>38100</xdr:colOff>
      <xdr:row>96</xdr:row>
      <xdr:rowOff>98651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115178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3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4694</xdr:rowOff>
    </xdr:from>
    <xdr:to>
      <xdr:col>55</xdr:col>
      <xdr:colOff>0</xdr:colOff>
      <xdr:row>34</xdr:row>
      <xdr:rowOff>151957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491094"/>
          <a:ext cx="838200" cy="49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4694</xdr:rowOff>
    </xdr:from>
    <xdr:to>
      <xdr:col>50</xdr:col>
      <xdr:colOff>114300</xdr:colOff>
      <xdr:row>35</xdr:row>
      <xdr:rowOff>55251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91094"/>
          <a:ext cx="889000" cy="5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83521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55251</xdr:rowOff>
    </xdr:from>
    <xdr:to>
      <xdr:col>45</xdr:col>
      <xdr:colOff>177800</xdr:colOff>
      <xdr:row>36</xdr:row>
      <xdr:rowOff>118312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56001"/>
          <a:ext cx="889000" cy="2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114684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1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20133</xdr:rowOff>
    </xdr:from>
    <xdr:to>
      <xdr:col>41</xdr:col>
      <xdr:colOff>50800</xdr:colOff>
      <xdr:row>36</xdr:row>
      <xdr:rowOff>118312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192333"/>
          <a:ext cx="889000" cy="9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101157</xdr:rowOff>
    </xdr:from>
    <xdr:to>
      <xdr:col>55</xdr:col>
      <xdr:colOff>50800</xdr:colOff>
      <xdr:row>35</xdr:row>
      <xdr:rowOff>31307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79584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0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125344</xdr:rowOff>
    </xdr:from>
    <xdr:to>
      <xdr:col>50</xdr:col>
      <xdr:colOff>165100</xdr:colOff>
      <xdr:row>32</xdr:row>
      <xdr:rowOff>55494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72021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1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4451</xdr:rowOff>
    </xdr:from>
    <xdr:to>
      <xdr:col>46</xdr:col>
      <xdr:colOff>38100</xdr:colOff>
      <xdr:row>35</xdr:row>
      <xdr:rowOff>106051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122578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78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67512</xdr:rowOff>
    </xdr:from>
    <xdr:to>
      <xdr:col>41</xdr:col>
      <xdr:colOff>101600</xdr:colOff>
      <xdr:row>36</xdr:row>
      <xdr:rowOff>169112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160239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3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140783</xdr:rowOff>
    </xdr:from>
    <xdr:to>
      <xdr:col>36</xdr:col>
      <xdr:colOff>165100</xdr:colOff>
      <xdr:row>36</xdr:row>
      <xdr:rowOff>70933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62060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623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94773</xdr:rowOff>
    </xdr:from>
    <xdr:to>
      <xdr:col>55</xdr:col>
      <xdr:colOff>0</xdr:colOff>
      <xdr:row>57</xdr:row>
      <xdr:rowOff>132948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67423"/>
          <a:ext cx="838200" cy="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132948</xdr:rowOff>
    </xdr:from>
    <xdr:to>
      <xdr:col>50</xdr:col>
      <xdr:colOff>114300</xdr:colOff>
      <xdr:row>58</xdr:row>
      <xdr:rowOff>471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05598"/>
          <a:ext cx="889000" cy="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142996</xdr:rowOff>
    </xdr:from>
    <xdr:to>
      <xdr:col>45</xdr:col>
      <xdr:colOff>177800</xdr:colOff>
      <xdr:row>58</xdr:row>
      <xdr:rowOff>471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915646"/>
          <a:ext cx="8890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137178</xdr:rowOff>
    </xdr:from>
    <xdr:to>
      <xdr:col>41</xdr:col>
      <xdr:colOff>50800</xdr:colOff>
      <xdr:row>57</xdr:row>
      <xdr:rowOff>142996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09828"/>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43973</xdr:rowOff>
    </xdr:from>
    <xdr:to>
      <xdr:col>55</xdr:col>
      <xdr:colOff>50800</xdr:colOff>
      <xdr:row>57</xdr:row>
      <xdr:rowOff>145573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22400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82148</xdr:rowOff>
    </xdr:from>
    <xdr:to>
      <xdr:col>50</xdr:col>
      <xdr:colOff>165100</xdr:colOff>
      <xdr:row>58</xdr:row>
      <xdr:rowOff>12298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3425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4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121121</xdr:rowOff>
    </xdr:from>
    <xdr:to>
      <xdr:col>46</xdr:col>
      <xdr:colOff>38100</xdr:colOff>
      <xdr:row>58</xdr:row>
      <xdr:rowOff>51271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42398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92196</xdr:rowOff>
    </xdr:from>
    <xdr:to>
      <xdr:col>41</xdr:col>
      <xdr:colOff>101600</xdr:colOff>
      <xdr:row>58</xdr:row>
      <xdr:rowOff>22346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13473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5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86378</xdr:rowOff>
    </xdr:from>
    <xdr:to>
      <xdr:col>36</xdr:col>
      <xdr:colOff>165100</xdr:colOff>
      <xdr:row>58</xdr:row>
      <xdr:rowOff>16528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7655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92804</xdr:rowOff>
    </xdr:from>
    <xdr:to>
      <xdr:col>55</xdr:col>
      <xdr:colOff>0</xdr:colOff>
      <xdr:row>79</xdr:row>
      <xdr:rowOff>56576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65904"/>
          <a:ext cx="838200" cy="13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56576</xdr:rowOff>
    </xdr:from>
    <xdr:to>
      <xdr:col>50</xdr:col>
      <xdr:colOff>114300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601126"/>
          <a:ext cx="8890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89288</xdr:rowOff>
    </xdr:from>
    <xdr:to>
      <xdr:col>45</xdr:col>
      <xdr:colOff>177800</xdr:colOff>
      <xdr:row>79</xdr:row>
      <xdr:rowOff>98879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62388"/>
          <a:ext cx="889000" cy="18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89288</xdr:rowOff>
    </xdr:from>
    <xdr:to>
      <xdr:col>41</xdr:col>
      <xdr:colOff>50800</xdr:colOff>
      <xdr:row>79</xdr:row>
      <xdr:rowOff>88483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62388"/>
          <a:ext cx="889000" cy="17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42004</xdr:rowOff>
    </xdr:from>
    <xdr:to>
      <xdr:col>55</xdr:col>
      <xdr:colOff>50800</xdr:colOff>
      <xdr:row>78</xdr:row>
      <xdr:rowOff>143604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20431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9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5776</xdr:rowOff>
    </xdr:from>
    <xdr:to>
      <xdr:col>50</xdr:col>
      <xdr:colOff>165100</xdr:colOff>
      <xdr:row>79</xdr:row>
      <xdr:rowOff>107376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98503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4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38488</xdr:rowOff>
    </xdr:from>
    <xdr:to>
      <xdr:col>41</xdr:col>
      <xdr:colOff>101600</xdr:colOff>
      <xdr:row>78</xdr:row>
      <xdr:rowOff>140088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131215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37683</xdr:rowOff>
    </xdr:from>
    <xdr:to>
      <xdr:col>36</xdr:col>
      <xdr:colOff>165100</xdr:colOff>
      <xdr:row>79</xdr:row>
      <xdr:rowOff>139283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130410</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67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101197</xdr:rowOff>
    </xdr:from>
    <xdr:to>
      <xdr:col>55</xdr:col>
      <xdr:colOff>0</xdr:colOff>
      <xdr:row>95</xdr:row>
      <xdr:rowOff>135280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88947"/>
          <a:ext cx="838200" cy="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101197</xdr:rowOff>
    </xdr:from>
    <xdr:to>
      <xdr:col>50</xdr:col>
      <xdr:colOff>114300</xdr:colOff>
      <xdr:row>95</xdr:row>
      <xdr:rowOff>169538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88947"/>
          <a:ext cx="889000" cy="6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169538</xdr:rowOff>
    </xdr:from>
    <xdr:to>
      <xdr:col>45</xdr:col>
      <xdr:colOff>177800</xdr:colOff>
      <xdr:row>96</xdr:row>
      <xdr:rowOff>96114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57288"/>
          <a:ext cx="889000" cy="9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93120</xdr:rowOff>
    </xdr:from>
    <xdr:to>
      <xdr:col>41</xdr:col>
      <xdr:colOff>50800</xdr:colOff>
      <xdr:row>96</xdr:row>
      <xdr:rowOff>96114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380870"/>
          <a:ext cx="889000" cy="17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84480</xdr:rowOff>
    </xdr:from>
    <xdr:to>
      <xdr:col>55</xdr:col>
      <xdr:colOff>50800</xdr:colOff>
      <xdr:row>96</xdr:row>
      <xdr:rowOff>14630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62907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50397</xdr:rowOff>
    </xdr:from>
    <xdr:to>
      <xdr:col>50</xdr:col>
      <xdr:colOff>165100</xdr:colOff>
      <xdr:row>95</xdr:row>
      <xdr:rowOff>151997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143124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4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118738</xdr:rowOff>
    </xdr:from>
    <xdr:to>
      <xdr:col>46</xdr:col>
      <xdr:colOff>38100</xdr:colOff>
      <xdr:row>96</xdr:row>
      <xdr:rowOff>48888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40015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4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45314</xdr:rowOff>
    </xdr:from>
    <xdr:to>
      <xdr:col>41</xdr:col>
      <xdr:colOff>101600</xdr:colOff>
      <xdr:row>96</xdr:row>
      <xdr:rowOff>146914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0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138041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9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42320</xdr:rowOff>
    </xdr:from>
    <xdr:to>
      <xdr:col>36</xdr:col>
      <xdr:colOff>165100</xdr:colOff>
      <xdr:row>95</xdr:row>
      <xdr:rowOff>143920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160447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0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123570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38670"/>
          <a:ext cx="838200" cy="1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126999</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42099"/>
          <a:ext cx="889000" cy="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126999</xdr:rowOff>
    </xdr:from>
    <xdr:to>
      <xdr:col>76</xdr:col>
      <xdr:colOff>114300</xdr:colOff>
      <xdr:row>38</xdr:row>
      <xdr:rowOff>132938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42099"/>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106178</xdr:rowOff>
    </xdr:from>
    <xdr:to>
      <xdr:col>71</xdr:col>
      <xdr:colOff>177800</xdr:colOff>
      <xdr:row>38</xdr:row>
      <xdr:rowOff>132938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21278"/>
          <a:ext cx="889000" cy="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72770</xdr:rowOff>
    </xdr:from>
    <xdr:to>
      <xdr:col>85</xdr:col>
      <xdr:colOff>177800</xdr:colOff>
      <xdr:row>39</xdr:row>
      <xdr:rowOff>2920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76199</xdr:rowOff>
    </xdr:from>
    <xdr:to>
      <xdr:col>76</xdr:col>
      <xdr:colOff>165100</xdr:colOff>
      <xdr:row>39</xdr:row>
      <xdr:rowOff>6349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168926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68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82138</xdr:rowOff>
    </xdr:from>
    <xdr:to>
      <xdr:col>72</xdr:col>
      <xdr:colOff>38100</xdr:colOff>
      <xdr:row>39</xdr:row>
      <xdr:rowOff>12288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3415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68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55378</xdr:rowOff>
    </xdr:from>
    <xdr:to>
      <xdr:col>67</xdr:col>
      <xdr:colOff>101600</xdr:colOff>
      <xdr:row>38</xdr:row>
      <xdr:rowOff>156978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148105</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47111" y="666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73458</xdr:rowOff>
    </xdr:from>
    <xdr:to>
      <xdr:col>85</xdr:col>
      <xdr:colOff>127000</xdr:colOff>
      <xdr:row>77</xdr:row>
      <xdr:rowOff>82893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75108"/>
          <a:ext cx="8382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43244</xdr:rowOff>
    </xdr:from>
    <xdr:to>
      <xdr:col>81</xdr:col>
      <xdr:colOff>50800</xdr:colOff>
      <xdr:row>77</xdr:row>
      <xdr:rowOff>82893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44894"/>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126518</xdr:rowOff>
    </xdr:from>
    <xdr:to>
      <xdr:col>76</xdr:col>
      <xdr:colOff>114300</xdr:colOff>
      <xdr:row>77</xdr:row>
      <xdr:rowOff>43244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56718"/>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121208</xdr:rowOff>
    </xdr:from>
    <xdr:to>
      <xdr:col>71</xdr:col>
      <xdr:colOff>177800</xdr:colOff>
      <xdr:row>76</xdr:row>
      <xdr:rowOff>126518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51408"/>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22658</xdr:rowOff>
    </xdr:from>
    <xdr:to>
      <xdr:col>85</xdr:col>
      <xdr:colOff>177800</xdr:colOff>
      <xdr:row>77</xdr:row>
      <xdr:rowOff>124258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32093</xdr:rowOff>
    </xdr:from>
    <xdr:to>
      <xdr:col>81</xdr:col>
      <xdr:colOff>101600</xdr:colOff>
      <xdr:row>77</xdr:row>
      <xdr:rowOff>133693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124820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163894</xdr:rowOff>
    </xdr:from>
    <xdr:to>
      <xdr:col>76</xdr:col>
      <xdr:colOff>165100</xdr:colOff>
      <xdr:row>77</xdr:row>
      <xdr:rowOff>94044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85171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8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75718</xdr:rowOff>
    </xdr:from>
    <xdr:to>
      <xdr:col>72</xdr:col>
      <xdr:colOff>38100</xdr:colOff>
      <xdr:row>77</xdr:row>
      <xdr:rowOff>5868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168445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70408</xdr:rowOff>
    </xdr:from>
    <xdr:to>
      <xdr:col>67</xdr:col>
      <xdr:colOff>101600</xdr:colOff>
      <xdr:row>77</xdr:row>
      <xdr:rowOff>558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163135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9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130907</xdr:rowOff>
    </xdr:from>
    <xdr:to>
      <xdr:col>85</xdr:col>
      <xdr:colOff>127000</xdr:colOff>
      <xdr:row>98</xdr:row>
      <xdr:rowOff>19540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590107"/>
          <a:ext cx="838200" cy="23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19540</xdr:rowOff>
    </xdr:from>
    <xdr:to>
      <xdr:col>81</xdr:col>
      <xdr:colOff>50800</xdr:colOff>
      <xdr:row>98</xdr:row>
      <xdr:rowOff>42492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21640"/>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42492</xdr:rowOff>
    </xdr:from>
    <xdr:to>
      <xdr:col>76</xdr:col>
      <xdr:colOff>114300</xdr:colOff>
      <xdr:row>98</xdr:row>
      <xdr:rowOff>60125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44592"/>
          <a:ext cx="889000" cy="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17459</xdr:rowOff>
    </xdr:from>
    <xdr:to>
      <xdr:col>71</xdr:col>
      <xdr:colOff>177800</xdr:colOff>
      <xdr:row>98</xdr:row>
      <xdr:rowOff>60125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19559"/>
          <a:ext cx="889000" cy="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80107</xdr:rowOff>
    </xdr:from>
    <xdr:to>
      <xdr:col>85</xdr:col>
      <xdr:colOff>177800</xdr:colOff>
      <xdr:row>97</xdr:row>
      <xdr:rowOff>10257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5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102984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3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140190</xdr:rowOff>
    </xdr:from>
    <xdr:to>
      <xdr:col>81</xdr:col>
      <xdr:colOff>101600</xdr:colOff>
      <xdr:row>98</xdr:row>
      <xdr:rowOff>70340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61467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163142</xdr:rowOff>
    </xdr:from>
    <xdr:to>
      <xdr:col>76</xdr:col>
      <xdr:colOff>165100</xdr:colOff>
      <xdr:row>98</xdr:row>
      <xdr:rowOff>93292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84419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88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9325</xdr:rowOff>
    </xdr:from>
    <xdr:to>
      <xdr:col>72</xdr:col>
      <xdr:colOff>38100</xdr:colOff>
      <xdr:row>98</xdr:row>
      <xdr:rowOff>110925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102052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138109</xdr:rowOff>
    </xdr:from>
    <xdr:to>
      <xdr:col>67</xdr:col>
      <xdr:colOff>101600</xdr:colOff>
      <xdr:row>98</xdr:row>
      <xdr:rowOff>68259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59386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8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63838</xdr:rowOff>
    </xdr:from>
    <xdr:to>
      <xdr:col>116</xdr:col>
      <xdr:colOff>63500</xdr:colOff>
      <xdr:row>36</xdr:row>
      <xdr:rowOff>119387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236038"/>
          <a:ext cx="8382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94890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09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118604</xdr:rowOff>
    </xdr:from>
    <xdr:to>
      <xdr:col>111</xdr:col>
      <xdr:colOff>177800</xdr:colOff>
      <xdr:row>36</xdr:row>
      <xdr:rowOff>119387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90804"/>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44271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118604</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290804"/>
          <a:ext cx="889000" cy="49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83917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92478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7902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13038</xdr:rowOff>
    </xdr:from>
    <xdr:to>
      <xdr:col>116</xdr:col>
      <xdr:colOff>114300</xdr:colOff>
      <xdr:row>36</xdr:row>
      <xdr:rowOff>114638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1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35915</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03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68587</xdr:rowOff>
    </xdr:from>
    <xdr:to>
      <xdr:col>112</xdr:col>
      <xdr:colOff>38100</xdr:colOff>
      <xdr:row>36</xdr:row>
      <xdr:rowOff>170187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2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15264</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601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67804</xdr:rowOff>
    </xdr:from>
    <xdr:to>
      <xdr:col>107</xdr:col>
      <xdr:colOff>101600</xdr:colOff>
      <xdr:row>36</xdr:row>
      <xdr:rowOff>169404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14481</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60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41678</xdr:rowOff>
    </xdr:from>
    <xdr:to>
      <xdr:col>98</xdr:col>
      <xdr:colOff>38100</xdr:colOff>
      <xdr:row>39</xdr:row>
      <xdr:rowOff>143278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134405</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82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60376</xdr:rowOff>
    </xdr:from>
    <xdr:to>
      <xdr:col>116</xdr:col>
      <xdr:colOff>63500</xdr:colOff>
      <xdr:row>58</xdr:row>
      <xdr:rowOff>87122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8975776"/>
          <a:ext cx="838200" cy="105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60376</xdr:rowOff>
    </xdr:from>
    <xdr:to>
      <xdr:col>111</xdr:col>
      <xdr:colOff>177800</xdr:colOff>
      <xdr:row>58</xdr:row>
      <xdr:rowOff>135128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8975776"/>
          <a:ext cx="889000" cy="110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135084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9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94803</xdr:rowOff>
    </xdr:from>
    <xdr:to>
      <xdr:col>107</xdr:col>
      <xdr:colOff>50800</xdr:colOff>
      <xdr:row>58</xdr:row>
      <xdr:rowOff>135128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38903"/>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94803</xdr:rowOff>
    </xdr:from>
    <xdr:to>
      <xdr:col>102</xdr:col>
      <xdr:colOff>114300</xdr:colOff>
      <xdr:row>58</xdr:row>
      <xdr:rowOff>101387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38903"/>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36322</xdr:rowOff>
    </xdr:from>
    <xdr:to>
      <xdr:col>116</xdr:col>
      <xdr:colOff>114300</xdr:colOff>
      <xdr:row>58</xdr:row>
      <xdr:rowOff>137922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129323</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0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9576</xdr:rowOff>
    </xdr:from>
    <xdr:to>
      <xdr:col>112</xdr:col>
      <xdr:colOff>38100</xdr:colOff>
      <xdr:row>52</xdr:row>
      <xdr:rowOff>111176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89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127703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870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84328</xdr:rowOff>
    </xdr:from>
    <xdr:to>
      <xdr:col>107</xdr:col>
      <xdr:colOff>101600</xdr:colOff>
      <xdr:row>59</xdr:row>
      <xdr:rowOff>14478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5605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21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44003</xdr:rowOff>
    </xdr:from>
    <xdr:to>
      <xdr:col>102</xdr:col>
      <xdr:colOff>165100</xdr:colOff>
      <xdr:row>58</xdr:row>
      <xdr:rowOff>145603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8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136730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08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50587</xdr:rowOff>
    </xdr:from>
    <xdr:to>
      <xdr:col>98</xdr:col>
      <xdr:colOff>38100</xdr:colOff>
      <xdr:row>58</xdr:row>
      <xdr:rowOff>152187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143314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087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42202</xdr:rowOff>
    </xdr:from>
    <xdr:to>
      <xdr:col>116</xdr:col>
      <xdr:colOff>63500</xdr:colOff>
      <xdr:row>79</xdr:row>
      <xdr:rowOff>66875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586752"/>
          <a:ext cx="8382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42202</xdr:rowOff>
    </xdr:from>
    <xdr:to>
      <xdr:col>111</xdr:col>
      <xdr:colOff>177800</xdr:colOff>
      <xdr:row>79</xdr:row>
      <xdr:rowOff>78338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586752"/>
          <a:ext cx="889000" cy="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147456</xdr:rowOff>
    </xdr:from>
    <xdr:to>
      <xdr:col>107</xdr:col>
      <xdr:colOff>50800</xdr:colOff>
      <xdr:row>79</xdr:row>
      <xdr:rowOff>78338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663306"/>
          <a:ext cx="889000" cy="95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147456</xdr:rowOff>
    </xdr:from>
    <xdr:to>
      <xdr:col>102</xdr:col>
      <xdr:colOff>114300</xdr:colOff>
      <xdr:row>74</xdr:row>
      <xdr:rowOff>51134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663306"/>
          <a:ext cx="889000" cy="7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16075</xdr:rowOff>
    </xdr:from>
    <xdr:to>
      <xdr:col>116</xdr:col>
      <xdr:colOff>114300</xdr:colOff>
      <xdr:row>79</xdr:row>
      <xdr:rowOff>117675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5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102452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4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162852</xdr:rowOff>
    </xdr:from>
    <xdr:to>
      <xdr:col>112</xdr:col>
      <xdr:colOff>38100</xdr:colOff>
      <xdr:row>79</xdr:row>
      <xdr:rowOff>93002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84129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62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27538</xdr:rowOff>
    </xdr:from>
    <xdr:to>
      <xdr:col>107</xdr:col>
      <xdr:colOff>101600</xdr:colOff>
      <xdr:row>79</xdr:row>
      <xdr:rowOff>129138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5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120265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6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96656</xdr:rowOff>
    </xdr:from>
    <xdr:to>
      <xdr:col>102</xdr:col>
      <xdr:colOff>165100</xdr:colOff>
      <xdr:row>74</xdr:row>
      <xdr:rowOff>26806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1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43333</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45795" y="1238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334</xdr:rowOff>
    </xdr:from>
    <xdr:to>
      <xdr:col>98</xdr:col>
      <xdr:colOff>38100</xdr:colOff>
      <xdr:row>74</xdr:row>
      <xdr:rowOff>101934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118461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各性質別歳出における住民一人当たりのコストについては、人口減少により年々一人当たりの値は増加傾向にあるものの、総じて類似団体平均よりも各費目のコストは低い状況にある。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会計年度任用職員に係る経費の増などにより増加傾向にあるとともに類似団体よりも高いことから注視すべき点である。投資及び出資金は、類似団体よりも大幅に高くなっているが、これは下水道事業会計に対する支出が大部分であり、今後も引き続き支出が見込まれる。公債費については、住民一人当たりの支出額は類似団体平均より低いものの、公共施設の高寿命化対策等により今後再び起債の活用が増える見込みであることから、引き続き財政健全化に向け取り組んでいく必要がある。積立金については、類似団体平均よりも高くなったが、これはふるさと納税寄付金の積立金及び財政調整基金積立金が増となっ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14,692
14,579
56.94
11,347,035
10,808,344
377,790
5,737,156
7,463,965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106172</xdr:rowOff>
    </xdr:from>
    <xdr:to>
      <xdr:col>24</xdr:col>
      <xdr:colOff>63500</xdr:colOff>
      <xdr:row>35</xdr:row>
      <xdr:rowOff>110363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692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106172</xdr:rowOff>
    </xdr:from>
    <xdr:to>
      <xdr:col>19</xdr:col>
      <xdr:colOff>177800</xdr:colOff>
      <xdr:row>35</xdr:row>
      <xdr:rowOff>142748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692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113792</xdr:rowOff>
    </xdr:from>
    <xdr:to>
      <xdr:col>15</xdr:col>
      <xdr:colOff>50800</xdr:colOff>
      <xdr:row>35</xdr:row>
      <xdr:rowOff>142748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45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110744</xdr:rowOff>
    </xdr:from>
    <xdr:to>
      <xdr:col>10</xdr:col>
      <xdr:colOff>114300</xdr:colOff>
      <xdr:row>35</xdr:row>
      <xdr:rowOff>113792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14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59563</xdr:rowOff>
    </xdr:from>
    <xdr:to>
      <xdr:col>24</xdr:col>
      <xdr:colOff>114300</xdr:colOff>
      <xdr:row>35</xdr:row>
      <xdr:rowOff>161163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37990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55372</xdr:rowOff>
    </xdr:from>
    <xdr:to>
      <xdr:col>20</xdr:col>
      <xdr:colOff>38100</xdr:colOff>
      <xdr:row>35</xdr:row>
      <xdr:rowOff>156972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148099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91948</xdr:rowOff>
    </xdr:from>
    <xdr:to>
      <xdr:col>15</xdr:col>
      <xdr:colOff>101600</xdr:colOff>
      <xdr:row>36</xdr:row>
      <xdr:rowOff>22098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13225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62992</xdr:rowOff>
    </xdr:from>
    <xdr:to>
      <xdr:col>10</xdr:col>
      <xdr:colOff>165100</xdr:colOff>
      <xdr:row>35</xdr:row>
      <xdr:rowOff>164592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155719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59944</xdr:rowOff>
    </xdr:from>
    <xdr:to>
      <xdr:col>6</xdr:col>
      <xdr:colOff>38100</xdr:colOff>
      <xdr:row>35</xdr:row>
      <xdr:rowOff>161544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152671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14947</xdr:rowOff>
    </xdr:from>
    <xdr:to>
      <xdr:col>24</xdr:col>
      <xdr:colOff>63500</xdr:colOff>
      <xdr:row>56</xdr:row>
      <xdr:rowOff>103387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101797"/>
          <a:ext cx="838200" cy="60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72007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01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14947</xdr:rowOff>
    </xdr:from>
    <xdr:to>
      <xdr:col>19</xdr:col>
      <xdr:colOff>177800</xdr:colOff>
      <xdr:row>57</xdr:row>
      <xdr:rowOff>164983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101797"/>
          <a:ext cx="889000" cy="83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46216</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30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164983</xdr:rowOff>
    </xdr:from>
    <xdr:to>
      <xdr:col>15</xdr:col>
      <xdr:colOff>50800</xdr:colOff>
      <xdr:row>58</xdr:row>
      <xdr:rowOff>83596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37633"/>
          <a:ext cx="889000" cy="9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1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48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155782</xdr:rowOff>
    </xdr:from>
    <xdr:to>
      <xdr:col>10</xdr:col>
      <xdr:colOff>114300</xdr:colOff>
      <xdr:row>58</xdr:row>
      <xdr:rowOff>83596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28432"/>
          <a:ext cx="889000" cy="9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64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4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6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4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52587</xdr:rowOff>
    </xdr:from>
    <xdr:to>
      <xdr:col>24</xdr:col>
      <xdr:colOff>114300</xdr:colOff>
      <xdr:row>56</xdr:row>
      <xdr:rowOff>154187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31014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3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135597</xdr:rowOff>
    </xdr:from>
    <xdr:to>
      <xdr:col>20</xdr:col>
      <xdr:colOff>38100</xdr:colOff>
      <xdr:row>53</xdr:row>
      <xdr:rowOff>65747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0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82274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882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114183</xdr:rowOff>
    </xdr:from>
    <xdr:to>
      <xdr:col>15</xdr:col>
      <xdr:colOff>101600</xdr:colOff>
      <xdr:row>58</xdr:row>
      <xdr:rowOff>44333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35460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97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32796</xdr:rowOff>
    </xdr:from>
    <xdr:to>
      <xdr:col>10</xdr:col>
      <xdr:colOff>165100</xdr:colOff>
      <xdr:row>58</xdr:row>
      <xdr:rowOff>134396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125523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104982</xdr:rowOff>
    </xdr:from>
    <xdr:to>
      <xdr:col>6</xdr:col>
      <xdr:colOff>38100</xdr:colOff>
      <xdr:row>58</xdr:row>
      <xdr:rowOff>35132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7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26259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97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14863</xdr:rowOff>
    </xdr:from>
    <xdr:to>
      <xdr:col>24</xdr:col>
      <xdr:colOff>63500</xdr:colOff>
      <xdr:row>74</xdr:row>
      <xdr:rowOff>165771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702163"/>
          <a:ext cx="838200" cy="15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165771</xdr:rowOff>
    </xdr:from>
    <xdr:to>
      <xdr:col>19</xdr:col>
      <xdr:colOff>177800</xdr:colOff>
      <xdr:row>75</xdr:row>
      <xdr:rowOff>150619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53071"/>
          <a:ext cx="889000" cy="15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150619</xdr:rowOff>
    </xdr:from>
    <xdr:to>
      <xdr:col>15</xdr:col>
      <xdr:colOff>50800</xdr:colOff>
      <xdr:row>76</xdr:row>
      <xdr:rowOff>26163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09369"/>
          <a:ext cx="889000" cy="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92789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130665</xdr:rowOff>
    </xdr:from>
    <xdr:to>
      <xdr:col>10</xdr:col>
      <xdr:colOff>114300</xdr:colOff>
      <xdr:row>76</xdr:row>
      <xdr:rowOff>26163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8941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162577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119023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135513</xdr:rowOff>
    </xdr:from>
    <xdr:to>
      <xdr:col>24</xdr:col>
      <xdr:colOff>114300</xdr:colOff>
      <xdr:row>74</xdr:row>
      <xdr:rowOff>65663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113940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2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114971</xdr:rowOff>
    </xdr:from>
    <xdr:to>
      <xdr:col>20</xdr:col>
      <xdr:colOff>38100</xdr:colOff>
      <xdr:row>75</xdr:row>
      <xdr:rowOff>45121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61648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57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99819</xdr:rowOff>
    </xdr:from>
    <xdr:to>
      <xdr:col>15</xdr:col>
      <xdr:colOff>101600</xdr:colOff>
      <xdr:row>76</xdr:row>
      <xdr:rowOff>29969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46496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146813</xdr:rowOff>
    </xdr:from>
    <xdr:to>
      <xdr:col>10</xdr:col>
      <xdr:colOff>165100</xdr:colOff>
      <xdr:row>76</xdr:row>
      <xdr:rowOff>76963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93489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79865</xdr:rowOff>
    </xdr:from>
    <xdr:to>
      <xdr:col>6</xdr:col>
      <xdr:colOff>38100</xdr:colOff>
      <xdr:row>76</xdr:row>
      <xdr:rowOff>10015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26542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1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77927</xdr:rowOff>
    </xdr:from>
    <xdr:to>
      <xdr:col>24</xdr:col>
      <xdr:colOff>63500</xdr:colOff>
      <xdr:row>97</xdr:row>
      <xdr:rowOff>34173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537127"/>
          <a:ext cx="8382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34173</xdr:rowOff>
    </xdr:from>
    <xdr:to>
      <xdr:col>19</xdr:col>
      <xdr:colOff>177800</xdr:colOff>
      <xdr:row>97</xdr:row>
      <xdr:rowOff>55781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664823"/>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55781</xdr:rowOff>
    </xdr:from>
    <xdr:to>
      <xdr:col>15</xdr:col>
      <xdr:colOff>50800</xdr:colOff>
      <xdr:row>97</xdr:row>
      <xdr:rowOff>65131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686431"/>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65131</xdr:rowOff>
    </xdr:from>
    <xdr:to>
      <xdr:col>10</xdr:col>
      <xdr:colOff>114300</xdr:colOff>
      <xdr:row>97</xdr:row>
      <xdr:rowOff>72743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695781"/>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27127</xdr:rowOff>
    </xdr:from>
    <xdr:to>
      <xdr:col>24</xdr:col>
      <xdr:colOff>114300</xdr:colOff>
      <xdr:row>96</xdr:row>
      <xdr:rowOff>128727</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113504</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4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154823</xdr:rowOff>
    </xdr:from>
    <xdr:to>
      <xdr:col>20</xdr:col>
      <xdr:colOff>38100</xdr:colOff>
      <xdr:row>97</xdr:row>
      <xdr:rowOff>84973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6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76100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7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4981</xdr:rowOff>
    </xdr:from>
    <xdr:to>
      <xdr:col>15</xdr:col>
      <xdr:colOff>101600</xdr:colOff>
      <xdr:row>97</xdr:row>
      <xdr:rowOff>106581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6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97708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7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14331</xdr:rowOff>
    </xdr:from>
    <xdr:to>
      <xdr:col>10</xdr:col>
      <xdr:colOff>165100</xdr:colOff>
      <xdr:row>97</xdr:row>
      <xdr:rowOff>115931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6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107058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7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21943</xdr:rowOff>
    </xdr:from>
    <xdr:to>
      <xdr:col>6</xdr:col>
      <xdr:colOff>38100</xdr:colOff>
      <xdr:row>97</xdr:row>
      <xdr:rowOff>123543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6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114670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7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62026</xdr:rowOff>
    </xdr:from>
    <xdr:to>
      <xdr:col>55</xdr:col>
      <xdr:colOff>0</xdr:colOff>
      <xdr:row>57</xdr:row>
      <xdr:rowOff>135777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9834676"/>
          <a:ext cx="838200" cy="7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135777</xdr:rowOff>
    </xdr:from>
    <xdr:to>
      <xdr:col>50</xdr:col>
      <xdr:colOff>114300</xdr:colOff>
      <xdr:row>57</xdr:row>
      <xdr:rowOff>145466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908427"/>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101583</xdr:rowOff>
    </xdr:from>
    <xdr:to>
      <xdr:col>45</xdr:col>
      <xdr:colOff>177800</xdr:colOff>
      <xdr:row>57</xdr:row>
      <xdr:rowOff>145466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9874233"/>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100481</xdr:rowOff>
    </xdr:from>
    <xdr:to>
      <xdr:col>41</xdr:col>
      <xdr:colOff>50800</xdr:colOff>
      <xdr:row>57</xdr:row>
      <xdr:rowOff>101583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9873131"/>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11226</xdr:rowOff>
    </xdr:from>
    <xdr:to>
      <xdr:col>55</xdr:col>
      <xdr:colOff>50800</xdr:colOff>
      <xdr:row>57</xdr:row>
      <xdr:rowOff>112826</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7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161103</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7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84977</xdr:rowOff>
    </xdr:from>
    <xdr:to>
      <xdr:col>50</xdr:col>
      <xdr:colOff>165100</xdr:colOff>
      <xdr:row>58</xdr:row>
      <xdr:rowOff>15127</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8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6254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94666</xdr:rowOff>
    </xdr:from>
    <xdr:to>
      <xdr:col>46</xdr:col>
      <xdr:colOff>38100</xdr:colOff>
      <xdr:row>58</xdr:row>
      <xdr:rowOff>24816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8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15943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9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50783</xdr:rowOff>
    </xdr:from>
    <xdr:to>
      <xdr:col>41</xdr:col>
      <xdr:colOff>101600</xdr:colOff>
      <xdr:row>57</xdr:row>
      <xdr:rowOff>152383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8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143510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49681</xdr:rowOff>
    </xdr:from>
    <xdr:to>
      <xdr:col>36</xdr:col>
      <xdr:colOff>165100</xdr:colOff>
      <xdr:row>57</xdr:row>
      <xdr:rowOff>151281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8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142408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9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135288</xdr:rowOff>
    </xdr:from>
    <xdr:to>
      <xdr:col>55</xdr:col>
      <xdr:colOff>0</xdr:colOff>
      <xdr:row>78</xdr:row>
      <xdr:rowOff>138119</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3508388"/>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138119</xdr:rowOff>
    </xdr:from>
    <xdr:to>
      <xdr:col>50</xdr:col>
      <xdr:colOff>114300</xdr:colOff>
      <xdr:row>78</xdr:row>
      <xdr:rowOff>166748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511219"/>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166748</xdr:rowOff>
    </xdr:from>
    <xdr:to>
      <xdr:col>45</xdr:col>
      <xdr:colOff>177800</xdr:colOff>
      <xdr:row>78</xdr:row>
      <xdr:rowOff>171137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3539848"/>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156837</xdr:rowOff>
    </xdr:from>
    <xdr:to>
      <xdr:col>41</xdr:col>
      <xdr:colOff>50800</xdr:colOff>
      <xdr:row>78</xdr:row>
      <xdr:rowOff>171137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529937"/>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84488</xdr:rowOff>
    </xdr:from>
    <xdr:to>
      <xdr:col>55</xdr:col>
      <xdr:colOff>50800</xdr:colOff>
      <xdr:row>79</xdr:row>
      <xdr:rowOff>14638</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4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170865</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3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87319</xdr:rowOff>
    </xdr:from>
    <xdr:to>
      <xdr:col>50</xdr:col>
      <xdr:colOff>165100</xdr:colOff>
      <xdr:row>79</xdr:row>
      <xdr:rowOff>17469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4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8596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5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115948</xdr:rowOff>
    </xdr:from>
    <xdr:to>
      <xdr:col>46</xdr:col>
      <xdr:colOff>38100</xdr:colOff>
      <xdr:row>79</xdr:row>
      <xdr:rowOff>46098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4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37225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5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120337</xdr:rowOff>
    </xdr:from>
    <xdr:to>
      <xdr:col>41</xdr:col>
      <xdr:colOff>101600</xdr:colOff>
      <xdr:row>79</xdr:row>
      <xdr:rowOff>50487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4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41614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106037</xdr:rowOff>
    </xdr:from>
    <xdr:to>
      <xdr:col>36</xdr:col>
      <xdr:colOff>165100</xdr:colOff>
      <xdr:row>79</xdr:row>
      <xdr:rowOff>36187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4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27314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49834</xdr:rowOff>
    </xdr:from>
    <xdr:to>
      <xdr:col>55</xdr:col>
      <xdr:colOff>0</xdr:colOff>
      <xdr:row>93</xdr:row>
      <xdr:rowOff>158268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5994684"/>
          <a:ext cx="838200" cy="10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8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49834</xdr:rowOff>
    </xdr:from>
    <xdr:to>
      <xdr:col>50</xdr:col>
      <xdr:colOff>114300</xdr:colOff>
      <xdr:row>93</xdr:row>
      <xdr:rowOff>131356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5994684"/>
          <a:ext cx="889000" cy="8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113047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131356</xdr:rowOff>
    </xdr:from>
    <xdr:to>
      <xdr:col>45</xdr:col>
      <xdr:colOff>177800</xdr:colOff>
      <xdr:row>94</xdr:row>
      <xdr:rowOff>25743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076206"/>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151668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73940</xdr:rowOff>
    </xdr:from>
    <xdr:to>
      <xdr:col>41</xdr:col>
      <xdr:colOff>50800</xdr:colOff>
      <xdr:row>94</xdr:row>
      <xdr:rowOff>25743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018790"/>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37292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18623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107468</xdr:rowOff>
    </xdr:from>
    <xdr:to>
      <xdr:col>55</xdr:col>
      <xdr:colOff>50800</xdr:colOff>
      <xdr:row>94</xdr:row>
      <xdr:rowOff>37618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0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130345</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90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170484</xdr:rowOff>
    </xdr:from>
    <xdr:to>
      <xdr:col>50</xdr:col>
      <xdr:colOff>165100</xdr:colOff>
      <xdr:row>93</xdr:row>
      <xdr:rowOff>100634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59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117161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71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80556</xdr:rowOff>
    </xdr:from>
    <xdr:to>
      <xdr:col>46</xdr:col>
      <xdr:colOff>38100</xdr:colOff>
      <xdr:row>94</xdr:row>
      <xdr:rowOff>10706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0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27233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80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146393</xdr:rowOff>
    </xdr:from>
    <xdr:to>
      <xdr:col>41</xdr:col>
      <xdr:colOff>101600</xdr:colOff>
      <xdr:row>94</xdr:row>
      <xdr:rowOff>76543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0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93070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58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23140</xdr:rowOff>
    </xdr:from>
    <xdr:to>
      <xdr:col>36</xdr:col>
      <xdr:colOff>165100</xdr:colOff>
      <xdr:row>93</xdr:row>
      <xdr:rowOff>124740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59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141267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74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167429</xdr:rowOff>
    </xdr:from>
    <xdr:to>
      <xdr:col>85</xdr:col>
      <xdr:colOff>127000</xdr:colOff>
      <xdr:row>39</xdr:row>
      <xdr:rowOff>11067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682529"/>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11067</xdr:rowOff>
    </xdr:from>
    <xdr:to>
      <xdr:col>81</xdr:col>
      <xdr:colOff>50800</xdr:colOff>
      <xdr:row>39</xdr:row>
      <xdr:rowOff>21171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697617"/>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21171</xdr:rowOff>
    </xdr:from>
    <xdr:to>
      <xdr:col>76</xdr:col>
      <xdr:colOff>114300</xdr:colOff>
      <xdr:row>39</xdr:row>
      <xdr:rowOff>43048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707721"/>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43048</xdr:rowOff>
    </xdr:from>
    <xdr:to>
      <xdr:col>71</xdr:col>
      <xdr:colOff>177800</xdr:colOff>
      <xdr:row>39</xdr:row>
      <xdr:rowOff>61656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729598"/>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116629</xdr:rowOff>
    </xdr:from>
    <xdr:to>
      <xdr:col>85</xdr:col>
      <xdr:colOff>177800</xdr:colOff>
      <xdr:row>39</xdr:row>
      <xdr:rowOff>46779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63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31556</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131717</xdr:rowOff>
    </xdr:from>
    <xdr:to>
      <xdr:col>81</xdr:col>
      <xdr:colOff>101600</xdr:colOff>
      <xdr:row>39</xdr:row>
      <xdr:rowOff>61867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6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52994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7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141821</xdr:rowOff>
    </xdr:from>
    <xdr:to>
      <xdr:col>76</xdr:col>
      <xdr:colOff>165100</xdr:colOff>
      <xdr:row>39</xdr:row>
      <xdr:rowOff>71971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6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63098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7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163698</xdr:rowOff>
    </xdr:from>
    <xdr:to>
      <xdr:col>72</xdr:col>
      <xdr:colOff>38100</xdr:colOff>
      <xdr:row>39</xdr:row>
      <xdr:rowOff>93848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6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84975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7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10856</xdr:rowOff>
    </xdr:from>
    <xdr:to>
      <xdr:col>67</xdr:col>
      <xdr:colOff>101600</xdr:colOff>
      <xdr:row>39</xdr:row>
      <xdr:rowOff>112456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6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103583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79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4090</xdr:rowOff>
    </xdr:from>
    <xdr:to>
      <xdr:col>85</xdr:col>
      <xdr:colOff>127000</xdr:colOff>
      <xdr:row>57</xdr:row>
      <xdr:rowOff>19342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776740"/>
          <a:ext cx="8382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19342</xdr:rowOff>
    </xdr:from>
    <xdr:to>
      <xdr:col>81</xdr:col>
      <xdr:colOff>50800</xdr:colOff>
      <xdr:row>57</xdr:row>
      <xdr:rowOff>47638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791992"/>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17550</xdr:rowOff>
    </xdr:from>
    <xdr:to>
      <xdr:col>76</xdr:col>
      <xdr:colOff>114300</xdr:colOff>
      <xdr:row>57</xdr:row>
      <xdr:rowOff>47638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790200"/>
          <a:ext cx="8890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17550</xdr:rowOff>
    </xdr:from>
    <xdr:to>
      <xdr:col>71</xdr:col>
      <xdr:colOff>177800</xdr:colOff>
      <xdr:row>57</xdr:row>
      <xdr:rowOff>83034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790200"/>
          <a:ext cx="889000" cy="6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124740</xdr:rowOff>
    </xdr:from>
    <xdr:to>
      <xdr:col>85</xdr:col>
      <xdr:colOff>177800</xdr:colOff>
      <xdr:row>57</xdr:row>
      <xdr:rowOff>54890</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7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54525</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6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139992</xdr:rowOff>
    </xdr:from>
    <xdr:to>
      <xdr:col>81</xdr:col>
      <xdr:colOff>101600</xdr:colOff>
      <xdr:row>57</xdr:row>
      <xdr:rowOff>70142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61269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168288</xdr:rowOff>
    </xdr:from>
    <xdr:to>
      <xdr:col>76</xdr:col>
      <xdr:colOff>165100</xdr:colOff>
      <xdr:row>57</xdr:row>
      <xdr:rowOff>98438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89565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138200</xdr:rowOff>
    </xdr:from>
    <xdr:to>
      <xdr:col>72</xdr:col>
      <xdr:colOff>38100</xdr:colOff>
      <xdr:row>57</xdr:row>
      <xdr:rowOff>68350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59477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32234</xdr:rowOff>
    </xdr:from>
    <xdr:to>
      <xdr:col>67</xdr:col>
      <xdr:colOff>101600</xdr:colOff>
      <xdr:row>57</xdr:row>
      <xdr:rowOff>133834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124961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123571</xdr:rowOff>
    </xdr:from>
    <xdr:to>
      <xdr:col>85</xdr:col>
      <xdr:colOff>127000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3496671"/>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126998</xdr:rowOff>
    </xdr:from>
    <xdr:to>
      <xdr:col>81</xdr:col>
      <xdr:colOff>50800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4592300" y="13500098"/>
          <a:ext cx="8890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126998</xdr:rowOff>
    </xdr:from>
    <xdr:to>
      <xdr:col>76</xdr:col>
      <xdr:colOff>114300</xdr:colOff>
      <xdr:row>78</xdr:row>
      <xdr:rowOff>132938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500098"/>
          <a:ext cx="889000" cy="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106178</xdr:rowOff>
    </xdr:from>
    <xdr:to>
      <xdr:col>71</xdr:col>
      <xdr:colOff>177800</xdr:colOff>
      <xdr:row>78</xdr:row>
      <xdr:rowOff>132938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479278"/>
          <a:ext cx="889000" cy="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72771</xdr:rowOff>
    </xdr:from>
    <xdr:to>
      <xdr:col>85</xdr:col>
      <xdr:colOff>177800</xdr:colOff>
      <xdr:row>79</xdr:row>
      <xdr:rowOff>2921</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4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37395</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4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76198</xdr:rowOff>
    </xdr:from>
    <xdr:to>
      <xdr:col>76</xdr:col>
      <xdr:colOff>165100</xdr:colOff>
      <xdr:row>79</xdr:row>
      <xdr:rowOff>6348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168925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4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82138</xdr:rowOff>
    </xdr:from>
    <xdr:to>
      <xdr:col>72</xdr:col>
      <xdr:colOff>38100</xdr:colOff>
      <xdr:row>79</xdr:row>
      <xdr:rowOff>12288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3415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55378</xdr:rowOff>
    </xdr:from>
    <xdr:to>
      <xdr:col>67</xdr:col>
      <xdr:colOff>101600</xdr:colOff>
      <xdr:row>78</xdr:row>
      <xdr:rowOff>156978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148105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5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73458</xdr:rowOff>
    </xdr:from>
    <xdr:to>
      <xdr:col>85</xdr:col>
      <xdr:colOff>127000</xdr:colOff>
      <xdr:row>97</xdr:row>
      <xdr:rowOff>82893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704108"/>
          <a:ext cx="8382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43244</xdr:rowOff>
    </xdr:from>
    <xdr:to>
      <xdr:col>81</xdr:col>
      <xdr:colOff>50800</xdr:colOff>
      <xdr:row>97</xdr:row>
      <xdr:rowOff>82893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673894"/>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126518</xdr:rowOff>
    </xdr:from>
    <xdr:to>
      <xdr:col>76</xdr:col>
      <xdr:colOff>114300</xdr:colOff>
      <xdr:row>97</xdr:row>
      <xdr:rowOff>43244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6585718"/>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121208</xdr:rowOff>
    </xdr:from>
    <xdr:to>
      <xdr:col>71</xdr:col>
      <xdr:colOff>177800</xdr:colOff>
      <xdr:row>96</xdr:row>
      <xdr:rowOff>126518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814300" y="16580408"/>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22658</xdr:rowOff>
    </xdr:from>
    <xdr:to>
      <xdr:col>85</xdr:col>
      <xdr:colOff>177800</xdr:colOff>
      <xdr:row>97</xdr:row>
      <xdr:rowOff>124258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6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1085</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6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32093</xdr:rowOff>
    </xdr:from>
    <xdr:to>
      <xdr:col>81</xdr:col>
      <xdr:colOff>101600</xdr:colOff>
      <xdr:row>97</xdr:row>
      <xdr:rowOff>133693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6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124820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75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163894</xdr:rowOff>
    </xdr:from>
    <xdr:to>
      <xdr:col>76</xdr:col>
      <xdr:colOff>165100</xdr:colOff>
      <xdr:row>97</xdr:row>
      <xdr:rowOff>94044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6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85171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75718</xdr:rowOff>
    </xdr:from>
    <xdr:to>
      <xdr:col>72</xdr:col>
      <xdr:colOff>38100</xdr:colOff>
      <xdr:row>97</xdr:row>
      <xdr:rowOff>5868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5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168445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70408</xdr:rowOff>
    </xdr:from>
    <xdr:to>
      <xdr:col>67</xdr:col>
      <xdr:colOff>101600</xdr:colOff>
      <xdr:row>97</xdr:row>
      <xdr:rowOff>558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5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163135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目的別歳出における住民一人当たりのコストについては、人口減少による要因は若干あるものの、議会費、総務費、土木費を除くすべての費目において実質的にコストは増となっている。特に民生費、衛生費、農林水産業費の伸びは大き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主には、新型コロナウイルス感染症に伴い臨時的に実施した事業が影響したのものと考えられる。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また、土木費を除いて各費目におけるコストは、類似団体平均よりも低い状況にあることから、比較的少ない経費で令和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年度運営を行ったことがわかる。土木費が類似団体平均と比較して高いのは道路等インフラ施設の老朽化等による改修工事が多かったことなどが主な要因として挙げられる。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年度の実質収支額は、前年度よりも増え、標準財政規模に占める割合も拡大した。また財政調整基金も残高を増やすことができた。結果として実質単年度収支収支比率は</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年ぶりにプラスに転じた。令和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の交付税の増、ふるさと納税収入の増などが大きく影響したもと考えらるが、今後の見通しについては不透明であることから油断はできない。引き続き、一定の財政調整基金を確保・維持できるよう、そして新たな歳入の確保策及び歳出抑制などの健全化の取り組みを継続的に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一般会計においては、ここ数年、地方交付税やふるさと納税収入の増などにより概ね安定した財政運営が図れており、財政調整金残高が増えるなど黒字額は拡大している状況にある。</a:t>
          </a:r>
        </a:p>
        <a:p>
          <a:r>
            <a:rPr kumimoji="1" lang="ja-JP" altLang="en-US" sz="1400">
              <a:solidFill>
                <a:sysClr val="windowText" lastClr="000000"/>
              </a:solidFill>
              <a:latin typeface="ＭＳ ゴシック" pitchFamily="49" charset="-128"/>
              <a:ea typeface="ＭＳ ゴシック" pitchFamily="49" charset="-128"/>
            </a:rPr>
            <a:t>下水道事業については起債の償還がピークを迎えているが、もうしばらくは大きな減少は見込めず、引き続き厳しい財政状況が見込まれる。</a:t>
          </a:r>
        </a:p>
        <a:p>
          <a:r>
            <a:rPr kumimoji="1" lang="ja-JP" altLang="en-US" sz="1400">
              <a:solidFill>
                <a:sysClr val="windowText" lastClr="000000"/>
              </a:solidFill>
              <a:latin typeface="ＭＳ ゴシック" pitchFamily="49" charset="-128"/>
              <a:ea typeface="ＭＳ ゴシック" pitchFamily="49" charset="-128"/>
            </a:rPr>
            <a:t>その他事業会計については、利用者負担等との均衡を図りながら、概ね健全に推移している。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11347035</v>
      </c>
      <c r="BO4" s="410"/>
      <c r="BP4" s="410"/>
      <c r="BQ4" s="410"/>
      <c r="BR4" s="410"/>
      <c r="BS4" s="410"/>
      <c r="BT4" s="410"/>
      <c r="BU4" s="411"/>
      <c r="BV4" s="409">
        <v>11930333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6.6</v>
      </c>
      <c r="CU4" s="416"/>
      <c r="CV4" s="416"/>
      <c r="CW4" s="416"/>
      <c r="CX4" s="416"/>
      <c r="CY4" s="416"/>
      <c r="CZ4" s="416"/>
      <c r="DA4" s="417"/>
      <c r="DB4" s="415">
        <v>4.4000000000000004</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10808344</v>
      </c>
      <c r="BO5" s="447"/>
      <c r="BP5" s="447"/>
      <c r="BQ5" s="447"/>
      <c r="BR5" s="447"/>
      <c r="BS5" s="447"/>
      <c r="BT5" s="447"/>
      <c r="BU5" s="448"/>
      <c r="BV5" s="446">
        <v>11561038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83.4</v>
      </c>
      <c r="CU5" s="444"/>
      <c r="CV5" s="444"/>
      <c r="CW5" s="444"/>
      <c r="CX5" s="444"/>
      <c r="CY5" s="444"/>
      <c r="CZ5" s="444"/>
      <c r="DA5" s="445"/>
      <c r="DB5" s="443">
        <v>90.8</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538691</v>
      </c>
      <c r="BO6" s="447"/>
      <c r="BP6" s="447"/>
      <c r="BQ6" s="447"/>
      <c r="BR6" s="447"/>
      <c r="BS6" s="447"/>
      <c r="BT6" s="447"/>
      <c r="BU6" s="448"/>
      <c r="BV6" s="446">
        <v>369295</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86.6</v>
      </c>
      <c r="CU6" s="484"/>
      <c r="CV6" s="484"/>
      <c r="CW6" s="484"/>
      <c r="CX6" s="484"/>
      <c r="CY6" s="484"/>
      <c r="CZ6" s="484"/>
      <c r="DA6" s="485"/>
      <c r="DB6" s="483">
        <v>93.7</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160901</v>
      </c>
      <c r="BO7" s="447"/>
      <c r="BP7" s="447"/>
      <c r="BQ7" s="447"/>
      <c r="BR7" s="447"/>
      <c r="BS7" s="447"/>
      <c r="BT7" s="447"/>
      <c r="BU7" s="448"/>
      <c r="BV7" s="446">
        <v>128861</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5737156</v>
      </c>
      <c r="CU7" s="447"/>
      <c r="CV7" s="447"/>
      <c r="CW7" s="447"/>
      <c r="CX7" s="447"/>
      <c r="CY7" s="447"/>
      <c r="CZ7" s="447"/>
      <c r="DA7" s="448"/>
      <c r="DB7" s="446">
        <v>5505444</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94</v>
      </c>
      <c r="AV8" s="479"/>
      <c r="AW8" s="479"/>
      <c r="AX8" s="479"/>
      <c r="AY8" s="480" t="s">
        <v>108</v>
      </c>
      <c r="AZ8" s="481"/>
      <c r="BA8" s="481"/>
      <c r="BB8" s="481"/>
      <c r="BC8" s="481"/>
      <c r="BD8" s="481"/>
      <c r="BE8" s="481"/>
      <c r="BF8" s="481"/>
      <c r="BG8" s="481"/>
      <c r="BH8" s="481"/>
      <c r="BI8" s="481"/>
      <c r="BJ8" s="481"/>
      <c r="BK8" s="481"/>
      <c r="BL8" s="481"/>
      <c r="BM8" s="482"/>
      <c r="BN8" s="446">
        <v>377790</v>
      </c>
      <c r="BO8" s="447"/>
      <c r="BP8" s="447"/>
      <c r="BQ8" s="447"/>
      <c r="BR8" s="447"/>
      <c r="BS8" s="447"/>
      <c r="BT8" s="447"/>
      <c r="BU8" s="448"/>
      <c r="BV8" s="446">
        <v>240434</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0.28999999999999998</v>
      </c>
      <c r="CU8" s="487"/>
      <c r="CV8" s="487"/>
      <c r="CW8" s="487"/>
      <c r="CX8" s="487"/>
      <c r="CY8" s="487"/>
      <c r="CZ8" s="487"/>
      <c r="DA8" s="488"/>
      <c r="DB8" s="486">
        <v>0.3</v>
      </c>
      <c r="DC8" s="487"/>
      <c r="DD8" s="487"/>
      <c r="DE8" s="487"/>
      <c r="DF8" s="487"/>
      <c r="DG8" s="487"/>
      <c r="DH8" s="487"/>
      <c r="DI8" s="488"/>
    </row>
    <row r="9" spans="1:119" ht="18.75" customHeight="1" thickBot="1" x14ac:dyDescent="0.25">
      <c r="A9" s="178"/>
      <c r="B9" s="440" t="s">
        <v>110</v>
      </c>
      <c r="C9" s="441"/>
      <c r="D9" s="441"/>
      <c r="E9" s="441"/>
      <c r="F9" s="441"/>
      <c r="G9" s="441"/>
      <c r="H9" s="441"/>
      <c r="I9" s="441"/>
      <c r="J9" s="441"/>
      <c r="K9" s="489"/>
      <c r="L9" s="490" t="s">
        <v>111</v>
      </c>
      <c r="M9" s="491"/>
      <c r="N9" s="491"/>
      <c r="O9" s="491"/>
      <c r="P9" s="491"/>
      <c r="Q9" s="492"/>
      <c r="R9" s="493">
        <v>14228</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137356</v>
      </c>
      <c r="BO9" s="447"/>
      <c r="BP9" s="447"/>
      <c r="BQ9" s="447"/>
      <c r="BR9" s="447"/>
      <c r="BS9" s="447"/>
      <c r="BT9" s="447"/>
      <c r="BU9" s="448"/>
      <c r="BV9" s="446">
        <v>112440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12</v>
      </c>
      <c r="CU9" s="444"/>
      <c r="CV9" s="444"/>
      <c r="CW9" s="444"/>
      <c r="CX9" s="444"/>
      <c r="CY9" s="444"/>
      <c r="CZ9" s="444"/>
      <c r="DA9" s="445"/>
      <c r="DB9" s="443">
        <v>12.9</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14820</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297430</v>
      </c>
      <c r="BO10" s="447"/>
      <c r="BP10" s="447"/>
      <c r="BQ10" s="447"/>
      <c r="BR10" s="447"/>
      <c r="BS10" s="447"/>
      <c r="BT10" s="447"/>
      <c r="BU10" s="448"/>
      <c r="BV10" s="446">
        <v>2165</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2">
      <c r="A12" s="178"/>
      <c r="B12" s="506" t="s">
        <v>128</v>
      </c>
      <c r="C12" s="507"/>
      <c r="D12" s="507"/>
      <c r="E12" s="507"/>
      <c r="F12" s="507"/>
      <c r="G12" s="507"/>
      <c r="H12" s="507"/>
      <c r="I12" s="507"/>
      <c r="J12" s="507"/>
      <c r="K12" s="508"/>
      <c r="L12" s="515" t="s">
        <v>129</v>
      </c>
      <c r="M12" s="516"/>
      <c r="N12" s="516"/>
      <c r="O12" s="516"/>
      <c r="P12" s="516"/>
      <c r="Q12" s="517"/>
      <c r="R12" s="518">
        <v>14692</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114</v>
      </c>
      <c r="AV12" s="479"/>
      <c r="AW12" s="479"/>
      <c r="AX12" s="479"/>
      <c r="AY12" s="480" t="s">
        <v>133</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176638</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135</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136</v>
      </c>
      <c r="N13" s="538"/>
      <c r="O13" s="538"/>
      <c r="P13" s="538"/>
      <c r="Q13" s="539"/>
      <c r="R13" s="530">
        <v>14579</v>
      </c>
      <c r="S13" s="531"/>
      <c r="T13" s="531"/>
      <c r="U13" s="531"/>
      <c r="V13" s="532"/>
      <c r="W13" s="462" t="s">
        <v>137</v>
      </c>
      <c r="X13" s="463"/>
      <c r="Y13" s="463"/>
      <c r="Z13" s="463"/>
      <c r="AA13" s="463"/>
      <c r="AB13" s="453"/>
      <c r="AC13" s="497">
        <v>1656</v>
      </c>
      <c r="AD13" s="498"/>
      <c r="AE13" s="498"/>
      <c r="AF13" s="498"/>
      <c r="AG13" s="540"/>
      <c r="AH13" s="497">
        <v>1795</v>
      </c>
      <c r="AI13" s="498"/>
      <c r="AJ13" s="498"/>
      <c r="AK13" s="498"/>
      <c r="AL13" s="499"/>
      <c r="AM13" s="475" t="s">
        <v>138</v>
      </c>
      <c r="AN13" s="476"/>
      <c r="AO13" s="476"/>
      <c r="AP13" s="476"/>
      <c r="AQ13" s="476"/>
      <c r="AR13" s="476"/>
      <c r="AS13" s="476"/>
      <c r="AT13" s="477"/>
      <c r="AU13" s="478" t="s">
        <v>119</v>
      </c>
      <c r="AV13" s="479"/>
      <c r="AW13" s="479"/>
      <c r="AX13" s="479"/>
      <c r="AY13" s="480" t="s">
        <v>139</v>
      </c>
      <c r="AZ13" s="481"/>
      <c r="BA13" s="481"/>
      <c r="BB13" s="481"/>
      <c r="BC13" s="481"/>
      <c r="BD13" s="481"/>
      <c r="BE13" s="481"/>
      <c r="BF13" s="481"/>
      <c r="BG13" s="481"/>
      <c r="BH13" s="481"/>
      <c r="BI13" s="481"/>
      <c r="BJ13" s="481"/>
      <c r="BK13" s="481"/>
      <c r="BL13" s="481"/>
      <c r="BM13" s="482"/>
      <c r="BN13" s="446">
        <v>434786</v>
      </c>
      <c r="BO13" s="447"/>
      <c r="BP13" s="447"/>
      <c r="BQ13" s="447"/>
      <c r="BR13" s="447"/>
      <c r="BS13" s="447"/>
      <c r="BT13" s="447"/>
      <c r="BU13" s="448"/>
      <c r="BV13" s="446">
        <v>-62033</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10.4</v>
      </c>
      <c r="CU13" s="444"/>
      <c r="CV13" s="444"/>
      <c r="CW13" s="444"/>
      <c r="CX13" s="444"/>
      <c r="CY13" s="444"/>
      <c r="CZ13" s="444"/>
      <c r="DA13" s="445"/>
      <c r="DB13" s="443">
        <v>12.1</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141</v>
      </c>
      <c r="M14" s="528"/>
      <c r="N14" s="528"/>
      <c r="O14" s="528"/>
      <c r="P14" s="528"/>
      <c r="Q14" s="529"/>
      <c r="R14" s="530">
        <v>14731</v>
      </c>
      <c r="S14" s="531"/>
      <c r="T14" s="531"/>
      <c r="U14" s="531"/>
      <c r="V14" s="532"/>
      <c r="W14" s="436"/>
      <c r="X14" s="437"/>
      <c r="Y14" s="437"/>
      <c r="Z14" s="437"/>
      <c r="AA14" s="437"/>
      <c r="AB14" s="426"/>
      <c r="AC14" s="533">
        <v>22.1</v>
      </c>
      <c r="AD14" s="534"/>
      <c r="AE14" s="534"/>
      <c r="AF14" s="534"/>
      <c r="AG14" s="535"/>
      <c r="AH14" s="533">
        <v>22.9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142</v>
      </c>
      <c r="CE14" s="542"/>
      <c r="CF14" s="542"/>
      <c r="CG14" s="542"/>
      <c r="CH14" s="542"/>
      <c r="CI14" s="542"/>
      <c r="CJ14" s="542"/>
      <c r="CK14" s="542"/>
      <c r="CL14" s="542"/>
      <c r="CM14" s="542"/>
      <c r="CN14" s="542"/>
      <c r="CO14" s="542"/>
      <c r="CP14" s="542"/>
      <c r="CQ14" s="542"/>
      <c r="CR14" s="542"/>
      <c r="CS14" s="543"/>
      <c r="CT14" s="544">
        <v>64.8</v>
      </c>
      <c r="CU14" s="545"/>
      <c r="CV14" s="545"/>
      <c r="CW14" s="545"/>
      <c r="CX14" s="545"/>
      <c r="CY14" s="545"/>
      <c r="CZ14" s="545"/>
      <c r="DA14" s="546"/>
      <c r="DB14" s="544">
        <v>79.3</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136</v>
      </c>
      <c r="N15" s="538"/>
      <c r="O15" s="538"/>
      <c r="P15" s="538"/>
      <c r="Q15" s="539"/>
      <c r="R15" s="530">
        <v>14629</v>
      </c>
      <c r="S15" s="531"/>
      <c r="T15" s="531"/>
      <c r="U15" s="531"/>
      <c r="V15" s="532"/>
      <c r="W15" s="462" t="s">
        <v>143</v>
      </c>
      <c r="X15" s="463"/>
      <c r="Y15" s="463"/>
      <c r="Z15" s="463"/>
      <c r="AA15" s="463"/>
      <c r="AB15" s="453"/>
      <c r="AC15" s="497">
        <v>1572</v>
      </c>
      <c r="AD15" s="498"/>
      <c r="AE15" s="498"/>
      <c r="AF15" s="498"/>
      <c r="AG15" s="540"/>
      <c r="AH15" s="497">
        <v>1664</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1446941</v>
      </c>
      <c r="BO15" s="410"/>
      <c r="BP15" s="410"/>
      <c r="BQ15" s="410"/>
      <c r="BR15" s="410"/>
      <c r="BS15" s="410"/>
      <c r="BT15" s="410"/>
      <c r="BU15" s="411"/>
      <c r="BV15" s="409">
        <v>1496511</v>
      </c>
      <c r="BW15" s="410"/>
      <c r="BX15" s="410"/>
      <c r="BY15" s="410"/>
      <c r="BZ15" s="410"/>
      <c r="CA15" s="410"/>
      <c r="CB15" s="410"/>
      <c r="CC15" s="411"/>
      <c r="CD15" s="547" t="s">
        <v>145</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146</v>
      </c>
      <c r="M16" s="550"/>
      <c r="N16" s="550"/>
      <c r="O16" s="550"/>
      <c r="P16" s="550"/>
      <c r="Q16" s="551"/>
      <c r="R16" s="552" t="s">
        <v>147</v>
      </c>
      <c r="S16" s="553"/>
      <c r="T16" s="553"/>
      <c r="U16" s="553"/>
      <c r="V16" s="554"/>
      <c r="W16" s="436"/>
      <c r="X16" s="437"/>
      <c r="Y16" s="437"/>
      <c r="Z16" s="437"/>
      <c r="AA16" s="437"/>
      <c r="AB16" s="426"/>
      <c r="AC16" s="533">
        <v>21</v>
      </c>
      <c r="AD16" s="534"/>
      <c r="AE16" s="534"/>
      <c r="AF16" s="534"/>
      <c r="AG16" s="535"/>
      <c r="AH16" s="533">
        <v>21.2</v>
      </c>
      <c r="AI16" s="534"/>
      <c r="AJ16" s="534"/>
      <c r="AK16" s="534"/>
      <c r="AL16" s="536"/>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5172094</v>
      </c>
      <c r="BO16" s="447"/>
      <c r="BP16" s="447"/>
      <c r="BQ16" s="447"/>
      <c r="BR16" s="447"/>
      <c r="BS16" s="447"/>
      <c r="BT16" s="447"/>
      <c r="BU16" s="448"/>
      <c r="BV16" s="446">
        <v>4944686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149</v>
      </c>
      <c r="N17" s="558"/>
      <c r="O17" s="558"/>
      <c r="P17" s="558"/>
      <c r="Q17" s="559"/>
      <c r="R17" s="552" t="s">
        <v>147</v>
      </c>
      <c r="S17" s="553"/>
      <c r="T17" s="553"/>
      <c r="U17" s="553"/>
      <c r="V17" s="554"/>
      <c r="W17" s="462" t="s">
        <v>150</v>
      </c>
      <c r="X17" s="463"/>
      <c r="Y17" s="463"/>
      <c r="Z17" s="463"/>
      <c r="AA17" s="463"/>
      <c r="AB17" s="453"/>
      <c r="AC17" s="497">
        <v>4261</v>
      </c>
      <c r="AD17" s="498"/>
      <c r="AE17" s="498"/>
      <c r="AF17" s="498"/>
      <c r="AG17" s="540"/>
      <c r="AH17" s="497">
        <v>4390</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1790773</v>
      </c>
      <c r="BO17" s="447"/>
      <c r="BP17" s="447"/>
      <c r="BQ17" s="447"/>
      <c r="BR17" s="447"/>
      <c r="BS17" s="447"/>
      <c r="BT17" s="447"/>
      <c r="BU17" s="448"/>
      <c r="BV17" s="446">
        <v>1853477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152</v>
      </c>
      <c r="C18" s="489"/>
      <c r="D18" s="489"/>
      <c r="E18" s="569"/>
      <c r="F18" s="569"/>
      <c r="G18" s="569"/>
      <c r="H18" s="569"/>
      <c r="I18" s="569"/>
      <c r="J18" s="569"/>
      <c r="K18" s="569"/>
      <c r="L18" s="570">
        <v>56.94</v>
      </c>
      <c r="M18" s="570"/>
      <c r="N18" s="570"/>
      <c r="O18" s="570"/>
      <c r="P18" s="570"/>
      <c r="Q18" s="570"/>
      <c r="R18" s="571"/>
      <c r="S18" s="571"/>
      <c r="T18" s="571"/>
      <c r="U18" s="571"/>
      <c r="V18" s="572"/>
      <c r="W18" s="464"/>
      <c r="X18" s="465"/>
      <c r="Y18" s="465"/>
      <c r="Z18" s="465"/>
      <c r="AA18" s="465"/>
      <c r="AB18" s="456"/>
      <c r="AC18" s="573">
        <v>56.9</v>
      </c>
      <c r="AD18" s="574"/>
      <c r="AE18" s="574"/>
      <c r="AF18" s="574"/>
      <c r="AG18" s="575"/>
      <c r="AH18" s="573">
        <v>55.9</v>
      </c>
      <c r="AI18" s="574"/>
      <c r="AJ18" s="574"/>
      <c r="AK18" s="574"/>
      <c r="AL18" s="576"/>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4875563</v>
      </c>
      <c r="BO18" s="447"/>
      <c r="BP18" s="447"/>
      <c r="BQ18" s="447"/>
      <c r="BR18" s="447"/>
      <c r="BS18" s="447"/>
      <c r="BT18" s="447"/>
      <c r="BU18" s="448"/>
      <c r="BV18" s="446">
        <v>5008333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154</v>
      </c>
      <c r="C19" s="489"/>
      <c r="D19" s="489"/>
      <c r="E19" s="569"/>
      <c r="F19" s="569"/>
      <c r="G19" s="569"/>
      <c r="H19" s="569"/>
      <c r="I19" s="569"/>
      <c r="J19" s="569"/>
      <c r="K19" s="569"/>
      <c r="L19" s="577">
        <v>250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6694908</v>
      </c>
      <c r="BO19" s="447"/>
      <c r="BP19" s="447"/>
      <c r="BQ19" s="447"/>
      <c r="BR19" s="447"/>
      <c r="BS19" s="447"/>
      <c r="BT19" s="447"/>
      <c r="BU19" s="448"/>
      <c r="BV19" s="446">
        <v>6151225</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156</v>
      </c>
      <c r="C20" s="489"/>
      <c r="D20" s="489"/>
      <c r="E20" s="569"/>
      <c r="F20" s="569"/>
      <c r="G20" s="569"/>
      <c r="H20" s="569"/>
      <c r="I20" s="569"/>
      <c r="J20" s="569"/>
      <c r="K20" s="569"/>
      <c r="L20" s="577">
        <v>4987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157</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158</v>
      </c>
      <c r="C22" s="590"/>
      <c r="D22" s="591"/>
      <c r="E22" s="458" t="s">
        <v>1</v>
      </c>
      <c r="F22" s="463"/>
      <c r="G22" s="463"/>
      <c r="H22" s="463"/>
      <c r="I22" s="463"/>
      <c r="J22" s="463"/>
      <c r="K22" s="453"/>
      <c r="L22" s="458" t="s">
        <v>159</v>
      </c>
      <c r="M22" s="463"/>
      <c r="N22" s="463"/>
      <c r="O22" s="463"/>
      <c r="P22" s="453"/>
      <c r="Q22" s="621" t="s">
        <v>160</v>
      </c>
      <c r="R22" s="622"/>
      <c r="S22" s="622"/>
      <c r="T22" s="622"/>
      <c r="U22" s="622"/>
      <c r="V22" s="623"/>
      <c r="W22" s="589" t="s">
        <v>161</v>
      </c>
      <c r="X22" s="590"/>
      <c r="Y22" s="591"/>
      <c r="Z22" s="458" t="s">
        <v>1</v>
      </c>
      <c r="AA22" s="463"/>
      <c r="AB22" s="463"/>
      <c r="AC22" s="463"/>
      <c r="AD22" s="463"/>
      <c r="AE22" s="463"/>
      <c r="AF22" s="463"/>
      <c r="AG22" s="453"/>
      <c r="AH22" s="627" t="s">
        <v>162</v>
      </c>
      <c r="AI22" s="463"/>
      <c r="AJ22" s="463"/>
      <c r="AK22" s="463"/>
      <c r="AL22" s="453"/>
      <c r="AM22" s="627" t="s">
        <v>163</v>
      </c>
      <c r="AN22" s="628"/>
      <c r="AO22" s="628"/>
      <c r="AP22" s="628"/>
      <c r="AQ22" s="628"/>
      <c r="AR22" s="629"/>
      <c r="AS22" s="621" t="s">
        <v>160</v>
      </c>
      <c r="AT22" s="622"/>
      <c r="AU22" s="622"/>
      <c r="AV22" s="622"/>
      <c r="AW22" s="622"/>
      <c r="AX22" s="633"/>
      <c r="AY22" s="406" t="s">
        <v>164</v>
      </c>
      <c r="AZ22" s="407"/>
      <c r="BA22" s="407"/>
      <c r="BB22" s="407"/>
      <c r="BC22" s="407"/>
      <c r="BD22" s="407"/>
      <c r="BE22" s="407"/>
      <c r="BF22" s="407"/>
      <c r="BG22" s="407"/>
      <c r="BH22" s="407"/>
      <c r="BI22" s="407"/>
      <c r="BJ22" s="407"/>
      <c r="BK22" s="407"/>
      <c r="BL22" s="407"/>
      <c r="BM22" s="408"/>
      <c r="BN22" s="409">
        <v>7463965</v>
      </c>
      <c r="BO22" s="410"/>
      <c r="BP22" s="410"/>
      <c r="BQ22" s="410"/>
      <c r="BR22" s="410"/>
      <c r="BS22" s="410"/>
      <c r="BT22" s="410"/>
      <c r="BU22" s="411"/>
      <c r="BV22" s="409">
        <v>7366453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165</v>
      </c>
      <c r="AZ23" s="481"/>
      <c r="BA23" s="481"/>
      <c r="BB23" s="481"/>
      <c r="BC23" s="481"/>
      <c r="BD23" s="481"/>
      <c r="BE23" s="481"/>
      <c r="BF23" s="481"/>
      <c r="BG23" s="481"/>
      <c r="BH23" s="481"/>
      <c r="BI23" s="481"/>
      <c r="BJ23" s="481"/>
      <c r="BK23" s="481"/>
      <c r="BL23" s="481"/>
      <c r="BM23" s="482"/>
      <c r="BN23" s="446">
        <v>3474886</v>
      </c>
      <c r="BO23" s="447"/>
      <c r="BP23" s="447"/>
      <c r="BQ23" s="447"/>
      <c r="BR23" s="447"/>
      <c r="BS23" s="447"/>
      <c r="BT23" s="447"/>
      <c r="BU23" s="448"/>
      <c r="BV23" s="446">
        <v>3001954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166</v>
      </c>
      <c r="F24" s="476"/>
      <c r="G24" s="476"/>
      <c r="H24" s="476"/>
      <c r="I24" s="476"/>
      <c r="J24" s="476"/>
      <c r="K24" s="477"/>
      <c r="L24" s="497">
        <v>1</v>
      </c>
      <c r="M24" s="498"/>
      <c r="N24" s="498"/>
      <c r="O24" s="498"/>
      <c r="P24" s="540"/>
      <c r="Q24" s="497">
        <v>8270</v>
      </c>
      <c r="R24" s="498"/>
      <c r="S24" s="498"/>
      <c r="T24" s="498"/>
      <c r="U24" s="498"/>
      <c r="V24" s="540"/>
      <c r="W24" s="592"/>
      <c r="X24" s="593"/>
      <c r="Y24" s="594"/>
      <c r="Z24" s="496" t="s">
        <v>167</v>
      </c>
      <c r="AA24" s="476"/>
      <c r="AB24" s="476"/>
      <c r="AC24" s="476"/>
      <c r="AD24" s="476"/>
      <c r="AE24" s="476"/>
      <c r="AF24" s="476"/>
      <c r="AG24" s="477"/>
      <c r="AH24" s="497">
        <v>155</v>
      </c>
      <c r="AI24" s="498"/>
      <c r="AJ24" s="498"/>
      <c r="AK24" s="498"/>
      <c r="AL24" s="540"/>
      <c r="AM24" s="497">
        <v>464380</v>
      </c>
      <c r="AN24" s="498"/>
      <c r="AO24" s="498"/>
      <c r="AP24" s="498"/>
      <c r="AQ24" s="498"/>
      <c r="AR24" s="540"/>
      <c r="AS24" s="497">
        <v>2996</v>
      </c>
      <c r="AT24" s="498"/>
      <c r="AU24" s="498"/>
      <c r="AV24" s="498"/>
      <c r="AW24" s="498"/>
      <c r="AX24" s="499"/>
      <c r="AY24" s="562" t="s">
        <v>168</v>
      </c>
      <c r="AZ24" s="563"/>
      <c r="BA24" s="563"/>
      <c r="BB24" s="563"/>
      <c r="BC24" s="563"/>
      <c r="BD24" s="563"/>
      <c r="BE24" s="563"/>
      <c r="BF24" s="563"/>
      <c r="BG24" s="563"/>
      <c r="BH24" s="563"/>
      <c r="BI24" s="563"/>
      <c r="BJ24" s="563"/>
      <c r="BK24" s="563"/>
      <c r="BL24" s="563"/>
      <c r="BM24" s="564"/>
      <c r="BN24" s="446">
        <v>4713729</v>
      </c>
      <c r="BO24" s="447"/>
      <c r="BP24" s="447"/>
      <c r="BQ24" s="447"/>
      <c r="BR24" s="447"/>
      <c r="BS24" s="447"/>
      <c r="BT24" s="447"/>
      <c r="BU24" s="448"/>
      <c r="BV24" s="446">
        <v>4547977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169</v>
      </c>
      <c r="F25" s="476"/>
      <c r="G25" s="476"/>
      <c r="H25" s="476"/>
      <c r="I25" s="476"/>
      <c r="J25" s="476"/>
      <c r="K25" s="477"/>
      <c r="L25" s="497">
        <v>1</v>
      </c>
      <c r="M25" s="498"/>
      <c r="N25" s="498"/>
      <c r="O25" s="498"/>
      <c r="P25" s="540"/>
      <c r="Q25" s="497">
        <v>6620</v>
      </c>
      <c r="R25" s="498"/>
      <c r="S25" s="498"/>
      <c r="T25" s="498"/>
      <c r="U25" s="498"/>
      <c r="V25" s="540"/>
      <c r="W25" s="592"/>
      <c r="X25" s="593"/>
      <c r="Y25" s="594"/>
      <c r="Z25" s="496" t="s">
        <v>170</v>
      </c>
      <c r="AA25" s="476"/>
      <c r="AB25" s="476"/>
      <c r="AC25" s="476"/>
      <c r="AD25" s="476"/>
      <c r="AE25" s="476"/>
      <c r="AF25" s="476"/>
      <c r="AG25" s="477"/>
      <c r="AH25" s="497" t="s">
        <v>127</v>
      </c>
      <c r="AI25" s="498"/>
      <c r="AJ25" s="498"/>
      <c r="AK25" s="498"/>
      <c r="AL25" s="540"/>
      <c r="AM25" s="497" t="s">
        <v>127</v>
      </c>
      <c r="AN25" s="498"/>
      <c r="AO25" s="498"/>
      <c r="AP25" s="498"/>
      <c r="AQ25" s="498"/>
      <c r="AR25" s="540"/>
      <c r="AS25" s="497" t="s">
        <v>127</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501939</v>
      </c>
      <c r="BO25" s="410"/>
      <c r="BP25" s="410"/>
      <c r="BQ25" s="410"/>
      <c r="BR25" s="410"/>
      <c r="BS25" s="410"/>
      <c r="BT25" s="410"/>
      <c r="BU25" s="411"/>
      <c r="BV25" s="409">
        <v>317150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172</v>
      </c>
      <c r="F26" s="476"/>
      <c r="G26" s="476"/>
      <c r="H26" s="476"/>
      <c r="I26" s="476"/>
      <c r="J26" s="476"/>
      <c r="K26" s="477"/>
      <c r="L26" s="497">
        <v>1</v>
      </c>
      <c r="M26" s="498"/>
      <c r="N26" s="498"/>
      <c r="O26" s="498"/>
      <c r="P26" s="540"/>
      <c r="Q26" s="497">
        <v>6210</v>
      </c>
      <c r="R26" s="498"/>
      <c r="S26" s="498"/>
      <c r="T26" s="498"/>
      <c r="U26" s="498"/>
      <c r="V26" s="540"/>
      <c r="W26" s="592"/>
      <c r="X26" s="593"/>
      <c r="Y26" s="594"/>
      <c r="Z26" s="496" t="s">
        <v>173</v>
      </c>
      <c r="AA26" s="598"/>
      <c r="AB26" s="598"/>
      <c r="AC26" s="598"/>
      <c r="AD26" s="598"/>
      <c r="AE26" s="598"/>
      <c r="AF26" s="598"/>
      <c r="AG26" s="599"/>
      <c r="AH26" s="497">
        <v>4</v>
      </c>
      <c r="AI26" s="498"/>
      <c r="AJ26" s="498"/>
      <c r="AK26" s="498"/>
      <c r="AL26" s="540"/>
      <c r="AM26" s="497">
        <v>14184</v>
      </c>
      <c r="AN26" s="498"/>
      <c r="AO26" s="498"/>
      <c r="AP26" s="498"/>
      <c r="AQ26" s="498"/>
      <c r="AR26" s="540"/>
      <c r="AS26" s="497">
        <v>3546</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127</v>
      </c>
      <c r="BO26" s="447"/>
      <c r="BP26" s="447"/>
      <c r="BQ26" s="447"/>
      <c r="BR26" s="447"/>
      <c r="BS26" s="447"/>
      <c r="BT26" s="447"/>
      <c r="BU26" s="448"/>
      <c r="BV26" s="446" t="s">
        <v>127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175</v>
      </c>
      <c r="F27" s="476"/>
      <c r="G27" s="476"/>
      <c r="H27" s="476"/>
      <c r="I27" s="476"/>
      <c r="J27" s="476"/>
      <c r="K27" s="477"/>
      <c r="L27" s="497">
        <v>1</v>
      </c>
      <c r="M27" s="498"/>
      <c r="N27" s="498"/>
      <c r="O27" s="498"/>
      <c r="P27" s="540"/>
      <c r="Q27" s="497">
        <v>3310</v>
      </c>
      <c r="R27" s="498"/>
      <c r="S27" s="498"/>
      <c r="T27" s="498"/>
      <c r="U27" s="498"/>
      <c r="V27" s="540"/>
      <c r="W27" s="592"/>
      <c r="X27" s="593"/>
      <c r="Y27" s="594"/>
      <c r="Z27" s="496" t="s">
        <v>176</v>
      </c>
      <c r="AA27" s="476"/>
      <c r="AB27" s="476"/>
      <c r="AC27" s="476"/>
      <c r="AD27" s="476"/>
      <c r="AE27" s="476"/>
      <c r="AF27" s="476"/>
      <c r="AG27" s="477"/>
      <c r="AH27" s="497">
        <v>27</v>
      </c>
      <c r="AI27" s="498"/>
      <c r="AJ27" s="498"/>
      <c r="AK27" s="498"/>
      <c r="AL27" s="540"/>
      <c r="AM27" s="497">
        <v>72309</v>
      </c>
      <c r="AN27" s="498"/>
      <c r="AO27" s="498"/>
      <c r="AP27" s="498"/>
      <c r="AQ27" s="498"/>
      <c r="AR27" s="540"/>
      <c r="AS27" s="497">
        <v>2678</v>
      </c>
      <c r="AT27" s="498"/>
      <c r="AU27" s="498"/>
      <c r="AV27" s="498"/>
      <c r="AW27" s="498"/>
      <c r="AX27" s="499"/>
      <c r="AY27" s="541" t="s">
        <v>177</v>
      </c>
      <c r="AZ27" s="542"/>
      <c r="BA27" s="542"/>
      <c r="BB27" s="542"/>
      <c r="BC27" s="542"/>
      <c r="BD27" s="542"/>
      <c r="BE27" s="542"/>
      <c r="BF27" s="542"/>
      <c r="BG27" s="542"/>
      <c r="BH27" s="542"/>
      <c r="BI27" s="542"/>
      <c r="BJ27" s="542"/>
      <c r="BK27" s="542"/>
      <c r="BL27" s="542"/>
      <c r="BM27" s="543"/>
      <c r="BN27" s="565" t="s">
        <v>135</v>
      </c>
      <c r="BO27" s="566"/>
      <c r="BP27" s="566"/>
      <c r="BQ27" s="566"/>
      <c r="BR27" s="566"/>
      <c r="BS27" s="566"/>
      <c r="BT27" s="566"/>
      <c r="BU27" s="567"/>
      <c r="BV27" s="565" t="s">
        <v>127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178</v>
      </c>
      <c r="F28" s="476"/>
      <c r="G28" s="476"/>
      <c r="H28" s="476"/>
      <c r="I28" s="476"/>
      <c r="J28" s="476"/>
      <c r="K28" s="477"/>
      <c r="L28" s="497">
        <v>1</v>
      </c>
      <c r="M28" s="498"/>
      <c r="N28" s="498"/>
      <c r="O28" s="498"/>
      <c r="P28" s="540"/>
      <c r="Q28" s="497">
        <v>2400</v>
      </c>
      <c r="R28" s="498"/>
      <c r="S28" s="498"/>
      <c r="T28" s="498"/>
      <c r="U28" s="498"/>
      <c r="V28" s="540"/>
      <c r="W28" s="592"/>
      <c r="X28" s="593"/>
      <c r="Y28" s="594"/>
      <c r="Z28" s="496" t="s">
        <v>179</v>
      </c>
      <c r="AA28" s="476"/>
      <c r="AB28" s="476"/>
      <c r="AC28" s="476"/>
      <c r="AD28" s="476"/>
      <c r="AE28" s="476"/>
      <c r="AF28" s="476"/>
      <c r="AG28" s="477"/>
      <c r="AH28" s="497" t="s">
        <v>127</v>
      </c>
      <c r="AI28" s="498"/>
      <c r="AJ28" s="498"/>
      <c r="AK28" s="498"/>
      <c r="AL28" s="540"/>
      <c r="AM28" s="497" t="s">
        <v>127</v>
      </c>
      <c r="AN28" s="498"/>
      <c r="AO28" s="498"/>
      <c r="AP28" s="498"/>
      <c r="AQ28" s="498"/>
      <c r="AR28" s="540"/>
      <c r="AS28" s="497" t="s">
        <v>127</v>
      </c>
      <c r="AT28" s="498"/>
      <c r="AU28" s="498"/>
      <c r="AV28" s="498"/>
      <c r="AW28" s="498"/>
      <c r="AX28" s="499"/>
      <c r="AY28" s="600" t="s">
        <v>180</v>
      </c>
      <c r="AZ28" s="601"/>
      <c r="BA28" s="601"/>
      <c r="BB28" s="602"/>
      <c r="BC28" s="406" t="s">
        <v>48</v>
      </c>
      <c r="BD28" s="407"/>
      <c r="BE28" s="407"/>
      <c r="BF28" s="407"/>
      <c r="BG28" s="407"/>
      <c r="BH28" s="407"/>
      <c r="BI28" s="407"/>
      <c r="BJ28" s="407"/>
      <c r="BK28" s="407"/>
      <c r="BL28" s="407"/>
      <c r="BM28" s="408"/>
      <c r="BN28" s="409">
        <v>1756617</v>
      </c>
      <c r="BO28" s="410"/>
      <c r="BP28" s="410"/>
      <c r="BQ28" s="410"/>
      <c r="BR28" s="410"/>
      <c r="BS28" s="410"/>
      <c r="BT28" s="410"/>
      <c r="BU28" s="411"/>
      <c r="BV28" s="409">
        <v>1459187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181</v>
      </c>
      <c r="F29" s="476"/>
      <c r="G29" s="476"/>
      <c r="H29" s="476"/>
      <c r="I29" s="476"/>
      <c r="J29" s="476"/>
      <c r="K29" s="477"/>
      <c r="L29" s="497">
        <v>13</v>
      </c>
      <c r="M29" s="498"/>
      <c r="N29" s="498"/>
      <c r="O29" s="498"/>
      <c r="P29" s="540"/>
      <c r="Q29" s="497">
        <v>2240</v>
      </c>
      <c r="R29" s="498"/>
      <c r="S29" s="498"/>
      <c r="T29" s="498"/>
      <c r="U29" s="498"/>
      <c r="V29" s="540"/>
      <c r="W29" s="595"/>
      <c r="X29" s="596"/>
      <c r="Y29" s="597"/>
      <c r="Z29" s="496" t="s">
        <v>182</v>
      </c>
      <c r="AA29" s="476"/>
      <c r="AB29" s="476"/>
      <c r="AC29" s="476"/>
      <c r="AD29" s="476"/>
      <c r="AE29" s="476"/>
      <c r="AF29" s="476"/>
      <c r="AG29" s="477"/>
      <c r="AH29" s="497">
        <v>182</v>
      </c>
      <c r="AI29" s="498"/>
      <c r="AJ29" s="498"/>
      <c r="AK29" s="498"/>
      <c r="AL29" s="540"/>
      <c r="AM29" s="497">
        <v>536689</v>
      </c>
      <c r="AN29" s="498"/>
      <c r="AO29" s="498"/>
      <c r="AP29" s="498"/>
      <c r="AQ29" s="498"/>
      <c r="AR29" s="540"/>
      <c r="AS29" s="497">
        <v>2949</v>
      </c>
      <c r="AT29" s="498"/>
      <c r="AU29" s="498"/>
      <c r="AV29" s="498"/>
      <c r="AW29" s="498"/>
      <c r="AX29" s="499"/>
      <c r="AY29" s="603"/>
      <c r="AZ29" s="604"/>
      <c r="BA29" s="604"/>
      <c r="BB29" s="605"/>
      <c r="BC29" s="480" t="s">
        <v>183</v>
      </c>
      <c r="BD29" s="481"/>
      <c r="BE29" s="481"/>
      <c r="BF29" s="481"/>
      <c r="BG29" s="481"/>
      <c r="BH29" s="481"/>
      <c r="BI29" s="481"/>
      <c r="BJ29" s="481"/>
      <c r="BK29" s="481"/>
      <c r="BL29" s="481"/>
      <c r="BM29" s="482"/>
      <c r="BN29" s="446">
        <v>104680</v>
      </c>
      <c r="BO29" s="447"/>
      <c r="BP29" s="447"/>
      <c r="BQ29" s="447"/>
      <c r="BR29" s="447"/>
      <c r="BS29" s="447"/>
      <c r="BT29" s="447"/>
      <c r="BU29" s="448"/>
      <c r="BV29" s="446">
        <v>44062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184</v>
      </c>
      <c r="X30" s="614"/>
      <c r="Y30" s="614"/>
      <c r="Z30" s="614"/>
      <c r="AA30" s="614"/>
      <c r="AB30" s="614"/>
      <c r="AC30" s="614"/>
      <c r="AD30" s="614"/>
      <c r="AE30" s="614"/>
      <c r="AF30" s="614"/>
      <c r="AG30" s="615"/>
      <c r="AH30" s="573">
        <v>93.6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1677876</v>
      </c>
      <c r="BO30" s="566"/>
      <c r="BP30" s="566"/>
      <c r="BQ30" s="566"/>
      <c r="BR30" s="566"/>
      <c r="BS30" s="566"/>
      <c r="BT30" s="566"/>
      <c r="BU30" s="567"/>
      <c r="BV30" s="565">
        <v>1614502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185</v>
      </c>
      <c r="D32" s="609"/>
      <c r="E32" s="609"/>
      <c r="F32" s="609"/>
      <c r="G32" s="609"/>
      <c r="H32" s="609"/>
      <c r="I32" s="609"/>
      <c r="J32" s="609"/>
      <c r="K32" s="609"/>
      <c r="L32" s="609"/>
      <c r="M32" s="609"/>
      <c r="N32" s="609"/>
      <c r="O32" s="609"/>
      <c r="P32" s="609"/>
      <c r="Q32" s="609"/>
      <c r="R32" s="609"/>
      <c r="S32" s="609"/>
      <c r="U32" s="450" t="s">
        <v>186</v>
      </c>
      <c r="V32" s="450"/>
      <c r="W32" s="450"/>
      <c r="X32" s="450"/>
      <c r="Y32" s="450"/>
      <c r="Z32" s="450"/>
      <c r="AA32" s="450"/>
      <c r="AB32" s="450"/>
      <c r="AC32" s="450"/>
      <c r="AD32" s="450"/>
      <c r="AE32" s="450"/>
      <c r="AF32" s="450"/>
      <c r="AG32" s="450"/>
      <c r="AH32" s="450"/>
      <c r="AI32" s="450"/>
      <c r="AJ32" s="450"/>
      <c r="AK32" s="450"/>
      <c r="AM32" s="450" t="s">
        <v>187</v>
      </c>
      <c r="AN32" s="450"/>
      <c r="AO32" s="450"/>
      <c r="AP32" s="450"/>
      <c r="AQ32" s="450"/>
      <c r="AR32" s="450"/>
      <c r="AS32" s="450"/>
      <c r="AT32" s="450"/>
      <c r="AU32" s="450"/>
      <c r="AV32" s="450"/>
      <c r="AW32" s="450"/>
      <c r="AX32" s="450"/>
      <c r="AY32" s="450"/>
      <c r="AZ32" s="450"/>
      <c r="BA32" s="450"/>
      <c r="BB32" s="450"/>
      <c r="BC32" s="450"/>
      <c r="BE32" s="450" t="s">
        <v>188</v>
      </c>
      <c r="BF32" s="450"/>
      <c r="BG32" s="450"/>
      <c r="BH32" s="450"/>
      <c r="BI32" s="450"/>
      <c r="BJ32" s="450"/>
      <c r="BK32" s="450"/>
      <c r="BL32" s="450"/>
      <c r="BM32" s="450"/>
      <c r="BN32" s="450"/>
      <c r="BO32" s="450"/>
      <c r="BP32" s="450"/>
      <c r="BQ32" s="450"/>
      <c r="BR32" s="450"/>
      <c r="BS32" s="450"/>
      <c r="BT32" s="450"/>
      <c r="BU32" s="450"/>
      <c r="BW32" s="450" t="s">
        <v>189</v>
      </c>
      <c r="BX32" s="450"/>
      <c r="BY32" s="450"/>
      <c r="BZ32" s="450"/>
      <c r="CA32" s="450"/>
      <c r="CB32" s="450"/>
      <c r="CC32" s="450"/>
      <c r="CD32" s="450"/>
      <c r="CE32" s="450"/>
      <c r="CF32" s="450"/>
      <c r="CG32" s="450"/>
      <c r="CH32" s="450"/>
      <c r="CI32" s="450"/>
      <c r="CJ32" s="450"/>
      <c r="CK32" s="450"/>
      <c r="CL32" s="450"/>
      <c r="CM32" s="450"/>
      <c r="CO32" s="450" t="s">
        <v>190</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191</v>
      </c>
      <c r="D33" s="470"/>
      <c r="E33" s="435" t="s">
        <v>192</v>
      </c>
      <c r="F33" s="435"/>
      <c r="G33" s="435"/>
      <c r="H33" s="435"/>
      <c r="I33" s="435"/>
      <c r="J33" s="435"/>
      <c r="K33" s="435"/>
      <c r="L33" s="435"/>
      <c r="M33" s="435"/>
      <c r="N33" s="435"/>
      <c r="O33" s="435"/>
      <c r="P33" s="435"/>
      <c r="Q33" s="435"/>
      <c r="R33" s="435"/>
      <c r="S33" s="435"/>
      <c r="T33" s="203"/>
      <c r="U33" s="470" t="s">
        <v>191</v>
      </c>
      <c r="V33" s="470"/>
      <c r="W33" s="435" t="s">
        <v>193</v>
      </c>
      <c r="X33" s="435"/>
      <c r="Y33" s="435"/>
      <c r="Z33" s="435"/>
      <c r="AA33" s="435"/>
      <c r="AB33" s="435"/>
      <c r="AC33" s="435"/>
      <c r="AD33" s="435"/>
      <c r="AE33" s="435"/>
      <c r="AF33" s="435"/>
      <c r="AG33" s="435"/>
      <c r="AH33" s="435"/>
      <c r="AI33" s="435"/>
      <c r="AJ33" s="435"/>
      <c r="AK33" s="435"/>
      <c r="AL33" s="203"/>
      <c r="AM33" s="470" t="s">
        <v>191</v>
      </c>
      <c r="AN33" s="470"/>
      <c r="AO33" s="435" t="s">
        <v>193</v>
      </c>
      <c r="AP33" s="435"/>
      <c r="AQ33" s="435"/>
      <c r="AR33" s="435"/>
      <c r="AS33" s="435"/>
      <c r="AT33" s="435"/>
      <c r="AU33" s="435"/>
      <c r="AV33" s="435"/>
      <c r="AW33" s="435"/>
      <c r="AX33" s="435"/>
      <c r="AY33" s="435"/>
      <c r="AZ33" s="435"/>
      <c r="BA33" s="435"/>
      <c r="BB33" s="435"/>
      <c r="BC33" s="435"/>
      <c r="BD33" s="204"/>
      <c r="BE33" s="435" t="s">
        <v>194</v>
      </c>
      <c r="BF33" s="435"/>
      <c r="BG33" s="435" t="s">
        <v>195</v>
      </c>
      <c r="BH33" s="435"/>
      <c r="BI33" s="435"/>
      <c r="BJ33" s="435"/>
      <c r="BK33" s="435"/>
      <c r="BL33" s="435"/>
      <c r="BM33" s="435"/>
      <c r="BN33" s="435"/>
      <c r="BO33" s="435"/>
      <c r="BP33" s="435"/>
      <c r="BQ33" s="435"/>
      <c r="BR33" s="435"/>
      <c r="BS33" s="435"/>
      <c r="BT33" s="435"/>
      <c r="BU33" s="435"/>
      <c r="BV33" s="204"/>
      <c r="BW33" s="470" t="s">
        <v>194</v>
      </c>
      <c r="BX33" s="470"/>
      <c r="BY33" s="435" t="s">
        <v>196</v>
      </c>
      <c r="BZ33" s="435"/>
      <c r="CA33" s="435"/>
      <c r="CB33" s="435"/>
      <c r="CC33" s="435"/>
      <c r="CD33" s="435"/>
      <c r="CE33" s="435"/>
      <c r="CF33" s="435"/>
      <c r="CG33" s="435"/>
      <c r="CH33" s="435"/>
      <c r="CI33" s="435"/>
      <c r="CJ33" s="435"/>
      <c r="CK33" s="435"/>
      <c r="CL33" s="435"/>
      <c r="CM33" s="435"/>
      <c r="CN33" s="203"/>
      <c r="CO33" s="470" t="s">
        <v>191</v>
      </c>
      <c r="CP33" s="470"/>
      <c r="CQ33" s="435" t="s">
        <v>197</v>
      </c>
      <c r="CR33" s="435"/>
      <c r="CS33" s="435"/>
      <c r="CT33" s="435"/>
      <c r="CU33" s="435"/>
      <c r="CV33" s="435"/>
      <c r="CW33" s="435"/>
      <c r="CX33" s="435"/>
      <c r="CY33" s="435"/>
      <c r="CZ33" s="435"/>
      <c r="DA33" s="435"/>
      <c r="DB33" s="435"/>
      <c r="DC33" s="435"/>
      <c r="DD33" s="435"/>
      <c r="DE33" s="435"/>
      <c r="DF33" s="203"/>
      <c r="DG33" s="635" t="s">
        <v>198</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IF('各会計、関係団体の財政状況及び健全化判断比率'!B34="","",'各会計、関係団体の財政状況及び健全化判断比率'!B34)</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鳥取県町村総合事務組合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一般財団法人北栄スポーツクラブ</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f t="shared" ref="BE35:BE43" si="1">IF(BG35="","",BE34+1)</f>
        <v>9</v>
      </c>
      <c r="BF35" s="636"/>
      <c r="BG35" s="637" t="str">
        <f>IF('各会計、関係団体の財政状況及び健全化判断比率'!B35="","",'各会計、関係団体の財政状況及び健全化判断比率'!B35)</f>
        <v>合併処理浄化槽事業特別会計</v>
      </c>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鳥取中部ふるさと広域連合</v>
      </c>
      <c r="BZ35" s="637"/>
      <c r="CA35" s="637"/>
      <c r="CB35" s="637"/>
      <c r="CC35" s="637"/>
      <c r="CD35" s="637"/>
      <c r="CE35" s="637"/>
      <c r="CF35" s="637"/>
      <c r="CG35" s="637"/>
      <c r="CH35" s="637"/>
      <c r="CI35" s="637"/>
      <c r="CJ35" s="637"/>
      <c r="CK35" s="637"/>
      <c r="CL35" s="637"/>
      <c r="CM35" s="637"/>
      <c r="CN35" s="178"/>
      <c r="CO35" s="636">
        <f t="shared" ref="CO35:CO43" si="3">IF(CQ35="","",CO34+1)</f>
        <v>18</v>
      </c>
      <c r="CP35" s="636"/>
      <c r="CQ35" s="637" t="str">
        <f>IF('各会計、関係団体の財政状況及び健全化判断比率'!BS8="","",'各会計、関係団体の財政状況及び健全化判断比率'!BS8)</f>
        <v>株式会社北栄ドリーム農場</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風力発電事業会計</v>
      </c>
      <c r="AP36" s="637"/>
      <c r="AQ36" s="637"/>
      <c r="AR36" s="637"/>
      <c r="AS36" s="637"/>
      <c r="AT36" s="637"/>
      <c r="AU36" s="637"/>
      <c r="AV36" s="637"/>
      <c r="AW36" s="637"/>
      <c r="AX36" s="637"/>
      <c r="AY36" s="637"/>
      <c r="AZ36" s="637"/>
      <c r="BA36" s="637"/>
      <c r="BB36" s="637"/>
      <c r="BC36" s="637"/>
      <c r="BD36" s="178"/>
      <c r="BE36" s="636">
        <f t="shared" si="1"/>
        <v>10</v>
      </c>
      <c r="BF36" s="636"/>
      <c r="BG36" s="637" t="str">
        <f>IF('各会計、関係団体の財政状況及び健全化判断比率'!B36="","",'各会計、関係団体の財政状況及び健全化判断比率'!B36)</f>
        <v>大栄歴史文化学習館特別会計</v>
      </c>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鳥取中部ふるさと広域連合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鳥取中部ふるさと広域連合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鳥取県後期高齢者医療広域連合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鳥取県後期高齢者医療広域連合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199</v>
      </c>
      <c r="E46" s="639" t="s">
        <v>200</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201</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202</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203</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204</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205</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206</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591</v>
      </c>
    </row>
    <row r="54" spans="5:113" x14ac:dyDescent="0.2"/>
    <row r="55" spans="5:113" x14ac:dyDescent="0.2"/>
    <row r="56" spans="5:113" x14ac:dyDescent="0.2"/>
  </sheetData>
  <sheetProtection algorithmName="SHA-512" hashValue="6rA5mOXs9j5q/3Bsi6eZZ9fhoUamuyB6AScYLrc0MYSvrcafTheHgj+E3wWuYwSZ+d8161h2KSPRqIGtxK5dqg==" saltValue="dJ1zWpbtwSc8XYBcdidP+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16" t="s">
        <v>559</v>
      </c>
      <c r="D34" s="1216"/>
      <c r="E34" s="1217"/>
      <c r="F34" s="32">
        <v>8.5299999999999994</v>
      </c>
      <c r="G34" s="33">
        <v>4.99</v>
      </c>
      <c r="H34" s="33">
        <v>2.9</v>
      </c>
      <c r="I34" s="33">
        <v>4.3600000000000003</v>
      </c>
      <c r="J34" s="34">
        <v>6.58</v>
      </c>
      <c r="K34" s="22"/>
      <c r="L34" s="22"/>
      <c r="M34" s="22"/>
      <c r="N34" s="22"/>
      <c r="O34" s="22"/>
      <c r="P34" s="22"/>
    </row>
    <row r="35" spans="1:16" ht="39" customHeight="1" x14ac:dyDescent="0.2">
      <c r="A35" s="22"/>
      <c r="B35" s="35"/>
      <c r="C35" s="1210" t="s">
        <v>560</v>
      </c>
      <c r="D35" s="1211"/>
      <c r="E35" s="1212"/>
      <c r="F35" s="36" t="s">
        <v>509</v>
      </c>
      <c r="G35" s="37" t="s">
        <v>509</v>
      </c>
      <c r="H35" s="37">
        <v>3.14</v>
      </c>
      <c r="I35" s="37">
        <v>5.5</v>
      </c>
      <c r="J35" s="38">
        <v>6.11</v>
      </c>
      <c r="K35" s="22"/>
      <c r="L35" s="22"/>
      <c r="M35" s="22"/>
      <c r="N35" s="22"/>
      <c r="O35" s="22"/>
      <c r="P35" s="22"/>
    </row>
    <row r="36" spans="1:16" ht="39" customHeight="1" x14ac:dyDescent="0.2">
      <c r="A36" s="22"/>
      <c r="B36" s="35"/>
      <c r="C36" s="1210" t="s">
        <v>561</v>
      </c>
      <c r="D36" s="1211"/>
      <c r="E36" s="1212"/>
      <c r="F36" s="36" t="s">
        <v>509</v>
      </c>
      <c r="G36" s="37" t="s">
        <v>509</v>
      </c>
      <c r="H36" s="37">
        <v>4.1399999999999997</v>
      </c>
      <c r="I36" s="37">
        <v>5.89</v>
      </c>
      <c r="J36" s="38">
        <v>5.34</v>
      </c>
      <c r="K36" s="22"/>
      <c r="L36" s="22"/>
      <c r="M36" s="22"/>
      <c r="N36" s="22"/>
      <c r="O36" s="22"/>
      <c r="P36" s="22"/>
    </row>
    <row r="37" spans="1:16" ht="39" customHeight="1" x14ac:dyDescent="0.2">
      <c r="A37" s="22"/>
      <c r="B37" s="35"/>
      <c r="C37" s="1210" t="s">
        <v>562</v>
      </c>
      <c r="D37" s="1211"/>
      <c r="E37" s="1212"/>
      <c r="F37" s="36" t="s">
        <v>509</v>
      </c>
      <c r="G37" s="37" t="s">
        <v>509</v>
      </c>
      <c r="H37" s="37">
        <v>3.5</v>
      </c>
      <c r="I37" s="37">
        <v>4.8600000000000003</v>
      </c>
      <c r="J37" s="38">
        <v>4.63</v>
      </c>
      <c r="K37" s="22"/>
      <c r="L37" s="22"/>
      <c r="M37" s="22"/>
      <c r="N37" s="22"/>
      <c r="O37" s="22"/>
      <c r="P37" s="22"/>
    </row>
    <row r="38" spans="1:16" ht="39" customHeight="1" x14ac:dyDescent="0.2">
      <c r="A38" s="22"/>
      <c r="B38" s="35"/>
      <c r="C38" s="1210" t="s">
        <v>563</v>
      </c>
      <c r="D38" s="1211"/>
      <c r="E38" s="1212"/>
      <c r="F38" s="36">
        <v>0.61</v>
      </c>
      <c r="G38" s="37">
        <v>1.21</v>
      </c>
      <c r="H38" s="37">
        <v>1.46</v>
      </c>
      <c r="I38" s="37">
        <v>1.56</v>
      </c>
      <c r="J38" s="38">
        <v>1.82</v>
      </c>
      <c r="K38" s="22"/>
      <c r="L38" s="22"/>
      <c r="M38" s="22"/>
      <c r="N38" s="22"/>
      <c r="O38" s="22"/>
      <c r="P38" s="22"/>
    </row>
    <row r="39" spans="1:16" ht="39" customHeight="1" x14ac:dyDescent="0.2">
      <c r="A39" s="22"/>
      <c r="B39" s="35"/>
      <c r="C39" s="1210" t="s">
        <v>564</v>
      </c>
      <c r="D39" s="1211"/>
      <c r="E39" s="1212"/>
      <c r="F39" s="36">
        <v>0.97</v>
      </c>
      <c r="G39" s="37">
        <v>0.78</v>
      </c>
      <c r="H39" s="37">
        <v>0.63</v>
      </c>
      <c r="I39" s="37">
        <v>0.8</v>
      </c>
      <c r="J39" s="38">
        <v>1.2</v>
      </c>
      <c r="K39" s="22"/>
      <c r="L39" s="22"/>
      <c r="M39" s="22"/>
      <c r="N39" s="22"/>
      <c r="O39" s="22"/>
      <c r="P39" s="22"/>
    </row>
    <row r="40" spans="1:16" ht="39" customHeight="1" x14ac:dyDescent="0.2">
      <c r="A40" s="22"/>
      <c r="B40" s="35"/>
      <c r="C40" s="1210" t="s">
        <v>565</v>
      </c>
      <c r="D40" s="1211"/>
      <c r="E40" s="1212"/>
      <c r="F40" s="36">
        <v>0</v>
      </c>
      <c r="G40" s="37">
        <v>0.02</v>
      </c>
      <c r="H40" s="37">
        <v>0</v>
      </c>
      <c r="I40" s="37">
        <v>0</v>
      </c>
      <c r="J40" s="38">
        <v>0</v>
      </c>
      <c r="K40" s="22"/>
      <c r="L40" s="22"/>
      <c r="M40" s="22"/>
      <c r="N40" s="22"/>
      <c r="O40" s="22"/>
      <c r="P40" s="22"/>
    </row>
    <row r="41" spans="1:16" ht="39" customHeight="1" x14ac:dyDescent="0.2">
      <c r="A41" s="22"/>
      <c r="B41" s="35"/>
      <c r="C41" s="1210" t="s">
        <v>566</v>
      </c>
      <c r="D41" s="1211"/>
      <c r="E41" s="1212"/>
      <c r="F41" s="36">
        <v>0</v>
      </c>
      <c r="G41" s="37">
        <v>0</v>
      </c>
      <c r="H41" s="37">
        <v>0</v>
      </c>
      <c r="I41" s="37">
        <v>0</v>
      </c>
      <c r="J41" s="38">
        <v>0</v>
      </c>
      <c r="K41" s="22"/>
      <c r="L41" s="22"/>
      <c r="M41" s="22"/>
      <c r="N41" s="22"/>
      <c r="O41" s="22"/>
      <c r="P41" s="22"/>
    </row>
    <row r="42" spans="1:16" ht="39" customHeight="1" x14ac:dyDescent="0.2">
      <c r="A42" s="22"/>
      <c r="B42" s="39"/>
      <c r="C42" s="1210" t="s">
        <v>567</v>
      </c>
      <c r="D42" s="1211"/>
      <c r="E42" s="1212"/>
      <c r="F42" s="36" t="s">
        <v>568</v>
      </c>
      <c r="G42" s="37" t="s">
        <v>568</v>
      </c>
      <c r="H42" s="37" t="s">
        <v>569</v>
      </c>
      <c r="I42" s="37" t="s">
        <v>509</v>
      </c>
      <c r="J42" s="38" t="s">
        <v>509</v>
      </c>
      <c r="K42" s="22"/>
      <c r="L42" s="22"/>
      <c r="M42" s="22"/>
      <c r="N42" s="22"/>
      <c r="O42" s="22"/>
      <c r="P42" s="22"/>
    </row>
    <row r="43" spans="1:16" ht="39" customHeight="1" thickBot="1" x14ac:dyDescent="0.25">
      <c r="A43" s="22"/>
      <c r="B43" s="40"/>
      <c r="C43" s="1213" t="s">
        <v>570</v>
      </c>
      <c r="D43" s="1214"/>
      <c r="E43" s="1215"/>
      <c r="F43" s="41">
        <v>3.53</v>
      </c>
      <c r="G43" s="42">
        <v>7.69</v>
      </c>
      <c r="H43" s="42">
        <v>0.25</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aMLlYzO88Q3OWOb1sq3k36BJkiBFzgSy36usNf7YFzUSusi4oWAyvAbchMuJoTohwOYBLkALf+gvsLCjMdxgw==" saltValue="JnrJEr2OF+mvEq1+74+g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982</v>
      </c>
      <c r="L45" s="60">
        <v>968</v>
      </c>
      <c r="M45" s="60">
        <v>853</v>
      </c>
      <c r="N45" s="60">
        <v>795</v>
      </c>
      <c r="O45" s="61">
        <v>804</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509</v>
      </c>
      <c r="L46" s="64" t="s">
        <v>509</v>
      </c>
      <c r="M46" s="64" t="s">
        <v>509</v>
      </c>
      <c r="N46" s="64" t="s">
        <v>509</v>
      </c>
      <c r="O46" s="65" t="s">
        <v>509</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509</v>
      </c>
      <c r="L47" s="64" t="s">
        <v>509</v>
      </c>
      <c r="M47" s="64" t="s">
        <v>509</v>
      </c>
      <c r="N47" s="64" t="s">
        <v>509</v>
      </c>
      <c r="O47" s="65" t="s">
        <v>509</v>
      </c>
      <c r="P47" s="48"/>
      <c r="Q47" s="48"/>
      <c r="R47" s="48"/>
      <c r="S47" s="48"/>
      <c r="T47" s="48"/>
      <c r="U47" s="48"/>
    </row>
    <row r="48" spans="1:21" ht="30.75" customHeight="1" x14ac:dyDescent="0.2">
      <c r="A48" s="48"/>
      <c r="B48" s="1220"/>
      <c r="C48" s="1221"/>
      <c r="D48" s="62"/>
      <c r="E48" s="1226" t="s">
        <v>15</v>
      </c>
      <c r="F48" s="1226"/>
      <c r="G48" s="1226"/>
      <c r="H48" s="1226"/>
      <c r="I48" s="1226"/>
      <c r="J48" s="1227"/>
      <c r="K48" s="63">
        <v>731</v>
      </c>
      <c r="L48" s="64">
        <v>803</v>
      </c>
      <c r="M48" s="64">
        <v>826</v>
      </c>
      <c r="N48" s="64">
        <v>814</v>
      </c>
      <c r="O48" s="65">
        <v>701</v>
      </c>
      <c r="P48" s="48"/>
      <c r="Q48" s="48"/>
      <c r="R48" s="48"/>
      <c r="S48" s="48"/>
      <c r="T48" s="48"/>
      <c r="U48" s="48"/>
    </row>
    <row r="49" spans="1:21" ht="30.75" customHeight="1" x14ac:dyDescent="0.2">
      <c r="A49" s="48"/>
      <c r="B49" s="1220"/>
      <c r="C49" s="1221"/>
      <c r="D49" s="62"/>
      <c r="E49" s="1226" t="s">
        <v>16</v>
      </c>
      <c r="F49" s="1226"/>
      <c r="G49" s="1226"/>
      <c r="H49" s="1226"/>
      <c r="I49" s="1226"/>
      <c r="J49" s="1227"/>
      <c r="K49" s="63">
        <v>31</v>
      </c>
      <c r="L49" s="64">
        <v>17</v>
      </c>
      <c r="M49" s="64">
        <v>14</v>
      </c>
      <c r="N49" s="64">
        <v>16</v>
      </c>
      <c r="O49" s="65">
        <v>18</v>
      </c>
      <c r="P49" s="48"/>
      <c r="Q49" s="48"/>
      <c r="R49" s="48"/>
      <c r="S49" s="48"/>
      <c r="T49" s="48"/>
      <c r="U49" s="48"/>
    </row>
    <row r="50" spans="1:21" ht="30.75" customHeight="1" x14ac:dyDescent="0.2">
      <c r="A50" s="48"/>
      <c r="B50" s="1220"/>
      <c r="C50" s="1221"/>
      <c r="D50" s="62"/>
      <c r="E50" s="1226" t="s">
        <v>17</v>
      </c>
      <c r="F50" s="1226"/>
      <c r="G50" s="1226"/>
      <c r="H50" s="1226"/>
      <c r="I50" s="1226"/>
      <c r="J50" s="1227"/>
      <c r="K50" s="63">
        <v>7</v>
      </c>
      <c r="L50" s="64">
        <v>4</v>
      </c>
      <c r="M50" s="64">
        <v>2</v>
      </c>
      <c r="N50" s="64">
        <v>2</v>
      </c>
      <c r="O50" s="65">
        <v>1</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509</v>
      </c>
      <c r="L51" s="64" t="s">
        <v>509</v>
      </c>
      <c r="M51" s="64" t="s">
        <v>509</v>
      </c>
      <c r="N51" s="64" t="s">
        <v>509</v>
      </c>
      <c r="O51" s="65" t="s">
        <v>509</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1192</v>
      </c>
      <c r="L52" s="64">
        <v>1222</v>
      </c>
      <c r="M52" s="64">
        <v>1189</v>
      </c>
      <c r="N52" s="64">
        <v>1152</v>
      </c>
      <c r="O52" s="65">
        <v>1134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559</v>
      </c>
      <c r="L53" s="69">
        <v>570</v>
      </c>
      <c r="M53" s="69">
        <v>506</v>
      </c>
      <c r="N53" s="69">
        <v>475</v>
      </c>
      <c r="O53" s="70">
        <v>390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0/vdXHFG1o7jx4am90edYEotsGnl5P6nmxRPE+XT8SAkA1uabGyWCY/B8G1nlFTqwWLaWUAVj7u89VMNZvQpg==" saltValue="23305JzZhBE/mDY0PCXy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44" t="s">
        <v>30</v>
      </c>
      <c r="C41" s="1245"/>
      <c r="D41" s="102"/>
      <c r="E41" s="1250" t="s">
        <v>31</v>
      </c>
      <c r="F41" s="1250"/>
      <c r="G41" s="1250"/>
      <c r="H41" s="1251"/>
      <c r="I41" s="351">
        <v>7518</v>
      </c>
      <c r="J41" s="352">
        <v>7406</v>
      </c>
      <c r="K41" s="352">
        <v>7126</v>
      </c>
      <c r="L41" s="352">
        <v>7366</v>
      </c>
      <c r="M41" s="353">
        <v>7464</v>
      </c>
    </row>
    <row r="42" spans="2:13" ht="27.75" customHeight="1" x14ac:dyDescent="0.2">
      <c r="B42" s="1246"/>
      <c r="C42" s="1247"/>
      <c r="D42" s="103"/>
      <c r="E42" s="1252" t="s">
        <v>32</v>
      </c>
      <c r="F42" s="1252"/>
      <c r="G42" s="1252"/>
      <c r="H42" s="1253"/>
      <c r="I42" s="354">
        <v>15</v>
      </c>
      <c r="J42" s="355">
        <v>11</v>
      </c>
      <c r="K42" s="355">
        <v>8</v>
      </c>
      <c r="L42" s="355">
        <v>6</v>
      </c>
      <c r="M42" s="356">
        <v>4</v>
      </c>
    </row>
    <row r="43" spans="2:13" ht="27.75" customHeight="1" x14ac:dyDescent="0.2">
      <c r="B43" s="1246"/>
      <c r="C43" s="1247"/>
      <c r="D43" s="103"/>
      <c r="E43" s="1252" t="s">
        <v>33</v>
      </c>
      <c r="F43" s="1252"/>
      <c r="G43" s="1252"/>
      <c r="H43" s="1253"/>
      <c r="I43" s="354">
        <v>8896</v>
      </c>
      <c r="J43" s="355">
        <v>8702</v>
      </c>
      <c r="K43" s="355">
        <v>7865</v>
      </c>
      <c r="L43" s="355">
        <v>7330</v>
      </c>
      <c r="M43" s="356">
        <v>6433</v>
      </c>
    </row>
    <row r="44" spans="2:13" ht="27.75" customHeight="1" x14ac:dyDescent="0.2">
      <c r="B44" s="1246"/>
      <c r="C44" s="1247"/>
      <c r="D44" s="103"/>
      <c r="E44" s="1252" t="s">
        <v>34</v>
      </c>
      <c r="F44" s="1252"/>
      <c r="G44" s="1252"/>
      <c r="H44" s="1253"/>
      <c r="I44" s="354">
        <v>238</v>
      </c>
      <c r="J44" s="355">
        <v>239</v>
      </c>
      <c r="K44" s="355">
        <v>278</v>
      </c>
      <c r="L44" s="355">
        <v>265</v>
      </c>
      <c r="M44" s="356">
        <v>232</v>
      </c>
    </row>
    <row r="45" spans="2:13" ht="27.75" customHeight="1" x14ac:dyDescent="0.2">
      <c r="B45" s="1246"/>
      <c r="C45" s="1247"/>
      <c r="D45" s="103"/>
      <c r="E45" s="1252" t="s">
        <v>35</v>
      </c>
      <c r="F45" s="1252"/>
      <c r="G45" s="1252"/>
      <c r="H45" s="1253"/>
      <c r="I45" s="354">
        <v>845</v>
      </c>
      <c r="J45" s="355">
        <v>790</v>
      </c>
      <c r="K45" s="355">
        <v>799</v>
      </c>
      <c r="L45" s="355">
        <v>774</v>
      </c>
      <c r="M45" s="356">
        <v>798</v>
      </c>
    </row>
    <row r="46" spans="2:13" ht="27.75" customHeight="1" x14ac:dyDescent="0.2">
      <c r="B46" s="1246"/>
      <c r="C46" s="1247"/>
      <c r="D46" s="104"/>
      <c r="E46" s="1252" t="s">
        <v>36</v>
      </c>
      <c r="F46" s="1252"/>
      <c r="G46" s="1252"/>
      <c r="H46" s="1253"/>
      <c r="I46" s="354" t="s">
        <v>509</v>
      </c>
      <c r="J46" s="355" t="s">
        <v>509</v>
      </c>
      <c r="K46" s="355" t="s">
        <v>509</v>
      </c>
      <c r="L46" s="355" t="s">
        <v>509</v>
      </c>
      <c r="M46" s="356" t="s">
        <v>509</v>
      </c>
    </row>
    <row r="47" spans="2:13" ht="27.75" customHeight="1" x14ac:dyDescent="0.2">
      <c r="B47" s="1246"/>
      <c r="C47" s="1247"/>
      <c r="D47" s="105"/>
      <c r="E47" s="1254" t="s">
        <v>37</v>
      </c>
      <c r="F47" s="1255"/>
      <c r="G47" s="1255"/>
      <c r="H47" s="1256"/>
      <c r="I47" s="354" t="s">
        <v>509</v>
      </c>
      <c r="J47" s="355" t="s">
        <v>509</v>
      </c>
      <c r="K47" s="355" t="s">
        <v>509</v>
      </c>
      <c r="L47" s="355" t="s">
        <v>509</v>
      </c>
      <c r="M47" s="356" t="s">
        <v>509</v>
      </c>
    </row>
    <row r="48" spans="2:13" ht="27.75" customHeight="1" x14ac:dyDescent="0.2">
      <c r="B48" s="1246"/>
      <c r="C48" s="1247"/>
      <c r="D48" s="103"/>
      <c r="E48" s="1252" t="s">
        <v>38</v>
      </c>
      <c r="F48" s="1252"/>
      <c r="G48" s="1252"/>
      <c r="H48" s="1253"/>
      <c r="I48" s="354" t="s">
        <v>509</v>
      </c>
      <c r="J48" s="355" t="s">
        <v>509</v>
      </c>
      <c r="K48" s="355" t="s">
        <v>509</v>
      </c>
      <c r="L48" s="355" t="s">
        <v>509</v>
      </c>
      <c r="M48" s="356" t="s">
        <v>509</v>
      </c>
    </row>
    <row r="49" spans="2:13" ht="27.75" customHeight="1" x14ac:dyDescent="0.2">
      <c r="B49" s="1248"/>
      <c r="C49" s="1249"/>
      <c r="D49" s="103"/>
      <c r="E49" s="1252" t="s">
        <v>39</v>
      </c>
      <c r="F49" s="1252"/>
      <c r="G49" s="1252"/>
      <c r="H49" s="1253"/>
      <c r="I49" s="354" t="s">
        <v>509</v>
      </c>
      <c r="J49" s="355" t="s">
        <v>509</v>
      </c>
      <c r="K49" s="355" t="s">
        <v>509</v>
      </c>
      <c r="L49" s="355" t="s">
        <v>509</v>
      </c>
      <c r="M49" s="356" t="s">
        <v>509</v>
      </c>
    </row>
    <row r="50" spans="2:13" ht="27.75" customHeight="1" x14ac:dyDescent="0.2">
      <c r="B50" s="1257" t="s">
        <v>40</v>
      </c>
      <c r="C50" s="1258"/>
      <c r="D50" s="106"/>
      <c r="E50" s="1252" t="s">
        <v>41</v>
      </c>
      <c r="F50" s="1252"/>
      <c r="G50" s="1252"/>
      <c r="H50" s="1253"/>
      <c r="I50" s="354">
        <v>1949</v>
      </c>
      <c r="J50" s="355">
        <v>2078</v>
      </c>
      <c r="K50" s="355">
        <v>2317</v>
      </c>
      <c r="L50" s="355">
        <v>2209</v>
      </c>
      <c r="M50" s="356">
        <v>2581</v>
      </c>
    </row>
    <row r="51" spans="2:13" ht="27.75" customHeight="1" x14ac:dyDescent="0.2">
      <c r="B51" s="1246"/>
      <c r="C51" s="1247"/>
      <c r="D51" s="103"/>
      <c r="E51" s="1252" t="s">
        <v>42</v>
      </c>
      <c r="F51" s="1252"/>
      <c r="G51" s="1252"/>
      <c r="H51" s="1253"/>
      <c r="I51" s="354">
        <v>24</v>
      </c>
      <c r="J51" s="355">
        <v>19</v>
      </c>
      <c r="K51" s="355">
        <v>15</v>
      </c>
      <c r="L51" s="355">
        <v>368</v>
      </c>
      <c r="M51" s="356">
        <v>365</v>
      </c>
    </row>
    <row r="52" spans="2:13" ht="27.75" customHeight="1" x14ac:dyDescent="0.2">
      <c r="B52" s="1248"/>
      <c r="C52" s="1249"/>
      <c r="D52" s="103"/>
      <c r="E52" s="1252" t="s">
        <v>43</v>
      </c>
      <c r="F52" s="1252"/>
      <c r="G52" s="1252"/>
      <c r="H52" s="1253"/>
      <c r="I52" s="354">
        <v>11388</v>
      </c>
      <c r="J52" s="355">
        <v>11107</v>
      </c>
      <c r="K52" s="355">
        <v>10439</v>
      </c>
      <c r="L52" s="355">
        <v>9709</v>
      </c>
      <c r="M52" s="356">
        <v>8999</v>
      </c>
    </row>
    <row r="53" spans="2:13" ht="27.75" customHeight="1" thickBot="1" x14ac:dyDescent="0.25">
      <c r="B53" s="1259" t="s">
        <v>44</v>
      </c>
      <c r="C53" s="1260"/>
      <c r="D53" s="107"/>
      <c r="E53" s="1261" t="s">
        <v>45</v>
      </c>
      <c r="F53" s="1261"/>
      <c r="G53" s="1261"/>
      <c r="H53" s="1262"/>
      <c r="I53" s="357">
        <v>4150</v>
      </c>
      <c r="J53" s="358">
        <v>3943</v>
      </c>
      <c r="K53" s="358">
        <v>3305</v>
      </c>
      <c r="L53" s="358">
        <v>3455</v>
      </c>
      <c r="M53" s="359">
        <v>2988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IbIMRKS8P7i+19bnT4LUsAsFogcFd4MX999LX4xirQW/wtB+6ZZxYe6HDCIXJgz3+M5Ex39d8rRY1x+uO8e8EQ==" saltValue="L1ONsO6oDOWf5dhp4iHv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553</v>
      </c>
      <c r="G54" s="116" t="s">
        <v>554</v>
      </c>
      <c r="H54" s="117" t="s">
        <v>555</v>
      </c>
    </row>
    <row r="55" spans="2:8" ht="52.5" customHeight="1" x14ac:dyDescent="0.2">
      <c r="B55" s="118"/>
      <c r="C55" s="1271" t="s">
        <v>48</v>
      </c>
      <c r="D55" s="1271"/>
      <c r="E55" s="1272"/>
      <c r="F55" s="119">
        <v>1634</v>
      </c>
      <c r="G55" s="119">
        <v>1459</v>
      </c>
      <c r="H55" s="120">
        <v>1757</v>
      </c>
    </row>
    <row r="56" spans="2:8" ht="52.5" customHeight="1" x14ac:dyDescent="0.2">
      <c r="B56" s="121"/>
      <c r="C56" s="1273" t="s">
        <v>49</v>
      </c>
      <c r="D56" s="1273"/>
      <c r="E56" s="1274"/>
      <c r="F56" s="122">
        <v>44</v>
      </c>
      <c r="G56" s="122">
        <v>44</v>
      </c>
      <c r="H56" s="123">
        <v>105</v>
      </c>
    </row>
    <row r="57" spans="2:8" ht="53.25" customHeight="1" x14ac:dyDescent="0.2">
      <c r="B57" s="121"/>
      <c r="C57" s="1275" t="s">
        <v>50</v>
      </c>
      <c r="D57" s="1275"/>
      <c r="E57" s="1276"/>
      <c r="F57" s="124">
        <v>1545</v>
      </c>
      <c r="G57" s="124">
        <v>1615</v>
      </c>
      <c r="H57" s="125">
        <v>1678</v>
      </c>
    </row>
    <row r="58" spans="2:8" ht="45.75" customHeight="1" x14ac:dyDescent="0.2">
      <c r="B58" s="126"/>
      <c r="C58" s="1263" t="s">
        <v>592</v>
      </c>
      <c r="D58" s="1264"/>
      <c r="E58" s="1265"/>
      <c r="F58" s="127">
        <v>1140</v>
      </c>
      <c r="G58" s="127">
        <v>1140</v>
      </c>
      <c r="H58" s="128">
        <v>1140</v>
      </c>
    </row>
    <row r="59" spans="2:8" ht="45.75" customHeight="1" x14ac:dyDescent="0.2">
      <c r="B59" s="126"/>
      <c r="C59" s="1263" t="s">
        <v>593</v>
      </c>
      <c r="D59" s="1264"/>
      <c r="E59" s="1265"/>
      <c r="F59" s="127">
        <v>238</v>
      </c>
      <c r="G59" s="127">
        <v>306</v>
      </c>
      <c r="H59" s="128">
        <v>347</v>
      </c>
    </row>
    <row r="60" spans="2:8" ht="45.75" customHeight="1" x14ac:dyDescent="0.2">
      <c r="B60" s="126"/>
      <c r="C60" s="1263" t="s">
        <v>594</v>
      </c>
      <c r="D60" s="1264"/>
      <c r="E60" s="1265"/>
      <c r="F60" s="127">
        <v>83</v>
      </c>
      <c r="G60" s="127">
        <v>83</v>
      </c>
      <c r="H60" s="128">
        <v>57</v>
      </c>
    </row>
    <row r="61" spans="2:8" ht="45.75" customHeight="1" x14ac:dyDescent="0.2">
      <c r="B61" s="126"/>
      <c r="C61" s="1263" t="s">
        <v>595</v>
      </c>
      <c r="D61" s="1264"/>
      <c r="E61" s="1265"/>
      <c r="F61" s="127">
        <v>40</v>
      </c>
      <c r="G61" s="127">
        <v>50</v>
      </c>
      <c r="H61" s="128">
        <v>50</v>
      </c>
    </row>
    <row r="62" spans="2:8" ht="45.75" customHeight="1" thickBot="1" x14ac:dyDescent="0.25">
      <c r="B62" s="129"/>
      <c r="C62" s="1266" t="s">
        <v>596</v>
      </c>
      <c r="D62" s="1267"/>
      <c r="E62" s="1268"/>
      <c r="F62" s="130">
        <v>0</v>
      </c>
      <c r="G62" s="130">
        <v>0</v>
      </c>
      <c r="H62" s="131">
        <v>48</v>
      </c>
    </row>
    <row r="63" spans="2:8" ht="52.5" customHeight="1" thickBot="1" x14ac:dyDescent="0.25">
      <c r="B63" s="132"/>
      <c r="C63" s="1269" t="s">
        <v>51</v>
      </c>
      <c r="D63" s="1269"/>
      <c r="E63" s="1270"/>
      <c r="F63" s="133">
        <v>3222</v>
      </c>
      <c r="G63" s="133">
        <v>3118</v>
      </c>
      <c r="H63" s="134">
        <v>3539</v>
      </c>
    </row>
    <row r="64" spans="2:8" ht="13.2" x14ac:dyDescent="0.2"/>
  </sheetData>
  <sheetProtection algorithmName="SHA-512" hashValue="KKLHXf6BX7aplOKGaQmoZ73jPkFBgmXudinWfoZKRbcpuzpwx6YoPxeSyyRcYU7L3aiDj4+MdBNA5JVXzrOH6Q==" saltValue="BSKEPLglp359h85h7ltY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605</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602</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7" t="s">
        <v>606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68"/>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68"/>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68"/>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68"/>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601</v>
      </c>
    </row>
    <row r="50" spans="1:109" ht="13.2" x14ac:dyDescent="0.2">
      <c r="B50" s="368"/>
      <c r="G50" s="1286"/>
      <c r="H50" s="1286"/>
      <c r="I50" s="1286"/>
      <c r="J50" s="1286"/>
      <c r="K50" s="376"/>
      <c r="L50" s="376"/>
      <c r="M50" s="375"/>
      <c r="N50" s="37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551</v>
      </c>
      <c r="BQ50" s="1290"/>
      <c r="BR50" s="1290"/>
      <c r="BS50" s="1290"/>
      <c r="BT50" s="1290"/>
      <c r="BU50" s="1290"/>
      <c r="BV50" s="1290"/>
      <c r="BW50" s="1290"/>
      <c r="BX50" s="1290" t="s">
        <v>552</v>
      </c>
      <c r="BY50" s="1290"/>
      <c r="BZ50" s="1290"/>
      <c r="CA50" s="1290"/>
      <c r="CB50" s="1290"/>
      <c r="CC50" s="1290"/>
      <c r="CD50" s="1290"/>
      <c r="CE50" s="1290"/>
      <c r="CF50" s="1290" t="s">
        <v>553</v>
      </c>
      <c r="CG50" s="1290"/>
      <c r="CH50" s="1290"/>
      <c r="CI50" s="1290"/>
      <c r="CJ50" s="1290"/>
      <c r="CK50" s="1290"/>
      <c r="CL50" s="1290"/>
      <c r="CM50" s="1290"/>
      <c r="CN50" s="1290" t="s">
        <v>554</v>
      </c>
      <c r="CO50" s="1290"/>
      <c r="CP50" s="1290"/>
      <c r="CQ50" s="1290"/>
      <c r="CR50" s="1290"/>
      <c r="CS50" s="1290"/>
      <c r="CT50" s="1290"/>
      <c r="CU50" s="1290"/>
      <c r="CV50" s="1290" t="s">
        <v>555</v>
      </c>
      <c r="CW50" s="1290"/>
      <c r="CX50" s="1290"/>
      <c r="CY50" s="1290"/>
      <c r="CZ50" s="1290"/>
      <c r="DA50" s="1290"/>
      <c r="DB50" s="1290"/>
      <c r="DC50" s="1290"/>
    </row>
    <row r="51" spans="1:109" ht="13.5" customHeight="1" x14ac:dyDescent="0.2">
      <c r="B51" s="368"/>
      <c r="G51" s="1295"/>
      <c r="H51" s="1295"/>
      <c r="I51" s="1296"/>
      <c r="J51" s="1296"/>
      <c r="K51" s="1293"/>
      <c r="L51" s="1293"/>
      <c r="M51" s="1293"/>
      <c r="N51" s="1293"/>
      <c r="AM51" s="374"/>
      <c r="AN51" s="1291" t="s">
        <v>600</v>
      </c>
      <c r="AO51" s="1291"/>
      <c r="AP51" s="1291"/>
      <c r="AQ51" s="1291"/>
      <c r="AR51" s="1291"/>
      <c r="AS51" s="1291"/>
      <c r="AT51" s="1291"/>
      <c r="AU51" s="1291"/>
      <c r="AV51" s="1291"/>
      <c r="AW51" s="1291"/>
      <c r="AX51" s="1291"/>
      <c r="AY51" s="1291"/>
      <c r="AZ51" s="1291"/>
      <c r="BA51" s="1291"/>
      <c r="BB51" s="1291" t="s">
        <v>598</v>
      </c>
      <c r="BC51" s="1291"/>
      <c r="BD51" s="1291"/>
      <c r="BE51" s="1291"/>
      <c r="BF51" s="1291"/>
      <c r="BG51" s="1291"/>
      <c r="BH51" s="1291"/>
      <c r="BI51" s="1291"/>
      <c r="BJ51" s="1291"/>
      <c r="BK51" s="1291"/>
      <c r="BL51" s="1291"/>
      <c r="BM51" s="1291"/>
      <c r="BN51" s="1291"/>
      <c r="BO51" s="1291"/>
      <c r="BP51" s="1292">
        <v>96.2</v>
      </c>
      <c r="BQ51" s="1292"/>
      <c r="BR51" s="1292"/>
      <c r="BS51" s="1292"/>
      <c r="BT51" s="1292"/>
      <c r="BU51" s="1292"/>
      <c r="BV51" s="1292"/>
      <c r="BW51" s="1292"/>
      <c r="BX51" s="1292">
        <v>93.8</v>
      </c>
      <c r="BY51" s="1292"/>
      <c r="BZ51" s="1292"/>
      <c r="CA51" s="1292"/>
      <c r="CB51" s="1292"/>
      <c r="CC51" s="1292"/>
      <c r="CD51" s="1292"/>
      <c r="CE51" s="1292"/>
      <c r="CF51" s="1292">
        <v>77.900000000000006</v>
      </c>
      <c r="CG51" s="1292"/>
      <c r="CH51" s="1292"/>
      <c r="CI51" s="1292"/>
      <c r="CJ51" s="1292"/>
      <c r="CK51" s="1292"/>
      <c r="CL51" s="1292"/>
      <c r="CM51" s="1292"/>
      <c r="CN51" s="1292">
        <v>79.3</v>
      </c>
      <c r="CO51" s="1292"/>
      <c r="CP51" s="1292"/>
      <c r="CQ51" s="1292"/>
      <c r="CR51" s="1292"/>
      <c r="CS51" s="1292"/>
      <c r="CT51" s="1292"/>
      <c r="CU51" s="1292"/>
      <c r="CV51" s="1292">
        <v>64.8</v>
      </c>
      <c r="CW51" s="1292"/>
      <c r="CX51" s="1292"/>
      <c r="CY51" s="1292"/>
      <c r="CZ51" s="1292"/>
      <c r="DA51" s="1292"/>
      <c r="DB51" s="1292"/>
      <c r="DC51" s="1292"/>
    </row>
    <row r="52" spans="1:109" ht="13.2" x14ac:dyDescent="0.2">
      <c r="B52" s="368"/>
      <c r="G52" s="1295"/>
      <c r="H52" s="1295"/>
      <c r="I52" s="1296"/>
      <c r="J52" s="1296"/>
      <c r="K52" s="1293"/>
      <c r="L52" s="1293"/>
      <c r="M52" s="1293"/>
      <c r="N52" s="1293"/>
      <c r="AM52" s="37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ht="13.2" x14ac:dyDescent="0.2">
      <c r="A53" s="382"/>
      <c r="B53" s="368"/>
      <c r="G53" s="1295"/>
      <c r="H53" s="1295"/>
      <c r="I53" s="1286"/>
      <c r="J53" s="1286"/>
      <c r="K53" s="1293"/>
      <c r="L53" s="1293"/>
      <c r="M53" s="1293"/>
      <c r="N53" s="1293"/>
      <c r="AM53" s="374"/>
      <c r="AN53" s="1291"/>
      <c r="AO53" s="1291"/>
      <c r="AP53" s="1291"/>
      <c r="AQ53" s="1291"/>
      <c r="AR53" s="1291"/>
      <c r="AS53" s="1291"/>
      <c r="AT53" s="1291"/>
      <c r="AU53" s="1291"/>
      <c r="AV53" s="1291"/>
      <c r="AW53" s="1291"/>
      <c r="AX53" s="1291"/>
      <c r="AY53" s="1291"/>
      <c r="AZ53" s="1291"/>
      <c r="BA53" s="1291"/>
      <c r="BB53" s="1291" t="s">
        <v>604</v>
      </c>
      <c r="BC53" s="1291"/>
      <c r="BD53" s="1291"/>
      <c r="BE53" s="1291"/>
      <c r="BF53" s="1291"/>
      <c r="BG53" s="1291"/>
      <c r="BH53" s="1291"/>
      <c r="BI53" s="1291"/>
      <c r="BJ53" s="1291"/>
      <c r="BK53" s="1291"/>
      <c r="BL53" s="1291"/>
      <c r="BM53" s="1291"/>
      <c r="BN53" s="1291"/>
      <c r="BO53" s="1291"/>
      <c r="BP53" s="1292">
        <v>58.3</v>
      </c>
      <c r="BQ53" s="1292"/>
      <c r="BR53" s="1292"/>
      <c r="BS53" s="1292"/>
      <c r="BT53" s="1292"/>
      <c r="BU53" s="1292"/>
      <c r="BV53" s="1292"/>
      <c r="BW53" s="1292"/>
      <c r="BX53" s="1292">
        <v>59.2</v>
      </c>
      <c r="BY53" s="1292"/>
      <c r="BZ53" s="1292"/>
      <c r="CA53" s="1292"/>
      <c r="CB53" s="1292"/>
      <c r="CC53" s="1292"/>
      <c r="CD53" s="1292"/>
      <c r="CE53" s="1292"/>
      <c r="CF53" s="1292">
        <v>60.2</v>
      </c>
      <c r="CG53" s="1292"/>
      <c r="CH53" s="1292"/>
      <c r="CI53" s="1292"/>
      <c r="CJ53" s="1292"/>
      <c r="CK53" s="1292"/>
      <c r="CL53" s="1292"/>
      <c r="CM53" s="1292"/>
      <c r="CN53" s="1292">
        <v>61.2</v>
      </c>
      <c r="CO53" s="1292"/>
      <c r="CP53" s="1292"/>
      <c r="CQ53" s="1292"/>
      <c r="CR53" s="1292"/>
      <c r="CS53" s="1292"/>
      <c r="CT53" s="1292"/>
      <c r="CU53" s="1292"/>
      <c r="CV53" s="1292">
        <v>63.8</v>
      </c>
      <c r="CW53" s="1292"/>
      <c r="CX53" s="1292"/>
      <c r="CY53" s="1292"/>
      <c r="CZ53" s="1292"/>
      <c r="DA53" s="1292"/>
      <c r="DB53" s="1292"/>
      <c r="DC53" s="1292"/>
    </row>
    <row r="54" spans="1:109" ht="13.2" x14ac:dyDescent="0.2">
      <c r="A54" s="382"/>
      <c r="B54" s="368"/>
      <c r="G54" s="1295"/>
      <c r="H54" s="1295"/>
      <c r="I54" s="1286"/>
      <c r="J54" s="1286"/>
      <c r="K54" s="1293"/>
      <c r="L54" s="1293"/>
      <c r="M54" s="1293"/>
      <c r="N54" s="1293"/>
      <c r="AM54" s="37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ht="13.2" x14ac:dyDescent="0.2">
      <c r="A55" s="382"/>
      <c r="B55" s="368"/>
      <c r="G55" s="1286"/>
      <c r="H55" s="1286"/>
      <c r="I55" s="1286"/>
      <c r="J55" s="1286"/>
      <c r="K55" s="1293"/>
      <c r="L55" s="1293"/>
      <c r="M55" s="1293"/>
      <c r="N55" s="1293"/>
      <c r="AN55" s="1290" t="s">
        <v>599</v>
      </c>
      <c r="AO55" s="1290"/>
      <c r="AP55" s="1290"/>
      <c r="AQ55" s="1290"/>
      <c r="AR55" s="1290"/>
      <c r="AS55" s="1290"/>
      <c r="AT55" s="1290"/>
      <c r="AU55" s="1290"/>
      <c r="AV55" s="1290"/>
      <c r="AW55" s="1290"/>
      <c r="AX55" s="1290"/>
      <c r="AY55" s="1290"/>
      <c r="AZ55" s="1290"/>
      <c r="BA55" s="1290"/>
      <c r="BB55" s="1291" t="s">
        <v>598</v>
      </c>
      <c r="BC55" s="1291"/>
      <c r="BD55" s="1291"/>
      <c r="BE55" s="1291"/>
      <c r="BF55" s="1291"/>
      <c r="BG55" s="1291"/>
      <c r="BH55" s="1291"/>
      <c r="BI55" s="1291"/>
      <c r="BJ55" s="1291"/>
      <c r="BK55" s="1291"/>
      <c r="BL55" s="1291"/>
      <c r="BM55" s="1291"/>
      <c r="BN55" s="1291"/>
      <c r="BO55" s="1291"/>
      <c r="BP55" s="1292">
        <v>46.8</v>
      </c>
      <c r="BQ55" s="1292"/>
      <c r="BR55" s="1292"/>
      <c r="BS55" s="1292"/>
      <c r="BT55" s="1292"/>
      <c r="BU55" s="1292"/>
      <c r="BV55" s="1292"/>
      <c r="BW55" s="1292"/>
      <c r="BX55" s="1292">
        <v>48.4</v>
      </c>
      <c r="BY55" s="1292"/>
      <c r="BZ55" s="1292"/>
      <c r="CA55" s="1292"/>
      <c r="CB55" s="1292"/>
      <c r="CC55" s="1292"/>
      <c r="CD55" s="1292"/>
      <c r="CE55" s="1292"/>
      <c r="CF55" s="1292">
        <v>43</v>
      </c>
      <c r="CG55" s="1292"/>
      <c r="CH55" s="1292"/>
      <c r="CI55" s="1292"/>
      <c r="CJ55" s="1292"/>
      <c r="CK55" s="1292"/>
      <c r="CL55" s="1292"/>
      <c r="CM55" s="1292"/>
      <c r="CN55" s="1292">
        <v>32.4</v>
      </c>
      <c r="CO55" s="1292"/>
      <c r="CP55" s="1292"/>
      <c r="CQ55" s="1292"/>
      <c r="CR55" s="1292"/>
      <c r="CS55" s="1292"/>
      <c r="CT55" s="1292"/>
      <c r="CU55" s="1292"/>
      <c r="CV55" s="1292">
        <v>20</v>
      </c>
      <c r="CW55" s="1292"/>
      <c r="CX55" s="1292"/>
      <c r="CY55" s="1292"/>
      <c r="CZ55" s="1292"/>
      <c r="DA55" s="1292"/>
      <c r="DB55" s="1292"/>
      <c r="DC55" s="1292"/>
    </row>
    <row r="56" spans="1:109" ht="13.2" x14ac:dyDescent="0.2">
      <c r="A56" s="382"/>
      <c r="B56" s="368"/>
      <c r="G56" s="1286"/>
      <c r="H56" s="1286"/>
      <c r="I56" s="1286"/>
      <c r="J56" s="1286"/>
      <c r="K56" s="1293"/>
      <c r="L56" s="1293"/>
      <c r="M56" s="1293"/>
      <c r="N56" s="1293"/>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2" customFormat="1" ht="13.2" x14ac:dyDescent="0.2">
      <c r="B57" s="388"/>
      <c r="G57" s="1286"/>
      <c r="H57" s="1286"/>
      <c r="I57" s="1294"/>
      <c r="J57" s="1294"/>
      <c r="K57" s="1293"/>
      <c r="L57" s="1293"/>
      <c r="M57" s="1293"/>
      <c r="N57" s="1293"/>
      <c r="AM57" s="367"/>
      <c r="AN57" s="1290"/>
      <c r="AO57" s="1290"/>
      <c r="AP57" s="1290"/>
      <c r="AQ57" s="1290"/>
      <c r="AR57" s="1290"/>
      <c r="AS57" s="1290"/>
      <c r="AT57" s="1290"/>
      <c r="AU57" s="1290"/>
      <c r="AV57" s="1290"/>
      <c r="AW57" s="1290"/>
      <c r="AX57" s="1290"/>
      <c r="AY57" s="1290"/>
      <c r="AZ57" s="1290"/>
      <c r="BA57" s="1290"/>
      <c r="BB57" s="1291" t="s">
        <v>604</v>
      </c>
      <c r="BC57" s="1291"/>
      <c r="BD57" s="1291"/>
      <c r="BE57" s="1291"/>
      <c r="BF57" s="1291"/>
      <c r="BG57" s="1291"/>
      <c r="BH57" s="1291"/>
      <c r="BI57" s="1291"/>
      <c r="BJ57" s="1291"/>
      <c r="BK57" s="1291"/>
      <c r="BL57" s="1291"/>
      <c r="BM57" s="1291"/>
      <c r="BN57" s="1291"/>
      <c r="BO57" s="1291"/>
      <c r="BP57" s="1292">
        <v>61.7</v>
      </c>
      <c r="BQ57" s="1292"/>
      <c r="BR57" s="1292"/>
      <c r="BS57" s="1292"/>
      <c r="BT57" s="1292"/>
      <c r="BU57" s="1292"/>
      <c r="BV57" s="1292"/>
      <c r="BW57" s="1292"/>
      <c r="BX57" s="1292">
        <v>61.8</v>
      </c>
      <c r="BY57" s="1292"/>
      <c r="BZ57" s="1292"/>
      <c r="CA57" s="1292"/>
      <c r="CB57" s="1292"/>
      <c r="CC57" s="1292"/>
      <c r="CD57" s="1292"/>
      <c r="CE57" s="1292"/>
      <c r="CF57" s="1292">
        <v>62.8</v>
      </c>
      <c r="CG57" s="1292"/>
      <c r="CH57" s="1292"/>
      <c r="CI57" s="1292"/>
      <c r="CJ57" s="1292"/>
      <c r="CK57" s="1292"/>
      <c r="CL57" s="1292"/>
      <c r="CM57" s="1292"/>
      <c r="CN57" s="1292">
        <v>64.2</v>
      </c>
      <c r="CO57" s="1292"/>
      <c r="CP57" s="1292"/>
      <c r="CQ57" s="1292"/>
      <c r="CR57" s="1292"/>
      <c r="CS57" s="1292"/>
      <c r="CT57" s="1292"/>
      <c r="CU57" s="1292"/>
      <c r="CV57" s="1292">
        <v>67</v>
      </c>
      <c r="CW57" s="1292"/>
      <c r="CX57" s="1292"/>
      <c r="CY57" s="1292"/>
      <c r="CZ57" s="1292"/>
      <c r="DA57" s="1292"/>
      <c r="DB57" s="1292"/>
      <c r="DC57" s="1292"/>
      <c r="DD57" s="393"/>
      <c r="DE57" s="388"/>
    </row>
    <row r="58" spans="1:109" s="382" customFormat="1" ht="13.2" x14ac:dyDescent="0.2">
      <c r="A58" s="367"/>
      <c r="B58" s="388"/>
      <c r="G58" s="1286"/>
      <c r="H58" s="1286"/>
      <c r="I58" s="1294"/>
      <c r="J58" s="1294"/>
      <c r="K58" s="1293"/>
      <c r="L58" s="1293"/>
      <c r="M58" s="1293"/>
      <c r="N58" s="1293"/>
      <c r="AM58" s="367"/>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603</v>
      </c>
    </row>
    <row r="64" spans="1:109" ht="13.2" x14ac:dyDescent="0.2">
      <c r="B64" s="368"/>
      <c r="G64" s="383"/>
      <c r="I64" s="385"/>
      <c r="J64" s="385"/>
      <c r="K64" s="385"/>
      <c r="L64" s="385"/>
      <c r="M64" s="385"/>
      <c r="N64" s="384"/>
      <c r="AM64" s="383"/>
      <c r="AN64" s="383" t="s">
        <v>602</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77" t="s">
        <v>607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68"/>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68"/>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68"/>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68"/>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601</v>
      </c>
    </row>
    <row r="72" spans="2:107" ht="13.2" x14ac:dyDescent="0.2">
      <c r="B72" s="368"/>
      <c r="G72" s="1286"/>
      <c r="H72" s="1286"/>
      <c r="I72" s="1286"/>
      <c r="J72" s="1286"/>
      <c r="K72" s="376"/>
      <c r="L72" s="376"/>
      <c r="M72" s="375"/>
      <c r="N72" s="37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551</v>
      </c>
      <c r="BQ72" s="1290"/>
      <c r="BR72" s="1290"/>
      <c r="BS72" s="1290"/>
      <c r="BT72" s="1290"/>
      <c r="BU72" s="1290"/>
      <c r="BV72" s="1290"/>
      <c r="BW72" s="1290"/>
      <c r="BX72" s="1290" t="s">
        <v>552</v>
      </c>
      <c r="BY72" s="1290"/>
      <c r="BZ72" s="1290"/>
      <c r="CA72" s="1290"/>
      <c r="CB72" s="1290"/>
      <c r="CC72" s="1290"/>
      <c r="CD72" s="1290"/>
      <c r="CE72" s="1290"/>
      <c r="CF72" s="1290" t="s">
        <v>553</v>
      </c>
      <c r="CG72" s="1290"/>
      <c r="CH72" s="1290"/>
      <c r="CI72" s="1290"/>
      <c r="CJ72" s="1290"/>
      <c r="CK72" s="1290"/>
      <c r="CL72" s="1290"/>
      <c r="CM72" s="1290"/>
      <c r="CN72" s="1290" t="s">
        <v>554</v>
      </c>
      <c r="CO72" s="1290"/>
      <c r="CP72" s="1290"/>
      <c r="CQ72" s="1290"/>
      <c r="CR72" s="1290"/>
      <c r="CS72" s="1290"/>
      <c r="CT72" s="1290"/>
      <c r="CU72" s="1290"/>
      <c r="CV72" s="1290" t="s">
        <v>555</v>
      </c>
      <c r="CW72" s="1290"/>
      <c r="CX72" s="1290"/>
      <c r="CY72" s="1290"/>
      <c r="CZ72" s="1290"/>
      <c r="DA72" s="1290"/>
      <c r="DB72" s="1290"/>
      <c r="DC72" s="1290"/>
    </row>
    <row r="73" spans="2:107" ht="13.2" x14ac:dyDescent="0.2">
      <c r="B73" s="368"/>
      <c r="G73" s="1295"/>
      <c r="H73" s="1295"/>
      <c r="I73" s="1295"/>
      <c r="J73" s="1295"/>
      <c r="K73" s="1297"/>
      <c r="L73" s="1297"/>
      <c r="M73" s="1297"/>
      <c r="N73" s="1297"/>
      <c r="AM73" s="374"/>
      <c r="AN73" s="1291" t="s">
        <v>600</v>
      </c>
      <c r="AO73" s="1291"/>
      <c r="AP73" s="1291"/>
      <c r="AQ73" s="1291"/>
      <c r="AR73" s="1291"/>
      <c r="AS73" s="1291"/>
      <c r="AT73" s="1291"/>
      <c r="AU73" s="1291"/>
      <c r="AV73" s="1291"/>
      <c r="AW73" s="1291"/>
      <c r="AX73" s="1291"/>
      <c r="AY73" s="1291"/>
      <c r="AZ73" s="1291"/>
      <c r="BA73" s="1291"/>
      <c r="BB73" s="1291" t="s">
        <v>598</v>
      </c>
      <c r="BC73" s="1291"/>
      <c r="BD73" s="1291"/>
      <c r="BE73" s="1291"/>
      <c r="BF73" s="1291"/>
      <c r="BG73" s="1291"/>
      <c r="BH73" s="1291"/>
      <c r="BI73" s="1291"/>
      <c r="BJ73" s="1291"/>
      <c r="BK73" s="1291"/>
      <c r="BL73" s="1291"/>
      <c r="BM73" s="1291"/>
      <c r="BN73" s="1291"/>
      <c r="BO73" s="1291"/>
      <c r="BP73" s="1292">
        <v>96.2</v>
      </c>
      <c r="BQ73" s="1292"/>
      <c r="BR73" s="1292"/>
      <c r="BS73" s="1292"/>
      <c r="BT73" s="1292"/>
      <c r="BU73" s="1292"/>
      <c r="BV73" s="1292"/>
      <c r="BW73" s="1292"/>
      <c r="BX73" s="1292">
        <v>93.8</v>
      </c>
      <c r="BY73" s="1292"/>
      <c r="BZ73" s="1292"/>
      <c r="CA73" s="1292"/>
      <c r="CB73" s="1292"/>
      <c r="CC73" s="1292"/>
      <c r="CD73" s="1292"/>
      <c r="CE73" s="1292"/>
      <c r="CF73" s="1292">
        <v>77.900000000000006</v>
      </c>
      <c r="CG73" s="1292"/>
      <c r="CH73" s="1292"/>
      <c r="CI73" s="1292"/>
      <c r="CJ73" s="1292"/>
      <c r="CK73" s="1292"/>
      <c r="CL73" s="1292"/>
      <c r="CM73" s="1292"/>
      <c r="CN73" s="1292">
        <v>79.3</v>
      </c>
      <c r="CO73" s="1292"/>
      <c r="CP73" s="1292"/>
      <c r="CQ73" s="1292"/>
      <c r="CR73" s="1292"/>
      <c r="CS73" s="1292"/>
      <c r="CT73" s="1292"/>
      <c r="CU73" s="1292"/>
      <c r="CV73" s="1292">
        <v>64.8</v>
      </c>
      <c r="CW73" s="1292"/>
      <c r="CX73" s="1292"/>
      <c r="CY73" s="1292"/>
      <c r="CZ73" s="1292"/>
      <c r="DA73" s="1292"/>
      <c r="DB73" s="1292"/>
      <c r="DC73" s="1292"/>
    </row>
    <row r="74" spans="2:107" ht="13.2" x14ac:dyDescent="0.2">
      <c r="B74" s="368"/>
      <c r="G74" s="1295"/>
      <c r="H74" s="1295"/>
      <c r="I74" s="1295"/>
      <c r="J74" s="1295"/>
      <c r="K74" s="1297"/>
      <c r="L74" s="1297"/>
      <c r="M74" s="1297"/>
      <c r="N74" s="1297"/>
      <c r="AM74" s="37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ht="13.2" x14ac:dyDescent="0.2">
      <c r="B75" s="368"/>
      <c r="G75" s="1295"/>
      <c r="H75" s="1295"/>
      <c r="I75" s="1286"/>
      <c r="J75" s="1286"/>
      <c r="K75" s="1293"/>
      <c r="L75" s="1293"/>
      <c r="M75" s="1293"/>
      <c r="N75" s="1293"/>
      <c r="AM75" s="374"/>
      <c r="AN75" s="1291"/>
      <c r="AO75" s="1291"/>
      <c r="AP75" s="1291"/>
      <c r="AQ75" s="1291"/>
      <c r="AR75" s="1291"/>
      <c r="AS75" s="1291"/>
      <c r="AT75" s="1291"/>
      <c r="AU75" s="1291"/>
      <c r="AV75" s="1291"/>
      <c r="AW75" s="1291"/>
      <c r="AX75" s="1291"/>
      <c r="AY75" s="1291"/>
      <c r="AZ75" s="1291"/>
      <c r="BA75" s="1291"/>
      <c r="BB75" s="1291" t="s">
        <v>597</v>
      </c>
      <c r="BC75" s="1291"/>
      <c r="BD75" s="1291"/>
      <c r="BE75" s="1291"/>
      <c r="BF75" s="1291"/>
      <c r="BG75" s="1291"/>
      <c r="BH75" s="1291"/>
      <c r="BI75" s="1291"/>
      <c r="BJ75" s="1291"/>
      <c r="BK75" s="1291"/>
      <c r="BL75" s="1291"/>
      <c r="BM75" s="1291"/>
      <c r="BN75" s="1291"/>
      <c r="BO75" s="1291"/>
      <c r="BP75" s="1292">
        <v>13</v>
      </c>
      <c r="BQ75" s="1292"/>
      <c r="BR75" s="1292"/>
      <c r="BS75" s="1292"/>
      <c r="BT75" s="1292"/>
      <c r="BU75" s="1292"/>
      <c r="BV75" s="1292"/>
      <c r="BW75" s="1292"/>
      <c r="BX75" s="1292">
        <v>13.8</v>
      </c>
      <c r="BY75" s="1292"/>
      <c r="BZ75" s="1292"/>
      <c r="CA75" s="1292"/>
      <c r="CB75" s="1292"/>
      <c r="CC75" s="1292"/>
      <c r="CD75" s="1292"/>
      <c r="CE75" s="1292"/>
      <c r="CF75" s="1292">
        <v>12.8</v>
      </c>
      <c r="CG75" s="1292"/>
      <c r="CH75" s="1292"/>
      <c r="CI75" s="1292"/>
      <c r="CJ75" s="1292"/>
      <c r="CK75" s="1292"/>
      <c r="CL75" s="1292"/>
      <c r="CM75" s="1292"/>
      <c r="CN75" s="1292">
        <v>12.1</v>
      </c>
      <c r="CO75" s="1292"/>
      <c r="CP75" s="1292"/>
      <c r="CQ75" s="1292"/>
      <c r="CR75" s="1292"/>
      <c r="CS75" s="1292"/>
      <c r="CT75" s="1292"/>
      <c r="CU75" s="1292"/>
      <c r="CV75" s="1292">
        <v>10.4</v>
      </c>
      <c r="CW75" s="1292"/>
      <c r="CX75" s="1292"/>
      <c r="CY75" s="1292"/>
      <c r="CZ75" s="1292"/>
      <c r="DA75" s="1292"/>
      <c r="DB75" s="1292"/>
      <c r="DC75" s="1292"/>
    </row>
    <row r="76" spans="2:107" ht="13.2" x14ac:dyDescent="0.2">
      <c r="B76" s="368"/>
      <c r="G76" s="1295"/>
      <c r="H76" s="1295"/>
      <c r="I76" s="1286"/>
      <c r="J76" s="1286"/>
      <c r="K76" s="1293"/>
      <c r="L76" s="1293"/>
      <c r="M76" s="1293"/>
      <c r="N76" s="1293"/>
      <c r="AM76" s="37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ht="13.2" x14ac:dyDescent="0.2">
      <c r="B77" s="368"/>
      <c r="G77" s="1286"/>
      <c r="H77" s="1286"/>
      <c r="I77" s="1286"/>
      <c r="J77" s="1286"/>
      <c r="K77" s="1297"/>
      <c r="L77" s="1297"/>
      <c r="M77" s="1297"/>
      <c r="N77" s="1297"/>
      <c r="AN77" s="1290" t="s">
        <v>599</v>
      </c>
      <c r="AO77" s="1290"/>
      <c r="AP77" s="1290"/>
      <c r="AQ77" s="1290"/>
      <c r="AR77" s="1290"/>
      <c r="AS77" s="1290"/>
      <c r="AT77" s="1290"/>
      <c r="AU77" s="1290"/>
      <c r="AV77" s="1290"/>
      <c r="AW77" s="1290"/>
      <c r="AX77" s="1290"/>
      <c r="AY77" s="1290"/>
      <c r="AZ77" s="1290"/>
      <c r="BA77" s="1290"/>
      <c r="BB77" s="1291" t="s">
        <v>598</v>
      </c>
      <c r="BC77" s="1291"/>
      <c r="BD77" s="1291"/>
      <c r="BE77" s="1291"/>
      <c r="BF77" s="1291"/>
      <c r="BG77" s="1291"/>
      <c r="BH77" s="1291"/>
      <c r="BI77" s="1291"/>
      <c r="BJ77" s="1291"/>
      <c r="BK77" s="1291"/>
      <c r="BL77" s="1291"/>
      <c r="BM77" s="1291"/>
      <c r="BN77" s="1291"/>
      <c r="BO77" s="1291"/>
      <c r="BP77" s="1292">
        <v>46.8</v>
      </c>
      <c r="BQ77" s="1292"/>
      <c r="BR77" s="1292"/>
      <c r="BS77" s="1292"/>
      <c r="BT77" s="1292"/>
      <c r="BU77" s="1292"/>
      <c r="BV77" s="1292"/>
      <c r="BW77" s="1292"/>
      <c r="BX77" s="1292">
        <v>48.4</v>
      </c>
      <c r="BY77" s="1292"/>
      <c r="BZ77" s="1292"/>
      <c r="CA77" s="1292"/>
      <c r="CB77" s="1292"/>
      <c r="CC77" s="1292"/>
      <c r="CD77" s="1292"/>
      <c r="CE77" s="1292"/>
      <c r="CF77" s="1292">
        <v>43</v>
      </c>
      <c r="CG77" s="1292"/>
      <c r="CH77" s="1292"/>
      <c r="CI77" s="1292"/>
      <c r="CJ77" s="1292"/>
      <c r="CK77" s="1292"/>
      <c r="CL77" s="1292"/>
      <c r="CM77" s="1292"/>
      <c r="CN77" s="1292">
        <v>32.4</v>
      </c>
      <c r="CO77" s="1292"/>
      <c r="CP77" s="1292"/>
      <c r="CQ77" s="1292"/>
      <c r="CR77" s="1292"/>
      <c r="CS77" s="1292"/>
      <c r="CT77" s="1292"/>
      <c r="CU77" s="1292"/>
      <c r="CV77" s="1292">
        <v>20</v>
      </c>
      <c r="CW77" s="1292"/>
      <c r="CX77" s="1292"/>
      <c r="CY77" s="1292"/>
      <c r="CZ77" s="1292"/>
      <c r="DA77" s="1292"/>
      <c r="DB77" s="1292"/>
      <c r="DC77" s="1292"/>
    </row>
    <row r="78" spans="2:107" ht="13.2" x14ac:dyDescent="0.2">
      <c r="B78" s="368"/>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ht="13.2" x14ac:dyDescent="0.2">
      <c r="B79" s="368"/>
      <c r="G79" s="1286"/>
      <c r="H79" s="1286"/>
      <c r="I79" s="1294"/>
      <c r="J79" s="1294"/>
      <c r="K79" s="1298"/>
      <c r="L79" s="1298"/>
      <c r="M79" s="1298"/>
      <c r="N79" s="1298"/>
      <c r="AN79" s="1290"/>
      <c r="AO79" s="1290"/>
      <c r="AP79" s="1290"/>
      <c r="AQ79" s="1290"/>
      <c r="AR79" s="1290"/>
      <c r="AS79" s="1290"/>
      <c r="AT79" s="1290"/>
      <c r="AU79" s="1290"/>
      <c r="AV79" s="1290"/>
      <c r="AW79" s="1290"/>
      <c r="AX79" s="1290"/>
      <c r="AY79" s="1290"/>
      <c r="AZ79" s="1290"/>
      <c r="BA79" s="1290"/>
      <c r="BB79" s="1291" t="s">
        <v>597</v>
      </c>
      <c r="BC79" s="1291"/>
      <c r="BD79" s="1291"/>
      <c r="BE79" s="1291"/>
      <c r="BF79" s="1291"/>
      <c r="BG79" s="1291"/>
      <c r="BH79" s="1291"/>
      <c r="BI79" s="1291"/>
      <c r="BJ79" s="1291"/>
      <c r="BK79" s="1291"/>
      <c r="BL79" s="1291"/>
      <c r="BM79" s="1291"/>
      <c r="BN79" s="1291"/>
      <c r="BO79" s="1291"/>
      <c r="BP79" s="1292">
        <v>9.9</v>
      </c>
      <c r="BQ79" s="1292"/>
      <c r="BR79" s="1292"/>
      <c r="BS79" s="1292"/>
      <c r="BT79" s="1292"/>
      <c r="BU79" s="1292"/>
      <c r="BV79" s="1292"/>
      <c r="BW79" s="1292"/>
      <c r="BX79" s="1292">
        <v>9.9</v>
      </c>
      <c r="BY79" s="1292"/>
      <c r="BZ79" s="1292"/>
      <c r="CA79" s="1292"/>
      <c r="CB79" s="1292"/>
      <c r="CC79" s="1292"/>
      <c r="CD79" s="1292"/>
      <c r="CE79" s="1292"/>
      <c r="CF79" s="1292">
        <v>9.9</v>
      </c>
      <c r="CG79" s="1292"/>
      <c r="CH79" s="1292"/>
      <c r="CI79" s="1292"/>
      <c r="CJ79" s="1292"/>
      <c r="CK79" s="1292"/>
      <c r="CL79" s="1292"/>
      <c r="CM79" s="1292"/>
      <c r="CN79" s="1292">
        <v>9.5</v>
      </c>
      <c r="CO79" s="1292"/>
      <c r="CP79" s="1292"/>
      <c r="CQ79" s="1292"/>
      <c r="CR79" s="1292"/>
      <c r="CS79" s="1292"/>
      <c r="CT79" s="1292"/>
      <c r="CU79" s="1292"/>
      <c r="CV79" s="1292">
        <v>9.5</v>
      </c>
      <c r="CW79" s="1292"/>
      <c r="CX79" s="1292"/>
      <c r="CY79" s="1292"/>
      <c r="CZ79" s="1292"/>
      <c r="DA79" s="1292"/>
      <c r="DB79" s="1292"/>
      <c r="DC79" s="1292"/>
    </row>
    <row r="80" spans="2:107" ht="13.2" x14ac:dyDescent="0.2">
      <c r="B80" s="368"/>
      <c r="G80" s="1286"/>
      <c r="H80" s="1286"/>
      <c r="I80" s="1294"/>
      <c r="J80" s="1294"/>
      <c r="K80" s="1298"/>
      <c r="L80" s="1298"/>
      <c r="M80" s="1298"/>
      <c r="N80" s="1298"/>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yGZLvBidxFw77gzsqXi+volwieI3kisZB83TEOtTEq77/7kctJHCdbo3GIV0LJZ58EzgYpX/+oA59BHI8xfnAg==" saltValue="VJ0KxHpRwcOPMuDaHehp7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498</v>
      </c>
    </row>
  </sheetData>
  <sheetProtection algorithmName="SHA-512" hashValue="Nosgnt0ezjfsCS/pzDZ00JpCYfqdInJlh1vmwTYMbUR0cNvjxNFdcv63hdlggp0OU6rx+XcEPxbHk5P3Gp6Wwg==" saltValue="FnLTnnVUgc1YVyaBJaqz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498</v>
      </c>
    </row>
  </sheetData>
  <sheetProtection algorithmName="SHA-512" hashValue="EYEUu6TyvEW3mFv0XRdy8bEZOTtIRkh3pLCowOhs8i8IewaG6ghHoB6eP7WWG+34xmo51o1jEkOAr8ItuWs0gw==" saltValue="/ey/eooUHdQlqqVI4pmH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548</v>
      </c>
      <c r="G2" s="148"/>
      <c r="H2" s="149"/>
    </row>
    <row r="3" spans="1:8" x14ac:dyDescent="0.2">
      <c r="A3" s="145" t="s">
        <v>541</v>
      </c>
      <c r="B3" s="150"/>
      <c r="C3" s="151"/>
      <c r="D3" s="152">
        <v>65662</v>
      </c>
      <c r="E3" s="153"/>
      <c r="F3" s="154">
        <v>113913</v>
      </c>
      <c r="G3" s="155"/>
      <c r="H3" s="156"/>
    </row>
    <row r="4" spans="1:8" x14ac:dyDescent="0.2">
      <c r="A4" s="157"/>
      <c r="B4" s="158"/>
      <c r="C4" s="159"/>
      <c r="D4" s="160">
        <v>27251</v>
      </c>
      <c r="E4" s="161"/>
      <c r="F4" s="162">
        <v>53160</v>
      </c>
      <c r="G4" s="163"/>
      <c r="H4" s="164"/>
    </row>
    <row r="5" spans="1:8" x14ac:dyDescent="0.2">
      <c r="A5" s="145" t="s">
        <v>543</v>
      </c>
      <c r="B5" s="150"/>
      <c r="C5" s="151"/>
      <c r="D5" s="152">
        <v>64135</v>
      </c>
      <c r="E5" s="153"/>
      <c r="F5" s="154">
        <v>115050</v>
      </c>
      <c r="G5" s="155"/>
      <c r="H5" s="156"/>
    </row>
    <row r="6" spans="1:8" x14ac:dyDescent="0.2">
      <c r="A6" s="157"/>
      <c r="B6" s="158"/>
      <c r="C6" s="159"/>
      <c r="D6" s="160">
        <v>32795</v>
      </c>
      <c r="E6" s="161"/>
      <c r="F6" s="162">
        <v>53792</v>
      </c>
      <c r="G6" s="163"/>
      <c r="H6" s="164"/>
    </row>
    <row r="7" spans="1:8" x14ac:dyDescent="0.2">
      <c r="A7" s="145" t="s">
        <v>544</v>
      </c>
      <c r="B7" s="150"/>
      <c r="C7" s="151"/>
      <c r="D7" s="152">
        <v>56543</v>
      </c>
      <c r="E7" s="153"/>
      <c r="F7" s="154">
        <v>118252</v>
      </c>
      <c r="G7" s="155"/>
      <c r="H7" s="156"/>
    </row>
    <row r="8" spans="1:8" x14ac:dyDescent="0.2">
      <c r="A8" s="157"/>
      <c r="B8" s="158"/>
      <c r="C8" s="159"/>
      <c r="D8" s="160">
        <v>16351</v>
      </c>
      <c r="E8" s="161"/>
      <c r="F8" s="162">
        <v>49994</v>
      </c>
      <c r="G8" s="163"/>
      <c r="H8" s="164"/>
    </row>
    <row r="9" spans="1:8" x14ac:dyDescent="0.2">
      <c r="A9" s="145" t="s">
        <v>545</v>
      </c>
      <c r="B9" s="150"/>
      <c r="C9" s="151"/>
      <c r="D9" s="152">
        <v>66772</v>
      </c>
      <c r="E9" s="153"/>
      <c r="F9" s="154">
        <v>120302</v>
      </c>
      <c r="G9" s="155"/>
      <c r="H9" s="156"/>
    </row>
    <row r="10" spans="1:8" x14ac:dyDescent="0.2">
      <c r="A10" s="157"/>
      <c r="B10" s="158"/>
      <c r="C10" s="159"/>
      <c r="D10" s="160">
        <v>30412</v>
      </c>
      <c r="E10" s="161"/>
      <c r="F10" s="162">
        <v>59328</v>
      </c>
      <c r="G10" s="163"/>
      <c r="H10" s="164"/>
    </row>
    <row r="11" spans="1:8" x14ac:dyDescent="0.2">
      <c r="A11" s="145" t="s">
        <v>546</v>
      </c>
      <c r="B11" s="150"/>
      <c r="C11" s="151"/>
      <c r="D11" s="152">
        <v>76792</v>
      </c>
      <c r="E11" s="153"/>
      <c r="F11" s="154">
        <v>114841</v>
      </c>
      <c r="G11" s="155"/>
      <c r="H11" s="156"/>
    </row>
    <row r="12" spans="1:8" x14ac:dyDescent="0.2">
      <c r="A12" s="157"/>
      <c r="B12" s="158"/>
      <c r="C12" s="165"/>
      <c r="D12" s="160">
        <v>24572</v>
      </c>
      <c r="E12" s="161"/>
      <c r="F12" s="162">
        <v>51589</v>
      </c>
      <c r="G12" s="163"/>
      <c r="H12" s="164"/>
    </row>
    <row r="13" spans="1:8" x14ac:dyDescent="0.2">
      <c r="A13" s="145"/>
      <c r="B13" s="150"/>
      <c r="C13" s="166"/>
      <c r="D13" s="167">
        <v>65981</v>
      </c>
      <c r="E13" s="168"/>
      <c r="F13" s="169">
        <v>116472</v>
      </c>
      <c r="G13" s="170"/>
      <c r="H13" s="156"/>
    </row>
    <row r="14" spans="1:8" x14ac:dyDescent="0.2">
      <c r="A14" s="157"/>
      <c r="B14" s="158"/>
      <c r="C14" s="159"/>
      <c r="D14" s="160">
        <v>26276</v>
      </c>
      <c r="E14" s="161"/>
      <c r="F14" s="162">
        <v>53573</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7.94</v>
      </c>
      <c r="C19" s="171">
        <f>ROUND(VALUE(SUBSTITUTE(実質収支比率等に係る経年分析!G$48,"▲","-")),2)</f>
        <v>4.4000000000000004</v>
      </c>
      <c r="D19" s="171">
        <f>ROUND(VALUE(SUBSTITUTE(実質収支比率等に係る経年分析!H$48,"▲","-")),2)</f>
        <v>2.36</v>
      </c>
      <c r="E19" s="171">
        <f>ROUND(VALUE(SUBSTITUTE(実質収支比率等に係る経年分析!I$48,"▲","-")),2)</f>
        <v>4.37</v>
      </c>
      <c r="F19" s="171">
        <f>ROUND(VALUE(SUBSTITUTE(実質収支比率等に係る経年分析!J$48,"▲","-")),2)</f>
        <v>6.58</v>
      </c>
    </row>
    <row r="20" spans="1:11" x14ac:dyDescent="0.2">
      <c r="A20" s="171" t="s">
        <v>55</v>
      </c>
      <c r="B20" s="171">
        <f>ROUND(VALUE(SUBSTITUTE(実質収支比率等に係る経年分析!F$47,"▲","-")),2)</f>
        <v>26.38</v>
      </c>
      <c r="C20" s="171">
        <f>ROUND(VALUE(SUBSTITUTE(実質収支比率等に係る経年分析!G$47,"▲","-")),2)</f>
        <v>28.63</v>
      </c>
      <c r="D20" s="171">
        <f>ROUND(VALUE(SUBSTITUTE(実質収支比率等に係る経年分析!H$47,"▲","-")),2)</f>
        <v>30.11</v>
      </c>
      <c r="E20" s="171">
        <f>ROUND(VALUE(SUBSTITUTE(実質収支比率等に係る経年分析!I$47,"▲","-")),2)</f>
        <v>26.5</v>
      </c>
      <c r="F20" s="171">
        <f>ROUND(VALUE(SUBSTITUTE(実質収支比率等に係る経年分析!J$47,"▲","-")),2)</f>
        <v>30.62</v>
      </c>
    </row>
    <row r="21" spans="1:11" x14ac:dyDescent="0.2">
      <c r="A21" s="171" t="s">
        <v>56</v>
      </c>
      <c r="B21" s="171">
        <f>IF(ISNUMBER(VALUE(SUBSTITUTE(実質収支比率等に係る経年分析!F$49,"▲","-"))),ROUND(VALUE(SUBSTITUTE(実質収支比率等に係る経年分析!F$49,"▲","-")),2),NA())</f>
        <v>7.3</v>
      </c>
      <c r="C21" s="171">
        <f>IF(ISNUMBER(VALUE(SUBSTITUTE(実質収支比率等に係る経年分析!G$49,"▲","-"))),ROUND(VALUE(SUBSTITUTE(実質収支比率等に係る経年分析!G$49,"▲","-")),2),NA())</f>
        <v>-1.77</v>
      </c>
      <c r="D21" s="171">
        <f>IF(ISNUMBER(VALUE(SUBSTITUTE(実質収支比率等に係る経年分析!H$49,"▲","-"))),ROUND(VALUE(SUBSTITUTE(実質収支比率等に係る経年分析!H$49,"▲","-")),2),NA())</f>
        <v>-0.53</v>
      </c>
      <c r="E21" s="171">
        <f>IF(ISNUMBER(VALUE(SUBSTITUTE(実質収支比率等に係る経年分析!I$49,"▲","-"))),ROUND(VALUE(SUBSTITUTE(実質収支比率等に係る経年分析!I$49,"▲","-")),2),NA())</f>
        <v>-1.1299999999999999</v>
      </c>
      <c r="F21" s="171">
        <f>IF(ISNUMBER(VALUE(SUBSTITUTE(実質収支比率等に係る経年分析!J$49,"▲","-"))),ROUND(VALUE(SUBSTITUTE(実質収支比率等に係る経年分析!J$49,"▲","-")),2),NA())</f>
        <v>7.58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3.53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7.69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0.59</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0.59</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0.55000000000000004</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0.97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1.82</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4.8600000000000003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4.63</v>
      </c>
    </row>
    <row r="34" spans="1:16" x14ac:dyDescent="0.2">
      <c r="A34" s="172" t="str">
        <f>IF(連結実質赤字比率に係る赤字・黒字の構成分析!C$36="",NA(),連結実質赤字比率に係る赤字・黒字の構成分析!C$36)</f>
        <v>風力発電事業会計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4.1399999999999997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5.89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5.34</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8.5299999999999994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4.3600000000000003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6.58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1192</v>
      </c>
      <c r="E42" s="173"/>
      <c r="F42" s="173"/>
      <c r="G42" s="173">
        <f>'実質公債費比率（分子）の構造'!L$52</f>
        <v>1222</v>
      </c>
      <c r="H42" s="173"/>
      <c r="I42" s="173"/>
      <c r="J42" s="173">
        <f>'実質公債費比率（分子）の構造'!M$52</f>
        <v>1189</v>
      </c>
      <c r="K42" s="173"/>
      <c r="L42" s="173"/>
      <c r="M42" s="173">
        <f>'実質公債費比率（分子）の構造'!N$52</f>
        <v>1152</v>
      </c>
      <c r="N42" s="173"/>
      <c r="O42" s="173"/>
      <c r="P42" s="173">
        <f>'実質公債費比率（分子）の構造'!O$52</f>
        <v>1134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7</v>
      </c>
      <c r="C44" s="173"/>
      <c r="D44" s="173"/>
      <c r="E44" s="173">
        <f>'実質公債費比率（分子）の構造'!L$50</f>
        <v>4</v>
      </c>
      <c r="F44" s="173"/>
      <c r="G44" s="173"/>
      <c r="H44" s="173">
        <f>'実質公債費比率（分子）の構造'!M$50</f>
        <v>2</v>
      </c>
      <c r="I44" s="173"/>
      <c r="J44" s="173"/>
      <c r="K44" s="173">
        <f>'実質公債費比率（分子）の構造'!N$50</f>
        <v>2</v>
      </c>
      <c r="L44" s="173"/>
      <c r="M44" s="173"/>
      <c r="N44" s="173">
        <f>'実質公債費比率（分子）の構造'!O$50</f>
        <v>1</v>
      </c>
      <c r="O44" s="173"/>
      <c r="P44" s="173"/>
    </row>
    <row r="45" spans="1:16" x14ac:dyDescent="0.2">
      <c r="A45" s="173" t="s">
        <v>66</v>
      </c>
      <c r="B45" s="173">
        <f>'実質公債費比率（分子）の構造'!K$49</f>
        <v>31</v>
      </c>
      <c r="C45" s="173"/>
      <c r="D45" s="173"/>
      <c r="E45" s="173">
        <f>'実質公債費比率（分子）の構造'!L$49</f>
        <v>17</v>
      </c>
      <c r="F45" s="173"/>
      <c r="G45" s="173"/>
      <c r="H45" s="173">
        <f>'実質公債費比率（分子）の構造'!M$49</f>
        <v>14</v>
      </c>
      <c r="I45" s="173"/>
      <c r="J45" s="173"/>
      <c r="K45" s="173">
        <f>'実質公債費比率（分子）の構造'!N$49</f>
        <v>16</v>
      </c>
      <c r="L45" s="173"/>
      <c r="M45" s="173"/>
      <c r="N45" s="173">
        <f>'実質公債費比率（分子）の構造'!O$49</f>
        <v>18</v>
      </c>
      <c r="O45" s="173"/>
      <c r="P45" s="173"/>
    </row>
    <row r="46" spans="1:16" x14ac:dyDescent="0.2">
      <c r="A46" s="173" t="s">
        <v>67</v>
      </c>
      <c r="B46" s="173">
        <f>'実質公債費比率（分子）の構造'!K$48</f>
        <v>731</v>
      </c>
      <c r="C46" s="173"/>
      <c r="D46" s="173"/>
      <c r="E46" s="173">
        <f>'実質公債費比率（分子）の構造'!L$48</f>
        <v>803</v>
      </c>
      <c r="F46" s="173"/>
      <c r="G46" s="173"/>
      <c r="H46" s="173">
        <f>'実質公債費比率（分子）の構造'!M$48</f>
        <v>826</v>
      </c>
      <c r="I46" s="173"/>
      <c r="J46" s="173"/>
      <c r="K46" s="173">
        <f>'実質公債費比率（分子）の構造'!N$48</f>
        <v>814</v>
      </c>
      <c r="L46" s="173"/>
      <c r="M46" s="173"/>
      <c r="N46" s="173">
        <f>'実質公債費比率（分子）の構造'!O$48</f>
        <v>701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982</v>
      </c>
      <c r="C49" s="173"/>
      <c r="D49" s="173"/>
      <c r="E49" s="173">
        <f>'実質公債費比率（分子）の構造'!L$45</f>
        <v>968</v>
      </c>
      <c r="F49" s="173"/>
      <c r="G49" s="173"/>
      <c r="H49" s="173">
        <f>'実質公債費比率（分子）の構造'!M$45</f>
        <v>853</v>
      </c>
      <c r="I49" s="173"/>
      <c r="J49" s="173"/>
      <c r="K49" s="173">
        <f>'実質公債費比率（分子）の構造'!N$45</f>
        <v>795</v>
      </c>
      <c r="L49" s="173"/>
      <c r="M49" s="173"/>
      <c r="N49" s="173">
        <f>'実質公債費比率（分子）の構造'!O$45</f>
        <v>804</v>
      </c>
      <c r="O49" s="173"/>
      <c r="P49" s="173"/>
    </row>
    <row r="50" spans="1:16" x14ac:dyDescent="0.2">
      <c r="A50" s="173" t="s">
        <v>71</v>
      </c>
      <c r="B50" s="173" t="e">
        <f>NA()</f>
        <v>#N/A</v>
      </c>
      <c r="C50" s="173">
        <f>IF(ISNUMBER('実質公債費比率（分子）の構造'!K$53),'実質公債費比率（分子）の構造'!K$53,NA())</f>
        <v>559</v>
      </c>
      <c r="D50" s="173" t="e">
        <f>NA()</f>
        <v>#N/A</v>
      </c>
      <c r="E50" s="173" t="e">
        <f>NA()</f>
        <v>#N/A</v>
      </c>
      <c r="F50" s="173">
        <f>IF(ISNUMBER('実質公債費比率（分子）の構造'!L$53),'実質公債費比率（分子）の構造'!L$53,NA())</f>
        <v>570</v>
      </c>
      <c r="G50" s="173" t="e">
        <f>NA()</f>
        <v>#N/A</v>
      </c>
      <c r="H50" s="173" t="e">
        <f>NA()</f>
        <v>#N/A</v>
      </c>
      <c r="I50" s="173">
        <f>IF(ISNUMBER('実質公債費比率（分子）の構造'!M$53),'実質公債費比率（分子）の構造'!M$53,NA())</f>
        <v>506</v>
      </c>
      <c r="J50" s="173" t="e">
        <f>NA()</f>
        <v>#N/A</v>
      </c>
      <c r="K50" s="173" t="e">
        <f>NA()</f>
        <v>#N/A</v>
      </c>
      <c r="L50" s="173">
        <f>IF(ISNUMBER('実質公債費比率（分子）の構造'!N$53),'実質公債費比率（分子）の構造'!N$53,NA())</f>
        <v>475</v>
      </c>
      <c r="M50" s="173" t="e">
        <f>NA()</f>
        <v>#N/A</v>
      </c>
      <c r="N50" s="173" t="e">
        <f>NA()</f>
        <v>#N/A</v>
      </c>
      <c r="O50" s="173">
        <f>IF(ISNUMBER('実質公債費比率（分子）の構造'!O$53),'実質公債費比率（分子）の構造'!O$53,NA())</f>
        <v>390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11388</v>
      </c>
      <c r="E56" s="172"/>
      <c r="F56" s="172"/>
      <c r="G56" s="172">
        <f>'将来負担比率（分子）の構造'!J$52</f>
        <v>11107</v>
      </c>
      <c r="H56" s="172"/>
      <c r="I56" s="172"/>
      <c r="J56" s="172">
        <f>'将来負担比率（分子）の構造'!K$52</f>
        <v>10439</v>
      </c>
      <c r="K56" s="172"/>
      <c r="L56" s="172"/>
      <c r="M56" s="172">
        <f>'将来負担比率（分子）の構造'!L$52</f>
        <v>9709</v>
      </c>
      <c r="N56" s="172"/>
      <c r="O56" s="172"/>
      <c r="P56" s="172">
        <f>'将来負担比率（分子）の構造'!M$52</f>
        <v>8999</v>
      </c>
    </row>
    <row r="57" spans="1:16" x14ac:dyDescent="0.2">
      <c r="A57" s="172" t="s">
        <v>42</v>
      </c>
      <c r="B57" s="172"/>
      <c r="C57" s="172"/>
      <c r="D57" s="172">
        <f>'将来負担比率（分子）の構造'!I$51</f>
        <v>24</v>
      </c>
      <c r="E57" s="172"/>
      <c r="F57" s="172"/>
      <c r="G57" s="172">
        <f>'将来負担比率（分子）の構造'!J$51</f>
        <v>19</v>
      </c>
      <c r="H57" s="172"/>
      <c r="I57" s="172"/>
      <c r="J57" s="172">
        <f>'将来負担比率（分子）の構造'!K$51</f>
        <v>15</v>
      </c>
      <c r="K57" s="172"/>
      <c r="L57" s="172"/>
      <c r="M57" s="172">
        <f>'将来負担比率（分子）の構造'!L$51</f>
        <v>368</v>
      </c>
      <c r="N57" s="172"/>
      <c r="O57" s="172"/>
      <c r="P57" s="172">
        <f>'将来負担比率（分子）の構造'!M$51</f>
        <v>365</v>
      </c>
    </row>
    <row r="58" spans="1:16" x14ac:dyDescent="0.2">
      <c r="A58" s="172" t="s">
        <v>41</v>
      </c>
      <c r="B58" s="172"/>
      <c r="C58" s="172"/>
      <c r="D58" s="172">
        <f>'将来負担比率（分子）の構造'!I$50</f>
        <v>1949</v>
      </c>
      <c r="E58" s="172"/>
      <c r="F58" s="172"/>
      <c r="G58" s="172">
        <f>'将来負担比率（分子）の構造'!J$50</f>
        <v>2078</v>
      </c>
      <c r="H58" s="172"/>
      <c r="I58" s="172"/>
      <c r="J58" s="172">
        <f>'将来負担比率（分子）の構造'!K$50</f>
        <v>2317</v>
      </c>
      <c r="K58" s="172"/>
      <c r="L58" s="172"/>
      <c r="M58" s="172">
        <f>'将来負担比率（分子）の構造'!L$50</f>
        <v>2209</v>
      </c>
      <c r="N58" s="172"/>
      <c r="O58" s="172"/>
      <c r="P58" s="172">
        <f>'将来負担比率（分子）の構造'!M$50</f>
        <v>2581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845</v>
      </c>
      <c r="C62" s="172"/>
      <c r="D62" s="172"/>
      <c r="E62" s="172">
        <f>'将来負担比率（分子）の構造'!J$45</f>
        <v>790</v>
      </c>
      <c r="F62" s="172"/>
      <c r="G62" s="172"/>
      <c r="H62" s="172">
        <f>'将来負担比率（分子）の構造'!K$45</f>
        <v>799</v>
      </c>
      <c r="I62" s="172"/>
      <c r="J62" s="172"/>
      <c r="K62" s="172">
        <f>'将来負担比率（分子）の構造'!L$45</f>
        <v>774</v>
      </c>
      <c r="L62" s="172"/>
      <c r="M62" s="172"/>
      <c r="N62" s="172">
        <f>'将来負担比率（分子）の構造'!M$45</f>
        <v>798</v>
      </c>
      <c r="O62" s="172"/>
      <c r="P62" s="172"/>
    </row>
    <row r="63" spans="1:16" x14ac:dyDescent="0.2">
      <c r="A63" s="172" t="s">
        <v>34</v>
      </c>
      <c r="B63" s="172">
        <f>'将来負担比率（分子）の構造'!I$44</f>
        <v>238</v>
      </c>
      <c r="C63" s="172"/>
      <c r="D63" s="172"/>
      <c r="E63" s="172">
        <f>'将来負担比率（分子）の構造'!J$44</f>
        <v>239</v>
      </c>
      <c r="F63" s="172"/>
      <c r="G63" s="172"/>
      <c r="H63" s="172">
        <f>'将来負担比率（分子）の構造'!K$44</f>
        <v>278</v>
      </c>
      <c r="I63" s="172"/>
      <c r="J63" s="172"/>
      <c r="K63" s="172">
        <f>'将来負担比率（分子）の構造'!L$44</f>
        <v>265</v>
      </c>
      <c r="L63" s="172"/>
      <c r="M63" s="172"/>
      <c r="N63" s="172">
        <f>'将来負担比率（分子）の構造'!M$44</f>
        <v>232</v>
      </c>
      <c r="O63" s="172"/>
      <c r="P63" s="172"/>
    </row>
    <row r="64" spans="1:16" x14ac:dyDescent="0.2">
      <c r="A64" s="172" t="s">
        <v>33</v>
      </c>
      <c r="B64" s="172">
        <f>'将来負担比率（分子）の構造'!I$43</f>
        <v>8896</v>
      </c>
      <c r="C64" s="172"/>
      <c r="D64" s="172"/>
      <c r="E64" s="172">
        <f>'将来負担比率（分子）の構造'!J$43</f>
        <v>8702</v>
      </c>
      <c r="F64" s="172"/>
      <c r="G64" s="172"/>
      <c r="H64" s="172">
        <f>'将来負担比率（分子）の構造'!K$43</f>
        <v>7865</v>
      </c>
      <c r="I64" s="172"/>
      <c r="J64" s="172"/>
      <c r="K64" s="172">
        <f>'将来負担比率（分子）の構造'!L$43</f>
        <v>7330</v>
      </c>
      <c r="L64" s="172"/>
      <c r="M64" s="172"/>
      <c r="N64" s="172">
        <f>'将来負担比率（分子）の構造'!M$43</f>
        <v>6433</v>
      </c>
      <c r="O64" s="172"/>
      <c r="P64" s="172"/>
    </row>
    <row r="65" spans="1:16" x14ac:dyDescent="0.2">
      <c r="A65" s="172" t="s">
        <v>32</v>
      </c>
      <c r="B65" s="172">
        <f>'将来負担比率（分子）の構造'!I$42</f>
        <v>15</v>
      </c>
      <c r="C65" s="172"/>
      <c r="D65" s="172"/>
      <c r="E65" s="172">
        <f>'将来負担比率（分子）の構造'!J$42</f>
        <v>11</v>
      </c>
      <c r="F65" s="172"/>
      <c r="G65" s="172"/>
      <c r="H65" s="172">
        <f>'将来負担比率（分子）の構造'!K$42</f>
        <v>8</v>
      </c>
      <c r="I65" s="172"/>
      <c r="J65" s="172"/>
      <c r="K65" s="172">
        <f>'将来負担比率（分子）の構造'!L$42</f>
        <v>6</v>
      </c>
      <c r="L65" s="172"/>
      <c r="M65" s="172"/>
      <c r="N65" s="172">
        <f>'将来負担比率（分子）の構造'!M$42</f>
        <v>4</v>
      </c>
      <c r="O65" s="172"/>
      <c r="P65" s="172"/>
    </row>
    <row r="66" spans="1:16" x14ac:dyDescent="0.2">
      <c r="A66" s="172" t="s">
        <v>31</v>
      </c>
      <c r="B66" s="172">
        <f>'将来負担比率（分子）の構造'!I$41</f>
        <v>7518</v>
      </c>
      <c r="C66" s="172"/>
      <c r="D66" s="172"/>
      <c r="E66" s="172">
        <f>'将来負担比率（分子）の構造'!J$41</f>
        <v>7406</v>
      </c>
      <c r="F66" s="172"/>
      <c r="G66" s="172"/>
      <c r="H66" s="172">
        <f>'将来負担比率（分子）の構造'!K$41</f>
        <v>7126</v>
      </c>
      <c r="I66" s="172"/>
      <c r="J66" s="172"/>
      <c r="K66" s="172">
        <f>'将来負担比率（分子）の構造'!L$41</f>
        <v>7366</v>
      </c>
      <c r="L66" s="172"/>
      <c r="M66" s="172"/>
      <c r="N66" s="172">
        <f>'将来負担比率（分子）の構造'!M$41</f>
        <v>7464</v>
      </c>
      <c r="O66" s="172"/>
      <c r="P66" s="172"/>
    </row>
    <row r="67" spans="1:16" x14ac:dyDescent="0.2">
      <c r="A67" s="172" t="s">
        <v>75</v>
      </c>
      <c r="B67" s="172" t="e">
        <f>NA()</f>
        <v>#N/A</v>
      </c>
      <c r="C67" s="172">
        <f>IF(ISNUMBER('将来負担比率（分子）の構造'!I$53), IF('将来負担比率（分子）の構造'!I$53 &lt; 0, 0, '将来負担比率（分子）の構造'!I$53), NA())</f>
        <v>4150</v>
      </c>
      <c r="D67" s="172" t="e">
        <f>NA()</f>
        <v>#N/A</v>
      </c>
      <c r="E67" s="172" t="e">
        <f>NA()</f>
        <v>#N/A</v>
      </c>
      <c r="F67" s="172">
        <f>IF(ISNUMBER('将来負担比率（分子）の構造'!J$53), IF('将来負担比率（分子）の構造'!J$53 &lt; 0, 0, '将来負担比率（分子）の構造'!J$53), NA())</f>
        <v>3943</v>
      </c>
      <c r="G67" s="172" t="e">
        <f>NA()</f>
        <v>#N/A</v>
      </c>
      <c r="H67" s="172" t="e">
        <f>NA()</f>
        <v>#N/A</v>
      </c>
      <c r="I67" s="172">
        <f>IF(ISNUMBER('将来負担比率（分子）の構造'!K$53), IF('将来負担比率（分子）の構造'!K$53 &lt; 0, 0, '将来負担比率（分子）の構造'!K$53), NA())</f>
        <v>3305</v>
      </c>
      <c r="J67" s="172" t="e">
        <f>NA()</f>
        <v>#N/A</v>
      </c>
      <c r="K67" s="172" t="e">
        <f>NA()</f>
        <v>#N/A</v>
      </c>
      <c r="L67" s="172">
        <f>IF(ISNUMBER('将来負担比率（分子）の構造'!L$53), IF('将来負担比率（分子）の構造'!L$53 &lt; 0, 0, '将来負担比率（分子）の構造'!L$53), NA())</f>
        <v>3455</v>
      </c>
      <c r="M67" s="172" t="e">
        <f>NA()</f>
        <v>#N/A</v>
      </c>
      <c r="N67" s="172" t="e">
        <f>NA()</f>
        <v>#N/A</v>
      </c>
      <c r="O67" s="172">
        <f>IF(ISNUMBER('将来負担比率（分子）の構造'!M$53), IF('将来負担比率（分子）の構造'!M$53 &lt; 0, 0, '将来負担比率（分子）の構造'!M$53), NA())</f>
        <v>2988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1634</v>
      </c>
      <c r="C72" s="176">
        <f>基金残高に係る経年分析!G55</f>
        <v>1459</v>
      </c>
      <c r="D72" s="176">
        <f>基金残高に係る経年分析!H55</f>
        <v>1757</v>
      </c>
    </row>
    <row r="73" spans="1:16" x14ac:dyDescent="0.2">
      <c r="A73" s="175" t="s">
        <v>78</v>
      </c>
      <c r="B73" s="176">
        <f>基金残高に係る経年分析!F56</f>
        <v>44</v>
      </c>
      <c r="C73" s="176">
        <f>基金残高に係る経年分析!G56</f>
        <v>44</v>
      </c>
      <c r="D73" s="176">
        <f>基金残高に係る経年分析!H56</f>
        <v>105</v>
      </c>
    </row>
    <row r="74" spans="1:16" x14ac:dyDescent="0.2">
      <c r="A74" s="175" t="s">
        <v>79</v>
      </c>
      <c r="B74" s="176">
        <f>基金残高に係る経年分析!F57</f>
        <v>1545</v>
      </c>
      <c r="C74" s="176">
        <f>基金残高に係る経年分析!G57</f>
        <v>1615</v>
      </c>
      <c r="D74" s="176">
        <f>基金残高に係る経年分析!H57</f>
        <v>1678</v>
      </c>
    </row>
  </sheetData>
  <sheetProtection algorithmName="SHA-512" hashValue="vYAewWnojtBagwo+Z9oAWuo1Ra5S6BfXdcMVOLckaMNCP3soPAF84ZRc46K26hwUiw5IwzxNSz8t6u1ZhJX76A==" saltValue="Wrx8ncBYJfYjEsPS3o1w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207</v>
      </c>
      <c r="DI1" s="782"/>
      <c r="DJ1" s="782"/>
      <c r="DK1" s="782"/>
      <c r="DL1" s="782"/>
      <c r="DM1" s="782"/>
      <c r="DN1" s="783"/>
      <c r="DO1" s="212"/>
      <c r="DP1" s="781" t="s">
        <v>208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209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213</v>
      </c>
      <c r="S4" s="724"/>
      <c r="T4" s="724"/>
      <c r="U4" s="724"/>
      <c r="V4" s="724"/>
      <c r="W4" s="724"/>
      <c r="X4" s="724"/>
      <c r="Y4" s="725"/>
      <c r="Z4" s="723" t="s">
        <v>214</v>
      </c>
      <c r="AA4" s="724"/>
      <c r="AB4" s="724"/>
      <c r="AC4" s="725"/>
      <c r="AD4" s="723" t="s">
        <v>215</v>
      </c>
      <c r="AE4" s="724"/>
      <c r="AF4" s="724"/>
      <c r="AG4" s="724"/>
      <c r="AH4" s="724"/>
      <c r="AI4" s="724"/>
      <c r="AJ4" s="724"/>
      <c r="AK4" s="725"/>
      <c r="AL4" s="723" t="s">
        <v>214</v>
      </c>
      <c r="AM4" s="724"/>
      <c r="AN4" s="724"/>
      <c r="AO4" s="725"/>
      <c r="AP4" s="784" t="s">
        <v>216</v>
      </c>
      <c r="AQ4" s="784"/>
      <c r="AR4" s="784"/>
      <c r="AS4" s="784"/>
      <c r="AT4" s="784"/>
      <c r="AU4" s="784"/>
      <c r="AV4" s="784"/>
      <c r="AW4" s="784"/>
      <c r="AX4" s="784"/>
      <c r="AY4" s="784"/>
      <c r="AZ4" s="784"/>
      <c r="BA4" s="784"/>
      <c r="BB4" s="784"/>
      <c r="BC4" s="784"/>
      <c r="BD4" s="784"/>
      <c r="BE4" s="784"/>
      <c r="BF4" s="784"/>
      <c r="BG4" s="784" t="s">
        <v>217</v>
      </c>
      <c r="BH4" s="784"/>
      <c r="BI4" s="784"/>
      <c r="BJ4" s="784"/>
      <c r="BK4" s="784"/>
      <c r="BL4" s="784"/>
      <c r="BM4" s="784"/>
      <c r="BN4" s="784"/>
      <c r="BO4" s="784" t="s">
        <v>214</v>
      </c>
      <c r="BP4" s="784"/>
      <c r="BQ4" s="784"/>
      <c r="BR4" s="784"/>
      <c r="BS4" s="784" t="s">
        <v>218</v>
      </c>
      <c r="BT4" s="784"/>
      <c r="BU4" s="784"/>
      <c r="BV4" s="784"/>
      <c r="BW4" s="784"/>
      <c r="BX4" s="784"/>
      <c r="BY4" s="784"/>
      <c r="BZ4" s="784"/>
      <c r="CA4" s="784"/>
      <c r="CB4" s="784"/>
      <c r="CD4" s="766" t="s">
        <v>219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220</v>
      </c>
      <c r="C5" s="731"/>
      <c r="D5" s="731"/>
      <c r="E5" s="731"/>
      <c r="F5" s="731"/>
      <c r="G5" s="731"/>
      <c r="H5" s="731"/>
      <c r="I5" s="731"/>
      <c r="J5" s="731"/>
      <c r="K5" s="731"/>
      <c r="L5" s="731"/>
      <c r="M5" s="731"/>
      <c r="N5" s="731"/>
      <c r="O5" s="731"/>
      <c r="P5" s="731"/>
      <c r="Q5" s="732"/>
      <c r="R5" s="717">
        <v>1415310</v>
      </c>
      <c r="S5" s="718"/>
      <c r="T5" s="718"/>
      <c r="U5" s="718"/>
      <c r="V5" s="718"/>
      <c r="W5" s="718"/>
      <c r="X5" s="718"/>
      <c r="Y5" s="761"/>
      <c r="Z5" s="779">
        <v>12.5</v>
      </c>
      <c r="AA5" s="779"/>
      <c r="AB5" s="779"/>
      <c r="AC5" s="779"/>
      <c r="AD5" s="780">
        <v>1415310</v>
      </c>
      <c r="AE5" s="780"/>
      <c r="AF5" s="780"/>
      <c r="AG5" s="780"/>
      <c r="AH5" s="780"/>
      <c r="AI5" s="780"/>
      <c r="AJ5" s="780"/>
      <c r="AK5" s="780"/>
      <c r="AL5" s="762">
        <v>25.1</v>
      </c>
      <c r="AM5" s="735"/>
      <c r="AN5" s="735"/>
      <c r="AO5" s="763"/>
      <c r="AP5" s="730" t="s">
        <v>221</v>
      </c>
      <c r="AQ5" s="731"/>
      <c r="AR5" s="731"/>
      <c r="AS5" s="731"/>
      <c r="AT5" s="731"/>
      <c r="AU5" s="731"/>
      <c r="AV5" s="731"/>
      <c r="AW5" s="731"/>
      <c r="AX5" s="731"/>
      <c r="AY5" s="731"/>
      <c r="AZ5" s="731"/>
      <c r="BA5" s="731"/>
      <c r="BB5" s="731"/>
      <c r="BC5" s="731"/>
      <c r="BD5" s="731"/>
      <c r="BE5" s="731"/>
      <c r="BF5" s="732"/>
      <c r="BG5" s="664">
        <v>1415310</v>
      </c>
      <c r="BH5" s="665"/>
      <c r="BI5" s="665"/>
      <c r="BJ5" s="665"/>
      <c r="BK5" s="665"/>
      <c r="BL5" s="665"/>
      <c r="BM5" s="665"/>
      <c r="BN5" s="666"/>
      <c r="BO5" s="691">
        <v>100</v>
      </c>
      <c r="BP5" s="691"/>
      <c r="BQ5" s="691"/>
      <c r="BR5" s="691"/>
      <c r="BS5" s="692">
        <v>5730</v>
      </c>
      <c r="BT5" s="692"/>
      <c r="BU5" s="692"/>
      <c r="BV5" s="692"/>
      <c r="BW5" s="692"/>
      <c r="BX5" s="692"/>
      <c r="BY5" s="692"/>
      <c r="BZ5" s="692"/>
      <c r="CA5" s="692"/>
      <c r="CB5" s="750"/>
      <c r="CD5" s="766" t="s">
        <v>216</v>
      </c>
      <c r="CE5" s="767"/>
      <c r="CF5" s="767"/>
      <c r="CG5" s="767"/>
      <c r="CH5" s="767"/>
      <c r="CI5" s="767"/>
      <c r="CJ5" s="767"/>
      <c r="CK5" s="767"/>
      <c r="CL5" s="767"/>
      <c r="CM5" s="767"/>
      <c r="CN5" s="767"/>
      <c r="CO5" s="767"/>
      <c r="CP5" s="767"/>
      <c r="CQ5" s="768"/>
      <c r="CR5" s="766" t="s">
        <v>222</v>
      </c>
      <c r="CS5" s="767"/>
      <c r="CT5" s="767"/>
      <c r="CU5" s="767"/>
      <c r="CV5" s="767"/>
      <c r="CW5" s="767"/>
      <c r="CX5" s="767"/>
      <c r="CY5" s="768"/>
      <c r="CZ5" s="766" t="s">
        <v>214</v>
      </c>
      <c r="DA5" s="767"/>
      <c r="DB5" s="767"/>
      <c r="DC5" s="768"/>
      <c r="DD5" s="766" t="s">
        <v>223</v>
      </c>
      <c r="DE5" s="767"/>
      <c r="DF5" s="767"/>
      <c r="DG5" s="767"/>
      <c r="DH5" s="767"/>
      <c r="DI5" s="767"/>
      <c r="DJ5" s="767"/>
      <c r="DK5" s="767"/>
      <c r="DL5" s="767"/>
      <c r="DM5" s="767"/>
      <c r="DN5" s="767"/>
      <c r="DO5" s="767"/>
      <c r="DP5" s="768"/>
      <c r="DQ5" s="766" t="s">
        <v>224</v>
      </c>
      <c r="DR5" s="767"/>
      <c r="DS5" s="767"/>
      <c r="DT5" s="767"/>
      <c r="DU5" s="767"/>
      <c r="DV5" s="767"/>
      <c r="DW5" s="767"/>
      <c r="DX5" s="767"/>
      <c r="DY5" s="767"/>
      <c r="DZ5" s="767"/>
      <c r="EA5" s="767"/>
      <c r="EB5" s="767"/>
      <c r="EC5" s="768"/>
    </row>
    <row r="6" spans="2:143" ht="11.25" customHeight="1" x14ac:dyDescent="0.2">
      <c r="B6" s="661" t="s">
        <v>225</v>
      </c>
      <c r="C6" s="662"/>
      <c r="D6" s="662"/>
      <c r="E6" s="662"/>
      <c r="F6" s="662"/>
      <c r="G6" s="662"/>
      <c r="H6" s="662"/>
      <c r="I6" s="662"/>
      <c r="J6" s="662"/>
      <c r="K6" s="662"/>
      <c r="L6" s="662"/>
      <c r="M6" s="662"/>
      <c r="N6" s="662"/>
      <c r="O6" s="662"/>
      <c r="P6" s="662"/>
      <c r="Q6" s="663"/>
      <c r="R6" s="664">
        <v>91735</v>
      </c>
      <c r="S6" s="665"/>
      <c r="T6" s="665"/>
      <c r="U6" s="665"/>
      <c r="V6" s="665"/>
      <c r="W6" s="665"/>
      <c r="X6" s="665"/>
      <c r="Y6" s="666"/>
      <c r="Z6" s="691">
        <v>0.8</v>
      </c>
      <c r="AA6" s="691"/>
      <c r="AB6" s="691"/>
      <c r="AC6" s="691"/>
      <c r="AD6" s="692">
        <v>91735</v>
      </c>
      <c r="AE6" s="692"/>
      <c r="AF6" s="692"/>
      <c r="AG6" s="692"/>
      <c r="AH6" s="692"/>
      <c r="AI6" s="692"/>
      <c r="AJ6" s="692"/>
      <c r="AK6" s="692"/>
      <c r="AL6" s="667">
        <v>1.6</v>
      </c>
      <c r="AM6" s="668"/>
      <c r="AN6" s="668"/>
      <c r="AO6" s="693"/>
      <c r="AP6" s="661" t="s">
        <v>226</v>
      </c>
      <c r="AQ6" s="662"/>
      <c r="AR6" s="662"/>
      <c r="AS6" s="662"/>
      <c r="AT6" s="662"/>
      <c r="AU6" s="662"/>
      <c r="AV6" s="662"/>
      <c r="AW6" s="662"/>
      <c r="AX6" s="662"/>
      <c r="AY6" s="662"/>
      <c r="AZ6" s="662"/>
      <c r="BA6" s="662"/>
      <c r="BB6" s="662"/>
      <c r="BC6" s="662"/>
      <c r="BD6" s="662"/>
      <c r="BE6" s="662"/>
      <c r="BF6" s="663"/>
      <c r="BG6" s="664">
        <v>1415310</v>
      </c>
      <c r="BH6" s="665"/>
      <c r="BI6" s="665"/>
      <c r="BJ6" s="665"/>
      <c r="BK6" s="665"/>
      <c r="BL6" s="665"/>
      <c r="BM6" s="665"/>
      <c r="BN6" s="666"/>
      <c r="BO6" s="691">
        <v>100</v>
      </c>
      <c r="BP6" s="691"/>
      <c r="BQ6" s="691"/>
      <c r="BR6" s="691"/>
      <c r="BS6" s="692">
        <v>5730</v>
      </c>
      <c r="BT6" s="692"/>
      <c r="BU6" s="692"/>
      <c r="BV6" s="692"/>
      <c r="BW6" s="692"/>
      <c r="BX6" s="692"/>
      <c r="BY6" s="692"/>
      <c r="BZ6" s="692"/>
      <c r="CA6" s="692"/>
      <c r="CB6" s="750"/>
      <c r="CD6" s="720" t="s">
        <v>227</v>
      </c>
      <c r="CE6" s="721"/>
      <c r="CF6" s="721"/>
      <c r="CG6" s="721"/>
      <c r="CH6" s="721"/>
      <c r="CI6" s="721"/>
      <c r="CJ6" s="721"/>
      <c r="CK6" s="721"/>
      <c r="CL6" s="721"/>
      <c r="CM6" s="721"/>
      <c r="CN6" s="721"/>
      <c r="CO6" s="721"/>
      <c r="CP6" s="721"/>
      <c r="CQ6" s="722"/>
      <c r="CR6" s="664">
        <v>97357</v>
      </c>
      <c r="CS6" s="665"/>
      <c r="CT6" s="665"/>
      <c r="CU6" s="665"/>
      <c r="CV6" s="665"/>
      <c r="CW6" s="665"/>
      <c r="CX6" s="665"/>
      <c r="CY6" s="666"/>
      <c r="CZ6" s="762">
        <v>0.9</v>
      </c>
      <c r="DA6" s="735"/>
      <c r="DB6" s="735"/>
      <c r="DC6" s="765"/>
      <c r="DD6" s="670" t="s">
        <v>127</v>
      </c>
      <c r="DE6" s="665"/>
      <c r="DF6" s="665"/>
      <c r="DG6" s="665"/>
      <c r="DH6" s="665"/>
      <c r="DI6" s="665"/>
      <c r="DJ6" s="665"/>
      <c r="DK6" s="665"/>
      <c r="DL6" s="665"/>
      <c r="DM6" s="665"/>
      <c r="DN6" s="665"/>
      <c r="DO6" s="665"/>
      <c r="DP6" s="666"/>
      <c r="DQ6" s="670">
        <v>97357</v>
      </c>
      <c r="DR6" s="665"/>
      <c r="DS6" s="665"/>
      <c r="DT6" s="665"/>
      <c r="DU6" s="665"/>
      <c r="DV6" s="665"/>
      <c r="DW6" s="665"/>
      <c r="DX6" s="665"/>
      <c r="DY6" s="665"/>
      <c r="DZ6" s="665"/>
      <c r="EA6" s="665"/>
      <c r="EB6" s="665"/>
      <c r="EC6" s="705"/>
    </row>
    <row r="7" spans="2:143" ht="11.25" customHeight="1" x14ac:dyDescent="0.2">
      <c r="B7" s="661" t="s">
        <v>228</v>
      </c>
      <c r="C7" s="662"/>
      <c r="D7" s="662"/>
      <c r="E7" s="662"/>
      <c r="F7" s="662"/>
      <c r="G7" s="662"/>
      <c r="H7" s="662"/>
      <c r="I7" s="662"/>
      <c r="J7" s="662"/>
      <c r="K7" s="662"/>
      <c r="L7" s="662"/>
      <c r="M7" s="662"/>
      <c r="N7" s="662"/>
      <c r="O7" s="662"/>
      <c r="P7" s="662"/>
      <c r="Q7" s="663"/>
      <c r="R7" s="664">
        <v>1431</v>
      </c>
      <c r="S7" s="665"/>
      <c r="T7" s="665"/>
      <c r="U7" s="665"/>
      <c r="V7" s="665"/>
      <c r="W7" s="665"/>
      <c r="X7" s="665"/>
      <c r="Y7" s="666"/>
      <c r="Z7" s="691">
        <v>0</v>
      </c>
      <c r="AA7" s="691"/>
      <c r="AB7" s="691"/>
      <c r="AC7" s="691"/>
      <c r="AD7" s="692">
        <v>1431</v>
      </c>
      <c r="AE7" s="692"/>
      <c r="AF7" s="692"/>
      <c r="AG7" s="692"/>
      <c r="AH7" s="692"/>
      <c r="AI7" s="692"/>
      <c r="AJ7" s="692"/>
      <c r="AK7" s="692"/>
      <c r="AL7" s="667">
        <v>0</v>
      </c>
      <c r="AM7" s="668"/>
      <c r="AN7" s="668"/>
      <c r="AO7" s="693"/>
      <c r="AP7" s="661" t="s">
        <v>229</v>
      </c>
      <c r="AQ7" s="662"/>
      <c r="AR7" s="662"/>
      <c r="AS7" s="662"/>
      <c r="AT7" s="662"/>
      <c r="AU7" s="662"/>
      <c r="AV7" s="662"/>
      <c r="AW7" s="662"/>
      <c r="AX7" s="662"/>
      <c r="AY7" s="662"/>
      <c r="AZ7" s="662"/>
      <c r="BA7" s="662"/>
      <c r="BB7" s="662"/>
      <c r="BC7" s="662"/>
      <c r="BD7" s="662"/>
      <c r="BE7" s="662"/>
      <c r="BF7" s="663"/>
      <c r="BG7" s="664">
        <v>592259</v>
      </c>
      <c r="BH7" s="665"/>
      <c r="BI7" s="665"/>
      <c r="BJ7" s="665"/>
      <c r="BK7" s="665"/>
      <c r="BL7" s="665"/>
      <c r="BM7" s="665"/>
      <c r="BN7" s="666"/>
      <c r="BO7" s="691">
        <v>41.8</v>
      </c>
      <c r="BP7" s="691"/>
      <c r="BQ7" s="691"/>
      <c r="BR7" s="691"/>
      <c r="BS7" s="692">
        <v>5730</v>
      </c>
      <c r="BT7" s="692"/>
      <c r="BU7" s="692"/>
      <c r="BV7" s="692"/>
      <c r="BW7" s="692"/>
      <c r="BX7" s="692"/>
      <c r="BY7" s="692"/>
      <c r="BZ7" s="692"/>
      <c r="CA7" s="692"/>
      <c r="CB7" s="750"/>
      <c r="CD7" s="706" t="s">
        <v>230</v>
      </c>
      <c r="CE7" s="703"/>
      <c r="CF7" s="703"/>
      <c r="CG7" s="703"/>
      <c r="CH7" s="703"/>
      <c r="CI7" s="703"/>
      <c r="CJ7" s="703"/>
      <c r="CK7" s="703"/>
      <c r="CL7" s="703"/>
      <c r="CM7" s="703"/>
      <c r="CN7" s="703"/>
      <c r="CO7" s="703"/>
      <c r="CP7" s="703"/>
      <c r="CQ7" s="704"/>
      <c r="CR7" s="664">
        <v>2150238</v>
      </c>
      <c r="CS7" s="665"/>
      <c r="CT7" s="665"/>
      <c r="CU7" s="665"/>
      <c r="CV7" s="665"/>
      <c r="CW7" s="665"/>
      <c r="CX7" s="665"/>
      <c r="CY7" s="666"/>
      <c r="CZ7" s="691">
        <v>19.899999999999999</v>
      </c>
      <c r="DA7" s="691"/>
      <c r="DB7" s="691"/>
      <c r="DC7" s="691"/>
      <c r="DD7" s="670">
        <v>28851</v>
      </c>
      <c r="DE7" s="665"/>
      <c r="DF7" s="665"/>
      <c r="DG7" s="665"/>
      <c r="DH7" s="665"/>
      <c r="DI7" s="665"/>
      <c r="DJ7" s="665"/>
      <c r="DK7" s="665"/>
      <c r="DL7" s="665"/>
      <c r="DM7" s="665"/>
      <c r="DN7" s="665"/>
      <c r="DO7" s="665"/>
      <c r="DP7" s="666"/>
      <c r="DQ7" s="670">
        <v>1169482</v>
      </c>
      <c r="DR7" s="665"/>
      <c r="DS7" s="665"/>
      <c r="DT7" s="665"/>
      <c r="DU7" s="665"/>
      <c r="DV7" s="665"/>
      <c r="DW7" s="665"/>
      <c r="DX7" s="665"/>
      <c r="DY7" s="665"/>
      <c r="DZ7" s="665"/>
      <c r="EA7" s="665"/>
      <c r="EB7" s="665"/>
      <c r="EC7" s="705"/>
    </row>
    <row r="8" spans="2:143" ht="11.25" customHeight="1" x14ac:dyDescent="0.2">
      <c r="B8" s="661" t="s">
        <v>231</v>
      </c>
      <c r="C8" s="662"/>
      <c r="D8" s="662"/>
      <c r="E8" s="662"/>
      <c r="F8" s="662"/>
      <c r="G8" s="662"/>
      <c r="H8" s="662"/>
      <c r="I8" s="662"/>
      <c r="J8" s="662"/>
      <c r="K8" s="662"/>
      <c r="L8" s="662"/>
      <c r="M8" s="662"/>
      <c r="N8" s="662"/>
      <c r="O8" s="662"/>
      <c r="P8" s="662"/>
      <c r="Q8" s="663"/>
      <c r="R8" s="664">
        <v>8650</v>
      </c>
      <c r="S8" s="665"/>
      <c r="T8" s="665"/>
      <c r="U8" s="665"/>
      <c r="V8" s="665"/>
      <c r="W8" s="665"/>
      <c r="X8" s="665"/>
      <c r="Y8" s="666"/>
      <c r="Z8" s="691">
        <v>0.1</v>
      </c>
      <c r="AA8" s="691"/>
      <c r="AB8" s="691"/>
      <c r="AC8" s="691"/>
      <c r="AD8" s="692">
        <v>8650</v>
      </c>
      <c r="AE8" s="692"/>
      <c r="AF8" s="692"/>
      <c r="AG8" s="692"/>
      <c r="AH8" s="692"/>
      <c r="AI8" s="692"/>
      <c r="AJ8" s="692"/>
      <c r="AK8" s="692"/>
      <c r="AL8" s="667">
        <v>0.2</v>
      </c>
      <c r="AM8" s="668"/>
      <c r="AN8" s="668"/>
      <c r="AO8" s="693"/>
      <c r="AP8" s="661" t="s">
        <v>232</v>
      </c>
      <c r="AQ8" s="662"/>
      <c r="AR8" s="662"/>
      <c r="AS8" s="662"/>
      <c r="AT8" s="662"/>
      <c r="AU8" s="662"/>
      <c r="AV8" s="662"/>
      <c r="AW8" s="662"/>
      <c r="AX8" s="662"/>
      <c r="AY8" s="662"/>
      <c r="AZ8" s="662"/>
      <c r="BA8" s="662"/>
      <c r="BB8" s="662"/>
      <c r="BC8" s="662"/>
      <c r="BD8" s="662"/>
      <c r="BE8" s="662"/>
      <c r="BF8" s="663"/>
      <c r="BG8" s="664">
        <v>26329</v>
      </c>
      <c r="BH8" s="665"/>
      <c r="BI8" s="665"/>
      <c r="BJ8" s="665"/>
      <c r="BK8" s="665"/>
      <c r="BL8" s="665"/>
      <c r="BM8" s="665"/>
      <c r="BN8" s="666"/>
      <c r="BO8" s="691">
        <v>1.9</v>
      </c>
      <c r="BP8" s="691"/>
      <c r="BQ8" s="691"/>
      <c r="BR8" s="691"/>
      <c r="BS8" s="692" t="s">
        <v>127</v>
      </c>
      <c r="BT8" s="692"/>
      <c r="BU8" s="692"/>
      <c r="BV8" s="692"/>
      <c r="BW8" s="692"/>
      <c r="BX8" s="692"/>
      <c r="BY8" s="692"/>
      <c r="BZ8" s="692"/>
      <c r="CA8" s="692"/>
      <c r="CB8" s="750"/>
      <c r="CD8" s="706" t="s">
        <v>233</v>
      </c>
      <c r="CE8" s="703"/>
      <c r="CF8" s="703"/>
      <c r="CG8" s="703"/>
      <c r="CH8" s="703"/>
      <c r="CI8" s="703"/>
      <c r="CJ8" s="703"/>
      <c r="CK8" s="703"/>
      <c r="CL8" s="703"/>
      <c r="CM8" s="703"/>
      <c r="CN8" s="703"/>
      <c r="CO8" s="703"/>
      <c r="CP8" s="703"/>
      <c r="CQ8" s="704"/>
      <c r="CR8" s="664">
        <v>3033425</v>
      </c>
      <c r="CS8" s="665"/>
      <c r="CT8" s="665"/>
      <c r="CU8" s="665"/>
      <c r="CV8" s="665"/>
      <c r="CW8" s="665"/>
      <c r="CX8" s="665"/>
      <c r="CY8" s="666"/>
      <c r="CZ8" s="691">
        <v>28.1</v>
      </c>
      <c r="DA8" s="691"/>
      <c r="DB8" s="691"/>
      <c r="DC8" s="691"/>
      <c r="DD8" s="670">
        <v>11669</v>
      </c>
      <c r="DE8" s="665"/>
      <c r="DF8" s="665"/>
      <c r="DG8" s="665"/>
      <c r="DH8" s="665"/>
      <c r="DI8" s="665"/>
      <c r="DJ8" s="665"/>
      <c r="DK8" s="665"/>
      <c r="DL8" s="665"/>
      <c r="DM8" s="665"/>
      <c r="DN8" s="665"/>
      <c r="DO8" s="665"/>
      <c r="DP8" s="666"/>
      <c r="DQ8" s="670">
        <v>1564355</v>
      </c>
      <c r="DR8" s="665"/>
      <c r="DS8" s="665"/>
      <c r="DT8" s="665"/>
      <c r="DU8" s="665"/>
      <c r="DV8" s="665"/>
      <c r="DW8" s="665"/>
      <c r="DX8" s="665"/>
      <c r="DY8" s="665"/>
      <c r="DZ8" s="665"/>
      <c r="EA8" s="665"/>
      <c r="EB8" s="665"/>
      <c r="EC8" s="705"/>
    </row>
    <row r="9" spans="2:143" ht="11.25" customHeight="1" x14ac:dyDescent="0.2">
      <c r="B9" s="661" t="s">
        <v>234</v>
      </c>
      <c r="C9" s="662"/>
      <c r="D9" s="662"/>
      <c r="E9" s="662"/>
      <c r="F9" s="662"/>
      <c r="G9" s="662"/>
      <c r="H9" s="662"/>
      <c r="I9" s="662"/>
      <c r="J9" s="662"/>
      <c r="K9" s="662"/>
      <c r="L9" s="662"/>
      <c r="M9" s="662"/>
      <c r="N9" s="662"/>
      <c r="O9" s="662"/>
      <c r="P9" s="662"/>
      <c r="Q9" s="663"/>
      <c r="R9" s="664">
        <v>9024</v>
      </c>
      <c r="S9" s="665"/>
      <c r="T9" s="665"/>
      <c r="U9" s="665"/>
      <c r="V9" s="665"/>
      <c r="W9" s="665"/>
      <c r="X9" s="665"/>
      <c r="Y9" s="666"/>
      <c r="Z9" s="691">
        <v>0.1</v>
      </c>
      <c r="AA9" s="691"/>
      <c r="AB9" s="691"/>
      <c r="AC9" s="691"/>
      <c r="AD9" s="692">
        <v>9024</v>
      </c>
      <c r="AE9" s="692"/>
      <c r="AF9" s="692"/>
      <c r="AG9" s="692"/>
      <c r="AH9" s="692"/>
      <c r="AI9" s="692"/>
      <c r="AJ9" s="692"/>
      <c r="AK9" s="692"/>
      <c r="AL9" s="667">
        <v>0.2</v>
      </c>
      <c r="AM9" s="668"/>
      <c r="AN9" s="668"/>
      <c r="AO9" s="693"/>
      <c r="AP9" s="661" t="s">
        <v>235</v>
      </c>
      <c r="AQ9" s="662"/>
      <c r="AR9" s="662"/>
      <c r="AS9" s="662"/>
      <c r="AT9" s="662"/>
      <c r="AU9" s="662"/>
      <c r="AV9" s="662"/>
      <c r="AW9" s="662"/>
      <c r="AX9" s="662"/>
      <c r="AY9" s="662"/>
      <c r="AZ9" s="662"/>
      <c r="BA9" s="662"/>
      <c r="BB9" s="662"/>
      <c r="BC9" s="662"/>
      <c r="BD9" s="662"/>
      <c r="BE9" s="662"/>
      <c r="BF9" s="663"/>
      <c r="BG9" s="664">
        <v>513287</v>
      </c>
      <c r="BH9" s="665"/>
      <c r="BI9" s="665"/>
      <c r="BJ9" s="665"/>
      <c r="BK9" s="665"/>
      <c r="BL9" s="665"/>
      <c r="BM9" s="665"/>
      <c r="BN9" s="666"/>
      <c r="BO9" s="691">
        <v>36.299999999999997</v>
      </c>
      <c r="BP9" s="691"/>
      <c r="BQ9" s="691"/>
      <c r="BR9" s="691"/>
      <c r="BS9" s="692" t="s">
        <v>127</v>
      </c>
      <c r="BT9" s="692"/>
      <c r="BU9" s="692"/>
      <c r="BV9" s="692"/>
      <c r="BW9" s="692"/>
      <c r="BX9" s="692"/>
      <c r="BY9" s="692"/>
      <c r="BZ9" s="692"/>
      <c r="CA9" s="692"/>
      <c r="CB9" s="750"/>
      <c r="CD9" s="706" t="s">
        <v>236</v>
      </c>
      <c r="CE9" s="703"/>
      <c r="CF9" s="703"/>
      <c r="CG9" s="703"/>
      <c r="CH9" s="703"/>
      <c r="CI9" s="703"/>
      <c r="CJ9" s="703"/>
      <c r="CK9" s="703"/>
      <c r="CL9" s="703"/>
      <c r="CM9" s="703"/>
      <c r="CN9" s="703"/>
      <c r="CO9" s="703"/>
      <c r="CP9" s="703"/>
      <c r="CQ9" s="704"/>
      <c r="CR9" s="664">
        <v>746485</v>
      </c>
      <c r="CS9" s="665"/>
      <c r="CT9" s="665"/>
      <c r="CU9" s="665"/>
      <c r="CV9" s="665"/>
      <c r="CW9" s="665"/>
      <c r="CX9" s="665"/>
      <c r="CY9" s="666"/>
      <c r="CZ9" s="691">
        <v>6.9</v>
      </c>
      <c r="DA9" s="691"/>
      <c r="DB9" s="691"/>
      <c r="DC9" s="691"/>
      <c r="DD9" s="670">
        <v>234025</v>
      </c>
      <c r="DE9" s="665"/>
      <c r="DF9" s="665"/>
      <c r="DG9" s="665"/>
      <c r="DH9" s="665"/>
      <c r="DI9" s="665"/>
      <c r="DJ9" s="665"/>
      <c r="DK9" s="665"/>
      <c r="DL9" s="665"/>
      <c r="DM9" s="665"/>
      <c r="DN9" s="665"/>
      <c r="DO9" s="665"/>
      <c r="DP9" s="666"/>
      <c r="DQ9" s="670">
        <v>340796</v>
      </c>
      <c r="DR9" s="665"/>
      <c r="DS9" s="665"/>
      <c r="DT9" s="665"/>
      <c r="DU9" s="665"/>
      <c r="DV9" s="665"/>
      <c r="DW9" s="665"/>
      <c r="DX9" s="665"/>
      <c r="DY9" s="665"/>
      <c r="DZ9" s="665"/>
      <c r="EA9" s="665"/>
      <c r="EB9" s="665"/>
      <c r="EC9" s="705"/>
    </row>
    <row r="10" spans="2:143" ht="11.25" customHeight="1" x14ac:dyDescent="0.2">
      <c r="B10" s="661" t="s">
        <v>237</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238</v>
      </c>
      <c r="AQ10" s="662"/>
      <c r="AR10" s="662"/>
      <c r="AS10" s="662"/>
      <c r="AT10" s="662"/>
      <c r="AU10" s="662"/>
      <c r="AV10" s="662"/>
      <c r="AW10" s="662"/>
      <c r="AX10" s="662"/>
      <c r="AY10" s="662"/>
      <c r="AZ10" s="662"/>
      <c r="BA10" s="662"/>
      <c r="BB10" s="662"/>
      <c r="BC10" s="662"/>
      <c r="BD10" s="662"/>
      <c r="BE10" s="662"/>
      <c r="BF10" s="663"/>
      <c r="BG10" s="664">
        <v>28940</v>
      </c>
      <c r="BH10" s="665"/>
      <c r="BI10" s="665"/>
      <c r="BJ10" s="665"/>
      <c r="BK10" s="665"/>
      <c r="BL10" s="665"/>
      <c r="BM10" s="665"/>
      <c r="BN10" s="666"/>
      <c r="BO10" s="691">
        <v>2</v>
      </c>
      <c r="BP10" s="691"/>
      <c r="BQ10" s="691"/>
      <c r="BR10" s="691"/>
      <c r="BS10" s="692" t="s">
        <v>127</v>
      </c>
      <c r="BT10" s="692"/>
      <c r="BU10" s="692"/>
      <c r="BV10" s="692"/>
      <c r="BW10" s="692"/>
      <c r="BX10" s="692"/>
      <c r="BY10" s="692"/>
      <c r="BZ10" s="692"/>
      <c r="CA10" s="692"/>
      <c r="CB10" s="750"/>
      <c r="CD10" s="706" t="s">
        <v>239</v>
      </c>
      <c r="CE10" s="703"/>
      <c r="CF10" s="703"/>
      <c r="CG10" s="703"/>
      <c r="CH10" s="703"/>
      <c r="CI10" s="703"/>
      <c r="CJ10" s="703"/>
      <c r="CK10" s="703"/>
      <c r="CL10" s="703"/>
      <c r="CM10" s="703"/>
      <c r="CN10" s="703"/>
      <c r="CO10" s="703"/>
      <c r="CP10" s="703"/>
      <c r="CQ10" s="704"/>
      <c r="CR10" s="664" t="s">
        <v>127</v>
      </c>
      <c r="CS10" s="665"/>
      <c r="CT10" s="665"/>
      <c r="CU10" s="665"/>
      <c r="CV10" s="665"/>
      <c r="CW10" s="665"/>
      <c r="CX10" s="665"/>
      <c r="CY10" s="666"/>
      <c r="CZ10" s="691" t="s">
        <v>127</v>
      </c>
      <c r="DA10" s="691"/>
      <c r="DB10" s="691"/>
      <c r="DC10" s="691"/>
      <c r="DD10" s="670" t="s">
        <v>127</v>
      </c>
      <c r="DE10" s="665"/>
      <c r="DF10" s="665"/>
      <c r="DG10" s="665"/>
      <c r="DH10" s="665"/>
      <c r="DI10" s="665"/>
      <c r="DJ10" s="665"/>
      <c r="DK10" s="665"/>
      <c r="DL10" s="665"/>
      <c r="DM10" s="665"/>
      <c r="DN10" s="665"/>
      <c r="DO10" s="665"/>
      <c r="DP10" s="666"/>
      <c r="DQ10" s="670" t="s">
        <v>127</v>
      </c>
      <c r="DR10" s="665"/>
      <c r="DS10" s="665"/>
      <c r="DT10" s="665"/>
      <c r="DU10" s="665"/>
      <c r="DV10" s="665"/>
      <c r="DW10" s="665"/>
      <c r="DX10" s="665"/>
      <c r="DY10" s="665"/>
      <c r="DZ10" s="665"/>
      <c r="EA10" s="665"/>
      <c r="EB10" s="665"/>
      <c r="EC10" s="705"/>
    </row>
    <row r="11" spans="2:143" ht="11.25" customHeight="1" x14ac:dyDescent="0.2">
      <c r="B11" s="661" t="s">
        <v>240</v>
      </c>
      <c r="C11" s="662"/>
      <c r="D11" s="662"/>
      <c r="E11" s="662"/>
      <c r="F11" s="662"/>
      <c r="G11" s="662"/>
      <c r="H11" s="662"/>
      <c r="I11" s="662"/>
      <c r="J11" s="662"/>
      <c r="K11" s="662"/>
      <c r="L11" s="662"/>
      <c r="M11" s="662"/>
      <c r="N11" s="662"/>
      <c r="O11" s="662"/>
      <c r="P11" s="662"/>
      <c r="Q11" s="663"/>
      <c r="R11" s="664">
        <v>318156</v>
      </c>
      <c r="S11" s="665"/>
      <c r="T11" s="665"/>
      <c r="U11" s="665"/>
      <c r="V11" s="665"/>
      <c r="W11" s="665"/>
      <c r="X11" s="665"/>
      <c r="Y11" s="666"/>
      <c r="Z11" s="667">
        <v>2.8</v>
      </c>
      <c r="AA11" s="668"/>
      <c r="AB11" s="668"/>
      <c r="AC11" s="669"/>
      <c r="AD11" s="670">
        <v>318156</v>
      </c>
      <c r="AE11" s="665"/>
      <c r="AF11" s="665"/>
      <c r="AG11" s="665"/>
      <c r="AH11" s="665"/>
      <c r="AI11" s="665"/>
      <c r="AJ11" s="665"/>
      <c r="AK11" s="666"/>
      <c r="AL11" s="667">
        <v>5.7</v>
      </c>
      <c r="AM11" s="668"/>
      <c r="AN11" s="668"/>
      <c r="AO11" s="693"/>
      <c r="AP11" s="661" t="s">
        <v>241</v>
      </c>
      <c r="AQ11" s="662"/>
      <c r="AR11" s="662"/>
      <c r="AS11" s="662"/>
      <c r="AT11" s="662"/>
      <c r="AU11" s="662"/>
      <c r="AV11" s="662"/>
      <c r="AW11" s="662"/>
      <c r="AX11" s="662"/>
      <c r="AY11" s="662"/>
      <c r="AZ11" s="662"/>
      <c r="BA11" s="662"/>
      <c r="BB11" s="662"/>
      <c r="BC11" s="662"/>
      <c r="BD11" s="662"/>
      <c r="BE11" s="662"/>
      <c r="BF11" s="663"/>
      <c r="BG11" s="664">
        <v>23703</v>
      </c>
      <c r="BH11" s="665"/>
      <c r="BI11" s="665"/>
      <c r="BJ11" s="665"/>
      <c r="BK11" s="665"/>
      <c r="BL11" s="665"/>
      <c r="BM11" s="665"/>
      <c r="BN11" s="666"/>
      <c r="BO11" s="691">
        <v>1.7</v>
      </c>
      <c r="BP11" s="691"/>
      <c r="BQ11" s="691"/>
      <c r="BR11" s="691"/>
      <c r="BS11" s="692">
        <v>5730</v>
      </c>
      <c r="BT11" s="692"/>
      <c r="BU11" s="692"/>
      <c r="BV11" s="692"/>
      <c r="BW11" s="692"/>
      <c r="BX11" s="692"/>
      <c r="BY11" s="692"/>
      <c r="BZ11" s="692"/>
      <c r="CA11" s="692"/>
      <c r="CB11" s="750"/>
      <c r="CD11" s="706" t="s">
        <v>242</v>
      </c>
      <c r="CE11" s="703"/>
      <c r="CF11" s="703"/>
      <c r="CG11" s="703"/>
      <c r="CH11" s="703"/>
      <c r="CI11" s="703"/>
      <c r="CJ11" s="703"/>
      <c r="CK11" s="703"/>
      <c r="CL11" s="703"/>
      <c r="CM11" s="703"/>
      <c r="CN11" s="703"/>
      <c r="CO11" s="703"/>
      <c r="CP11" s="703"/>
      <c r="CQ11" s="704"/>
      <c r="CR11" s="664">
        <v>800554</v>
      </c>
      <c r="CS11" s="665"/>
      <c r="CT11" s="665"/>
      <c r="CU11" s="665"/>
      <c r="CV11" s="665"/>
      <c r="CW11" s="665"/>
      <c r="CX11" s="665"/>
      <c r="CY11" s="666"/>
      <c r="CZ11" s="691">
        <v>7.4</v>
      </c>
      <c r="DA11" s="691"/>
      <c r="DB11" s="691"/>
      <c r="DC11" s="691"/>
      <c r="DD11" s="670">
        <v>12481</v>
      </c>
      <c r="DE11" s="665"/>
      <c r="DF11" s="665"/>
      <c r="DG11" s="665"/>
      <c r="DH11" s="665"/>
      <c r="DI11" s="665"/>
      <c r="DJ11" s="665"/>
      <c r="DK11" s="665"/>
      <c r="DL11" s="665"/>
      <c r="DM11" s="665"/>
      <c r="DN11" s="665"/>
      <c r="DO11" s="665"/>
      <c r="DP11" s="666"/>
      <c r="DQ11" s="670">
        <v>243792</v>
      </c>
      <c r="DR11" s="665"/>
      <c r="DS11" s="665"/>
      <c r="DT11" s="665"/>
      <c r="DU11" s="665"/>
      <c r="DV11" s="665"/>
      <c r="DW11" s="665"/>
      <c r="DX11" s="665"/>
      <c r="DY11" s="665"/>
      <c r="DZ11" s="665"/>
      <c r="EA11" s="665"/>
      <c r="EB11" s="665"/>
      <c r="EC11" s="705"/>
    </row>
    <row r="12" spans="2:143" ht="11.25" customHeight="1" x14ac:dyDescent="0.2">
      <c r="B12" s="661" t="s">
        <v>243</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127</v>
      </c>
      <c r="AA12" s="691"/>
      <c r="AB12" s="691"/>
      <c r="AC12" s="691"/>
      <c r="AD12" s="692" t="s">
        <v>127</v>
      </c>
      <c r="AE12" s="692"/>
      <c r="AF12" s="692"/>
      <c r="AG12" s="692"/>
      <c r="AH12" s="692"/>
      <c r="AI12" s="692"/>
      <c r="AJ12" s="692"/>
      <c r="AK12" s="692"/>
      <c r="AL12" s="667" t="s">
        <v>127</v>
      </c>
      <c r="AM12" s="668"/>
      <c r="AN12" s="668"/>
      <c r="AO12" s="693"/>
      <c r="AP12" s="661" t="s">
        <v>244</v>
      </c>
      <c r="AQ12" s="662"/>
      <c r="AR12" s="662"/>
      <c r="AS12" s="662"/>
      <c r="AT12" s="662"/>
      <c r="AU12" s="662"/>
      <c r="AV12" s="662"/>
      <c r="AW12" s="662"/>
      <c r="AX12" s="662"/>
      <c r="AY12" s="662"/>
      <c r="AZ12" s="662"/>
      <c r="BA12" s="662"/>
      <c r="BB12" s="662"/>
      <c r="BC12" s="662"/>
      <c r="BD12" s="662"/>
      <c r="BE12" s="662"/>
      <c r="BF12" s="663"/>
      <c r="BG12" s="664">
        <v>659304</v>
      </c>
      <c r="BH12" s="665"/>
      <c r="BI12" s="665"/>
      <c r="BJ12" s="665"/>
      <c r="BK12" s="665"/>
      <c r="BL12" s="665"/>
      <c r="BM12" s="665"/>
      <c r="BN12" s="666"/>
      <c r="BO12" s="691">
        <v>46.6</v>
      </c>
      <c r="BP12" s="691"/>
      <c r="BQ12" s="691"/>
      <c r="BR12" s="691"/>
      <c r="BS12" s="692" t="s">
        <v>127</v>
      </c>
      <c r="BT12" s="692"/>
      <c r="BU12" s="692"/>
      <c r="BV12" s="692"/>
      <c r="BW12" s="692"/>
      <c r="BX12" s="692"/>
      <c r="BY12" s="692"/>
      <c r="BZ12" s="692"/>
      <c r="CA12" s="692"/>
      <c r="CB12" s="750"/>
      <c r="CD12" s="706" t="s">
        <v>245</v>
      </c>
      <c r="CE12" s="703"/>
      <c r="CF12" s="703"/>
      <c r="CG12" s="703"/>
      <c r="CH12" s="703"/>
      <c r="CI12" s="703"/>
      <c r="CJ12" s="703"/>
      <c r="CK12" s="703"/>
      <c r="CL12" s="703"/>
      <c r="CM12" s="703"/>
      <c r="CN12" s="703"/>
      <c r="CO12" s="703"/>
      <c r="CP12" s="703"/>
      <c r="CQ12" s="704"/>
      <c r="CR12" s="664">
        <v>310850</v>
      </c>
      <c r="CS12" s="665"/>
      <c r="CT12" s="665"/>
      <c r="CU12" s="665"/>
      <c r="CV12" s="665"/>
      <c r="CW12" s="665"/>
      <c r="CX12" s="665"/>
      <c r="CY12" s="666"/>
      <c r="CZ12" s="691">
        <v>2.9</v>
      </c>
      <c r="DA12" s="691"/>
      <c r="DB12" s="691"/>
      <c r="DC12" s="691"/>
      <c r="DD12" s="670">
        <v>33097</v>
      </c>
      <c r="DE12" s="665"/>
      <c r="DF12" s="665"/>
      <c r="DG12" s="665"/>
      <c r="DH12" s="665"/>
      <c r="DI12" s="665"/>
      <c r="DJ12" s="665"/>
      <c r="DK12" s="665"/>
      <c r="DL12" s="665"/>
      <c r="DM12" s="665"/>
      <c r="DN12" s="665"/>
      <c r="DO12" s="665"/>
      <c r="DP12" s="666"/>
      <c r="DQ12" s="670">
        <v>168513</v>
      </c>
      <c r="DR12" s="665"/>
      <c r="DS12" s="665"/>
      <c r="DT12" s="665"/>
      <c r="DU12" s="665"/>
      <c r="DV12" s="665"/>
      <c r="DW12" s="665"/>
      <c r="DX12" s="665"/>
      <c r="DY12" s="665"/>
      <c r="DZ12" s="665"/>
      <c r="EA12" s="665"/>
      <c r="EB12" s="665"/>
      <c r="EC12" s="705"/>
    </row>
    <row r="13" spans="2:143" ht="11.25" customHeight="1" x14ac:dyDescent="0.2">
      <c r="B13" s="661" t="s">
        <v>246</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247</v>
      </c>
      <c r="AQ13" s="662"/>
      <c r="AR13" s="662"/>
      <c r="AS13" s="662"/>
      <c r="AT13" s="662"/>
      <c r="AU13" s="662"/>
      <c r="AV13" s="662"/>
      <c r="AW13" s="662"/>
      <c r="AX13" s="662"/>
      <c r="AY13" s="662"/>
      <c r="AZ13" s="662"/>
      <c r="BA13" s="662"/>
      <c r="BB13" s="662"/>
      <c r="BC13" s="662"/>
      <c r="BD13" s="662"/>
      <c r="BE13" s="662"/>
      <c r="BF13" s="663"/>
      <c r="BG13" s="664">
        <v>658939</v>
      </c>
      <c r="BH13" s="665"/>
      <c r="BI13" s="665"/>
      <c r="BJ13" s="665"/>
      <c r="BK13" s="665"/>
      <c r="BL13" s="665"/>
      <c r="BM13" s="665"/>
      <c r="BN13" s="666"/>
      <c r="BO13" s="691">
        <v>46.6</v>
      </c>
      <c r="BP13" s="691"/>
      <c r="BQ13" s="691"/>
      <c r="BR13" s="691"/>
      <c r="BS13" s="692" t="s">
        <v>127</v>
      </c>
      <c r="BT13" s="692"/>
      <c r="BU13" s="692"/>
      <c r="BV13" s="692"/>
      <c r="BW13" s="692"/>
      <c r="BX13" s="692"/>
      <c r="BY13" s="692"/>
      <c r="BZ13" s="692"/>
      <c r="CA13" s="692"/>
      <c r="CB13" s="750"/>
      <c r="CD13" s="706" t="s">
        <v>248</v>
      </c>
      <c r="CE13" s="703"/>
      <c r="CF13" s="703"/>
      <c r="CG13" s="703"/>
      <c r="CH13" s="703"/>
      <c r="CI13" s="703"/>
      <c r="CJ13" s="703"/>
      <c r="CK13" s="703"/>
      <c r="CL13" s="703"/>
      <c r="CM13" s="703"/>
      <c r="CN13" s="703"/>
      <c r="CO13" s="703"/>
      <c r="CP13" s="703"/>
      <c r="CQ13" s="704"/>
      <c r="CR13" s="664">
        <v>1499137</v>
      </c>
      <c r="CS13" s="665"/>
      <c r="CT13" s="665"/>
      <c r="CU13" s="665"/>
      <c r="CV13" s="665"/>
      <c r="CW13" s="665"/>
      <c r="CX13" s="665"/>
      <c r="CY13" s="666"/>
      <c r="CZ13" s="691">
        <v>13.9</v>
      </c>
      <c r="DA13" s="691"/>
      <c r="DB13" s="691"/>
      <c r="DC13" s="691"/>
      <c r="DD13" s="670">
        <v>525118</v>
      </c>
      <c r="DE13" s="665"/>
      <c r="DF13" s="665"/>
      <c r="DG13" s="665"/>
      <c r="DH13" s="665"/>
      <c r="DI13" s="665"/>
      <c r="DJ13" s="665"/>
      <c r="DK13" s="665"/>
      <c r="DL13" s="665"/>
      <c r="DM13" s="665"/>
      <c r="DN13" s="665"/>
      <c r="DO13" s="665"/>
      <c r="DP13" s="666"/>
      <c r="DQ13" s="670">
        <v>950172</v>
      </c>
      <c r="DR13" s="665"/>
      <c r="DS13" s="665"/>
      <c r="DT13" s="665"/>
      <c r="DU13" s="665"/>
      <c r="DV13" s="665"/>
      <c r="DW13" s="665"/>
      <c r="DX13" s="665"/>
      <c r="DY13" s="665"/>
      <c r="DZ13" s="665"/>
      <c r="EA13" s="665"/>
      <c r="EB13" s="665"/>
      <c r="EC13" s="705"/>
    </row>
    <row r="14" spans="2:143" ht="11.25" customHeight="1" x14ac:dyDescent="0.2">
      <c r="B14" s="661" t="s">
        <v>249</v>
      </c>
      <c r="C14" s="662"/>
      <c r="D14" s="662"/>
      <c r="E14" s="662"/>
      <c r="F14" s="662"/>
      <c r="G14" s="662"/>
      <c r="H14" s="662"/>
      <c r="I14" s="662"/>
      <c r="J14" s="662"/>
      <c r="K14" s="662"/>
      <c r="L14" s="662"/>
      <c r="M14" s="662"/>
      <c r="N14" s="662"/>
      <c r="O14" s="662"/>
      <c r="P14" s="662"/>
      <c r="Q14" s="663"/>
      <c r="R14" s="664">
        <v>23</v>
      </c>
      <c r="S14" s="665"/>
      <c r="T14" s="665"/>
      <c r="U14" s="665"/>
      <c r="V14" s="665"/>
      <c r="W14" s="665"/>
      <c r="X14" s="665"/>
      <c r="Y14" s="666"/>
      <c r="Z14" s="691">
        <v>0</v>
      </c>
      <c r="AA14" s="691"/>
      <c r="AB14" s="691"/>
      <c r="AC14" s="691"/>
      <c r="AD14" s="692">
        <v>23</v>
      </c>
      <c r="AE14" s="692"/>
      <c r="AF14" s="692"/>
      <c r="AG14" s="692"/>
      <c r="AH14" s="692"/>
      <c r="AI14" s="692"/>
      <c r="AJ14" s="692"/>
      <c r="AK14" s="692"/>
      <c r="AL14" s="667">
        <v>0</v>
      </c>
      <c r="AM14" s="668"/>
      <c r="AN14" s="668"/>
      <c r="AO14" s="693"/>
      <c r="AP14" s="661" t="s">
        <v>250</v>
      </c>
      <c r="AQ14" s="662"/>
      <c r="AR14" s="662"/>
      <c r="AS14" s="662"/>
      <c r="AT14" s="662"/>
      <c r="AU14" s="662"/>
      <c r="AV14" s="662"/>
      <c r="AW14" s="662"/>
      <c r="AX14" s="662"/>
      <c r="AY14" s="662"/>
      <c r="AZ14" s="662"/>
      <c r="BA14" s="662"/>
      <c r="BB14" s="662"/>
      <c r="BC14" s="662"/>
      <c r="BD14" s="662"/>
      <c r="BE14" s="662"/>
      <c r="BF14" s="663"/>
      <c r="BG14" s="664">
        <v>67864</v>
      </c>
      <c r="BH14" s="665"/>
      <c r="BI14" s="665"/>
      <c r="BJ14" s="665"/>
      <c r="BK14" s="665"/>
      <c r="BL14" s="665"/>
      <c r="BM14" s="665"/>
      <c r="BN14" s="666"/>
      <c r="BO14" s="691">
        <v>4.8</v>
      </c>
      <c r="BP14" s="691"/>
      <c r="BQ14" s="691"/>
      <c r="BR14" s="691"/>
      <c r="BS14" s="692" t="s">
        <v>127</v>
      </c>
      <c r="BT14" s="692"/>
      <c r="BU14" s="692"/>
      <c r="BV14" s="692"/>
      <c r="BW14" s="692"/>
      <c r="BX14" s="692"/>
      <c r="BY14" s="692"/>
      <c r="BZ14" s="692"/>
      <c r="CA14" s="692"/>
      <c r="CB14" s="750"/>
      <c r="CD14" s="706" t="s">
        <v>251</v>
      </c>
      <c r="CE14" s="703"/>
      <c r="CF14" s="703"/>
      <c r="CG14" s="703"/>
      <c r="CH14" s="703"/>
      <c r="CI14" s="703"/>
      <c r="CJ14" s="703"/>
      <c r="CK14" s="703"/>
      <c r="CL14" s="703"/>
      <c r="CM14" s="703"/>
      <c r="CN14" s="703"/>
      <c r="CO14" s="703"/>
      <c r="CP14" s="703"/>
      <c r="CQ14" s="704"/>
      <c r="CR14" s="664">
        <v>276012</v>
      </c>
      <c r="CS14" s="665"/>
      <c r="CT14" s="665"/>
      <c r="CU14" s="665"/>
      <c r="CV14" s="665"/>
      <c r="CW14" s="665"/>
      <c r="CX14" s="665"/>
      <c r="CY14" s="666"/>
      <c r="CZ14" s="691">
        <v>2.6</v>
      </c>
      <c r="DA14" s="691"/>
      <c r="DB14" s="691"/>
      <c r="DC14" s="691"/>
      <c r="DD14" s="670">
        <v>6102</v>
      </c>
      <c r="DE14" s="665"/>
      <c r="DF14" s="665"/>
      <c r="DG14" s="665"/>
      <c r="DH14" s="665"/>
      <c r="DI14" s="665"/>
      <c r="DJ14" s="665"/>
      <c r="DK14" s="665"/>
      <c r="DL14" s="665"/>
      <c r="DM14" s="665"/>
      <c r="DN14" s="665"/>
      <c r="DO14" s="665"/>
      <c r="DP14" s="666"/>
      <c r="DQ14" s="670">
        <v>229688</v>
      </c>
      <c r="DR14" s="665"/>
      <c r="DS14" s="665"/>
      <c r="DT14" s="665"/>
      <c r="DU14" s="665"/>
      <c r="DV14" s="665"/>
      <c r="DW14" s="665"/>
      <c r="DX14" s="665"/>
      <c r="DY14" s="665"/>
      <c r="DZ14" s="665"/>
      <c r="EA14" s="665"/>
      <c r="EB14" s="665"/>
      <c r="EC14" s="705"/>
    </row>
    <row r="15" spans="2:143" ht="11.25" customHeight="1" x14ac:dyDescent="0.2">
      <c r="B15" s="661" t="s">
        <v>252</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253</v>
      </c>
      <c r="AQ15" s="662"/>
      <c r="AR15" s="662"/>
      <c r="AS15" s="662"/>
      <c r="AT15" s="662"/>
      <c r="AU15" s="662"/>
      <c r="AV15" s="662"/>
      <c r="AW15" s="662"/>
      <c r="AX15" s="662"/>
      <c r="AY15" s="662"/>
      <c r="AZ15" s="662"/>
      <c r="BA15" s="662"/>
      <c r="BB15" s="662"/>
      <c r="BC15" s="662"/>
      <c r="BD15" s="662"/>
      <c r="BE15" s="662"/>
      <c r="BF15" s="663"/>
      <c r="BG15" s="664">
        <v>95883</v>
      </c>
      <c r="BH15" s="665"/>
      <c r="BI15" s="665"/>
      <c r="BJ15" s="665"/>
      <c r="BK15" s="665"/>
      <c r="BL15" s="665"/>
      <c r="BM15" s="665"/>
      <c r="BN15" s="666"/>
      <c r="BO15" s="691">
        <v>6.8</v>
      </c>
      <c r="BP15" s="691"/>
      <c r="BQ15" s="691"/>
      <c r="BR15" s="691"/>
      <c r="BS15" s="692" t="s">
        <v>127</v>
      </c>
      <c r="BT15" s="692"/>
      <c r="BU15" s="692"/>
      <c r="BV15" s="692"/>
      <c r="BW15" s="692"/>
      <c r="BX15" s="692"/>
      <c r="BY15" s="692"/>
      <c r="BZ15" s="692"/>
      <c r="CA15" s="692"/>
      <c r="CB15" s="750"/>
      <c r="CD15" s="706" t="s">
        <v>254</v>
      </c>
      <c r="CE15" s="703"/>
      <c r="CF15" s="703"/>
      <c r="CG15" s="703"/>
      <c r="CH15" s="703"/>
      <c r="CI15" s="703"/>
      <c r="CJ15" s="703"/>
      <c r="CK15" s="703"/>
      <c r="CL15" s="703"/>
      <c r="CM15" s="703"/>
      <c r="CN15" s="703"/>
      <c r="CO15" s="703"/>
      <c r="CP15" s="703"/>
      <c r="CQ15" s="704"/>
      <c r="CR15" s="664">
        <v>986726</v>
      </c>
      <c r="CS15" s="665"/>
      <c r="CT15" s="665"/>
      <c r="CU15" s="665"/>
      <c r="CV15" s="665"/>
      <c r="CW15" s="665"/>
      <c r="CX15" s="665"/>
      <c r="CY15" s="666"/>
      <c r="CZ15" s="691">
        <v>9.1</v>
      </c>
      <c r="DA15" s="691"/>
      <c r="DB15" s="691"/>
      <c r="DC15" s="691"/>
      <c r="DD15" s="670">
        <v>276881</v>
      </c>
      <c r="DE15" s="665"/>
      <c r="DF15" s="665"/>
      <c r="DG15" s="665"/>
      <c r="DH15" s="665"/>
      <c r="DI15" s="665"/>
      <c r="DJ15" s="665"/>
      <c r="DK15" s="665"/>
      <c r="DL15" s="665"/>
      <c r="DM15" s="665"/>
      <c r="DN15" s="665"/>
      <c r="DO15" s="665"/>
      <c r="DP15" s="666"/>
      <c r="DQ15" s="670">
        <v>569168</v>
      </c>
      <c r="DR15" s="665"/>
      <c r="DS15" s="665"/>
      <c r="DT15" s="665"/>
      <c r="DU15" s="665"/>
      <c r="DV15" s="665"/>
      <c r="DW15" s="665"/>
      <c r="DX15" s="665"/>
      <c r="DY15" s="665"/>
      <c r="DZ15" s="665"/>
      <c r="EA15" s="665"/>
      <c r="EB15" s="665"/>
      <c r="EC15" s="705"/>
    </row>
    <row r="16" spans="2:143" ht="11.25" customHeight="1" x14ac:dyDescent="0.2">
      <c r="B16" s="661" t="s">
        <v>255</v>
      </c>
      <c r="C16" s="662"/>
      <c r="D16" s="662"/>
      <c r="E16" s="662"/>
      <c r="F16" s="662"/>
      <c r="G16" s="662"/>
      <c r="H16" s="662"/>
      <c r="I16" s="662"/>
      <c r="J16" s="662"/>
      <c r="K16" s="662"/>
      <c r="L16" s="662"/>
      <c r="M16" s="662"/>
      <c r="N16" s="662"/>
      <c r="O16" s="662"/>
      <c r="P16" s="662"/>
      <c r="Q16" s="663"/>
      <c r="R16" s="664">
        <v>7302</v>
      </c>
      <c r="S16" s="665"/>
      <c r="T16" s="665"/>
      <c r="U16" s="665"/>
      <c r="V16" s="665"/>
      <c r="W16" s="665"/>
      <c r="X16" s="665"/>
      <c r="Y16" s="666"/>
      <c r="Z16" s="691">
        <v>0.1</v>
      </c>
      <c r="AA16" s="691"/>
      <c r="AB16" s="691"/>
      <c r="AC16" s="691"/>
      <c r="AD16" s="692">
        <v>7302</v>
      </c>
      <c r="AE16" s="692"/>
      <c r="AF16" s="692"/>
      <c r="AG16" s="692"/>
      <c r="AH16" s="692"/>
      <c r="AI16" s="692"/>
      <c r="AJ16" s="692"/>
      <c r="AK16" s="692"/>
      <c r="AL16" s="667">
        <v>0.1</v>
      </c>
      <c r="AM16" s="668"/>
      <c r="AN16" s="668"/>
      <c r="AO16" s="693"/>
      <c r="AP16" s="661" t="s">
        <v>256</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257</v>
      </c>
      <c r="CE16" s="703"/>
      <c r="CF16" s="703"/>
      <c r="CG16" s="703"/>
      <c r="CH16" s="703"/>
      <c r="CI16" s="703"/>
      <c r="CJ16" s="703"/>
      <c r="CK16" s="703"/>
      <c r="CL16" s="703"/>
      <c r="CM16" s="703"/>
      <c r="CN16" s="703"/>
      <c r="CO16" s="703"/>
      <c r="CP16" s="703"/>
      <c r="CQ16" s="704"/>
      <c r="CR16" s="664">
        <v>103672</v>
      </c>
      <c r="CS16" s="665"/>
      <c r="CT16" s="665"/>
      <c r="CU16" s="665"/>
      <c r="CV16" s="665"/>
      <c r="CW16" s="665"/>
      <c r="CX16" s="665"/>
      <c r="CY16" s="666"/>
      <c r="CZ16" s="691">
        <v>1</v>
      </c>
      <c r="DA16" s="691"/>
      <c r="DB16" s="691"/>
      <c r="DC16" s="691"/>
      <c r="DD16" s="670" t="s">
        <v>127</v>
      </c>
      <c r="DE16" s="665"/>
      <c r="DF16" s="665"/>
      <c r="DG16" s="665"/>
      <c r="DH16" s="665"/>
      <c r="DI16" s="665"/>
      <c r="DJ16" s="665"/>
      <c r="DK16" s="665"/>
      <c r="DL16" s="665"/>
      <c r="DM16" s="665"/>
      <c r="DN16" s="665"/>
      <c r="DO16" s="665"/>
      <c r="DP16" s="666"/>
      <c r="DQ16" s="670">
        <v>22479</v>
      </c>
      <c r="DR16" s="665"/>
      <c r="DS16" s="665"/>
      <c r="DT16" s="665"/>
      <c r="DU16" s="665"/>
      <c r="DV16" s="665"/>
      <c r="DW16" s="665"/>
      <c r="DX16" s="665"/>
      <c r="DY16" s="665"/>
      <c r="DZ16" s="665"/>
      <c r="EA16" s="665"/>
      <c r="EB16" s="665"/>
      <c r="EC16" s="705"/>
    </row>
    <row r="17" spans="2:133" ht="11.25" customHeight="1" x14ac:dyDescent="0.2">
      <c r="B17" s="661" t="s">
        <v>258</v>
      </c>
      <c r="C17" s="662"/>
      <c r="D17" s="662"/>
      <c r="E17" s="662"/>
      <c r="F17" s="662"/>
      <c r="G17" s="662"/>
      <c r="H17" s="662"/>
      <c r="I17" s="662"/>
      <c r="J17" s="662"/>
      <c r="K17" s="662"/>
      <c r="L17" s="662"/>
      <c r="M17" s="662"/>
      <c r="N17" s="662"/>
      <c r="O17" s="662"/>
      <c r="P17" s="662"/>
      <c r="Q17" s="663"/>
      <c r="R17" s="664">
        <v>12136</v>
      </c>
      <c r="S17" s="665"/>
      <c r="T17" s="665"/>
      <c r="U17" s="665"/>
      <c r="V17" s="665"/>
      <c r="W17" s="665"/>
      <c r="X17" s="665"/>
      <c r="Y17" s="666"/>
      <c r="Z17" s="691">
        <v>0.1</v>
      </c>
      <c r="AA17" s="691"/>
      <c r="AB17" s="691"/>
      <c r="AC17" s="691"/>
      <c r="AD17" s="692">
        <v>12136</v>
      </c>
      <c r="AE17" s="692"/>
      <c r="AF17" s="692"/>
      <c r="AG17" s="692"/>
      <c r="AH17" s="692"/>
      <c r="AI17" s="692"/>
      <c r="AJ17" s="692"/>
      <c r="AK17" s="692"/>
      <c r="AL17" s="667">
        <v>0.2</v>
      </c>
      <c r="AM17" s="668"/>
      <c r="AN17" s="668"/>
      <c r="AO17" s="693"/>
      <c r="AP17" s="661" t="s">
        <v>259</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260</v>
      </c>
      <c r="CE17" s="703"/>
      <c r="CF17" s="703"/>
      <c r="CG17" s="703"/>
      <c r="CH17" s="703"/>
      <c r="CI17" s="703"/>
      <c r="CJ17" s="703"/>
      <c r="CK17" s="703"/>
      <c r="CL17" s="703"/>
      <c r="CM17" s="703"/>
      <c r="CN17" s="703"/>
      <c r="CO17" s="703"/>
      <c r="CP17" s="703"/>
      <c r="CQ17" s="704"/>
      <c r="CR17" s="664">
        <v>803888</v>
      </c>
      <c r="CS17" s="665"/>
      <c r="CT17" s="665"/>
      <c r="CU17" s="665"/>
      <c r="CV17" s="665"/>
      <c r="CW17" s="665"/>
      <c r="CX17" s="665"/>
      <c r="CY17" s="666"/>
      <c r="CZ17" s="691">
        <v>7.4</v>
      </c>
      <c r="DA17" s="691"/>
      <c r="DB17" s="691"/>
      <c r="DC17" s="691"/>
      <c r="DD17" s="670" t="s">
        <v>127</v>
      </c>
      <c r="DE17" s="665"/>
      <c r="DF17" s="665"/>
      <c r="DG17" s="665"/>
      <c r="DH17" s="665"/>
      <c r="DI17" s="665"/>
      <c r="DJ17" s="665"/>
      <c r="DK17" s="665"/>
      <c r="DL17" s="665"/>
      <c r="DM17" s="665"/>
      <c r="DN17" s="665"/>
      <c r="DO17" s="665"/>
      <c r="DP17" s="666"/>
      <c r="DQ17" s="670">
        <v>800415</v>
      </c>
      <c r="DR17" s="665"/>
      <c r="DS17" s="665"/>
      <c r="DT17" s="665"/>
      <c r="DU17" s="665"/>
      <c r="DV17" s="665"/>
      <c r="DW17" s="665"/>
      <c r="DX17" s="665"/>
      <c r="DY17" s="665"/>
      <c r="DZ17" s="665"/>
      <c r="EA17" s="665"/>
      <c r="EB17" s="665"/>
      <c r="EC17" s="705"/>
    </row>
    <row r="18" spans="2:133" ht="11.25" customHeight="1" x14ac:dyDescent="0.2">
      <c r="B18" s="661" t="s">
        <v>261</v>
      </c>
      <c r="C18" s="662"/>
      <c r="D18" s="662"/>
      <c r="E18" s="662"/>
      <c r="F18" s="662"/>
      <c r="G18" s="662"/>
      <c r="H18" s="662"/>
      <c r="I18" s="662"/>
      <c r="J18" s="662"/>
      <c r="K18" s="662"/>
      <c r="L18" s="662"/>
      <c r="M18" s="662"/>
      <c r="N18" s="662"/>
      <c r="O18" s="662"/>
      <c r="P18" s="662"/>
      <c r="Q18" s="663"/>
      <c r="R18" s="664">
        <v>31805</v>
      </c>
      <c r="S18" s="665"/>
      <c r="T18" s="665"/>
      <c r="U18" s="665"/>
      <c r="V18" s="665"/>
      <c r="W18" s="665"/>
      <c r="X18" s="665"/>
      <c r="Y18" s="666"/>
      <c r="Z18" s="691">
        <v>0.3</v>
      </c>
      <c r="AA18" s="691"/>
      <c r="AB18" s="691"/>
      <c r="AC18" s="691"/>
      <c r="AD18" s="692">
        <v>31805</v>
      </c>
      <c r="AE18" s="692"/>
      <c r="AF18" s="692"/>
      <c r="AG18" s="692"/>
      <c r="AH18" s="692"/>
      <c r="AI18" s="692"/>
      <c r="AJ18" s="692"/>
      <c r="AK18" s="692"/>
      <c r="AL18" s="667">
        <v>0.60000002384185791</v>
      </c>
      <c r="AM18" s="668"/>
      <c r="AN18" s="668"/>
      <c r="AO18" s="693"/>
      <c r="AP18" s="661" t="s">
        <v>262</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706" t="s">
        <v>263</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x14ac:dyDescent="0.2">
      <c r="B19" s="661" t="s">
        <v>264</v>
      </c>
      <c r="C19" s="662"/>
      <c r="D19" s="662"/>
      <c r="E19" s="662"/>
      <c r="F19" s="662"/>
      <c r="G19" s="662"/>
      <c r="H19" s="662"/>
      <c r="I19" s="662"/>
      <c r="J19" s="662"/>
      <c r="K19" s="662"/>
      <c r="L19" s="662"/>
      <c r="M19" s="662"/>
      <c r="N19" s="662"/>
      <c r="O19" s="662"/>
      <c r="P19" s="662"/>
      <c r="Q19" s="663"/>
      <c r="R19" s="664">
        <v>8944</v>
      </c>
      <c r="S19" s="665"/>
      <c r="T19" s="665"/>
      <c r="U19" s="665"/>
      <c r="V19" s="665"/>
      <c r="W19" s="665"/>
      <c r="X19" s="665"/>
      <c r="Y19" s="666"/>
      <c r="Z19" s="691">
        <v>0.1</v>
      </c>
      <c r="AA19" s="691"/>
      <c r="AB19" s="691"/>
      <c r="AC19" s="691"/>
      <c r="AD19" s="692">
        <v>8944</v>
      </c>
      <c r="AE19" s="692"/>
      <c r="AF19" s="692"/>
      <c r="AG19" s="692"/>
      <c r="AH19" s="692"/>
      <c r="AI19" s="692"/>
      <c r="AJ19" s="692"/>
      <c r="AK19" s="692"/>
      <c r="AL19" s="667">
        <v>0.2</v>
      </c>
      <c r="AM19" s="668"/>
      <c r="AN19" s="668"/>
      <c r="AO19" s="693"/>
      <c r="AP19" s="661" t="s">
        <v>265</v>
      </c>
      <c r="AQ19" s="662"/>
      <c r="AR19" s="662"/>
      <c r="AS19" s="662"/>
      <c r="AT19" s="662"/>
      <c r="AU19" s="662"/>
      <c r="AV19" s="662"/>
      <c r="AW19" s="662"/>
      <c r="AX19" s="662"/>
      <c r="AY19" s="662"/>
      <c r="AZ19" s="662"/>
      <c r="BA19" s="662"/>
      <c r="BB19" s="662"/>
      <c r="BC19" s="662"/>
      <c r="BD19" s="662"/>
      <c r="BE19" s="662"/>
      <c r="BF19" s="663"/>
      <c r="BG19" s="664" t="s">
        <v>127</v>
      </c>
      <c r="BH19" s="665"/>
      <c r="BI19" s="665"/>
      <c r="BJ19" s="665"/>
      <c r="BK19" s="665"/>
      <c r="BL19" s="665"/>
      <c r="BM19" s="665"/>
      <c r="BN19" s="666"/>
      <c r="BO19" s="691" t="s">
        <v>127</v>
      </c>
      <c r="BP19" s="691"/>
      <c r="BQ19" s="691"/>
      <c r="BR19" s="691"/>
      <c r="BS19" s="692" t="s">
        <v>127</v>
      </c>
      <c r="BT19" s="692"/>
      <c r="BU19" s="692"/>
      <c r="BV19" s="692"/>
      <c r="BW19" s="692"/>
      <c r="BX19" s="692"/>
      <c r="BY19" s="692"/>
      <c r="BZ19" s="692"/>
      <c r="CA19" s="692"/>
      <c r="CB19" s="750"/>
      <c r="CD19" s="706" t="s">
        <v>266</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2">
      <c r="B20" s="661" t="s">
        <v>267</v>
      </c>
      <c r="C20" s="662"/>
      <c r="D20" s="662"/>
      <c r="E20" s="662"/>
      <c r="F20" s="662"/>
      <c r="G20" s="662"/>
      <c r="H20" s="662"/>
      <c r="I20" s="662"/>
      <c r="J20" s="662"/>
      <c r="K20" s="662"/>
      <c r="L20" s="662"/>
      <c r="M20" s="662"/>
      <c r="N20" s="662"/>
      <c r="O20" s="662"/>
      <c r="P20" s="662"/>
      <c r="Q20" s="663"/>
      <c r="R20" s="664">
        <v>2220</v>
      </c>
      <c r="S20" s="665"/>
      <c r="T20" s="665"/>
      <c r="U20" s="665"/>
      <c r="V20" s="665"/>
      <c r="W20" s="665"/>
      <c r="X20" s="665"/>
      <c r="Y20" s="666"/>
      <c r="Z20" s="691">
        <v>0</v>
      </c>
      <c r="AA20" s="691"/>
      <c r="AB20" s="691"/>
      <c r="AC20" s="691"/>
      <c r="AD20" s="692">
        <v>2220</v>
      </c>
      <c r="AE20" s="692"/>
      <c r="AF20" s="692"/>
      <c r="AG20" s="692"/>
      <c r="AH20" s="692"/>
      <c r="AI20" s="692"/>
      <c r="AJ20" s="692"/>
      <c r="AK20" s="692"/>
      <c r="AL20" s="667">
        <v>0</v>
      </c>
      <c r="AM20" s="668"/>
      <c r="AN20" s="668"/>
      <c r="AO20" s="693"/>
      <c r="AP20" s="661" t="s">
        <v>268</v>
      </c>
      <c r="AQ20" s="662"/>
      <c r="AR20" s="662"/>
      <c r="AS20" s="662"/>
      <c r="AT20" s="662"/>
      <c r="AU20" s="662"/>
      <c r="AV20" s="662"/>
      <c r="AW20" s="662"/>
      <c r="AX20" s="662"/>
      <c r="AY20" s="662"/>
      <c r="AZ20" s="662"/>
      <c r="BA20" s="662"/>
      <c r="BB20" s="662"/>
      <c r="BC20" s="662"/>
      <c r="BD20" s="662"/>
      <c r="BE20" s="662"/>
      <c r="BF20" s="663"/>
      <c r="BG20" s="664" t="s">
        <v>127</v>
      </c>
      <c r="BH20" s="665"/>
      <c r="BI20" s="665"/>
      <c r="BJ20" s="665"/>
      <c r="BK20" s="665"/>
      <c r="BL20" s="665"/>
      <c r="BM20" s="665"/>
      <c r="BN20" s="666"/>
      <c r="BO20" s="691" t="s">
        <v>127</v>
      </c>
      <c r="BP20" s="691"/>
      <c r="BQ20" s="691"/>
      <c r="BR20" s="691"/>
      <c r="BS20" s="692" t="s">
        <v>127</v>
      </c>
      <c r="BT20" s="692"/>
      <c r="BU20" s="692"/>
      <c r="BV20" s="692"/>
      <c r="BW20" s="692"/>
      <c r="BX20" s="692"/>
      <c r="BY20" s="692"/>
      <c r="BZ20" s="692"/>
      <c r="CA20" s="692"/>
      <c r="CB20" s="750"/>
      <c r="CD20" s="706" t="s">
        <v>269</v>
      </c>
      <c r="CE20" s="703"/>
      <c r="CF20" s="703"/>
      <c r="CG20" s="703"/>
      <c r="CH20" s="703"/>
      <c r="CI20" s="703"/>
      <c r="CJ20" s="703"/>
      <c r="CK20" s="703"/>
      <c r="CL20" s="703"/>
      <c r="CM20" s="703"/>
      <c r="CN20" s="703"/>
      <c r="CO20" s="703"/>
      <c r="CP20" s="703"/>
      <c r="CQ20" s="704"/>
      <c r="CR20" s="664">
        <v>10808344</v>
      </c>
      <c r="CS20" s="665"/>
      <c r="CT20" s="665"/>
      <c r="CU20" s="665"/>
      <c r="CV20" s="665"/>
      <c r="CW20" s="665"/>
      <c r="CX20" s="665"/>
      <c r="CY20" s="666"/>
      <c r="CZ20" s="691">
        <v>100</v>
      </c>
      <c r="DA20" s="691"/>
      <c r="DB20" s="691"/>
      <c r="DC20" s="691"/>
      <c r="DD20" s="670">
        <v>1128224</v>
      </c>
      <c r="DE20" s="665"/>
      <c r="DF20" s="665"/>
      <c r="DG20" s="665"/>
      <c r="DH20" s="665"/>
      <c r="DI20" s="665"/>
      <c r="DJ20" s="665"/>
      <c r="DK20" s="665"/>
      <c r="DL20" s="665"/>
      <c r="DM20" s="665"/>
      <c r="DN20" s="665"/>
      <c r="DO20" s="665"/>
      <c r="DP20" s="666"/>
      <c r="DQ20" s="670">
        <v>6156217</v>
      </c>
      <c r="DR20" s="665"/>
      <c r="DS20" s="665"/>
      <c r="DT20" s="665"/>
      <c r="DU20" s="665"/>
      <c r="DV20" s="665"/>
      <c r="DW20" s="665"/>
      <c r="DX20" s="665"/>
      <c r="DY20" s="665"/>
      <c r="DZ20" s="665"/>
      <c r="EA20" s="665"/>
      <c r="EB20" s="665"/>
      <c r="EC20" s="705"/>
    </row>
    <row r="21" spans="2:133" ht="11.25" customHeight="1" x14ac:dyDescent="0.2">
      <c r="B21" s="661" t="s">
        <v>270</v>
      </c>
      <c r="C21" s="662"/>
      <c r="D21" s="662"/>
      <c r="E21" s="662"/>
      <c r="F21" s="662"/>
      <c r="G21" s="662"/>
      <c r="H21" s="662"/>
      <c r="I21" s="662"/>
      <c r="J21" s="662"/>
      <c r="K21" s="662"/>
      <c r="L21" s="662"/>
      <c r="M21" s="662"/>
      <c r="N21" s="662"/>
      <c r="O21" s="662"/>
      <c r="P21" s="662"/>
      <c r="Q21" s="663"/>
      <c r="R21" s="664">
        <v>1120</v>
      </c>
      <c r="S21" s="665"/>
      <c r="T21" s="665"/>
      <c r="U21" s="665"/>
      <c r="V21" s="665"/>
      <c r="W21" s="665"/>
      <c r="X21" s="665"/>
      <c r="Y21" s="666"/>
      <c r="Z21" s="691">
        <v>0</v>
      </c>
      <c r="AA21" s="691"/>
      <c r="AB21" s="691"/>
      <c r="AC21" s="691"/>
      <c r="AD21" s="692">
        <v>1120</v>
      </c>
      <c r="AE21" s="692"/>
      <c r="AF21" s="692"/>
      <c r="AG21" s="692"/>
      <c r="AH21" s="692"/>
      <c r="AI21" s="692"/>
      <c r="AJ21" s="692"/>
      <c r="AK21" s="692"/>
      <c r="AL21" s="667">
        <v>0</v>
      </c>
      <c r="AM21" s="668"/>
      <c r="AN21" s="668"/>
      <c r="AO21" s="693"/>
      <c r="AP21" s="757" t="s">
        <v>271</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127</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272</v>
      </c>
      <c r="C22" s="728"/>
      <c r="D22" s="728"/>
      <c r="E22" s="728"/>
      <c r="F22" s="728"/>
      <c r="G22" s="728"/>
      <c r="H22" s="728"/>
      <c r="I22" s="728"/>
      <c r="J22" s="728"/>
      <c r="K22" s="728"/>
      <c r="L22" s="728"/>
      <c r="M22" s="728"/>
      <c r="N22" s="728"/>
      <c r="O22" s="728"/>
      <c r="P22" s="728"/>
      <c r="Q22" s="729"/>
      <c r="R22" s="664">
        <v>19521</v>
      </c>
      <c r="S22" s="665"/>
      <c r="T22" s="665"/>
      <c r="U22" s="665"/>
      <c r="V22" s="665"/>
      <c r="W22" s="665"/>
      <c r="X22" s="665"/>
      <c r="Y22" s="666"/>
      <c r="Z22" s="691">
        <v>0.2</v>
      </c>
      <c r="AA22" s="691"/>
      <c r="AB22" s="691"/>
      <c r="AC22" s="691"/>
      <c r="AD22" s="692">
        <v>19521</v>
      </c>
      <c r="AE22" s="692"/>
      <c r="AF22" s="692"/>
      <c r="AG22" s="692"/>
      <c r="AH22" s="692"/>
      <c r="AI22" s="692"/>
      <c r="AJ22" s="692"/>
      <c r="AK22" s="692"/>
      <c r="AL22" s="667">
        <v>0.30000001192092896</v>
      </c>
      <c r="AM22" s="668"/>
      <c r="AN22" s="668"/>
      <c r="AO22" s="693"/>
      <c r="AP22" s="757" t="s">
        <v>273</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274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275</v>
      </c>
      <c r="C23" s="662"/>
      <c r="D23" s="662"/>
      <c r="E23" s="662"/>
      <c r="F23" s="662"/>
      <c r="G23" s="662"/>
      <c r="H23" s="662"/>
      <c r="I23" s="662"/>
      <c r="J23" s="662"/>
      <c r="K23" s="662"/>
      <c r="L23" s="662"/>
      <c r="M23" s="662"/>
      <c r="N23" s="662"/>
      <c r="O23" s="662"/>
      <c r="P23" s="662"/>
      <c r="Q23" s="663"/>
      <c r="R23" s="664">
        <v>3977293</v>
      </c>
      <c r="S23" s="665"/>
      <c r="T23" s="665"/>
      <c r="U23" s="665"/>
      <c r="V23" s="665"/>
      <c r="W23" s="665"/>
      <c r="X23" s="665"/>
      <c r="Y23" s="666"/>
      <c r="Z23" s="691">
        <v>35.1</v>
      </c>
      <c r="AA23" s="691"/>
      <c r="AB23" s="691"/>
      <c r="AC23" s="691"/>
      <c r="AD23" s="692">
        <v>3725153</v>
      </c>
      <c r="AE23" s="692"/>
      <c r="AF23" s="692"/>
      <c r="AG23" s="692"/>
      <c r="AH23" s="692"/>
      <c r="AI23" s="692"/>
      <c r="AJ23" s="692"/>
      <c r="AK23" s="692"/>
      <c r="AL23" s="667">
        <v>66.2</v>
      </c>
      <c r="AM23" s="668"/>
      <c r="AN23" s="668"/>
      <c r="AO23" s="693"/>
      <c r="AP23" s="757" t="s">
        <v>276</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127</v>
      </c>
      <c r="BT23" s="692"/>
      <c r="BU23" s="692"/>
      <c r="BV23" s="692"/>
      <c r="BW23" s="692"/>
      <c r="BX23" s="692"/>
      <c r="BY23" s="692"/>
      <c r="BZ23" s="692"/>
      <c r="CA23" s="692"/>
      <c r="CB23" s="750"/>
      <c r="CD23" s="766" t="s">
        <v>216</v>
      </c>
      <c r="CE23" s="767"/>
      <c r="CF23" s="767"/>
      <c r="CG23" s="767"/>
      <c r="CH23" s="767"/>
      <c r="CI23" s="767"/>
      <c r="CJ23" s="767"/>
      <c r="CK23" s="767"/>
      <c r="CL23" s="767"/>
      <c r="CM23" s="767"/>
      <c r="CN23" s="767"/>
      <c r="CO23" s="767"/>
      <c r="CP23" s="767"/>
      <c r="CQ23" s="768"/>
      <c r="CR23" s="766" t="s">
        <v>277</v>
      </c>
      <c r="CS23" s="767"/>
      <c r="CT23" s="767"/>
      <c r="CU23" s="767"/>
      <c r="CV23" s="767"/>
      <c r="CW23" s="767"/>
      <c r="CX23" s="767"/>
      <c r="CY23" s="768"/>
      <c r="CZ23" s="766" t="s">
        <v>278</v>
      </c>
      <c r="DA23" s="767"/>
      <c r="DB23" s="767"/>
      <c r="DC23" s="768"/>
      <c r="DD23" s="766" t="s">
        <v>279</v>
      </c>
      <c r="DE23" s="767"/>
      <c r="DF23" s="767"/>
      <c r="DG23" s="767"/>
      <c r="DH23" s="767"/>
      <c r="DI23" s="767"/>
      <c r="DJ23" s="767"/>
      <c r="DK23" s="768"/>
      <c r="DL23" s="775" t="s">
        <v>280</v>
      </c>
      <c r="DM23" s="776"/>
      <c r="DN23" s="776"/>
      <c r="DO23" s="776"/>
      <c r="DP23" s="776"/>
      <c r="DQ23" s="776"/>
      <c r="DR23" s="776"/>
      <c r="DS23" s="776"/>
      <c r="DT23" s="776"/>
      <c r="DU23" s="776"/>
      <c r="DV23" s="777"/>
      <c r="DW23" s="766" t="s">
        <v>281</v>
      </c>
      <c r="DX23" s="767"/>
      <c r="DY23" s="767"/>
      <c r="DZ23" s="767"/>
      <c r="EA23" s="767"/>
      <c r="EB23" s="767"/>
      <c r="EC23" s="768"/>
    </row>
    <row r="24" spans="2:133" ht="11.25" customHeight="1" x14ac:dyDescent="0.2">
      <c r="B24" s="661" t="s">
        <v>282</v>
      </c>
      <c r="C24" s="662"/>
      <c r="D24" s="662"/>
      <c r="E24" s="662"/>
      <c r="F24" s="662"/>
      <c r="G24" s="662"/>
      <c r="H24" s="662"/>
      <c r="I24" s="662"/>
      <c r="J24" s="662"/>
      <c r="K24" s="662"/>
      <c r="L24" s="662"/>
      <c r="M24" s="662"/>
      <c r="N24" s="662"/>
      <c r="O24" s="662"/>
      <c r="P24" s="662"/>
      <c r="Q24" s="663"/>
      <c r="R24" s="664">
        <v>3725153</v>
      </c>
      <c r="S24" s="665"/>
      <c r="T24" s="665"/>
      <c r="U24" s="665"/>
      <c r="V24" s="665"/>
      <c r="W24" s="665"/>
      <c r="X24" s="665"/>
      <c r="Y24" s="666"/>
      <c r="Z24" s="691">
        <v>32.799999999999997</v>
      </c>
      <c r="AA24" s="691"/>
      <c r="AB24" s="691"/>
      <c r="AC24" s="691"/>
      <c r="AD24" s="692">
        <v>3725153</v>
      </c>
      <c r="AE24" s="692"/>
      <c r="AF24" s="692"/>
      <c r="AG24" s="692"/>
      <c r="AH24" s="692"/>
      <c r="AI24" s="692"/>
      <c r="AJ24" s="692"/>
      <c r="AK24" s="692"/>
      <c r="AL24" s="667">
        <v>66.2</v>
      </c>
      <c r="AM24" s="668"/>
      <c r="AN24" s="668"/>
      <c r="AO24" s="693"/>
      <c r="AP24" s="757" t="s">
        <v>283</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284</v>
      </c>
      <c r="CE24" s="721"/>
      <c r="CF24" s="721"/>
      <c r="CG24" s="721"/>
      <c r="CH24" s="721"/>
      <c r="CI24" s="721"/>
      <c r="CJ24" s="721"/>
      <c r="CK24" s="721"/>
      <c r="CL24" s="721"/>
      <c r="CM24" s="721"/>
      <c r="CN24" s="721"/>
      <c r="CO24" s="721"/>
      <c r="CP24" s="721"/>
      <c r="CQ24" s="722"/>
      <c r="CR24" s="717">
        <v>4219076</v>
      </c>
      <c r="CS24" s="718"/>
      <c r="CT24" s="718"/>
      <c r="CU24" s="718"/>
      <c r="CV24" s="718"/>
      <c r="CW24" s="718"/>
      <c r="CX24" s="718"/>
      <c r="CY24" s="761"/>
      <c r="CZ24" s="762">
        <v>39</v>
      </c>
      <c r="DA24" s="735"/>
      <c r="DB24" s="735"/>
      <c r="DC24" s="765"/>
      <c r="DD24" s="760">
        <v>2829453</v>
      </c>
      <c r="DE24" s="718"/>
      <c r="DF24" s="718"/>
      <c r="DG24" s="718"/>
      <c r="DH24" s="718"/>
      <c r="DI24" s="718"/>
      <c r="DJ24" s="718"/>
      <c r="DK24" s="761"/>
      <c r="DL24" s="760">
        <v>2785571</v>
      </c>
      <c r="DM24" s="718"/>
      <c r="DN24" s="718"/>
      <c r="DO24" s="718"/>
      <c r="DP24" s="718"/>
      <c r="DQ24" s="718"/>
      <c r="DR24" s="718"/>
      <c r="DS24" s="718"/>
      <c r="DT24" s="718"/>
      <c r="DU24" s="718"/>
      <c r="DV24" s="761"/>
      <c r="DW24" s="762">
        <v>47.6</v>
      </c>
      <c r="DX24" s="735"/>
      <c r="DY24" s="735"/>
      <c r="DZ24" s="735"/>
      <c r="EA24" s="735"/>
      <c r="EB24" s="735"/>
      <c r="EC24" s="763"/>
    </row>
    <row r="25" spans="2:133" ht="11.25" customHeight="1" x14ac:dyDescent="0.2">
      <c r="B25" s="661" t="s">
        <v>285</v>
      </c>
      <c r="C25" s="662"/>
      <c r="D25" s="662"/>
      <c r="E25" s="662"/>
      <c r="F25" s="662"/>
      <c r="G25" s="662"/>
      <c r="H25" s="662"/>
      <c r="I25" s="662"/>
      <c r="J25" s="662"/>
      <c r="K25" s="662"/>
      <c r="L25" s="662"/>
      <c r="M25" s="662"/>
      <c r="N25" s="662"/>
      <c r="O25" s="662"/>
      <c r="P25" s="662"/>
      <c r="Q25" s="663"/>
      <c r="R25" s="664">
        <v>252140</v>
      </c>
      <c r="S25" s="665"/>
      <c r="T25" s="665"/>
      <c r="U25" s="665"/>
      <c r="V25" s="665"/>
      <c r="W25" s="665"/>
      <c r="X25" s="665"/>
      <c r="Y25" s="666"/>
      <c r="Z25" s="691">
        <v>2.2000000000000002</v>
      </c>
      <c r="AA25" s="691"/>
      <c r="AB25" s="691"/>
      <c r="AC25" s="691"/>
      <c r="AD25" s="692" t="s">
        <v>127</v>
      </c>
      <c r="AE25" s="692"/>
      <c r="AF25" s="692"/>
      <c r="AG25" s="692"/>
      <c r="AH25" s="692"/>
      <c r="AI25" s="692"/>
      <c r="AJ25" s="692"/>
      <c r="AK25" s="692"/>
      <c r="AL25" s="667" t="s">
        <v>127</v>
      </c>
      <c r="AM25" s="668"/>
      <c r="AN25" s="668"/>
      <c r="AO25" s="693"/>
      <c r="AP25" s="757" t="s">
        <v>286</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287</v>
      </c>
      <c r="CE25" s="703"/>
      <c r="CF25" s="703"/>
      <c r="CG25" s="703"/>
      <c r="CH25" s="703"/>
      <c r="CI25" s="703"/>
      <c r="CJ25" s="703"/>
      <c r="CK25" s="703"/>
      <c r="CL25" s="703"/>
      <c r="CM25" s="703"/>
      <c r="CN25" s="703"/>
      <c r="CO25" s="703"/>
      <c r="CP25" s="703"/>
      <c r="CQ25" s="704"/>
      <c r="CR25" s="664">
        <v>1864801</v>
      </c>
      <c r="CS25" s="675"/>
      <c r="CT25" s="675"/>
      <c r="CU25" s="675"/>
      <c r="CV25" s="675"/>
      <c r="CW25" s="675"/>
      <c r="CX25" s="675"/>
      <c r="CY25" s="676"/>
      <c r="CZ25" s="667">
        <v>17.3</v>
      </c>
      <c r="DA25" s="677"/>
      <c r="DB25" s="677"/>
      <c r="DC25" s="678"/>
      <c r="DD25" s="670">
        <v>1688037</v>
      </c>
      <c r="DE25" s="675"/>
      <c r="DF25" s="675"/>
      <c r="DG25" s="675"/>
      <c r="DH25" s="675"/>
      <c r="DI25" s="675"/>
      <c r="DJ25" s="675"/>
      <c r="DK25" s="676"/>
      <c r="DL25" s="670">
        <v>1647481</v>
      </c>
      <c r="DM25" s="675"/>
      <c r="DN25" s="675"/>
      <c r="DO25" s="675"/>
      <c r="DP25" s="675"/>
      <c r="DQ25" s="675"/>
      <c r="DR25" s="675"/>
      <c r="DS25" s="675"/>
      <c r="DT25" s="675"/>
      <c r="DU25" s="675"/>
      <c r="DV25" s="676"/>
      <c r="DW25" s="667">
        <v>28.2</v>
      </c>
      <c r="DX25" s="677"/>
      <c r="DY25" s="677"/>
      <c r="DZ25" s="677"/>
      <c r="EA25" s="677"/>
      <c r="EB25" s="677"/>
      <c r="EC25" s="698"/>
    </row>
    <row r="26" spans="2:133" ht="11.25" customHeight="1" x14ac:dyDescent="0.2">
      <c r="B26" s="661" t="s">
        <v>288</v>
      </c>
      <c r="C26" s="662"/>
      <c r="D26" s="662"/>
      <c r="E26" s="662"/>
      <c r="F26" s="662"/>
      <c r="G26" s="662"/>
      <c r="H26" s="662"/>
      <c r="I26" s="662"/>
      <c r="J26" s="662"/>
      <c r="K26" s="662"/>
      <c r="L26" s="662"/>
      <c r="M26" s="662"/>
      <c r="N26" s="662"/>
      <c r="O26" s="662"/>
      <c r="P26" s="662"/>
      <c r="Q26" s="663"/>
      <c r="R26" s="664" t="s">
        <v>127</v>
      </c>
      <c r="S26" s="665"/>
      <c r="T26" s="665"/>
      <c r="U26" s="665"/>
      <c r="V26" s="665"/>
      <c r="W26" s="665"/>
      <c r="X26" s="665"/>
      <c r="Y26" s="666"/>
      <c r="Z26" s="691" t="s">
        <v>127</v>
      </c>
      <c r="AA26" s="691"/>
      <c r="AB26" s="691"/>
      <c r="AC26" s="691"/>
      <c r="AD26" s="692" t="s">
        <v>127</v>
      </c>
      <c r="AE26" s="692"/>
      <c r="AF26" s="692"/>
      <c r="AG26" s="692"/>
      <c r="AH26" s="692"/>
      <c r="AI26" s="692"/>
      <c r="AJ26" s="692"/>
      <c r="AK26" s="692"/>
      <c r="AL26" s="667" t="s">
        <v>127</v>
      </c>
      <c r="AM26" s="668"/>
      <c r="AN26" s="668"/>
      <c r="AO26" s="693"/>
      <c r="AP26" s="757" t="s">
        <v>289</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290</v>
      </c>
      <c r="CE26" s="703"/>
      <c r="CF26" s="703"/>
      <c r="CG26" s="703"/>
      <c r="CH26" s="703"/>
      <c r="CI26" s="703"/>
      <c r="CJ26" s="703"/>
      <c r="CK26" s="703"/>
      <c r="CL26" s="703"/>
      <c r="CM26" s="703"/>
      <c r="CN26" s="703"/>
      <c r="CO26" s="703"/>
      <c r="CP26" s="703"/>
      <c r="CQ26" s="704"/>
      <c r="CR26" s="664">
        <v>995834</v>
      </c>
      <c r="CS26" s="665"/>
      <c r="CT26" s="665"/>
      <c r="CU26" s="665"/>
      <c r="CV26" s="665"/>
      <c r="CW26" s="665"/>
      <c r="CX26" s="665"/>
      <c r="CY26" s="666"/>
      <c r="CZ26" s="667">
        <v>9.1999999999999993</v>
      </c>
      <c r="DA26" s="677"/>
      <c r="DB26" s="677"/>
      <c r="DC26" s="678"/>
      <c r="DD26" s="670">
        <v>888621</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2">
      <c r="B27" s="661" t="s">
        <v>291</v>
      </c>
      <c r="C27" s="662"/>
      <c r="D27" s="662"/>
      <c r="E27" s="662"/>
      <c r="F27" s="662"/>
      <c r="G27" s="662"/>
      <c r="H27" s="662"/>
      <c r="I27" s="662"/>
      <c r="J27" s="662"/>
      <c r="K27" s="662"/>
      <c r="L27" s="662"/>
      <c r="M27" s="662"/>
      <c r="N27" s="662"/>
      <c r="O27" s="662"/>
      <c r="P27" s="662"/>
      <c r="Q27" s="663"/>
      <c r="R27" s="664">
        <v>5872865</v>
      </c>
      <c r="S27" s="665"/>
      <c r="T27" s="665"/>
      <c r="U27" s="665"/>
      <c r="V27" s="665"/>
      <c r="W27" s="665"/>
      <c r="X27" s="665"/>
      <c r="Y27" s="666"/>
      <c r="Z27" s="691">
        <v>51.8</v>
      </c>
      <c r="AA27" s="691"/>
      <c r="AB27" s="691"/>
      <c r="AC27" s="691"/>
      <c r="AD27" s="692">
        <v>5620725</v>
      </c>
      <c r="AE27" s="692"/>
      <c r="AF27" s="692"/>
      <c r="AG27" s="692"/>
      <c r="AH27" s="692"/>
      <c r="AI27" s="692"/>
      <c r="AJ27" s="692"/>
      <c r="AK27" s="692"/>
      <c r="AL27" s="667">
        <v>99.900001525878906</v>
      </c>
      <c r="AM27" s="668"/>
      <c r="AN27" s="668"/>
      <c r="AO27" s="693"/>
      <c r="AP27" s="661" t="s">
        <v>292</v>
      </c>
      <c r="AQ27" s="662"/>
      <c r="AR27" s="662"/>
      <c r="AS27" s="662"/>
      <c r="AT27" s="662"/>
      <c r="AU27" s="662"/>
      <c r="AV27" s="662"/>
      <c r="AW27" s="662"/>
      <c r="AX27" s="662"/>
      <c r="AY27" s="662"/>
      <c r="AZ27" s="662"/>
      <c r="BA27" s="662"/>
      <c r="BB27" s="662"/>
      <c r="BC27" s="662"/>
      <c r="BD27" s="662"/>
      <c r="BE27" s="662"/>
      <c r="BF27" s="663"/>
      <c r="BG27" s="664">
        <v>1415310</v>
      </c>
      <c r="BH27" s="665"/>
      <c r="BI27" s="665"/>
      <c r="BJ27" s="665"/>
      <c r="BK27" s="665"/>
      <c r="BL27" s="665"/>
      <c r="BM27" s="665"/>
      <c r="BN27" s="666"/>
      <c r="BO27" s="691">
        <v>100</v>
      </c>
      <c r="BP27" s="691"/>
      <c r="BQ27" s="691"/>
      <c r="BR27" s="691"/>
      <c r="BS27" s="692">
        <v>5730</v>
      </c>
      <c r="BT27" s="692"/>
      <c r="BU27" s="692"/>
      <c r="BV27" s="692"/>
      <c r="BW27" s="692"/>
      <c r="BX27" s="692"/>
      <c r="BY27" s="692"/>
      <c r="BZ27" s="692"/>
      <c r="CA27" s="692"/>
      <c r="CB27" s="750"/>
      <c r="CD27" s="706" t="s">
        <v>293</v>
      </c>
      <c r="CE27" s="703"/>
      <c r="CF27" s="703"/>
      <c r="CG27" s="703"/>
      <c r="CH27" s="703"/>
      <c r="CI27" s="703"/>
      <c r="CJ27" s="703"/>
      <c r="CK27" s="703"/>
      <c r="CL27" s="703"/>
      <c r="CM27" s="703"/>
      <c r="CN27" s="703"/>
      <c r="CO27" s="703"/>
      <c r="CP27" s="703"/>
      <c r="CQ27" s="704"/>
      <c r="CR27" s="664">
        <v>1550387</v>
      </c>
      <c r="CS27" s="675"/>
      <c r="CT27" s="675"/>
      <c r="CU27" s="675"/>
      <c r="CV27" s="675"/>
      <c r="CW27" s="675"/>
      <c r="CX27" s="675"/>
      <c r="CY27" s="676"/>
      <c r="CZ27" s="667">
        <v>14.3</v>
      </c>
      <c r="DA27" s="677"/>
      <c r="DB27" s="677"/>
      <c r="DC27" s="678"/>
      <c r="DD27" s="670">
        <v>341001</v>
      </c>
      <c r="DE27" s="675"/>
      <c r="DF27" s="675"/>
      <c r="DG27" s="675"/>
      <c r="DH27" s="675"/>
      <c r="DI27" s="675"/>
      <c r="DJ27" s="675"/>
      <c r="DK27" s="676"/>
      <c r="DL27" s="670">
        <v>337675</v>
      </c>
      <c r="DM27" s="675"/>
      <c r="DN27" s="675"/>
      <c r="DO27" s="675"/>
      <c r="DP27" s="675"/>
      <c r="DQ27" s="675"/>
      <c r="DR27" s="675"/>
      <c r="DS27" s="675"/>
      <c r="DT27" s="675"/>
      <c r="DU27" s="675"/>
      <c r="DV27" s="676"/>
      <c r="DW27" s="667">
        <v>5.8</v>
      </c>
      <c r="DX27" s="677"/>
      <c r="DY27" s="677"/>
      <c r="DZ27" s="677"/>
      <c r="EA27" s="677"/>
      <c r="EB27" s="677"/>
      <c r="EC27" s="698"/>
    </row>
    <row r="28" spans="2:133" ht="11.25" customHeight="1" x14ac:dyDescent="0.2">
      <c r="B28" s="661" t="s">
        <v>294</v>
      </c>
      <c r="C28" s="662"/>
      <c r="D28" s="662"/>
      <c r="E28" s="662"/>
      <c r="F28" s="662"/>
      <c r="G28" s="662"/>
      <c r="H28" s="662"/>
      <c r="I28" s="662"/>
      <c r="J28" s="662"/>
      <c r="K28" s="662"/>
      <c r="L28" s="662"/>
      <c r="M28" s="662"/>
      <c r="N28" s="662"/>
      <c r="O28" s="662"/>
      <c r="P28" s="662"/>
      <c r="Q28" s="663"/>
      <c r="R28" s="664">
        <v>1975</v>
      </c>
      <c r="S28" s="665"/>
      <c r="T28" s="665"/>
      <c r="U28" s="665"/>
      <c r="V28" s="665"/>
      <c r="W28" s="665"/>
      <c r="X28" s="665"/>
      <c r="Y28" s="666"/>
      <c r="Z28" s="691">
        <v>0</v>
      </c>
      <c r="AA28" s="691"/>
      <c r="AB28" s="691"/>
      <c r="AC28" s="691"/>
      <c r="AD28" s="692">
        <v>1975</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295</v>
      </c>
      <c r="CE28" s="703"/>
      <c r="CF28" s="703"/>
      <c r="CG28" s="703"/>
      <c r="CH28" s="703"/>
      <c r="CI28" s="703"/>
      <c r="CJ28" s="703"/>
      <c r="CK28" s="703"/>
      <c r="CL28" s="703"/>
      <c r="CM28" s="703"/>
      <c r="CN28" s="703"/>
      <c r="CO28" s="703"/>
      <c r="CP28" s="703"/>
      <c r="CQ28" s="704"/>
      <c r="CR28" s="664">
        <v>803888</v>
      </c>
      <c r="CS28" s="665"/>
      <c r="CT28" s="665"/>
      <c r="CU28" s="665"/>
      <c r="CV28" s="665"/>
      <c r="CW28" s="665"/>
      <c r="CX28" s="665"/>
      <c r="CY28" s="666"/>
      <c r="CZ28" s="667">
        <v>7.4</v>
      </c>
      <c r="DA28" s="677"/>
      <c r="DB28" s="677"/>
      <c r="DC28" s="678"/>
      <c r="DD28" s="670">
        <v>800415</v>
      </c>
      <c r="DE28" s="665"/>
      <c r="DF28" s="665"/>
      <c r="DG28" s="665"/>
      <c r="DH28" s="665"/>
      <c r="DI28" s="665"/>
      <c r="DJ28" s="665"/>
      <c r="DK28" s="666"/>
      <c r="DL28" s="670">
        <v>800415</v>
      </c>
      <c r="DM28" s="665"/>
      <c r="DN28" s="665"/>
      <c r="DO28" s="665"/>
      <c r="DP28" s="665"/>
      <c r="DQ28" s="665"/>
      <c r="DR28" s="665"/>
      <c r="DS28" s="665"/>
      <c r="DT28" s="665"/>
      <c r="DU28" s="665"/>
      <c r="DV28" s="666"/>
      <c r="DW28" s="667">
        <v>13.7</v>
      </c>
      <c r="DX28" s="677"/>
      <c r="DY28" s="677"/>
      <c r="DZ28" s="677"/>
      <c r="EA28" s="677"/>
      <c r="EB28" s="677"/>
      <c r="EC28" s="698"/>
    </row>
    <row r="29" spans="2:133" ht="11.25" customHeight="1" x14ac:dyDescent="0.2">
      <c r="B29" s="661" t="s">
        <v>296</v>
      </c>
      <c r="C29" s="662"/>
      <c r="D29" s="662"/>
      <c r="E29" s="662"/>
      <c r="F29" s="662"/>
      <c r="G29" s="662"/>
      <c r="H29" s="662"/>
      <c r="I29" s="662"/>
      <c r="J29" s="662"/>
      <c r="K29" s="662"/>
      <c r="L29" s="662"/>
      <c r="M29" s="662"/>
      <c r="N29" s="662"/>
      <c r="O29" s="662"/>
      <c r="P29" s="662"/>
      <c r="Q29" s="663"/>
      <c r="R29" s="664">
        <v>10647</v>
      </c>
      <c r="S29" s="665"/>
      <c r="T29" s="665"/>
      <c r="U29" s="665"/>
      <c r="V29" s="665"/>
      <c r="W29" s="665"/>
      <c r="X29" s="665"/>
      <c r="Y29" s="666"/>
      <c r="Z29" s="691">
        <v>0.1</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297</v>
      </c>
      <c r="CE29" s="752"/>
      <c r="CF29" s="706" t="s">
        <v>70</v>
      </c>
      <c r="CG29" s="703"/>
      <c r="CH29" s="703"/>
      <c r="CI29" s="703"/>
      <c r="CJ29" s="703"/>
      <c r="CK29" s="703"/>
      <c r="CL29" s="703"/>
      <c r="CM29" s="703"/>
      <c r="CN29" s="703"/>
      <c r="CO29" s="703"/>
      <c r="CP29" s="703"/>
      <c r="CQ29" s="704"/>
      <c r="CR29" s="664">
        <v>803888</v>
      </c>
      <c r="CS29" s="675"/>
      <c r="CT29" s="675"/>
      <c r="CU29" s="675"/>
      <c r="CV29" s="675"/>
      <c r="CW29" s="675"/>
      <c r="CX29" s="675"/>
      <c r="CY29" s="676"/>
      <c r="CZ29" s="667">
        <v>7.4</v>
      </c>
      <c r="DA29" s="677"/>
      <c r="DB29" s="677"/>
      <c r="DC29" s="678"/>
      <c r="DD29" s="670">
        <v>800415</v>
      </c>
      <c r="DE29" s="675"/>
      <c r="DF29" s="675"/>
      <c r="DG29" s="675"/>
      <c r="DH29" s="675"/>
      <c r="DI29" s="675"/>
      <c r="DJ29" s="675"/>
      <c r="DK29" s="676"/>
      <c r="DL29" s="670">
        <v>800415</v>
      </c>
      <c r="DM29" s="675"/>
      <c r="DN29" s="675"/>
      <c r="DO29" s="675"/>
      <c r="DP29" s="675"/>
      <c r="DQ29" s="675"/>
      <c r="DR29" s="675"/>
      <c r="DS29" s="675"/>
      <c r="DT29" s="675"/>
      <c r="DU29" s="675"/>
      <c r="DV29" s="676"/>
      <c r="DW29" s="667">
        <v>13.7</v>
      </c>
      <c r="DX29" s="677"/>
      <c r="DY29" s="677"/>
      <c r="DZ29" s="677"/>
      <c r="EA29" s="677"/>
      <c r="EB29" s="677"/>
      <c r="EC29" s="698"/>
    </row>
    <row r="30" spans="2:133" ht="11.25" customHeight="1" x14ac:dyDescent="0.2">
      <c r="B30" s="661" t="s">
        <v>298</v>
      </c>
      <c r="C30" s="662"/>
      <c r="D30" s="662"/>
      <c r="E30" s="662"/>
      <c r="F30" s="662"/>
      <c r="G30" s="662"/>
      <c r="H30" s="662"/>
      <c r="I30" s="662"/>
      <c r="J30" s="662"/>
      <c r="K30" s="662"/>
      <c r="L30" s="662"/>
      <c r="M30" s="662"/>
      <c r="N30" s="662"/>
      <c r="O30" s="662"/>
      <c r="P30" s="662"/>
      <c r="Q30" s="663"/>
      <c r="R30" s="664">
        <v>64186</v>
      </c>
      <c r="S30" s="665"/>
      <c r="T30" s="665"/>
      <c r="U30" s="665"/>
      <c r="V30" s="665"/>
      <c r="W30" s="665"/>
      <c r="X30" s="665"/>
      <c r="Y30" s="666"/>
      <c r="Z30" s="691">
        <v>0.6</v>
      </c>
      <c r="AA30" s="691"/>
      <c r="AB30" s="691"/>
      <c r="AC30" s="691"/>
      <c r="AD30" s="692" t="s">
        <v>127</v>
      </c>
      <c r="AE30" s="692"/>
      <c r="AF30" s="692"/>
      <c r="AG30" s="692"/>
      <c r="AH30" s="692"/>
      <c r="AI30" s="692"/>
      <c r="AJ30" s="692"/>
      <c r="AK30" s="692"/>
      <c r="AL30" s="667" t="s">
        <v>127</v>
      </c>
      <c r="AM30" s="668"/>
      <c r="AN30" s="668"/>
      <c r="AO30" s="693"/>
      <c r="AP30" s="723" t="s">
        <v>216</v>
      </c>
      <c r="AQ30" s="724"/>
      <c r="AR30" s="724"/>
      <c r="AS30" s="724"/>
      <c r="AT30" s="724"/>
      <c r="AU30" s="724"/>
      <c r="AV30" s="724"/>
      <c r="AW30" s="724"/>
      <c r="AX30" s="724"/>
      <c r="AY30" s="724"/>
      <c r="AZ30" s="724"/>
      <c r="BA30" s="724"/>
      <c r="BB30" s="724"/>
      <c r="BC30" s="724"/>
      <c r="BD30" s="724"/>
      <c r="BE30" s="724"/>
      <c r="BF30" s="725"/>
      <c r="BG30" s="723" t="s">
        <v>299</v>
      </c>
      <c r="BH30" s="748"/>
      <c r="BI30" s="748"/>
      <c r="BJ30" s="748"/>
      <c r="BK30" s="748"/>
      <c r="BL30" s="748"/>
      <c r="BM30" s="748"/>
      <c r="BN30" s="748"/>
      <c r="BO30" s="748"/>
      <c r="BP30" s="748"/>
      <c r="BQ30" s="749"/>
      <c r="BR30" s="723" t="s">
        <v>300</v>
      </c>
      <c r="BS30" s="748"/>
      <c r="BT30" s="748"/>
      <c r="BU30" s="748"/>
      <c r="BV30" s="748"/>
      <c r="BW30" s="748"/>
      <c r="BX30" s="748"/>
      <c r="BY30" s="748"/>
      <c r="BZ30" s="748"/>
      <c r="CA30" s="748"/>
      <c r="CB30" s="749"/>
      <c r="CD30" s="753"/>
      <c r="CE30" s="754"/>
      <c r="CF30" s="706" t="s">
        <v>301</v>
      </c>
      <c r="CG30" s="703"/>
      <c r="CH30" s="703"/>
      <c r="CI30" s="703"/>
      <c r="CJ30" s="703"/>
      <c r="CK30" s="703"/>
      <c r="CL30" s="703"/>
      <c r="CM30" s="703"/>
      <c r="CN30" s="703"/>
      <c r="CO30" s="703"/>
      <c r="CP30" s="703"/>
      <c r="CQ30" s="704"/>
      <c r="CR30" s="664">
        <v>775218</v>
      </c>
      <c r="CS30" s="665"/>
      <c r="CT30" s="665"/>
      <c r="CU30" s="665"/>
      <c r="CV30" s="665"/>
      <c r="CW30" s="665"/>
      <c r="CX30" s="665"/>
      <c r="CY30" s="666"/>
      <c r="CZ30" s="667">
        <v>7.2</v>
      </c>
      <c r="DA30" s="677"/>
      <c r="DB30" s="677"/>
      <c r="DC30" s="678"/>
      <c r="DD30" s="670">
        <v>771745</v>
      </c>
      <c r="DE30" s="665"/>
      <c r="DF30" s="665"/>
      <c r="DG30" s="665"/>
      <c r="DH30" s="665"/>
      <c r="DI30" s="665"/>
      <c r="DJ30" s="665"/>
      <c r="DK30" s="666"/>
      <c r="DL30" s="670">
        <v>771745</v>
      </c>
      <c r="DM30" s="665"/>
      <c r="DN30" s="665"/>
      <c r="DO30" s="665"/>
      <c r="DP30" s="665"/>
      <c r="DQ30" s="665"/>
      <c r="DR30" s="665"/>
      <c r="DS30" s="665"/>
      <c r="DT30" s="665"/>
      <c r="DU30" s="665"/>
      <c r="DV30" s="666"/>
      <c r="DW30" s="667">
        <v>13.2</v>
      </c>
      <c r="DX30" s="677"/>
      <c r="DY30" s="677"/>
      <c r="DZ30" s="677"/>
      <c r="EA30" s="677"/>
      <c r="EB30" s="677"/>
      <c r="EC30" s="698"/>
    </row>
    <row r="31" spans="2:133" ht="11.25" customHeight="1" x14ac:dyDescent="0.2">
      <c r="B31" s="661" t="s">
        <v>302</v>
      </c>
      <c r="C31" s="662"/>
      <c r="D31" s="662"/>
      <c r="E31" s="662"/>
      <c r="F31" s="662"/>
      <c r="G31" s="662"/>
      <c r="H31" s="662"/>
      <c r="I31" s="662"/>
      <c r="J31" s="662"/>
      <c r="K31" s="662"/>
      <c r="L31" s="662"/>
      <c r="M31" s="662"/>
      <c r="N31" s="662"/>
      <c r="O31" s="662"/>
      <c r="P31" s="662"/>
      <c r="Q31" s="663"/>
      <c r="R31" s="664">
        <v>7177</v>
      </c>
      <c r="S31" s="665"/>
      <c r="T31" s="665"/>
      <c r="U31" s="665"/>
      <c r="V31" s="665"/>
      <c r="W31" s="665"/>
      <c r="X31" s="665"/>
      <c r="Y31" s="666"/>
      <c r="Z31" s="691">
        <v>0.1</v>
      </c>
      <c r="AA31" s="691"/>
      <c r="AB31" s="691"/>
      <c r="AC31" s="691"/>
      <c r="AD31" s="692" t="s">
        <v>127</v>
      </c>
      <c r="AE31" s="692"/>
      <c r="AF31" s="692"/>
      <c r="AG31" s="692"/>
      <c r="AH31" s="692"/>
      <c r="AI31" s="692"/>
      <c r="AJ31" s="692"/>
      <c r="AK31" s="692"/>
      <c r="AL31" s="667" t="s">
        <v>127</v>
      </c>
      <c r="AM31" s="668"/>
      <c r="AN31" s="668"/>
      <c r="AO31" s="693"/>
      <c r="AP31" s="737" t="s">
        <v>303</v>
      </c>
      <c r="AQ31" s="738"/>
      <c r="AR31" s="738"/>
      <c r="AS31" s="738"/>
      <c r="AT31" s="743" t="s">
        <v>304</v>
      </c>
      <c r="AU31" s="360"/>
      <c r="AV31" s="360"/>
      <c r="AW31" s="360"/>
      <c r="AX31" s="730" t="s">
        <v>182</v>
      </c>
      <c r="AY31" s="731"/>
      <c r="AZ31" s="731"/>
      <c r="BA31" s="731"/>
      <c r="BB31" s="731"/>
      <c r="BC31" s="731"/>
      <c r="BD31" s="731"/>
      <c r="BE31" s="731"/>
      <c r="BF31" s="732"/>
      <c r="BG31" s="733">
        <v>99.8</v>
      </c>
      <c r="BH31" s="734"/>
      <c r="BI31" s="734"/>
      <c r="BJ31" s="734"/>
      <c r="BK31" s="734"/>
      <c r="BL31" s="734"/>
      <c r="BM31" s="735">
        <v>99.5</v>
      </c>
      <c r="BN31" s="734"/>
      <c r="BO31" s="734"/>
      <c r="BP31" s="734"/>
      <c r="BQ31" s="736"/>
      <c r="BR31" s="733">
        <v>98.7</v>
      </c>
      <c r="BS31" s="734"/>
      <c r="BT31" s="734"/>
      <c r="BU31" s="734"/>
      <c r="BV31" s="734"/>
      <c r="BW31" s="734"/>
      <c r="BX31" s="735">
        <v>98.4</v>
      </c>
      <c r="BY31" s="734"/>
      <c r="BZ31" s="734"/>
      <c r="CA31" s="734"/>
      <c r="CB31" s="736"/>
      <c r="CD31" s="753"/>
      <c r="CE31" s="754"/>
      <c r="CF31" s="706" t="s">
        <v>305</v>
      </c>
      <c r="CG31" s="703"/>
      <c r="CH31" s="703"/>
      <c r="CI31" s="703"/>
      <c r="CJ31" s="703"/>
      <c r="CK31" s="703"/>
      <c r="CL31" s="703"/>
      <c r="CM31" s="703"/>
      <c r="CN31" s="703"/>
      <c r="CO31" s="703"/>
      <c r="CP31" s="703"/>
      <c r="CQ31" s="704"/>
      <c r="CR31" s="664">
        <v>28670</v>
      </c>
      <c r="CS31" s="675"/>
      <c r="CT31" s="675"/>
      <c r="CU31" s="675"/>
      <c r="CV31" s="675"/>
      <c r="CW31" s="675"/>
      <c r="CX31" s="675"/>
      <c r="CY31" s="676"/>
      <c r="CZ31" s="667">
        <v>0.3</v>
      </c>
      <c r="DA31" s="677"/>
      <c r="DB31" s="677"/>
      <c r="DC31" s="678"/>
      <c r="DD31" s="670">
        <v>28670</v>
      </c>
      <c r="DE31" s="675"/>
      <c r="DF31" s="675"/>
      <c r="DG31" s="675"/>
      <c r="DH31" s="675"/>
      <c r="DI31" s="675"/>
      <c r="DJ31" s="675"/>
      <c r="DK31" s="676"/>
      <c r="DL31" s="670">
        <v>28670</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2">
      <c r="B32" s="661" t="s">
        <v>306</v>
      </c>
      <c r="C32" s="662"/>
      <c r="D32" s="662"/>
      <c r="E32" s="662"/>
      <c r="F32" s="662"/>
      <c r="G32" s="662"/>
      <c r="H32" s="662"/>
      <c r="I32" s="662"/>
      <c r="J32" s="662"/>
      <c r="K32" s="662"/>
      <c r="L32" s="662"/>
      <c r="M32" s="662"/>
      <c r="N32" s="662"/>
      <c r="O32" s="662"/>
      <c r="P32" s="662"/>
      <c r="Q32" s="663"/>
      <c r="R32" s="664">
        <v>1720166</v>
      </c>
      <c r="S32" s="665"/>
      <c r="T32" s="665"/>
      <c r="U32" s="665"/>
      <c r="V32" s="665"/>
      <c r="W32" s="665"/>
      <c r="X32" s="665"/>
      <c r="Y32" s="666"/>
      <c r="Z32" s="691">
        <v>15.2</v>
      </c>
      <c r="AA32" s="691"/>
      <c r="AB32" s="691"/>
      <c r="AC32" s="691"/>
      <c r="AD32" s="692" t="s">
        <v>127</v>
      </c>
      <c r="AE32" s="692"/>
      <c r="AF32" s="692"/>
      <c r="AG32" s="692"/>
      <c r="AH32" s="692"/>
      <c r="AI32" s="692"/>
      <c r="AJ32" s="692"/>
      <c r="AK32" s="692"/>
      <c r="AL32" s="667" t="s">
        <v>127</v>
      </c>
      <c r="AM32" s="668"/>
      <c r="AN32" s="668"/>
      <c r="AO32" s="693"/>
      <c r="AP32" s="739"/>
      <c r="AQ32" s="740"/>
      <c r="AR32" s="740"/>
      <c r="AS32" s="740"/>
      <c r="AT32" s="744"/>
      <c r="AU32" s="361" t="s">
        <v>307</v>
      </c>
      <c r="AV32" s="361"/>
      <c r="AW32" s="361"/>
      <c r="AX32" s="661" t="s">
        <v>308</v>
      </c>
      <c r="AY32" s="662"/>
      <c r="AZ32" s="662"/>
      <c r="BA32" s="662"/>
      <c r="BB32" s="662"/>
      <c r="BC32" s="662"/>
      <c r="BD32" s="662"/>
      <c r="BE32" s="662"/>
      <c r="BF32" s="663"/>
      <c r="BG32" s="746">
        <v>99.8</v>
      </c>
      <c r="BH32" s="675"/>
      <c r="BI32" s="675"/>
      <c r="BJ32" s="675"/>
      <c r="BK32" s="675"/>
      <c r="BL32" s="675"/>
      <c r="BM32" s="668">
        <v>99.6</v>
      </c>
      <c r="BN32" s="747"/>
      <c r="BO32" s="747"/>
      <c r="BP32" s="747"/>
      <c r="BQ32" s="702"/>
      <c r="BR32" s="746">
        <v>99.6</v>
      </c>
      <c r="BS32" s="675"/>
      <c r="BT32" s="675"/>
      <c r="BU32" s="675"/>
      <c r="BV32" s="675"/>
      <c r="BW32" s="675"/>
      <c r="BX32" s="668">
        <v>99.4</v>
      </c>
      <c r="BY32" s="747"/>
      <c r="BZ32" s="747"/>
      <c r="CA32" s="747"/>
      <c r="CB32" s="702"/>
      <c r="CD32" s="755"/>
      <c r="CE32" s="756"/>
      <c r="CF32" s="706" t="s">
        <v>309</v>
      </c>
      <c r="CG32" s="703"/>
      <c r="CH32" s="703"/>
      <c r="CI32" s="703"/>
      <c r="CJ32" s="703"/>
      <c r="CK32" s="703"/>
      <c r="CL32" s="703"/>
      <c r="CM32" s="703"/>
      <c r="CN32" s="703"/>
      <c r="CO32" s="703"/>
      <c r="CP32" s="703"/>
      <c r="CQ32" s="704"/>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698"/>
    </row>
    <row r="33" spans="2:133" ht="11.25" customHeight="1" x14ac:dyDescent="0.2">
      <c r="B33" s="727" t="s">
        <v>310</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127</v>
      </c>
      <c r="AA33" s="691"/>
      <c r="AB33" s="691"/>
      <c r="AC33" s="691"/>
      <c r="AD33" s="692" t="s">
        <v>127</v>
      </c>
      <c r="AE33" s="692"/>
      <c r="AF33" s="692"/>
      <c r="AG33" s="692"/>
      <c r="AH33" s="692"/>
      <c r="AI33" s="692"/>
      <c r="AJ33" s="692"/>
      <c r="AK33" s="692"/>
      <c r="AL33" s="667" t="s">
        <v>127</v>
      </c>
      <c r="AM33" s="668"/>
      <c r="AN33" s="668"/>
      <c r="AO33" s="693"/>
      <c r="AP33" s="741"/>
      <c r="AQ33" s="742"/>
      <c r="AR33" s="742"/>
      <c r="AS33" s="742"/>
      <c r="AT33" s="745"/>
      <c r="AU33" s="362"/>
      <c r="AV33" s="362"/>
      <c r="AW33" s="362"/>
      <c r="AX33" s="641" t="s">
        <v>311</v>
      </c>
      <c r="AY33" s="642"/>
      <c r="AZ33" s="642"/>
      <c r="BA33" s="642"/>
      <c r="BB33" s="642"/>
      <c r="BC33" s="642"/>
      <c r="BD33" s="642"/>
      <c r="BE33" s="642"/>
      <c r="BF33" s="643"/>
      <c r="BG33" s="726">
        <v>99.8</v>
      </c>
      <c r="BH33" s="645"/>
      <c r="BI33" s="645"/>
      <c r="BJ33" s="645"/>
      <c r="BK33" s="645"/>
      <c r="BL33" s="645"/>
      <c r="BM33" s="683">
        <v>99.3</v>
      </c>
      <c r="BN33" s="645"/>
      <c r="BO33" s="645"/>
      <c r="BP33" s="645"/>
      <c r="BQ33" s="694"/>
      <c r="BR33" s="726">
        <v>97.6</v>
      </c>
      <c r="BS33" s="645"/>
      <c r="BT33" s="645"/>
      <c r="BU33" s="645"/>
      <c r="BV33" s="645"/>
      <c r="BW33" s="645"/>
      <c r="BX33" s="683">
        <v>97.1</v>
      </c>
      <c r="BY33" s="645"/>
      <c r="BZ33" s="645"/>
      <c r="CA33" s="645"/>
      <c r="CB33" s="694"/>
      <c r="CD33" s="706" t="s">
        <v>312</v>
      </c>
      <c r="CE33" s="703"/>
      <c r="CF33" s="703"/>
      <c r="CG33" s="703"/>
      <c r="CH33" s="703"/>
      <c r="CI33" s="703"/>
      <c r="CJ33" s="703"/>
      <c r="CK33" s="703"/>
      <c r="CL33" s="703"/>
      <c r="CM33" s="703"/>
      <c r="CN33" s="703"/>
      <c r="CO33" s="703"/>
      <c r="CP33" s="703"/>
      <c r="CQ33" s="704"/>
      <c r="CR33" s="664">
        <v>5357372</v>
      </c>
      <c r="CS33" s="675"/>
      <c r="CT33" s="675"/>
      <c r="CU33" s="675"/>
      <c r="CV33" s="675"/>
      <c r="CW33" s="675"/>
      <c r="CX33" s="675"/>
      <c r="CY33" s="676"/>
      <c r="CZ33" s="667">
        <v>49.6</v>
      </c>
      <c r="DA33" s="677"/>
      <c r="DB33" s="677"/>
      <c r="DC33" s="678"/>
      <c r="DD33" s="670">
        <v>3100578</v>
      </c>
      <c r="DE33" s="675"/>
      <c r="DF33" s="675"/>
      <c r="DG33" s="675"/>
      <c r="DH33" s="675"/>
      <c r="DI33" s="675"/>
      <c r="DJ33" s="675"/>
      <c r="DK33" s="676"/>
      <c r="DL33" s="670">
        <v>2089992</v>
      </c>
      <c r="DM33" s="675"/>
      <c r="DN33" s="675"/>
      <c r="DO33" s="675"/>
      <c r="DP33" s="675"/>
      <c r="DQ33" s="675"/>
      <c r="DR33" s="675"/>
      <c r="DS33" s="675"/>
      <c r="DT33" s="675"/>
      <c r="DU33" s="675"/>
      <c r="DV33" s="676"/>
      <c r="DW33" s="667">
        <v>35.700000000000003</v>
      </c>
      <c r="DX33" s="677"/>
      <c r="DY33" s="677"/>
      <c r="DZ33" s="677"/>
      <c r="EA33" s="677"/>
      <c r="EB33" s="677"/>
      <c r="EC33" s="698"/>
    </row>
    <row r="34" spans="2:133" ht="11.25" customHeight="1" x14ac:dyDescent="0.2">
      <c r="B34" s="661" t="s">
        <v>313</v>
      </c>
      <c r="C34" s="662"/>
      <c r="D34" s="662"/>
      <c r="E34" s="662"/>
      <c r="F34" s="662"/>
      <c r="G34" s="662"/>
      <c r="H34" s="662"/>
      <c r="I34" s="662"/>
      <c r="J34" s="662"/>
      <c r="K34" s="662"/>
      <c r="L34" s="662"/>
      <c r="M34" s="662"/>
      <c r="N34" s="662"/>
      <c r="O34" s="662"/>
      <c r="P34" s="662"/>
      <c r="Q34" s="663"/>
      <c r="R34" s="664">
        <v>949073</v>
      </c>
      <c r="S34" s="665"/>
      <c r="T34" s="665"/>
      <c r="U34" s="665"/>
      <c r="V34" s="665"/>
      <c r="W34" s="665"/>
      <c r="X34" s="665"/>
      <c r="Y34" s="666"/>
      <c r="Z34" s="691">
        <v>8.4</v>
      </c>
      <c r="AA34" s="691"/>
      <c r="AB34" s="691"/>
      <c r="AC34" s="691"/>
      <c r="AD34" s="692" t="s">
        <v>127</v>
      </c>
      <c r="AE34" s="692"/>
      <c r="AF34" s="692"/>
      <c r="AG34" s="692"/>
      <c r="AH34" s="692"/>
      <c r="AI34" s="692"/>
      <c r="AJ34" s="692"/>
      <c r="AK34" s="692"/>
      <c r="AL34" s="667" t="s">
        <v>127</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314</v>
      </c>
      <c r="CE34" s="703"/>
      <c r="CF34" s="703"/>
      <c r="CG34" s="703"/>
      <c r="CH34" s="703"/>
      <c r="CI34" s="703"/>
      <c r="CJ34" s="703"/>
      <c r="CK34" s="703"/>
      <c r="CL34" s="703"/>
      <c r="CM34" s="703"/>
      <c r="CN34" s="703"/>
      <c r="CO34" s="703"/>
      <c r="CP34" s="703"/>
      <c r="CQ34" s="704"/>
      <c r="CR34" s="664">
        <v>1415322</v>
      </c>
      <c r="CS34" s="665"/>
      <c r="CT34" s="665"/>
      <c r="CU34" s="665"/>
      <c r="CV34" s="665"/>
      <c r="CW34" s="665"/>
      <c r="CX34" s="665"/>
      <c r="CY34" s="666"/>
      <c r="CZ34" s="667">
        <v>13.1</v>
      </c>
      <c r="DA34" s="677"/>
      <c r="DB34" s="677"/>
      <c r="DC34" s="678"/>
      <c r="DD34" s="670">
        <v>729200</v>
      </c>
      <c r="DE34" s="665"/>
      <c r="DF34" s="665"/>
      <c r="DG34" s="665"/>
      <c r="DH34" s="665"/>
      <c r="DI34" s="665"/>
      <c r="DJ34" s="665"/>
      <c r="DK34" s="666"/>
      <c r="DL34" s="670">
        <v>545894</v>
      </c>
      <c r="DM34" s="665"/>
      <c r="DN34" s="665"/>
      <c r="DO34" s="665"/>
      <c r="DP34" s="665"/>
      <c r="DQ34" s="665"/>
      <c r="DR34" s="665"/>
      <c r="DS34" s="665"/>
      <c r="DT34" s="665"/>
      <c r="DU34" s="665"/>
      <c r="DV34" s="666"/>
      <c r="DW34" s="667">
        <v>9.3000000000000007</v>
      </c>
      <c r="DX34" s="677"/>
      <c r="DY34" s="677"/>
      <c r="DZ34" s="677"/>
      <c r="EA34" s="677"/>
      <c r="EB34" s="677"/>
      <c r="EC34" s="698"/>
    </row>
    <row r="35" spans="2:133" ht="11.25" customHeight="1" x14ac:dyDescent="0.2">
      <c r="B35" s="661" t="s">
        <v>315</v>
      </c>
      <c r="C35" s="662"/>
      <c r="D35" s="662"/>
      <c r="E35" s="662"/>
      <c r="F35" s="662"/>
      <c r="G35" s="662"/>
      <c r="H35" s="662"/>
      <c r="I35" s="662"/>
      <c r="J35" s="662"/>
      <c r="K35" s="662"/>
      <c r="L35" s="662"/>
      <c r="M35" s="662"/>
      <c r="N35" s="662"/>
      <c r="O35" s="662"/>
      <c r="P35" s="662"/>
      <c r="Q35" s="663"/>
      <c r="R35" s="664">
        <v>19313</v>
      </c>
      <c r="S35" s="665"/>
      <c r="T35" s="665"/>
      <c r="U35" s="665"/>
      <c r="V35" s="665"/>
      <c r="W35" s="665"/>
      <c r="X35" s="665"/>
      <c r="Y35" s="666"/>
      <c r="Z35" s="691">
        <v>0.2</v>
      </c>
      <c r="AA35" s="691"/>
      <c r="AB35" s="691"/>
      <c r="AC35" s="691"/>
      <c r="AD35" s="692">
        <v>5253</v>
      </c>
      <c r="AE35" s="692"/>
      <c r="AF35" s="692"/>
      <c r="AG35" s="692"/>
      <c r="AH35" s="692"/>
      <c r="AI35" s="692"/>
      <c r="AJ35" s="692"/>
      <c r="AK35" s="692"/>
      <c r="AL35" s="667">
        <v>0.1</v>
      </c>
      <c r="AM35" s="668"/>
      <c r="AN35" s="668"/>
      <c r="AO35" s="693"/>
      <c r="AP35" s="218"/>
      <c r="AQ35" s="723" t="s">
        <v>316</v>
      </c>
      <c r="AR35" s="724"/>
      <c r="AS35" s="724"/>
      <c r="AT35" s="724"/>
      <c r="AU35" s="724"/>
      <c r="AV35" s="724"/>
      <c r="AW35" s="724"/>
      <c r="AX35" s="724"/>
      <c r="AY35" s="724"/>
      <c r="AZ35" s="724"/>
      <c r="BA35" s="724"/>
      <c r="BB35" s="724"/>
      <c r="BC35" s="724"/>
      <c r="BD35" s="724"/>
      <c r="BE35" s="724"/>
      <c r="BF35" s="725"/>
      <c r="BG35" s="723" t="s">
        <v>317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318</v>
      </c>
      <c r="CE35" s="703"/>
      <c r="CF35" s="703"/>
      <c r="CG35" s="703"/>
      <c r="CH35" s="703"/>
      <c r="CI35" s="703"/>
      <c r="CJ35" s="703"/>
      <c r="CK35" s="703"/>
      <c r="CL35" s="703"/>
      <c r="CM35" s="703"/>
      <c r="CN35" s="703"/>
      <c r="CO35" s="703"/>
      <c r="CP35" s="703"/>
      <c r="CQ35" s="704"/>
      <c r="CR35" s="664">
        <v>72096</v>
      </c>
      <c r="CS35" s="675"/>
      <c r="CT35" s="675"/>
      <c r="CU35" s="675"/>
      <c r="CV35" s="675"/>
      <c r="CW35" s="675"/>
      <c r="CX35" s="675"/>
      <c r="CY35" s="676"/>
      <c r="CZ35" s="667">
        <v>0.7</v>
      </c>
      <c r="DA35" s="677"/>
      <c r="DB35" s="677"/>
      <c r="DC35" s="678"/>
      <c r="DD35" s="670">
        <v>46369</v>
      </c>
      <c r="DE35" s="675"/>
      <c r="DF35" s="675"/>
      <c r="DG35" s="675"/>
      <c r="DH35" s="675"/>
      <c r="DI35" s="675"/>
      <c r="DJ35" s="675"/>
      <c r="DK35" s="676"/>
      <c r="DL35" s="670">
        <v>44021</v>
      </c>
      <c r="DM35" s="675"/>
      <c r="DN35" s="675"/>
      <c r="DO35" s="675"/>
      <c r="DP35" s="675"/>
      <c r="DQ35" s="675"/>
      <c r="DR35" s="675"/>
      <c r="DS35" s="675"/>
      <c r="DT35" s="675"/>
      <c r="DU35" s="675"/>
      <c r="DV35" s="676"/>
      <c r="DW35" s="667">
        <v>0.8</v>
      </c>
      <c r="DX35" s="677"/>
      <c r="DY35" s="677"/>
      <c r="DZ35" s="677"/>
      <c r="EA35" s="677"/>
      <c r="EB35" s="677"/>
      <c r="EC35" s="698"/>
    </row>
    <row r="36" spans="2:133" ht="11.25" customHeight="1" x14ac:dyDescent="0.2">
      <c r="B36" s="661" t="s">
        <v>319</v>
      </c>
      <c r="C36" s="662"/>
      <c r="D36" s="662"/>
      <c r="E36" s="662"/>
      <c r="F36" s="662"/>
      <c r="G36" s="662"/>
      <c r="H36" s="662"/>
      <c r="I36" s="662"/>
      <c r="J36" s="662"/>
      <c r="K36" s="662"/>
      <c r="L36" s="662"/>
      <c r="M36" s="662"/>
      <c r="N36" s="662"/>
      <c r="O36" s="662"/>
      <c r="P36" s="662"/>
      <c r="Q36" s="663"/>
      <c r="R36" s="664">
        <v>753382</v>
      </c>
      <c r="S36" s="665"/>
      <c r="T36" s="665"/>
      <c r="U36" s="665"/>
      <c r="V36" s="665"/>
      <c r="W36" s="665"/>
      <c r="X36" s="665"/>
      <c r="Y36" s="666"/>
      <c r="Z36" s="691">
        <v>6.6</v>
      </c>
      <c r="AA36" s="691"/>
      <c r="AB36" s="691"/>
      <c r="AC36" s="691"/>
      <c r="AD36" s="692" t="s">
        <v>127</v>
      </c>
      <c r="AE36" s="692"/>
      <c r="AF36" s="692"/>
      <c r="AG36" s="692"/>
      <c r="AH36" s="692"/>
      <c r="AI36" s="692"/>
      <c r="AJ36" s="692"/>
      <c r="AK36" s="692"/>
      <c r="AL36" s="667" t="s">
        <v>127</v>
      </c>
      <c r="AM36" s="668"/>
      <c r="AN36" s="668"/>
      <c r="AO36" s="693"/>
      <c r="AP36" s="218"/>
      <c r="AQ36" s="714" t="s">
        <v>320</v>
      </c>
      <c r="AR36" s="715"/>
      <c r="AS36" s="715"/>
      <c r="AT36" s="715"/>
      <c r="AU36" s="715"/>
      <c r="AV36" s="715"/>
      <c r="AW36" s="715"/>
      <c r="AX36" s="715"/>
      <c r="AY36" s="716"/>
      <c r="AZ36" s="717">
        <v>1420695</v>
      </c>
      <c r="BA36" s="718"/>
      <c r="BB36" s="718"/>
      <c r="BC36" s="718"/>
      <c r="BD36" s="718"/>
      <c r="BE36" s="718"/>
      <c r="BF36" s="719"/>
      <c r="BG36" s="720" t="s">
        <v>321</v>
      </c>
      <c r="BH36" s="721"/>
      <c r="BI36" s="721"/>
      <c r="BJ36" s="721"/>
      <c r="BK36" s="721"/>
      <c r="BL36" s="721"/>
      <c r="BM36" s="721"/>
      <c r="BN36" s="721"/>
      <c r="BO36" s="721"/>
      <c r="BP36" s="721"/>
      <c r="BQ36" s="721"/>
      <c r="BR36" s="721"/>
      <c r="BS36" s="721"/>
      <c r="BT36" s="721"/>
      <c r="BU36" s="722"/>
      <c r="BV36" s="717">
        <v>104622</v>
      </c>
      <c r="BW36" s="718"/>
      <c r="BX36" s="718"/>
      <c r="BY36" s="718"/>
      <c r="BZ36" s="718"/>
      <c r="CA36" s="718"/>
      <c r="CB36" s="719"/>
      <c r="CD36" s="706" t="s">
        <v>322</v>
      </c>
      <c r="CE36" s="703"/>
      <c r="CF36" s="703"/>
      <c r="CG36" s="703"/>
      <c r="CH36" s="703"/>
      <c r="CI36" s="703"/>
      <c r="CJ36" s="703"/>
      <c r="CK36" s="703"/>
      <c r="CL36" s="703"/>
      <c r="CM36" s="703"/>
      <c r="CN36" s="703"/>
      <c r="CO36" s="703"/>
      <c r="CP36" s="703"/>
      <c r="CQ36" s="704"/>
      <c r="CR36" s="664">
        <v>2164412</v>
      </c>
      <c r="CS36" s="665"/>
      <c r="CT36" s="665"/>
      <c r="CU36" s="665"/>
      <c r="CV36" s="665"/>
      <c r="CW36" s="665"/>
      <c r="CX36" s="665"/>
      <c r="CY36" s="666"/>
      <c r="CZ36" s="667">
        <v>20</v>
      </c>
      <c r="DA36" s="677"/>
      <c r="DB36" s="677"/>
      <c r="DC36" s="678"/>
      <c r="DD36" s="670">
        <v>1168570</v>
      </c>
      <c r="DE36" s="665"/>
      <c r="DF36" s="665"/>
      <c r="DG36" s="665"/>
      <c r="DH36" s="665"/>
      <c r="DI36" s="665"/>
      <c r="DJ36" s="665"/>
      <c r="DK36" s="666"/>
      <c r="DL36" s="670">
        <v>1023673</v>
      </c>
      <c r="DM36" s="665"/>
      <c r="DN36" s="665"/>
      <c r="DO36" s="665"/>
      <c r="DP36" s="665"/>
      <c r="DQ36" s="665"/>
      <c r="DR36" s="665"/>
      <c r="DS36" s="665"/>
      <c r="DT36" s="665"/>
      <c r="DU36" s="665"/>
      <c r="DV36" s="666"/>
      <c r="DW36" s="667">
        <v>17.5</v>
      </c>
      <c r="DX36" s="677"/>
      <c r="DY36" s="677"/>
      <c r="DZ36" s="677"/>
      <c r="EA36" s="677"/>
      <c r="EB36" s="677"/>
      <c r="EC36" s="698"/>
    </row>
    <row r="37" spans="2:133" ht="11.25" customHeight="1" x14ac:dyDescent="0.2">
      <c r="B37" s="661" t="s">
        <v>323</v>
      </c>
      <c r="C37" s="662"/>
      <c r="D37" s="662"/>
      <c r="E37" s="662"/>
      <c r="F37" s="662"/>
      <c r="G37" s="662"/>
      <c r="H37" s="662"/>
      <c r="I37" s="662"/>
      <c r="J37" s="662"/>
      <c r="K37" s="662"/>
      <c r="L37" s="662"/>
      <c r="M37" s="662"/>
      <c r="N37" s="662"/>
      <c r="O37" s="662"/>
      <c r="P37" s="662"/>
      <c r="Q37" s="663"/>
      <c r="R37" s="664">
        <v>453586</v>
      </c>
      <c r="S37" s="665"/>
      <c r="T37" s="665"/>
      <c r="U37" s="665"/>
      <c r="V37" s="665"/>
      <c r="W37" s="665"/>
      <c r="X37" s="665"/>
      <c r="Y37" s="666"/>
      <c r="Z37" s="691">
        <v>4</v>
      </c>
      <c r="AA37" s="691"/>
      <c r="AB37" s="691"/>
      <c r="AC37" s="691"/>
      <c r="AD37" s="692" t="s">
        <v>127</v>
      </c>
      <c r="AE37" s="692"/>
      <c r="AF37" s="692"/>
      <c r="AG37" s="692"/>
      <c r="AH37" s="692"/>
      <c r="AI37" s="692"/>
      <c r="AJ37" s="692"/>
      <c r="AK37" s="692"/>
      <c r="AL37" s="667" t="s">
        <v>127</v>
      </c>
      <c r="AM37" s="668"/>
      <c r="AN37" s="668"/>
      <c r="AO37" s="693"/>
      <c r="AQ37" s="699" t="s">
        <v>324</v>
      </c>
      <c r="AR37" s="700"/>
      <c r="AS37" s="700"/>
      <c r="AT37" s="700"/>
      <c r="AU37" s="700"/>
      <c r="AV37" s="700"/>
      <c r="AW37" s="700"/>
      <c r="AX37" s="700"/>
      <c r="AY37" s="701"/>
      <c r="AZ37" s="664">
        <v>809817</v>
      </c>
      <c r="BA37" s="665"/>
      <c r="BB37" s="665"/>
      <c r="BC37" s="665"/>
      <c r="BD37" s="675"/>
      <c r="BE37" s="675"/>
      <c r="BF37" s="702"/>
      <c r="BG37" s="706" t="s">
        <v>325</v>
      </c>
      <c r="BH37" s="703"/>
      <c r="BI37" s="703"/>
      <c r="BJ37" s="703"/>
      <c r="BK37" s="703"/>
      <c r="BL37" s="703"/>
      <c r="BM37" s="703"/>
      <c r="BN37" s="703"/>
      <c r="BO37" s="703"/>
      <c r="BP37" s="703"/>
      <c r="BQ37" s="703"/>
      <c r="BR37" s="703"/>
      <c r="BS37" s="703"/>
      <c r="BT37" s="703"/>
      <c r="BU37" s="704"/>
      <c r="BV37" s="664">
        <v>98138</v>
      </c>
      <c r="BW37" s="665"/>
      <c r="BX37" s="665"/>
      <c r="BY37" s="665"/>
      <c r="BZ37" s="665"/>
      <c r="CA37" s="665"/>
      <c r="CB37" s="705"/>
      <c r="CD37" s="706" t="s">
        <v>326</v>
      </c>
      <c r="CE37" s="703"/>
      <c r="CF37" s="703"/>
      <c r="CG37" s="703"/>
      <c r="CH37" s="703"/>
      <c r="CI37" s="703"/>
      <c r="CJ37" s="703"/>
      <c r="CK37" s="703"/>
      <c r="CL37" s="703"/>
      <c r="CM37" s="703"/>
      <c r="CN37" s="703"/>
      <c r="CO37" s="703"/>
      <c r="CP37" s="703"/>
      <c r="CQ37" s="704"/>
      <c r="CR37" s="664">
        <v>324706</v>
      </c>
      <c r="CS37" s="675"/>
      <c r="CT37" s="675"/>
      <c r="CU37" s="675"/>
      <c r="CV37" s="675"/>
      <c r="CW37" s="675"/>
      <c r="CX37" s="675"/>
      <c r="CY37" s="676"/>
      <c r="CZ37" s="667">
        <v>3</v>
      </c>
      <c r="DA37" s="677"/>
      <c r="DB37" s="677"/>
      <c r="DC37" s="678"/>
      <c r="DD37" s="670">
        <v>322815</v>
      </c>
      <c r="DE37" s="675"/>
      <c r="DF37" s="675"/>
      <c r="DG37" s="675"/>
      <c r="DH37" s="675"/>
      <c r="DI37" s="675"/>
      <c r="DJ37" s="675"/>
      <c r="DK37" s="676"/>
      <c r="DL37" s="670">
        <v>322815</v>
      </c>
      <c r="DM37" s="675"/>
      <c r="DN37" s="675"/>
      <c r="DO37" s="675"/>
      <c r="DP37" s="675"/>
      <c r="DQ37" s="675"/>
      <c r="DR37" s="675"/>
      <c r="DS37" s="675"/>
      <c r="DT37" s="675"/>
      <c r="DU37" s="675"/>
      <c r="DV37" s="676"/>
      <c r="DW37" s="667">
        <v>5.5</v>
      </c>
      <c r="DX37" s="677"/>
      <c r="DY37" s="677"/>
      <c r="DZ37" s="677"/>
      <c r="EA37" s="677"/>
      <c r="EB37" s="677"/>
      <c r="EC37" s="698"/>
    </row>
    <row r="38" spans="2:133" ht="11.25" customHeight="1" x14ac:dyDescent="0.2">
      <c r="B38" s="661" t="s">
        <v>327</v>
      </c>
      <c r="C38" s="662"/>
      <c r="D38" s="662"/>
      <c r="E38" s="662"/>
      <c r="F38" s="662"/>
      <c r="G38" s="662"/>
      <c r="H38" s="662"/>
      <c r="I38" s="662"/>
      <c r="J38" s="662"/>
      <c r="K38" s="662"/>
      <c r="L38" s="662"/>
      <c r="M38" s="662"/>
      <c r="N38" s="662"/>
      <c r="O38" s="662"/>
      <c r="P38" s="662"/>
      <c r="Q38" s="663"/>
      <c r="R38" s="664">
        <v>369295</v>
      </c>
      <c r="S38" s="665"/>
      <c r="T38" s="665"/>
      <c r="U38" s="665"/>
      <c r="V38" s="665"/>
      <c r="W38" s="665"/>
      <c r="X38" s="665"/>
      <c r="Y38" s="666"/>
      <c r="Z38" s="691">
        <v>3.3</v>
      </c>
      <c r="AA38" s="691"/>
      <c r="AB38" s="691"/>
      <c r="AC38" s="691"/>
      <c r="AD38" s="692" t="s">
        <v>127</v>
      </c>
      <c r="AE38" s="692"/>
      <c r="AF38" s="692"/>
      <c r="AG38" s="692"/>
      <c r="AH38" s="692"/>
      <c r="AI38" s="692"/>
      <c r="AJ38" s="692"/>
      <c r="AK38" s="692"/>
      <c r="AL38" s="667" t="s">
        <v>127</v>
      </c>
      <c r="AM38" s="668"/>
      <c r="AN38" s="668"/>
      <c r="AO38" s="693"/>
      <c r="AQ38" s="699" t="s">
        <v>328</v>
      </c>
      <c r="AR38" s="700"/>
      <c r="AS38" s="700"/>
      <c r="AT38" s="700"/>
      <c r="AU38" s="700"/>
      <c r="AV38" s="700"/>
      <c r="AW38" s="700"/>
      <c r="AX38" s="700"/>
      <c r="AY38" s="701"/>
      <c r="AZ38" s="664">
        <v>7585</v>
      </c>
      <c r="BA38" s="665"/>
      <c r="BB38" s="665"/>
      <c r="BC38" s="665"/>
      <c r="BD38" s="675"/>
      <c r="BE38" s="675"/>
      <c r="BF38" s="702"/>
      <c r="BG38" s="706" t="s">
        <v>329</v>
      </c>
      <c r="BH38" s="703"/>
      <c r="BI38" s="703"/>
      <c r="BJ38" s="703"/>
      <c r="BK38" s="703"/>
      <c r="BL38" s="703"/>
      <c r="BM38" s="703"/>
      <c r="BN38" s="703"/>
      <c r="BO38" s="703"/>
      <c r="BP38" s="703"/>
      <c r="BQ38" s="703"/>
      <c r="BR38" s="703"/>
      <c r="BS38" s="703"/>
      <c r="BT38" s="703"/>
      <c r="BU38" s="704"/>
      <c r="BV38" s="664">
        <v>2192</v>
      </c>
      <c r="BW38" s="665"/>
      <c r="BX38" s="665"/>
      <c r="BY38" s="665"/>
      <c r="BZ38" s="665"/>
      <c r="CA38" s="665"/>
      <c r="CB38" s="705"/>
      <c r="CD38" s="706" t="s">
        <v>330</v>
      </c>
      <c r="CE38" s="703"/>
      <c r="CF38" s="703"/>
      <c r="CG38" s="703"/>
      <c r="CH38" s="703"/>
      <c r="CI38" s="703"/>
      <c r="CJ38" s="703"/>
      <c r="CK38" s="703"/>
      <c r="CL38" s="703"/>
      <c r="CM38" s="703"/>
      <c r="CN38" s="703"/>
      <c r="CO38" s="703"/>
      <c r="CP38" s="703"/>
      <c r="CQ38" s="704"/>
      <c r="CR38" s="664">
        <v>616472</v>
      </c>
      <c r="CS38" s="665"/>
      <c r="CT38" s="665"/>
      <c r="CU38" s="665"/>
      <c r="CV38" s="665"/>
      <c r="CW38" s="665"/>
      <c r="CX38" s="665"/>
      <c r="CY38" s="666"/>
      <c r="CZ38" s="667">
        <v>5.7</v>
      </c>
      <c r="DA38" s="677"/>
      <c r="DB38" s="677"/>
      <c r="DC38" s="678"/>
      <c r="DD38" s="670">
        <v>481838</v>
      </c>
      <c r="DE38" s="665"/>
      <c r="DF38" s="665"/>
      <c r="DG38" s="665"/>
      <c r="DH38" s="665"/>
      <c r="DI38" s="665"/>
      <c r="DJ38" s="665"/>
      <c r="DK38" s="666"/>
      <c r="DL38" s="670">
        <v>460504</v>
      </c>
      <c r="DM38" s="665"/>
      <c r="DN38" s="665"/>
      <c r="DO38" s="665"/>
      <c r="DP38" s="665"/>
      <c r="DQ38" s="665"/>
      <c r="DR38" s="665"/>
      <c r="DS38" s="665"/>
      <c r="DT38" s="665"/>
      <c r="DU38" s="665"/>
      <c r="DV38" s="666"/>
      <c r="DW38" s="667">
        <v>7.9</v>
      </c>
      <c r="DX38" s="677"/>
      <c r="DY38" s="677"/>
      <c r="DZ38" s="677"/>
      <c r="EA38" s="677"/>
      <c r="EB38" s="677"/>
      <c r="EC38" s="698"/>
    </row>
    <row r="39" spans="2:133" ht="11.25" customHeight="1" x14ac:dyDescent="0.2">
      <c r="B39" s="661" t="s">
        <v>331</v>
      </c>
      <c r="C39" s="662"/>
      <c r="D39" s="662"/>
      <c r="E39" s="662"/>
      <c r="F39" s="662"/>
      <c r="G39" s="662"/>
      <c r="H39" s="662"/>
      <c r="I39" s="662"/>
      <c r="J39" s="662"/>
      <c r="K39" s="662"/>
      <c r="L39" s="662"/>
      <c r="M39" s="662"/>
      <c r="N39" s="662"/>
      <c r="O39" s="662"/>
      <c r="P39" s="662"/>
      <c r="Q39" s="663"/>
      <c r="R39" s="664">
        <v>252640</v>
      </c>
      <c r="S39" s="665"/>
      <c r="T39" s="665"/>
      <c r="U39" s="665"/>
      <c r="V39" s="665"/>
      <c r="W39" s="665"/>
      <c r="X39" s="665"/>
      <c r="Y39" s="666"/>
      <c r="Z39" s="691">
        <v>2.2000000000000002</v>
      </c>
      <c r="AA39" s="691"/>
      <c r="AB39" s="691"/>
      <c r="AC39" s="691"/>
      <c r="AD39" s="692">
        <v>19</v>
      </c>
      <c r="AE39" s="692"/>
      <c r="AF39" s="692"/>
      <c r="AG39" s="692"/>
      <c r="AH39" s="692"/>
      <c r="AI39" s="692"/>
      <c r="AJ39" s="692"/>
      <c r="AK39" s="692"/>
      <c r="AL39" s="667">
        <v>0</v>
      </c>
      <c r="AM39" s="668"/>
      <c r="AN39" s="668"/>
      <c r="AO39" s="693"/>
      <c r="AQ39" s="699" t="s">
        <v>332</v>
      </c>
      <c r="AR39" s="700"/>
      <c r="AS39" s="700"/>
      <c r="AT39" s="700"/>
      <c r="AU39" s="700"/>
      <c r="AV39" s="700"/>
      <c r="AW39" s="700"/>
      <c r="AX39" s="700"/>
      <c r="AY39" s="701"/>
      <c r="AZ39" s="664" t="s">
        <v>127</v>
      </c>
      <c r="BA39" s="665"/>
      <c r="BB39" s="665"/>
      <c r="BC39" s="665"/>
      <c r="BD39" s="675"/>
      <c r="BE39" s="675"/>
      <c r="BF39" s="702"/>
      <c r="BG39" s="706" t="s">
        <v>333</v>
      </c>
      <c r="BH39" s="703"/>
      <c r="BI39" s="703"/>
      <c r="BJ39" s="703"/>
      <c r="BK39" s="703"/>
      <c r="BL39" s="703"/>
      <c r="BM39" s="703"/>
      <c r="BN39" s="703"/>
      <c r="BO39" s="703"/>
      <c r="BP39" s="703"/>
      <c r="BQ39" s="703"/>
      <c r="BR39" s="703"/>
      <c r="BS39" s="703"/>
      <c r="BT39" s="703"/>
      <c r="BU39" s="704"/>
      <c r="BV39" s="664">
        <v>3780</v>
      </c>
      <c r="BW39" s="665"/>
      <c r="BX39" s="665"/>
      <c r="BY39" s="665"/>
      <c r="BZ39" s="665"/>
      <c r="CA39" s="665"/>
      <c r="CB39" s="705"/>
      <c r="CD39" s="706" t="s">
        <v>334</v>
      </c>
      <c r="CE39" s="703"/>
      <c r="CF39" s="703"/>
      <c r="CG39" s="703"/>
      <c r="CH39" s="703"/>
      <c r="CI39" s="703"/>
      <c r="CJ39" s="703"/>
      <c r="CK39" s="703"/>
      <c r="CL39" s="703"/>
      <c r="CM39" s="703"/>
      <c r="CN39" s="703"/>
      <c r="CO39" s="703"/>
      <c r="CP39" s="703"/>
      <c r="CQ39" s="704"/>
      <c r="CR39" s="664">
        <v>825008</v>
      </c>
      <c r="CS39" s="675"/>
      <c r="CT39" s="675"/>
      <c r="CU39" s="675"/>
      <c r="CV39" s="675"/>
      <c r="CW39" s="675"/>
      <c r="CX39" s="675"/>
      <c r="CY39" s="676"/>
      <c r="CZ39" s="667">
        <v>7.6</v>
      </c>
      <c r="DA39" s="677"/>
      <c r="DB39" s="677"/>
      <c r="DC39" s="678"/>
      <c r="DD39" s="670">
        <v>411539</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698"/>
    </row>
    <row r="40" spans="2:133" ht="11.25" customHeight="1" x14ac:dyDescent="0.2">
      <c r="B40" s="661" t="s">
        <v>335</v>
      </c>
      <c r="C40" s="662"/>
      <c r="D40" s="662"/>
      <c r="E40" s="662"/>
      <c r="F40" s="662"/>
      <c r="G40" s="662"/>
      <c r="H40" s="662"/>
      <c r="I40" s="662"/>
      <c r="J40" s="662"/>
      <c r="K40" s="662"/>
      <c r="L40" s="662"/>
      <c r="M40" s="662"/>
      <c r="N40" s="662"/>
      <c r="O40" s="662"/>
      <c r="P40" s="662"/>
      <c r="Q40" s="663"/>
      <c r="R40" s="664">
        <v>872730</v>
      </c>
      <c r="S40" s="665"/>
      <c r="T40" s="665"/>
      <c r="U40" s="665"/>
      <c r="V40" s="665"/>
      <c r="W40" s="665"/>
      <c r="X40" s="665"/>
      <c r="Y40" s="666"/>
      <c r="Z40" s="691">
        <v>7.7</v>
      </c>
      <c r="AA40" s="691"/>
      <c r="AB40" s="691"/>
      <c r="AC40" s="691"/>
      <c r="AD40" s="692" t="s">
        <v>127</v>
      </c>
      <c r="AE40" s="692"/>
      <c r="AF40" s="692"/>
      <c r="AG40" s="692"/>
      <c r="AH40" s="692"/>
      <c r="AI40" s="692"/>
      <c r="AJ40" s="692"/>
      <c r="AK40" s="692"/>
      <c r="AL40" s="667" t="s">
        <v>127</v>
      </c>
      <c r="AM40" s="668"/>
      <c r="AN40" s="668"/>
      <c r="AO40" s="693"/>
      <c r="AQ40" s="699" t="s">
        <v>336</v>
      </c>
      <c r="AR40" s="700"/>
      <c r="AS40" s="700"/>
      <c r="AT40" s="700"/>
      <c r="AU40" s="700"/>
      <c r="AV40" s="700"/>
      <c r="AW40" s="700"/>
      <c r="AX40" s="700"/>
      <c r="AY40" s="701"/>
      <c r="AZ40" s="664" t="s">
        <v>127</v>
      </c>
      <c r="BA40" s="665"/>
      <c r="BB40" s="665"/>
      <c r="BC40" s="665"/>
      <c r="BD40" s="675"/>
      <c r="BE40" s="675"/>
      <c r="BF40" s="702"/>
      <c r="BG40" s="707" t="s">
        <v>337</v>
      </c>
      <c r="BH40" s="708"/>
      <c r="BI40" s="708"/>
      <c r="BJ40" s="708"/>
      <c r="BK40" s="708"/>
      <c r="BL40" s="363"/>
      <c r="BM40" s="703" t="s">
        <v>338</v>
      </c>
      <c r="BN40" s="703"/>
      <c r="BO40" s="703"/>
      <c r="BP40" s="703"/>
      <c r="BQ40" s="703"/>
      <c r="BR40" s="703"/>
      <c r="BS40" s="703"/>
      <c r="BT40" s="703"/>
      <c r="BU40" s="704"/>
      <c r="BV40" s="664">
        <v>113</v>
      </c>
      <c r="BW40" s="665"/>
      <c r="BX40" s="665"/>
      <c r="BY40" s="665"/>
      <c r="BZ40" s="665"/>
      <c r="CA40" s="665"/>
      <c r="CB40" s="705"/>
      <c r="CD40" s="706" t="s">
        <v>339</v>
      </c>
      <c r="CE40" s="703"/>
      <c r="CF40" s="703"/>
      <c r="CG40" s="703"/>
      <c r="CH40" s="703"/>
      <c r="CI40" s="703"/>
      <c r="CJ40" s="703"/>
      <c r="CK40" s="703"/>
      <c r="CL40" s="703"/>
      <c r="CM40" s="703"/>
      <c r="CN40" s="703"/>
      <c r="CO40" s="703"/>
      <c r="CP40" s="703"/>
      <c r="CQ40" s="704"/>
      <c r="CR40" s="664">
        <v>264062</v>
      </c>
      <c r="CS40" s="665"/>
      <c r="CT40" s="665"/>
      <c r="CU40" s="665"/>
      <c r="CV40" s="665"/>
      <c r="CW40" s="665"/>
      <c r="CX40" s="665"/>
      <c r="CY40" s="666"/>
      <c r="CZ40" s="667">
        <v>2.4</v>
      </c>
      <c r="DA40" s="677"/>
      <c r="DB40" s="677"/>
      <c r="DC40" s="678"/>
      <c r="DD40" s="670">
        <v>263062</v>
      </c>
      <c r="DE40" s="665"/>
      <c r="DF40" s="665"/>
      <c r="DG40" s="665"/>
      <c r="DH40" s="665"/>
      <c r="DI40" s="665"/>
      <c r="DJ40" s="665"/>
      <c r="DK40" s="666"/>
      <c r="DL40" s="670">
        <v>15900</v>
      </c>
      <c r="DM40" s="665"/>
      <c r="DN40" s="665"/>
      <c r="DO40" s="665"/>
      <c r="DP40" s="665"/>
      <c r="DQ40" s="665"/>
      <c r="DR40" s="665"/>
      <c r="DS40" s="665"/>
      <c r="DT40" s="665"/>
      <c r="DU40" s="665"/>
      <c r="DV40" s="666"/>
      <c r="DW40" s="667">
        <v>0.3</v>
      </c>
      <c r="DX40" s="677"/>
      <c r="DY40" s="677"/>
      <c r="DZ40" s="677"/>
      <c r="EA40" s="677"/>
      <c r="EB40" s="677"/>
      <c r="EC40" s="698"/>
    </row>
    <row r="41" spans="2:133" ht="11.25" customHeight="1" x14ac:dyDescent="0.2">
      <c r="B41" s="661" t="s">
        <v>340</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341</v>
      </c>
      <c r="AR41" s="700"/>
      <c r="AS41" s="700"/>
      <c r="AT41" s="700"/>
      <c r="AU41" s="700"/>
      <c r="AV41" s="700"/>
      <c r="AW41" s="700"/>
      <c r="AX41" s="700"/>
      <c r="AY41" s="701"/>
      <c r="AZ41" s="664">
        <v>128061</v>
      </c>
      <c r="BA41" s="665"/>
      <c r="BB41" s="665"/>
      <c r="BC41" s="665"/>
      <c r="BD41" s="675"/>
      <c r="BE41" s="675"/>
      <c r="BF41" s="702"/>
      <c r="BG41" s="707"/>
      <c r="BH41" s="708"/>
      <c r="BI41" s="708"/>
      <c r="BJ41" s="708"/>
      <c r="BK41" s="708"/>
      <c r="BL41" s="363"/>
      <c r="BM41" s="703" t="s">
        <v>342</v>
      </c>
      <c r="BN41" s="703"/>
      <c r="BO41" s="703"/>
      <c r="BP41" s="703"/>
      <c r="BQ41" s="703"/>
      <c r="BR41" s="703"/>
      <c r="BS41" s="703"/>
      <c r="BT41" s="703"/>
      <c r="BU41" s="704"/>
      <c r="BV41" s="664" t="s">
        <v>127</v>
      </c>
      <c r="BW41" s="665"/>
      <c r="BX41" s="665"/>
      <c r="BY41" s="665"/>
      <c r="BZ41" s="665"/>
      <c r="CA41" s="665"/>
      <c r="CB41" s="705"/>
      <c r="CD41" s="706" t="s">
        <v>343</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344</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345</v>
      </c>
      <c r="AR42" s="712"/>
      <c r="AS42" s="712"/>
      <c r="AT42" s="712"/>
      <c r="AU42" s="712"/>
      <c r="AV42" s="712"/>
      <c r="AW42" s="712"/>
      <c r="AX42" s="712"/>
      <c r="AY42" s="713"/>
      <c r="AZ42" s="644">
        <v>475232</v>
      </c>
      <c r="BA42" s="679"/>
      <c r="BB42" s="679"/>
      <c r="BC42" s="679"/>
      <c r="BD42" s="645"/>
      <c r="BE42" s="645"/>
      <c r="BF42" s="694"/>
      <c r="BG42" s="709"/>
      <c r="BH42" s="710"/>
      <c r="BI42" s="710"/>
      <c r="BJ42" s="710"/>
      <c r="BK42" s="710"/>
      <c r="BL42" s="364"/>
      <c r="BM42" s="695" t="s">
        <v>346</v>
      </c>
      <c r="BN42" s="695"/>
      <c r="BO42" s="695"/>
      <c r="BP42" s="695"/>
      <c r="BQ42" s="695"/>
      <c r="BR42" s="695"/>
      <c r="BS42" s="695"/>
      <c r="BT42" s="695"/>
      <c r="BU42" s="696"/>
      <c r="BV42" s="644">
        <v>319</v>
      </c>
      <c r="BW42" s="679"/>
      <c r="BX42" s="679"/>
      <c r="BY42" s="679"/>
      <c r="BZ42" s="679"/>
      <c r="CA42" s="679"/>
      <c r="CB42" s="697"/>
      <c r="CD42" s="661" t="s">
        <v>347</v>
      </c>
      <c r="CE42" s="662"/>
      <c r="CF42" s="662"/>
      <c r="CG42" s="662"/>
      <c r="CH42" s="662"/>
      <c r="CI42" s="662"/>
      <c r="CJ42" s="662"/>
      <c r="CK42" s="662"/>
      <c r="CL42" s="662"/>
      <c r="CM42" s="662"/>
      <c r="CN42" s="662"/>
      <c r="CO42" s="662"/>
      <c r="CP42" s="662"/>
      <c r="CQ42" s="663"/>
      <c r="CR42" s="664">
        <v>1231896</v>
      </c>
      <c r="CS42" s="675"/>
      <c r="CT42" s="675"/>
      <c r="CU42" s="675"/>
      <c r="CV42" s="675"/>
      <c r="CW42" s="675"/>
      <c r="CX42" s="675"/>
      <c r="CY42" s="676"/>
      <c r="CZ42" s="667">
        <v>11.4</v>
      </c>
      <c r="DA42" s="677"/>
      <c r="DB42" s="677"/>
      <c r="DC42" s="678"/>
      <c r="DD42" s="670">
        <v>226186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348</v>
      </c>
      <c r="C43" s="662"/>
      <c r="D43" s="662"/>
      <c r="E43" s="662"/>
      <c r="F43" s="662"/>
      <c r="G43" s="662"/>
      <c r="H43" s="662"/>
      <c r="I43" s="662"/>
      <c r="J43" s="662"/>
      <c r="K43" s="662"/>
      <c r="L43" s="662"/>
      <c r="M43" s="662"/>
      <c r="N43" s="662"/>
      <c r="O43" s="662"/>
      <c r="P43" s="662"/>
      <c r="Q43" s="663"/>
      <c r="R43" s="664">
        <v>221230</v>
      </c>
      <c r="S43" s="665"/>
      <c r="T43" s="665"/>
      <c r="U43" s="665"/>
      <c r="V43" s="665"/>
      <c r="W43" s="665"/>
      <c r="X43" s="665"/>
      <c r="Y43" s="666"/>
      <c r="Z43" s="691">
        <v>1.9</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349</v>
      </c>
      <c r="CE43" s="662"/>
      <c r="CF43" s="662"/>
      <c r="CG43" s="662"/>
      <c r="CH43" s="662"/>
      <c r="CI43" s="662"/>
      <c r="CJ43" s="662"/>
      <c r="CK43" s="662"/>
      <c r="CL43" s="662"/>
      <c r="CM43" s="662"/>
      <c r="CN43" s="662"/>
      <c r="CO43" s="662"/>
      <c r="CP43" s="662"/>
      <c r="CQ43" s="663"/>
      <c r="CR43" s="664">
        <v>31528</v>
      </c>
      <c r="CS43" s="675"/>
      <c r="CT43" s="675"/>
      <c r="CU43" s="675"/>
      <c r="CV43" s="675"/>
      <c r="CW43" s="675"/>
      <c r="CX43" s="675"/>
      <c r="CY43" s="676"/>
      <c r="CZ43" s="667">
        <v>0.3</v>
      </c>
      <c r="DA43" s="677"/>
      <c r="DB43" s="677"/>
      <c r="DC43" s="678"/>
      <c r="DD43" s="670">
        <v>22647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350</v>
      </c>
      <c r="C44" s="642"/>
      <c r="D44" s="642"/>
      <c r="E44" s="642"/>
      <c r="F44" s="642"/>
      <c r="G44" s="642"/>
      <c r="H44" s="642"/>
      <c r="I44" s="642"/>
      <c r="J44" s="642"/>
      <c r="K44" s="642"/>
      <c r="L44" s="642"/>
      <c r="M44" s="642"/>
      <c r="N44" s="642"/>
      <c r="O44" s="642"/>
      <c r="P44" s="642"/>
      <c r="Q44" s="643"/>
      <c r="R44" s="644">
        <v>11347035</v>
      </c>
      <c r="S44" s="679"/>
      <c r="T44" s="679"/>
      <c r="U44" s="679"/>
      <c r="V44" s="679"/>
      <c r="W44" s="679"/>
      <c r="X44" s="679"/>
      <c r="Y44" s="680"/>
      <c r="Z44" s="681">
        <v>100</v>
      </c>
      <c r="AA44" s="681"/>
      <c r="AB44" s="681"/>
      <c r="AC44" s="681"/>
      <c r="AD44" s="682">
        <v>5627972</v>
      </c>
      <c r="AE44" s="682"/>
      <c r="AF44" s="682"/>
      <c r="AG44" s="682"/>
      <c r="AH44" s="682"/>
      <c r="AI44" s="682"/>
      <c r="AJ44" s="682"/>
      <c r="AK44" s="682"/>
      <c r="AL44" s="647">
        <v>100</v>
      </c>
      <c r="AM44" s="683"/>
      <c r="AN44" s="683"/>
      <c r="AO44" s="684"/>
      <c r="CD44" s="685" t="s">
        <v>297</v>
      </c>
      <c r="CE44" s="686"/>
      <c r="CF44" s="661" t="s">
        <v>351</v>
      </c>
      <c r="CG44" s="662"/>
      <c r="CH44" s="662"/>
      <c r="CI44" s="662"/>
      <c r="CJ44" s="662"/>
      <c r="CK44" s="662"/>
      <c r="CL44" s="662"/>
      <c r="CM44" s="662"/>
      <c r="CN44" s="662"/>
      <c r="CO44" s="662"/>
      <c r="CP44" s="662"/>
      <c r="CQ44" s="663"/>
      <c r="CR44" s="664">
        <v>1128224</v>
      </c>
      <c r="CS44" s="665"/>
      <c r="CT44" s="665"/>
      <c r="CU44" s="665"/>
      <c r="CV44" s="665"/>
      <c r="CW44" s="665"/>
      <c r="CX44" s="665"/>
      <c r="CY44" s="666"/>
      <c r="CZ44" s="667">
        <v>10.4</v>
      </c>
      <c r="DA44" s="668"/>
      <c r="DB44" s="668"/>
      <c r="DC44" s="669"/>
      <c r="DD44" s="670">
        <v>203707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352</v>
      </c>
      <c r="CG45" s="662"/>
      <c r="CH45" s="662"/>
      <c r="CI45" s="662"/>
      <c r="CJ45" s="662"/>
      <c r="CK45" s="662"/>
      <c r="CL45" s="662"/>
      <c r="CM45" s="662"/>
      <c r="CN45" s="662"/>
      <c r="CO45" s="662"/>
      <c r="CP45" s="662"/>
      <c r="CQ45" s="663"/>
      <c r="CR45" s="664">
        <v>762708</v>
      </c>
      <c r="CS45" s="675"/>
      <c r="CT45" s="675"/>
      <c r="CU45" s="675"/>
      <c r="CV45" s="675"/>
      <c r="CW45" s="675"/>
      <c r="CX45" s="675"/>
      <c r="CY45" s="676"/>
      <c r="CZ45" s="667">
        <v>7.1</v>
      </c>
      <c r="DA45" s="677"/>
      <c r="DB45" s="677"/>
      <c r="DC45" s="678"/>
      <c r="DD45" s="670">
        <v>103126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354</v>
      </c>
      <c r="CG46" s="662"/>
      <c r="CH46" s="662"/>
      <c r="CI46" s="662"/>
      <c r="CJ46" s="662"/>
      <c r="CK46" s="662"/>
      <c r="CL46" s="662"/>
      <c r="CM46" s="662"/>
      <c r="CN46" s="662"/>
      <c r="CO46" s="662"/>
      <c r="CP46" s="662"/>
      <c r="CQ46" s="663"/>
      <c r="CR46" s="664">
        <v>361016</v>
      </c>
      <c r="CS46" s="665"/>
      <c r="CT46" s="665"/>
      <c r="CU46" s="665"/>
      <c r="CV46" s="665"/>
      <c r="CW46" s="665"/>
      <c r="CX46" s="665"/>
      <c r="CY46" s="666"/>
      <c r="CZ46" s="667">
        <v>3.3</v>
      </c>
      <c r="DA46" s="668"/>
      <c r="DB46" s="668"/>
      <c r="DC46" s="669"/>
      <c r="DD46" s="670">
        <v>99981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355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356</v>
      </c>
      <c r="CG47" s="662"/>
      <c r="CH47" s="662"/>
      <c r="CI47" s="662"/>
      <c r="CJ47" s="662"/>
      <c r="CK47" s="662"/>
      <c r="CL47" s="662"/>
      <c r="CM47" s="662"/>
      <c r="CN47" s="662"/>
      <c r="CO47" s="662"/>
      <c r="CP47" s="662"/>
      <c r="CQ47" s="663"/>
      <c r="CR47" s="664">
        <v>103672</v>
      </c>
      <c r="CS47" s="675"/>
      <c r="CT47" s="675"/>
      <c r="CU47" s="675"/>
      <c r="CV47" s="675"/>
      <c r="CW47" s="675"/>
      <c r="CX47" s="675"/>
      <c r="CY47" s="676"/>
      <c r="CZ47" s="667">
        <v>1</v>
      </c>
      <c r="DA47" s="677"/>
      <c r="DB47" s="677"/>
      <c r="DC47" s="678"/>
      <c r="DD47" s="670">
        <v>22479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357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358</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359</v>
      </c>
      <c r="CE49" s="642"/>
      <c r="CF49" s="642"/>
      <c r="CG49" s="642"/>
      <c r="CH49" s="642"/>
      <c r="CI49" s="642"/>
      <c r="CJ49" s="642"/>
      <c r="CK49" s="642"/>
      <c r="CL49" s="642"/>
      <c r="CM49" s="642"/>
      <c r="CN49" s="642"/>
      <c r="CO49" s="642"/>
      <c r="CP49" s="642"/>
      <c r="CQ49" s="643"/>
      <c r="CR49" s="644">
        <v>10808344</v>
      </c>
      <c r="CS49" s="645"/>
      <c r="CT49" s="645"/>
      <c r="CU49" s="645"/>
      <c r="CV49" s="645"/>
      <c r="CW49" s="645"/>
      <c r="CX49" s="645"/>
      <c r="CY49" s="646"/>
      <c r="CZ49" s="647">
        <v>100</v>
      </c>
      <c r="DA49" s="648"/>
      <c r="DB49" s="648"/>
      <c r="DC49" s="649"/>
      <c r="DD49" s="650">
        <v>6156217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360</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361</v>
      </c>
      <c r="DK2" s="787"/>
      <c r="DL2" s="787"/>
      <c r="DM2" s="787"/>
      <c r="DN2" s="787"/>
      <c r="DO2" s="788"/>
      <c r="DP2" s="224"/>
      <c r="DQ2" s="786" t="s">
        <v>362</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363</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364</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365</v>
      </c>
      <c r="B5" s="792"/>
      <c r="C5" s="792"/>
      <c r="D5" s="792"/>
      <c r="E5" s="792"/>
      <c r="F5" s="792"/>
      <c r="G5" s="792"/>
      <c r="H5" s="792"/>
      <c r="I5" s="792"/>
      <c r="J5" s="792"/>
      <c r="K5" s="792"/>
      <c r="L5" s="792"/>
      <c r="M5" s="792"/>
      <c r="N5" s="792"/>
      <c r="O5" s="792"/>
      <c r="P5" s="793"/>
      <c r="Q5" s="797" t="s">
        <v>366</v>
      </c>
      <c r="R5" s="798"/>
      <c r="S5" s="798"/>
      <c r="T5" s="798"/>
      <c r="U5" s="799"/>
      <c r="V5" s="797" t="s">
        <v>367</v>
      </c>
      <c r="W5" s="798"/>
      <c r="X5" s="798"/>
      <c r="Y5" s="798"/>
      <c r="Z5" s="799"/>
      <c r="AA5" s="797" t="s">
        <v>368</v>
      </c>
      <c r="AB5" s="798"/>
      <c r="AC5" s="798"/>
      <c r="AD5" s="798"/>
      <c r="AE5" s="798"/>
      <c r="AF5" s="803" t="s">
        <v>369</v>
      </c>
      <c r="AG5" s="798"/>
      <c r="AH5" s="798"/>
      <c r="AI5" s="798"/>
      <c r="AJ5" s="804"/>
      <c r="AK5" s="798" t="s">
        <v>370</v>
      </c>
      <c r="AL5" s="798"/>
      <c r="AM5" s="798"/>
      <c r="AN5" s="798"/>
      <c r="AO5" s="799"/>
      <c r="AP5" s="797" t="s">
        <v>371</v>
      </c>
      <c r="AQ5" s="798"/>
      <c r="AR5" s="798"/>
      <c r="AS5" s="798"/>
      <c r="AT5" s="799"/>
      <c r="AU5" s="797" t="s">
        <v>372</v>
      </c>
      <c r="AV5" s="798"/>
      <c r="AW5" s="798"/>
      <c r="AX5" s="798"/>
      <c r="AY5" s="804"/>
      <c r="AZ5" s="228"/>
      <c r="BA5" s="228"/>
      <c r="BB5" s="228"/>
      <c r="BC5" s="228"/>
      <c r="BD5" s="228"/>
      <c r="BE5" s="229"/>
      <c r="BF5" s="229"/>
      <c r="BG5" s="229"/>
      <c r="BH5" s="229"/>
      <c r="BI5" s="229"/>
      <c r="BJ5" s="229"/>
      <c r="BK5" s="229"/>
      <c r="BL5" s="229"/>
      <c r="BM5" s="229"/>
      <c r="BN5" s="229"/>
      <c r="BO5" s="229"/>
      <c r="BP5" s="229"/>
      <c r="BQ5" s="791" t="s">
        <v>373</v>
      </c>
      <c r="BR5" s="792"/>
      <c r="BS5" s="792"/>
      <c r="BT5" s="792"/>
      <c r="BU5" s="792"/>
      <c r="BV5" s="792"/>
      <c r="BW5" s="792"/>
      <c r="BX5" s="792"/>
      <c r="BY5" s="792"/>
      <c r="BZ5" s="792"/>
      <c r="CA5" s="792"/>
      <c r="CB5" s="792"/>
      <c r="CC5" s="792"/>
      <c r="CD5" s="792"/>
      <c r="CE5" s="792"/>
      <c r="CF5" s="792"/>
      <c r="CG5" s="793"/>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30" t="s">
        <v>379</v>
      </c>
      <c r="DH5" s="831"/>
      <c r="DI5" s="831"/>
      <c r="DJ5" s="831"/>
      <c r="DK5" s="832"/>
      <c r="DL5" s="830" t="s">
        <v>380</v>
      </c>
      <c r="DM5" s="831"/>
      <c r="DN5" s="831"/>
      <c r="DO5" s="831"/>
      <c r="DP5" s="832"/>
      <c r="DQ5" s="797" t="s">
        <v>381</v>
      </c>
      <c r="DR5" s="798"/>
      <c r="DS5" s="798"/>
      <c r="DT5" s="798"/>
      <c r="DU5" s="799"/>
      <c r="DV5" s="797" t="s">
        <v>372</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3"/>
      <c r="DH6" s="834"/>
      <c r="DI6" s="834"/>
      <c r="DJ6" s="834"/>
      <c r="DK6" s="835"/>
      <c r="DL6" s="833"/>
      <c r="DM6" s="834"/>
      <c r="DN6" s="834"/>
      <c r="DO6" s="834"/>
      <c r="DP6" s="835"/>
      <c r="DQ6" s="800"/>
      <c r="DR6" s="801"/>
      <c r="DS6" s="801"/>
      <c r="DT6" s="801"/>
      <c r="DU6" s="802"/>
      <c r="DV6" s="800"/>
      <c r="DW6" s="801"/>
      <c r="DX6" s="801"/>
      <c r="DY6" s="801"/>
      <c r="DZ6" s="806"/>
      <c r="EA6" s="230"/>
    </row>
    <row r="7" spans="1:131" s="231" customFormat="1" ht="26.25" customHeight="1" thickTop="1" x14ac:dyDescent="0.2">
      <c r="A7" s="232">
        <v>1</v>
      </c>
      <c r="B7" s="816" t="s">
        <v>382</v>
      </c>
      <c r="C7" s="817"/>
      <c r="D7" s="817"/>
      <c r="E7" s="817"/>
      <c r="F7" s="817"/>
      <c r="G7" s="817"/>
      <c r="H7" s="817"/>
      <c r="I7" s="817"/>
      <c r="J7" s="817"/>
      <c r="K7" s="817"/>
      <c r="L7" s="817"/>
      <c r="M7" s="817"/>
      <c r="N7" s="817"/>
      <c r="O7" s="817"/>
      <c r="P7" s="818"/>
      <c r="Q7" s="819">
        <v>11347</v>
      </c>
      <c r="R7" s="820"/>
      <c r="S7" s="820"/>
      <c r="T7" s="820"/>
      <c r="U7" s="820"/>
      <c r="V7" s="820">
        <v>10808</v>
      </c>
      <c r="W7" s="820"/>
      <c r="X7" s="820"/>
      <c r="Y7" s="820"/>
      <c r="Z7" s="820"/>
      <c r="AA7" s="820">
        <v>539</v>
      </c>
      <c r="AB7" s="820"/>
      <c r="AC7" s="820"/>
      <c r="AD7" s="820"/>
      <c r="AE7" s="821"/>
      <c r="AF7" s="822">
        <v>378</v>
      </c>
      <c r="AG7" s="823"/>
      <c r="AH7" s="823"/>
      <c r="AI7" s="823"/>
      <c r="AJ7" s="824"/>
      <c r="AK7" s="825">
        <v>0</v>
      </c>
      <c r="AL7" s="826"/>
      <c r="AM7" s="826"/>
      <c r="AN7" s="826"/>
      <c r="AO7" s="826"/>
      <c r="AP7" s="826">
        <v>7464</v>
      </c>
      <c r="AQ7" s="826"/>
      <c r="AR7" s="826"/>
      <c r="AS7" s="826"/>
      <c r="AT7" s="826"/>
      <c r="AU7" s="827"/>
      <c r="AV7" s="827"/>
      <c r="AW7" s="827"/>
      <c r="AX7" s="827"/>
      <c r="AY7" s="828"/>
      <c r="AZ7" s="228"/>
      <c r="BA7" s="228"/>
      <c r="BB7" s="228"/>
      <c r="BC7" s="228"/>
      <c r="BD7" s="228"/>
      <c r="BE7" s="229"/>
      <c r="BF7" s="229"/>
      <c r="BG7" s="229"/>
      <c r="BH7" s="229"/>
      <c r="BI7" s="229"/>
      <c r="BJ7" s="229"/>
      <c r="BK7" s="229"/>
      <c r="BL7" s="229"/>
      <c r="BM7" s="229"/>
      <c r="BN7" s="229"/>
      <c r="BO7" s="229"/>
      <c r="BP7" s="229"/>
      <c r="BQ7" s="232">
        <v>1</v>
      </c>
      <c r="BR7" s="233"/>
      <c r="BS7" s="810" t="s">
        <v>579</v>
      </c>
      <c r="BT7" s="811"/>
      <c r="BU7" s="811"/>
      <c r="BV7" s="811"/>
      <c r="BW7" s="811"/>
      <c r="BX7" s="811"/>
      <c r="BY7" s="811"/>
      <c r="BZ7" s="811"/>
      <c r="CA7" s="811"/>
      <c r="CB7" s="811"/>
      <c r="CC7" s="811"/>
      <c r="CD7" s="811"/>
      <c r="CE7" s="811"/>
      <c r="CF7" s="811"/>
      <c r="CG7" s="829"/>
      <c r="CH7" s="813">
        <v>0</v>
      </c>
      <c r="CI7" s="814"/>
      <c r="CJ7" s="814"/>
      <c r="CK7" s="814"/>
      <c r="CL7" s="815"/>
      <c r="CM7" s="813">
        <v>6</v>
      </c>
      <c r="CN7" s="814"/>
      <c r="CO7" s="814"/>
      <c r="CP7" s="814"/>
      <c r="CQ7" s="815"/>
      <c r="CR7" s="813">
        <v>5</v>
      </c>
      <c r="CS7" s="814"/>
      <c r="CT7" s="814"/>
      <c r="CU7" s="814"/>
      <c r="CV7" s="815"/>
      <c r="CW7" s="813">
        <v>1</v>
      </c>
      <c r="CX7" s="814"/>
      <c r="CY7" s="814"/>
      <c r="CZ7" s="814"/>
      <c r="DA7" s="815"/>
      <c r="DB7" s="807" t="s">
        <v>580</v>
      </c>
      <c r="DC7" s="808"/>
      <c r="DD7" s="808"/>
      <c r="DE7" s="808"/>
      <c r="DF7" s="809"/>
      <c r="DG7" s="807" t="s">
        <v>580</v>
      </c>
      <c r="DH7" s="808"/>
      <c r="DI7" s="808"/>
      <c r="DJ7" s="808"/>
      <c r="DK7" s="809"/>
      <c r="DL7" s="807" t="s">
        <v>580</v>
      </c>
      <c r="DM7" s="808"/>
      <c r="DN7" s="808"/>
      <c r="DO7" s="808"/>
      <c r="DP7" s="809"/>
      <c r="DQ7" s="807" t="s">
        <v>580</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6"/>
      <c r="AL8" s="837"/>
      <c r="AM8" s="837"/>
      <c r="AN8" s="837"/>
      <c r="AO8" s="837"/>
      <c r="AP8" s="837"/>
      <c r="AQ8" s="837"/>
      <c r="AR8" s="837"/>
      <c r="AS8" s="837"/>
      <c r="AT8" s="837"/>
      <c r="AU8" s="838"/>
      <c r="AV8" s="838"/>
      <c r="AW8" s="838"/>
      <c r="AX8" s="838"/>
      <c r="AY8" s="839"/>
      <c r="AZ8" s="228"/>
      <c r="BA8" s="228"/>
      <c r="BB8" s="228"/>
      <c r="BC8" s="228"/>
      <c r="BD8" s="228"/>
      <c r="BE8" s="229"/>
      <c r="BF8" s="229"/>
      <c r="BG8" s="229"/>
      <c r="BH8" s="229"/>
      <c r="BI8" s="229"/>
      <c r="BJ8" s="229"/>
      <c r="BK8" s="229"/>
      <c r="BL8" s="229"/>
      <c r="BM8" s="229"/>
      <c r="BN8" s="229"/>
      <c r="BO8" s="229"/>
      <c r="BP8" s="229"/>
      <c r="BQ8" s="234">
        <v>2</v>
      </c>
      <c r="BR8" s="235"/>
      <c r="BS8" s="840" t="s">
        <v>578</v>
      </c>
      <c r="BT8" s="841"/>
      <c r="BU8" s="841"/>
      <c r="BV8" s="841"/>
      <c r="BW8" s="841"/>
      <c r="BX8" s="841"/>
      <c r="BY8" s="841"/>
      <c r="BZ8" s="841"/>
      <c r="CA8" s="841"/>
      <c r="CB8" s="841"/>
      <c r="CC8" s="841"/>
      <c r="CD8" s="841"/>
      <c r="CE8" s="841"/>
      <c r="CF8" s="841"/>
      <c r="CG8" s="842"/>
      <c r="CH8" s="807">
        <v>-8</v>
      </c>
      <c r="CI8" s="808"/>
      <c r="CJ8" s="808"/>
      <c r="CK8" s="808"/>
      <c r="CL8" s="809"/>
      <c r="CM8" s="807">
        <v>73</v>
      </c>
      <c r="CN8" s="808"/>
      <c r="CO8" s="808"/>
      <c r="CP8" s="808"/>
      <c r="CQ8" s="809"/>
      <c r="CR8" s="807">
        <v>15</v>
      </c>
      <c r="CS8" s="808"/>
      <c r="CT8" s="808"/>
      <c r="CU8" s="808"/>
      <c r="CV8" s="809"/>
      <c r="CW8" s="807" t="s">
        <v>580</v>
      </c>
      <c r="CX8" s="808"/>
      <c r="CY8" s="808"/>
      <c r="CZ8" s="808"/>
      <c r="DA8" s="809"/>
      <c r="DB8" s="807" t="s">
        <v>580</v>
      </c>
      <c r="DC8" s="808"/>
      <c r="DD8" s="808"/>
      <c r="DE8" s="808"/>
      <c r="DF8" s="809"/>
      <c r="DG8" s="807" t="s">
        <v>580</v>
      </c>
      <c r="DH8" s="808"/>
      <c r="DI8" s="808"/>
      <c r="DJ8" s="808"/>
      <c r="DK8" s="809"/>
      <c r="DL8" s="807" t="s">
        <v>580</v>
      </c>
      <c r="DM8" s="808"/>
      <c r="DN8" s="808"/>
      <c r="DO8" s="808"/>
      <c r="DP8" s="809"/>
      <c r="DQ8" s="807" t="s">
        <v>580</v>
      </c>
      <c r="DR8" s="808"/>
      <c r="DS8" s="808"/>
      <c r="DT8" s="808"/>
      <c r="DU8" s="809"/>
      <c r="DV8" s="840"/>
      <c r="DW8" s="841"/>
      <c r="DX8" s="841"/>
      <c r="DY8" s="841"/>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6"/>
      <c r="AL9" s="837"/>
      <c r="AM9" s="837"/>
      <c r="AN9" s="837"/>
      <c r="AO9" s="837"/>
      <c r="AP9" s="837"/>
      <c r="AQ9" s="837"/>
      <c r="AR9" s="837"/>
      <c r="AS9" s="837"/>
      <c r="AT9" s="837"/>
      <c r="AU9" s="838"/>
      <c r="AV9" s="838"/>
      <c r="AW9" s="838"/>
      <c r="AX9" s="838"/>
      <c r="AY9" s="839"/>
      <c r="AZ9" s="228"/>
      <c r="BA9" s="228"/>
      <c r="BB9" s="228"/>
      <c r="BC9" s="228"/>
      <c r="BD9" s="228"/>
      <c r="BE9" s="229"/>
      <c r="BF9" s="229"/>
      <c r="BG9" s="229"/>
      <c r="BH9" s="229"/>
      <c r="BI9" s="229"/>
      <c r="BJ9" s="229"/>
      <c r="BK9" s="229"/>
      <c r="BL9" s="229"/>
      <c r="BM9" s="229"/>
      <c r="BN9" s="229"/>
      <c r="BO9" s="229"/>
      <c r="BP9" s="229"/>
      <c r="BQ9" s="234">
        <v>3</v>
      </c>
      <c r="BR9" s="235"/>
      <c r="BS9" s="840"/>
      <c r="BT9" s="841"/>
      <c r="BU9" s="841"/>
      <c r="BV9" s="841"/>
      <c r="BW9" s="841"/>
      <c r="BX9" s="841"/>
      <c r="BY9" s="841"/>
      <c r="BZ9" s="841"/>
      <c r="CA9" s="841"/>
      <c r="CB9" s="841"/>
      <c r="CC9" s="841"/>
      <c r="CD9" s="841"/>
      <c r="CE9" s="841"/>
      <c r="CF9" s="841"/>
      <c r="CG9" s="842"/>
      <c r="CH9" s="807"/>
      <c r="CI9" s="808"/>
      <c r="CJ9" s="808"/>
      <c r="CK9" s="808"/>
      <c r="CL9" s="809"/>
      <c r="CM9" s="807"/>
      <c r="CN9" s="808"/>
      <c r="CO9" s="808"/>
      <c r="CP9" s="808"/>
      <c r="CQ9" s="809"/>
      <c r="CR9" s="807"/>
      <c r="CS9" s="808"/>
      <c r="CT9" s="808"/>
      <c r="CU9" s="808"/>
      <c r="CV9" s="809"/>
      <c r="CW9" s="807"/>
      <c r="CX9" s="808"/>
      <c r="CY9" s="808"/>
      <c r="CZ9" s="808"/>
      <c r="DA9" s="809"/>
      <c r="DB9" s="807"/>
      <c r="DC9" s="808"/>
      <c r="DD9" s="808"/>
      <c r="DE9" s="808"/>
      <c r="DF9" s="809"/>
      <c r="DG9" s="807"/>
      <c r="DH9" s="808"/>
      <c r="DI9" s="808"/>
      <c r="DJ9" s="808"/>
      <c r="DK9" s="809"/>
      <c r="DL9" s="807"/>
      <c r="DM9" s="808"/>
      <c r="DN9" s="808"/>
      <c r="DO9" s="808"/>
      <c r="DP9" s="809"/>
      <c r="DQ9" s="807"/>
      <c r="DR9" s="808"/>
      <c r="DS9" s="808"/>
      <c r="DT9" s="808"/>
      <c r="DU9" s="809"/>
      <c r="DV9" s="840"/>
      <c r="DW9" s="841"/>
      <c r="DX9" s="841"/>
      <c r="DY9" s="841"/>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6"/>
      <c r="AL10" s="837"/>
      <c r="AM10" s="837"/>
      <c r="AN10" s="837"/>
      <c r="AO10" s="837"/>
      <c r="AP10" s="837"/>
      <c r="AQ10" s="837"/>
      <c r="AR10" s="837"/>
      <c r="AS10" s="837"/>
      <c r="AT10" s="837"/>
      <c r="AU10" s="838"/>
      <c r="AV10" s="838"/>
      <c r="AW10" s="838"/>
      <c r="AX10" s="838"/>
      <c r="AY10" s="839"/>
      <c r="AZ10" s="228"/>
      <c r="BA10" s="228"/>
      <c r="BB10" s="228"/>
      <c r="BC10" s="228"/>
      <c r="BD10" s="228"/>
      <c r="BE10" s="229"/>
      <c r="BF10" s="229"/>
      <c r="BG10" s="229"/>
      <c r="BH10" s="229"/>
      <c r="BI10" s="229"/>
      <c r="BJ10" s="229"/>
      <c r="BK10" s="229"/>
      <c r="BL10" s="229"/>
      <c r="BM10" s="229"/>
      <c r="BN10" s="229"/>
      <c r="BO10" s="229"/>
      <c r="BP10" s="229"/>
      <c r="BQ10" s="234">
        <v>4</v>
      </c>
      <c r="BR10" s="235"/>
      <c r="BS10" s="840"/>
      <c r="BT10" s="841"/>
      <c r="BU10" s="841"/>
      <c r="BV10" s="841"/>
      <c r="BW10" s="841"/>
      <c r="BX10" s="841"/>
      <c r="BY10" s="841"/>
      <c r="BZ10" s="841"/>
      <c r="CA10" s="841"/>
      <c r="CB10" s="841"/>
      <c r="CC10" s="841"/>
      <c r="CD10" s="841"/>
      <c r="CE10" s="841"/>
      <c r="CF10" s="841"/>
      <c r="CG10" s="842"/>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40"/>
      <c r="DW10" s="841"/>
      <c r="DX10" s="841"/>
      <c r="DY10" s="841"/>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6"/>
      <c r="AL11" s="837"/>
      <c r="AM11" s="837"/>
      <c r="AN11" s="837"/>
      <c r="AO11" s="837"/>
      <c r="AP11" s="837"/>
      <c r="AQ11" s="837"/>
      <c r="AR11" s="837"/>
      <c r="AS11" s="837"/>
      <c r="AT11" s="837"/>
      <c r="AU11" s="838"/>
      <c r="AV11" s="838"/>
      <c r="AW11" s="838"/>
      <c r="AX11" s="838"/>
      <c r="AY11" s="839"/>
      <c r="AZ11" s="228"/>
      <c r="BA11" s="228"/>
      <c r="BB11" s="228"/>
      <c r="BC11" s="228"/>
      <c r="BD11" s="228"/>
      <c r="BE11" s="229"/>
      <c r="BF11" s="229"/>
      <c r="BG11" s="229"/>
      <c r="BH11" s="229"/>
      <c r="BI11" s="229"/>
      <c r="BJ11" s="229"/>
      <c r="BK11" s="229"/>
      <c r="BL11" s="229"/>
      <c r="BM11" s="229"/>
      <c r="BN11" s="229"/>
      <c r="BO11" s="229"/>
      <c r="BP11" s="229"/>
      <c r="BQ11" s="234">
        <v>5</v>
      </c>
      <c r="BR11" s="235"/>
      <c r="BS11" s="840"/>
      <c r="BT11" s="841"/>
      <c r="BU11" s="841"/>
      <c r="BV11" s="841"/>
      <c r="BW11" s="841"/>
      <c r="BX11" s="841"/>
      <c r="BY11" s="841"/>
      <c r="BZ11" s="841"/>
      <c r="CA11" s="841"/>
      <c r="CB11" s="841"/>
      <c r="CC11" s="841"/>
      <c r="CD11" s="841"/>
      <c r="CE11" s="841"/>
      <c r="CF11" s="841"/>
      <c r="CG11" s="842"/>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40"/>
      <c r="DW11" s="841"/>
      <c r="DX11" s="841"/>
      <c r="DY11" s="841"/>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6"/>
      <c r="AL12" s="837"/>
      <c r="AM12" s="837"/>
      <c r="AN12" s="837"/>
      <c r="AO12" s="837"/>
      <c r="AP12" s="837"/>
      <c r="AQ12" s="837"/>
      <c r="AR12" s="837"/>
      <c r="AS12" s="837"/>
      <c r="AT12" s="837"/>
      <c r="AU12" s="838"/>
      <c r="AV12" s="838"/>
      <c r="AW12" s="838"/>
      <c r="AX12" s="838"/>
      <c r="AY12" s="839"/>
      <c r="AZ12" s="228"/>
      <c r="BA12" s="228"/>
      <c r="BB12" s="228"/>
      <c r="BC12" s="228"/>
      <c r="BD12" s="228"/>
      <c r="BE12" s="229"/>
      <c r="BF12" s="229"/>
      <c r="BG12" s="229"/>
      <c r="BH12" s="229"/>
      <c r="BI12" s="229"/>
      <c r="BJ12" s="229"/>
      <c r="BK12" s="229"/>
      <c r="BL12" s="229"/>
      <c r="BM12" s="229"/>
      <c r="BN12" s="229"/>
      <c r="BO12" s="229"/>
      <c r="BP12" s="229"/>
      <c r="BQ12" s="234">
        <v>6</v>
      </c>
      <c r="BR12" s="235"/>
      <c r="BS12" s="840"/>
      <c r="BT12" s="841"/>
      <c r="BU12" s="841"/>
      <c r="BV12" s="841"/>
      <c r="BW12" s="841"/>
      <c r="BX12" s="841"/>
      <c r="BY12" s="841"/>
      <c r="BZ12" s="841"/>
      <c r="CA12" s="841"/>
      <c r="CB12" s="841"/>
      <c r="CC12" s="841"/>
      <c r="CD12" s="841"/>
      <c r="CE12" s="841"/>
      <c r="CF12" s="841"/>
      <c r="CG12" s="842"/>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40"/>
      <c r="DW12" s="841"/>
      <c r="DX12" s="841"/>
      <c r="DY12" s="841"/>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6"/>
      <c r="AL13" s="837"/>
      <c r="AM13" s="837"/>
      <c r="AN13" s="837"/>
      <c r="AO13" s="837"/>
      <c r="AP13" s="837"/>
      <c r="AQ13" s="837"/>
      <c r="AR13" s="837"/>
      <c r="AS13" s="837"/>
      <c r="AT13" s="837"/>
      <c r="AU13" s="838"/>
      <c r="AV13" s="838"/>
      <c r="AW13" s="838"/>
      <c r="AX13" s="838"/>
      <c r="AY13" s="839"/>
      <c r="AZ13" s="228"/>
      <c r="BA13" s="228"/>
      <c r="BB13" s="228"/>
      <c r="BC13" s="228"/>
      <c r="BD13" s="228"/>
      <c r="BE13" s="229"/>
      <c r="BF13" s="229"/>
      <c r="BG13" s="229"/>
      <c r="BH13" s="229"/>
      <c r="BI13" s="229"/>
      <c r="BJ13" s="229"/>
      <c r="BK13" s="229"/>
      <c r="BL13" s="229"/>
      <c r="BM13" s="229"/>
      <c r="BN13" s="229"/>
      <c r="BO13" s="229"/>
      <c r="BP13" s="229"/>
      <c r="BQ13" s="234">
        <v>7</v>
      </c>
      <c r="BR13" s="235"/>
      <c r="BS13" s="840"/>
      <c r="BT13" s="841"/>
      <c r="BU13" s="841"/>
      <c r="BV13" s="841"/>
      <c r="BW13" s="841"/>
      <c r="BX13" s="841"/>
      <c r="BY13" s="841"/>
      <c r="BZ13" s="841"/>
      <c r="CA13" s="841"/>
      <c r="CB13" s="841"/>
      <c r="CC13" s="841"/>
      <c r="CD13" s="841"/>
      <c r="CE13" s="841"/>
      <c r="CF13" s="841"/>
      <c r="CG13" s="842"/>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40"/>
      <c r="DW13" s="841"/>
      <c r="DX13" s="841"/>
      <c r="DY13" s="841"/>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6"/>
      <c r="AL14" s="837"/>
      <c r="AM14" s="837"/>
      <c r="AN14" s="837"/>
      <c r="AO14" s="837"/>
      <c r="AP14" s="837"/>
      <c r="AQ14" s="837"/>
      <c r="AR14" s="837"/>
      <c r="AS14" s="837"/>
      <c r="AT14" s="837"/>
      <c r="AU14" s="838"/>
      <c r="AV14" s="838"/>
      <c r="AW14" s="838"/>
      <c r="AX14" s="838"/>
      <c r="AY14" s="839"/>
      <c r="AZ14" s="228"/>
      <c r="BA14" s="228"/>
      <c r="BB14" s="228"/>
      <c r="BC14" s="228"/>
      <c r="BD14" s="228"/>
      <c r="BE14" s="229"/>
      <c r="BF14" s="229"/>
      <c r="BG14" s="229"/>
      <c r="BH14" s="229"/>
      <c r="BI14" s="229"/>
      <c r="BJ14" s="229"/>
      <c r="BK14" s="229"/>
      <c r="BL14" s="229"/>
      <c r="BM14" s="229"/>
      <c r="BN14" s="229"/>
      <c r="BO14" s="229"/>
      <c r="BP14" s="229"/>
      <c r="BQ14" s="234">
        <v>8</v>
      </c>
      <c r="BR14" s="235"/>
      <c r="BS14" s="840"/>
      <c r="BT14" s="841"/>
      <c r="BU14" s="841"/>
      <c r="BV14" s="841"/>
      <c r="BW14" s="841"/>
      <c r="BX14" s="841"/>
      <c r="BY14" s="841"/>
      <c r="BZ14" s="841"/>
      <c r="CA14" s="841"/>
      <c r="CB14" s="841"/>
      <c r="CC14" s="841"/>
      <c r="CD14" s="841"/>
      <c r="CE14" s="841"/>
      <c r="CF14" s="841"/>
      <c r="CG14" s="842"/>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40"/>
      <c r="DW14" s="841"/>
      <c r="DX14" s="841"/>
      <c r="DY14" s="841"/>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6"/>
      <c r="AL15" s="837"/>
      <c r="AM15" s="837"/>
      <c r="AN15" s="837"/>
      <c r="AO15" s="837"/>
      <c r="AP15" s="837"/>
      <c r="AQ15" s="837"/>
      <c r="AR15" s="837"/>
      <c r="AS15" s="837"/>
      <c r="AT15" s="837"/>
      <c r="AU15" s="838"/>
      <c r="AV15" s="838"/>
      <c r="AW15" s="838"/>
      <c r="AX15" s="838"/>
      <c r="AY15" s="839"/>
      <c r="AZ15" s="228"/>
      <c r="BA15" s="228"/>
      <c r="BB15" s="228"/>
      <c r="BC15" s="228"/>
      <c r="BD15" s="228"/>
      <c r="BE15" s="229"/>
      <c r="BF15" s="229"/>
      <c r="BG15" s="229"/>
      <c r="BH15" s="229"/>
      <c r="BI15" s="229"/>
      <c r="BJ15" s="229"/>
      <c r="BK15" s="229"/>
      <c r="BL15" s="229"/>
      <c r="BM15" s="229"/>
      <c r="BN15" s="229"/>
      <c r="BO15" s="229"/>
      <c r="BP15" s="229"/>
      <c r="BQ15" s="234">
        <v>9</v>
      </c>
      <c r="BR15" s="235"/>
      <c r="BS15" s="840"/>
      <c r="BT15" s="841"/>
      <c r="BU15" s="841"/>
      <c r="BV15" s="841"/>
      <c r="BW15" s="841"/>
      <c r="BX15" s="841"/>
      <c r="BY15" s="841"/>
      <c r="BZ15" s="841"/>
      <c r="CA15" s="841"/>
      <c r="CB15" s="841"/>
      <c r="CC15" s="841"/>
      <c r="CD15" s="841"/>
      <c r="CE15" s="841"/>
      <c r="CF15" s="841"/>
      <c r="CG15" s="842"/>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40"/>
      <c r="DW15" s="841"/>
      <c r="DX15" s="841"/>
      <c r="DY15" s="841"/>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6"/>
      <c r="AL16" s="837"/>
      <c r="AM16" s="837"/>
      <c r="AN16" s="837"/>
      <c r="AO16" s="837"/>
      <c r="AP16" s="837"/>
      <c r="AQ16" s="837"/>
      <c r="AR16" s="837"/>
      <c r="AS16" s="837"/>
      <c r="AT16" s="837"/>
      <c r="AU16" s="838"/>
      <c r="AV16" s="838"/>
      <c r="AW16" s="838"/>
      <c r="AX16" s="838"/>
      <c r="AY16" s="839"/>
      <c r="AZ16" s="228"/>
      <c r="BA16" s="228"/>
      <c r="BB16" s="228"/>
      <c r="BC16" s="228"/>
      <c r="BD16" s="228"/>
      <c r="BE16" s="229"/>
      <c r="BF16" s="229"/>
      <c r="BG16" s="229"/>
      <c r="BH16" s="229"/>
      <c r="BI16" s="229"/>
      <c r="BJ16" s="229"/>
      <c r="BK16" s="229"/>
      <c r="BL16" s="229"/>
      <c r="BM16" s="229"/>
      <c r="BN16" s="229"/>
      <c r="BO16" s="229"/>
      <c r="BP16" s="229"/>
      <c r="BQ16" s="234">
        <v>10</v>
      </c>
      <c r="BR16" s="235"/>
      <c r="BS16" s="840"/>
      <c r="BT16" s="841"/>
      <c r="BU16" s="841"/>
      <c r="BV16" s="841"/>
      <c r="BW16" s="841"/>
      <c r="BX16" s="841"/>
      <c r="BY16" s="841"/>
      <c r="BZ16" s="841"/>
      <c r="CA16" s="841"/>
      <c r="CB16" s="841"/>
      <c r="CC16" s="841"/>
      <c r="CD16" s="841"/>
      <c r="CE16" s="841"/>
      <c r="CF16" s="841"/>
      <c r="CG16" s="842"/>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40"/>
      <c r="DW16" s="841"/>
      <c r="DX16" s="841"/>
      <c r="DY16" s="841"/>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6"/>
      <c r="AL17" s="837"/>
      <c r="AM17" s="837"/>
      <c r="AN17" s="837"/>
      <c r="AO17" s="837"/>
      <c r="AP17" s="837"/>
      <c r="AQ17" s="837"/>
      <c r="AR17" s="837"/>
      <c r="AS17" s="837"/>
      <c r="AT17" s="837"/>
      <c r="AU17" s="838"/>
      <c r="AV17" s="838"/>
      <c r="AW17" s="838"/>
      <c r="AX17" s="838"/>
      <c r="AY17" s="839"/>
      <c r="AZ17" s="228"/>
      <c r="BA17" s="228"/>
      <c r="BB17" s="228"/>
      <c r="BC17" s="228"/>
      <c r="BD17" s="228"/>
      <c r="BE17" s="229"/>
      <c r="BF17" s="229"/>
      <c r="BG17" s="229"/>
      <c r="BH17" s="229"/>
      <c r="BI17" s="229"/>
      <c r="BJ17" s="229"/>
      <c r="BK17" s="229"/>
      <c r="BL17" s="229"/>
      <c r="BM17" s="229"/>
      <c r="BN17" s="229"/>
      <c r="BO17" s="229"/>
      <c r="BP17" s="229"/>
      <c r="BQ17" s="234">
        <v>11</v>
      </c>
      <c r="BR17" s="235"/>
      <c r="BS17" s="840"/>
      <c r="BT17" s="841"/>
      <c r="BU17" s="841"/>
      <c r="BV17" s="841"/>
      <c r="BW17" s="841"/>
      <c r="BX17" s="841"/>
      <c r="BY17" s="841"/>
      <c r="BZ17" s="841"/>
      <c r="CA17" s="841"/>
      <c r="CB17" s="841"/>
      <c r="CC17" s="841"/>
      <c r="CD17" s="841"/>
      <c r="CE17" s="841"/>
      <c r="CF17" s="841"/>
      <c r="CG17" s="842"/>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40"/>
      <c r="DW17" s="841"/>
      <c r="DX17" s="841"/>
      <c r="DY17" s="841"/>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6"/>
      <c r="AL18" s="837"/>
      <c r="AM18" s="837"/>
      <c r="AN18" s="837"/>
      <c r="AO18" s="837"/>
      <c r="AP18" s="837"/>
      <c r="AQ18" s="837"/>
      <c r="AR18" s="837"/>
      <c r="AS18" s="837"/>
      <c r="AT18" s="837"/>
      <c r="AU18" s="838"/>
      <c r="AV18" s="838"/>
      <c r="AW18" s="838"/>
      <c r="AX18" s="838"/>
      <c r="AY18" s="839"/>
      <c r="AZ18" s="228"/>
      <c r="BA18" s="228"/>
      <c r="BB18" s="228"/>
      <c r="BC18" s="228"/>
      <c r="BD18" s="228"/>
      <c r="BE18" s="229"/>
      <c r="BF18" s="229"/>
      <c r="BG18" s="229"/>
      <c r="BH18" s="229"/>
      <c r="BI18" s="229"/>
      <c r="BJ18" s="229"/>
      <c r="BK18" s="229"/>
      <c r="BL18" s="229"/>
      <c r="BM18" s="229"/>
      <c r="BN18" s="229"/>
      <c r="BO18" s="229"/>
      <c r="BP18" s="229"/>
      <c r="BQ18" s="234">
        <v>12</v>
      </c>
      <c r="BR18" s="235"/>
      <c r="BS18" s="840"/>
      <c r="BT18" s="841"/>
      <c r="BU18" s="841"/>
      <c r="BV18" s="841"/>
      <c r="BW18" s="841"/>
      <c r="BX18" s="841"/>
      <c r="BY18" s="841"/>
      <c r="BZ18" s="841"/>
      <c r="CA18" s="841"/>
      <c r="CB18" s="841"/>
      <c r="CC18" s="841"/>
      <c r="CD18" s="841"/>
      <c r="CE18" s="841"/>
      <c r="CF18" s="841"/>
      <c r="CG18" s="842"/>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40"/>
      <c r="DW18" s="841"/>
      <c r="DX18" s="841"/>
      <c r="DY18" s="841"/>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6"/>
      <c r="AL19" s="837"/>
      <c r="AM19" s="837"/>
      <c r="AN19" s="837"/>
      <c r="AO19" s="837"/>
      <c r="AP19" s="837"/>
      <c r="AQ19" s="837"/>
      <c r="AR19" s="837"/>
      <c r="AS19" s="837"/>
      <c r="AT19" s="837"/>
      <c r="AU19" s="838"/>
      <c r="AV19" s="838"/>
      <c r="AW19" s="838"/>
      <c r="AX19" s="838"/>
      <c r="AY19" s="839"/>
      <c r="AZ19" s="228"/>
      <c r="BA19" s="228"/>
      <c r="BB19" s="228"/>
      <c r="BC19" s="228"/>
      <c r="BD19" s="228"/>
      <c r="BE19" s="229"/>
      <c r="BF19" s="229"/>
      <c r="BG19" s="229"/>
      <c r="BH19" s="229"/>
      <c r="BI19" s="229"/>
      <c r="BJ19" s="229"/>
      <c r="BK19" s="229"/>
      <c r="BL19" s="229"/>
      <c r="BM19" s="229"/>
      <c r="BN19" s="229"/>
      <c r="BO19" s="229"/>
      <c r="BP19" s="229"/>
      <c r="BQ19" s="234">
        <v>13</v>
      </c>
      <c r="BR19" s="235"/>
      <c r="BS19" s="840"/>
      <c r="BT19" s="841"/>
      <c r="BU19" s="841"/>
      <c r="BV19" s="841"/>
      <c r="BW19" s="841"/>
      <c r="BX19" s="841"/>
      <c r="BY19" s="841"/>
      <c r="BZ19" s="841"/>
      <c r="CA19" s="841"/>
      <c r="CB19" s="841"/>
      <c r="CC19" s="841"/>
      <c r="CD19" s="841"/>
      <c r="CE19" s="841"/>
      <c r="CF19" s="841"/>
      <c r="CG19" s="842"/>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40"/>
      <c r="DW19" s="841"/>
      <c r="DX19" s="841"/>
      <c r="DY19" s="841"/>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6"/>
      <c r="AL20" s="837"/>
      <c r="AM20" s="837"/>
      <c r="AN20" s="837"/>
      <c r="AO20" s="837"/>
      <c r="AP20" s="837"/>
      <c r="AQ20" s="837"/>
      <c r="AR20" s="837"/>
      <c r="AS20" s="837"/>
      <c r="AT20" s="837"/>
      <c r="AU20" s="838"/>
      <c r="AV20" s="838"/>
      <c r="AW20" s="838"/>
      <c r="AX20" s="838"/>
      <c r="AY20" s="839"/>
      <c r="AZ20" s="228"/>
      <c r="BA20" s="228"/>
      <c r="BB20" s="228"/>
      <c r="BC20" s="228"/>
      <c r="BD20" s="228"/>
      <c r="BE20" s="229"/>
      <c r="BF20" s="229"/>
      <c r="BG20" s="229"/>
      <c r="BH20" s="229"/>
      <c r="BI20" s="229"/>
      <c r="BJ20" s="229"/>
      <c r="BK20" s="229"/>
      <c r="BL20" s="229"/>
      <c r="BM20" s="229"/>
      <c r="BN20" s="229"/>
      <c r="BO20" s="229"/>
      <c r="BP20" s="229"/>
      <c r="BQ20" s="234">
        <v>14</v>
      </c>
      <c r="BR20" s="235"/>
      <c r="BS20" s="840"/>
      <c r="BT20" s="841"/>
      <c r="BU20" s="841"/>
      <c r="BV20" s="841"/>
      <c r="BW20" s="841"/>
      <c r="BX20" s="841"/>
      <c r="BY20" s="841"/>
      <c r="BZ20" s="841"/>
      <c r="CA20" s="841"/>
      <c r="CB20" s="841"/>
      <c r="CC20" s="841"/>
      <c r="CD20" s="841"/>
      <c r="CE20" s="841"/>
      <c r="CF20" s="841"/>
      <c r="CG20" s="842"/>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40"/>
      <c r="DW20" s="841"/>
      <c r="DX20" s="841"/>
      <c r="DY20" s="841"/>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6"/>
      <c r="AL21" s="837"/>
      <c r="AM21" s="837"/>
      <c r="AN21" s="837"/>
      <c r="AO21" s="837"/>
      <c r="AP21" s="837"/>
      <c r="AQ21" s="837"/>
      <c r="AR21" s="837"/>
      <c r="AS21" s="837"/>
      <c r="AT21" s="837"/>
      <c r="AU21" s="838"/>
      <c r="AV21" s="838"/>
      <c r="AW21" s="838"/>
      <c r="AX21" s="838"/>
      <c r="AY21" s="839"/>
      <c r="AZ21" s="228"/>
      <c r="BA21" s="228"/>
      <c r="BB21" s="228"/>
      <c r="BC21" s="228"/>
      <c r="BD21" s="228"/>
      <c r="BE21" s="229"/>
      <c r="BF21" s="229"/>
      <c r="BG21" s="229"/>
      <c r="BH21" s="229"/>
      <c r="BI21" s="229"/>
      <c r="BJ21" s="229"/>
      <c r="BK21" s="229"/>
      <c r="BL21" s="229"/>
      <c r="BM21" s="229"/>
      <c r="BN21" s="229"/>
      <c r="BO21" s="229"/>
      <c r="BP21" s="229"/>
      <c r="BQ21" s="234">
        <v>15</v>
      </c>
      <c r="BR21" s="235"/>
      <c r="BS21" s="840"/>
      <c r="BT21" s="841"/>
      <c r="BU21" s="841"/>
      <c r="BV21" s="841"/>
      <c r="BW21" s="841"/>
      <c r="BX21" s="841"/>
      <c r="BY21" s="841"/>
      <c r="BZ21" s="841"/>
      <c r="CA21" s="841"/>
      <c r="CB21" s="841"/>
      <c r="CC21" s="841"/>
      <c r="CD21" s="841"/>
      <c r="CE21" s="841"/>
      <c r="CF21" s="841"/>
      <c r="CG21" s="842"/>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40"/>
      <c r="DW21" s="841"/>
      <c r="DX21" s="841"/>
      <c r="DY21" s="841"/>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383</v>
      </c>
      <c r="BA22" s="870"/>
      <c r="BB22" s="870"/>
      <c r="BC22" s="870"/>
      <c r="BD22" s="871"/>
      <c r="BE22" s="229"/>
      <c r="BF22" s="229"/>
      <c r="BG22" s="229"/>
      <c r="BH22" s="229"/>
      <c r="BI22" s="229"/>
      <c r="BJ22" s="229"/>
      <c r="BK22" s="229"/>
      <c r="BL22" s="229"/>
      <c r="BM22" s="229"/>
      <c r="BN22" s="229"/>
      <c r="BO22" s="229"/>
      <c r="BP22" s="229"/>
      <c r="BQ22" s="234">
        <v>16</v>
      </c>
      <c r="BR22" s="235"/>
      <c r="BS22" s="840"/>
      <c r="BT22" s="841"/>
      <c r="BU22" s="841"/>
      <c r="BV22" s="841"/>
      <c r="BW22" s="841"/>
      <c r="BX22" s="841"/>
      <c r="BY22" s="841"/>
      <c r="BZ22" s="841"/>
      <c r="CA22" s="841"/>
      <c r="CB22" s="841"/>
      <c r="CC22" s="841"/>
      <c r="CD22" s="841"/>
      <c r="CE22" s="841"/>
      <c r="CF22" s="841"/>
      <c r="CG22" s="842"/>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40"/>
      <c r="DW22" s="841"/>
      <c r="DX22" s="841"/>
      <c r="DY22" s="841"/>
      <c r="DZ22" s="843"/>
      <c r="EA22" s="230"/>
    </row>
    <row r="23" spans="1:131" s="231" customFormat="1" ht="26.25" customHeight="1" thickBot="1" x14ac:dyDescent="0.25">
      <c r="A23" s="236" t="s">
        <v>384</v>
      </c>
      <c r="B23" s="853" t="s">
        <v>385</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378</v>
      </c>
      <c r="AG23" s="857"/>
      <c r="AH23" s="857"/>
      <c r="AI23" s="857"/>
      <c r="AJ23" s="860"/>
      <c r="AK23" s="861"/>
      <c r="AL23" s="862"/>
      <c r="AM23" s="862"/>
      <c r="AN23" s="862"/>
      <c r="AO23" s="862"/>
      <c r="AP23" s="857"/>
      <c r="AQ23" s="857"/>
      <c r="AR23" s="857"/>
      <c r="AS23" s="857"/>
      <c r="AT23" s="857"/>
      <c r="AU23" s="873"/>
      <c r="AV23" s="873"/>
      <c r="AW23" s="873"/>
      <c r="AX23" s="873"/>
      <c r="AY23" s="874"/>
      <c r="AZ23" s="875" t="s">
        <v>386</v>
      </c>
      <c r="BA23" s="876"/>
      <c r="BB23" s="876"/>
      <c r="BC23" s="876"/>
      <c r="BD23" s="877"/>
      <c r="BE23" s="229"/>
      <c r="BF23" s="229"/>
      <c r="BG23" s="229"/>
      <c r="BH23" s="229"/>
      <c r="BI23" s="229"/>
      <c r="BJ23" s="229"/>
      <c r="BK23" s="229"/>
      <c r="BL23" s="229"/>
      <c r="BM23" s="229"/>
      <c r="BN23" s="229"/>
      <c r="BO23" s="229"/>
      <c r="BP23" s="229"/>
      <c r="BQ23" s="234">
        <v>17</v>
      </c>
      <c r="BR23" s="235"/>
      <c r="BS23" s="840"/>
      <c r="BT23" s="841"/>
      <c r="BU23" s="841"/>
      <c r="BV23" s="841"/>
      <c r="BW23" s="841"/>
      <c r="BX23" s="841"/>
      <c r="BY23" s="841"/>
      <c r="BZ23" s="841"/>
      <c r="CA23" s="841"/>
      <c r="CB23" s="841"/>
      <c r="CC23" s="841"/>
      <c r="CD23" s="841"/>
      <c r="CE23" s="841"/>
      <c r="CF23" s="841"/>
      <c r="CG23" s="842"/>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40"/>
      <c r="DW23" s="841"/>
      <c r="DX23" s="841"/>
      <c r="DY23" s="841"/>
      <c r="DZ23" s="843"/>
      <c r="EA23" s="230"/>
    </row>
    <row r="24" spans="1:131" s="231" customFormat="1" ht="26.25" customHeight="1" x14ac:dyDescent="0.2">
      <c r="A24" s="872" t="s">
        <v>387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40"/>
      <c r="BT24" s="841"/>
      <c r="BU24" s="841"/>
      <c r="BV24" s="841"/>
      <c r="BW24" s="841"/>
      <c r="BX24" s="841"/>
      <c r="BY24" s="841"/>
      <c r="BZ24" s="841"/>
      <c r="CA24" s="841"/>
      <c r="CB24" s="841"/>
      <c r="CC24" s="841"/>
      <c r="CD24" s="841"/>
      <c r="CE24" s="841"/>
      <c r="CF24" s="841"/>
      <c r="CG24" s="842"/>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40"/>
      <c r="DW24" s="841"/>
      <c r="DX24" s="841"/>
      <c r="DY24" s="841"/>
      <c r="DZ24" s="843"/>
      <c r="EA24" s="230"/>
    </row>
    <row r="25" spans="1:131" ht="26.25" customHeight="1" thickBot="1" x14ac:dyDescent="0.25">
      <c r="A25" s="789" t="s">
        <v>388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40"/>
      <c r="BT25" s="841"/>
      <c r="BU25" s="841"/>
      <c r="BV25" s="841"/>
      <c r="BW25" s="841"/>
      <c r="BX25" s="841"/>
      <c r="BY25" s="841"/>
      <c r="BZ25" s="841"/>
      <c r="CA25" s="841"/>
      <c r="CB25" s="841"/>
      <c r="CC25" s="841"/>
      <c r="CD25" s="841"/>
      <c r="CE25" s="841"/>
      <c r="CF25" s="841"/>
      <c r="CG25" s="842"/>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40"/>
      <c r="DW25" s="841"/>
      <c r="DX25" s="841"/>
      <c r="DY25" s="841"/>
      <c r="DZ25" s="843"/>
      <c r="EA25" s="226"/>
    </row>
    <row r="26" spans="1:131" ht="26.25" customHeight="1" x14ac:dyDescent="0.2">
      <c r="A26" s="791" t="s">
        <v>365</v>
      </c>
      <c r="B26" s="792"/>
      <c r="C26" s="792"/>
      <c r="D26" s="792"/>
      <c r="E26" s="792"/>
      <c r="F26" s="792"/>
      <c r="G26" s="792"/>
      <c r="H26" s="792"/>
      <c r="I26" s="792"/>
      <c r="J26" s="792"/>
      <c r="K26" s="792"/>
      <c r="L26" s="792"/>
      <c r="M26" s="792"/>
      <c r="N26" s="792"/>
      <c r="O26" s="792"/>
      <c r="P26" s="793"/>
      <c r="Q26" s="797" t="s">
        <v>389</v>
      </c>
      <c r="R26" s="798"/>
      <c r="S26" s="798"/>
      <c r="T26" s="798"/>
      <c r="U26" s="799"/>
      <c r="V26" s="797" t="s">
        <v>390</v>
      </c>
      <c r="W26" s="798"/>
      <c r="X26" s="798"/>
      <c r="Y26" s="798"/>
      <c r="Z26" s="799"/>
      <c r="AA26" s="797" t="s">
        <v>391</v>
      </c>
      <c r="AB26" s="798"/>
      <c r="AC26" s="798"/>
      <c r="AD26" s="798"/>
      <c r="AE26" s="798"/>
      <c r="AF26" s="878" t="s">
        <v>392</v>
      </c>
      <c r="AG26" s="879"/>
      <c r="AH26" s="879"/>
      <c r="AI26" s="879"/>
      <c r="AJ26" s="880"/>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4"/>
      <c r="BJ26" s="228"/>
      <c r="BK26" s="228"/>
      <c r="BL26" s="228"/>
      <c r="BM26" s="228"/>
      <c r="BN26" s="228"/>
      <c r="BO26" s="237"/>
      <c r="BP26" s="237"/>
      <c r="BQ26" s="234">
        <v>20</v>
      </c>
      <c r="BR26" s="235"/>
      <c r="BS26" s="840"/>
      <c r="BT26" s="841"/>
      <c r="BU26" s="841"/>
      <c r="BV26" s="841"/>
      <c r="BW26" s="841"/>
      <c r="BX26" s="841"/>
      <c r="BY26" s="841"/>
      <c r="BZ26" s="841"/>
      <c r="CA26" s="841"/>
      <c r="CB26" s="841"/>
      <c r="CC26" s="841"/>
      <c r="CD26" s="841"/>
      <c r="CE26" s="841"/>
      <c r="CF26" s="841"/>
      <c r="CG26" s="842"/>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40"/>
      <c r="DW26" s="841"/>
      <c r="DX26" s="841"/>
      <c r="DY26" s="841"/>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40"/>
      <c r="BT27" s="841"/>
      <c r="BU27" s="841"/>
      <c r="BV27" s="841"/>
      <c r="BW27" s="841"/>
      <c r="BX27" s="841"/>
      <c r="BY27" s="841"/>
      <c r="BZ27" s="841"/>
      <c r="CA27" s="841"/>
      <c r="CB27" s="841"/>
      <c r="CC27" s="841"/>
      <c r="CD27" s="841"/>
      <c r="CE27" s="841"/>
      <c r="CF27" s="841"/>
      <c r="CG27" s="842"/>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40"/>
      <c r="DW27" s="841"/>
      <c r="DX27" s="841"/>
      <c r="DY27" s="841"/>
      <c r="DZ27" s="843"/>
      <c r="EA27" s="226"/>
    </row>
    <row r="28" spans="1:131" ht="26.25" customHeight="1" thickTop="1" x14ac:dyDescent="0.2">
      <c r="A28" s="238">
        <v>1</v>
      </c>
      <c r="B28" s="816" t="s">
        <v>397</v>
      </c>
      <c r="C28" s="817"/>
      <c r="D28" s="817"/>
      <c r="E28" s="817"/>
      <c r="F28" s="817"/>
      <c r="G28" s="817"/>
      <c r="H28" s="817"/>
      <c r="I28" s="817"/>
      <c r="J28" s="817"/>
      <c r="K28" s="817"/>
      <c r="L28" s="817"/>
      <c r="M28" s="817"/>
      <c r="N28" s="817"/>
      <c r="O28" s="817"/>
      <c r="P28" s="818"/>
      <c r="Q28" s="886">
        <v>1857</v>
      </c>
      <c r="R28" s="887"/>
      <c r="S28" s="887"/>
      <c r="T28" s="887"/>
      <c r="U28" s="887"/>
      <c r="V28" s="887">
        <v>1752</v>
      </c>
      <c r="W28" s="887"/>
      <c r="X28" s="887"/>
      <c r="Y28" s="887"/>
      <c r="Z28" s="887"/>
      <c r="AA28" s="887">
        <v>105</v>
      </c>
      <c r="AB28" s="887"/>
      <c r="AC28" s="887"/>
      <c r="AD28" s="887"/>
      <c r="AE28" s="888"/>
      <c r="AF28" s="889">
        <v>105</v>
      </c>
      <c r="AG28" s="887"/>
      <c r="AH28" s="887"/>
      <c r="AI28" s="887"/>
      <c r="AJ28" s="890"/>
      <c r="AK28" s="891">
        <v>119</v>
      </c>
      <c r="AL28" s="892"/>
      <c r="AM28" s="892"/>
      <c r="AN28" s="892"/>
      <c r="AO28" s="892"/>
      <c r="AP28" s="892">
        <v>0</v>
      </c>
      <c r="AQ28" s="892"/>
      <c r="AR28" s="892"/>
      <c r="AS28" s="892"/>
      <c r="AT28" s="892"/>
      <c r="AU28" s="892">
        <v>0</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40"/>
      <c r="BT28" s="841"/>
      <c r="BU28" s="841"/>
      <c r="BV28" s="841"/>
      <c r="BW28" s="841"/>
      <c r="BX28" s="841"/>
      <c r="BY28" s="841"/>
      <c r="BZ28" s="841"/>
      <c r="CA28" s="841"/>
      <c r="CB28" s="841"/>
      <c r="CC28" s="841"/>
      <c r="CD28" s="841"/>
      <c r="CE28" s="841"/>
      <c r="CF28" s="841"/>
      <c r="CG28" s="842"/>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40"/>
      <c r="DW28" s="841"/>
      <c r="DX28" s="841"/>
      <c r="DY28" s="841"/>
      <c r="DZ28" s="843"/>
      <c r="EA28" s="226"/>
    </row>
    <row r="29" spans="1:131" ht="26.25" customHeight="1" x14ac:dyDescent="0.2">
      <c r="A29" s="238">
        <v>2</v>
      </c>
      <c r="B29" s="844" t="s">
        <v>398</v>
      </c>
      <c r="C29" s="845"/>
      <c r="D29" s="845"/>
      <c r="E29" s="845"/>
      <c r="F29" s="845"/>
      <c r="G29" s="845"/>
      <c r="H29" s="845"/>
      <c r="I29" s="845"/>
      <c r="J29" s="845"/>
      <c r="K29" s="845"/>
      <c r="L29" s="845"/>
      <c r="M29" s="845"/>
      <c r="N29" s="845"/>
      <c r="O29" s="845"/>
      <c r="P29" s="846"/>
      <c r="Q29" s="847">
        <v>1702</v>
      </c>
      <c r="R29" s="848"/>
      <c r="S29" s="848"/>
      <c r="T29" s="848"/>
      <c r="U29" s="848"/>
      <c r="V29" s="848">
        <v>1633</v>
      </c>
      <c r="W29" s="848"/>
      <c r="X29" s="848"/>
      <c r="Y29" s="848"/>
      <c r="Z29" s="848"/>
      <c r="AA29" s="848">
        <v>69</v>
      </c>
      <c r="AB29" s="848"/>
      <c r="AC29" s="848"/>
      <c r="AD29" s="848"/>
      <c r="AE29" s="849"/>
      <c r="AF29" s="850">
        <v>69</v>
      </c>
      <c r="AG29" s="851"/>
      <c r="AH29" s="851"/>
      <c r="AI29" s="851"/>
      <c r="AJ29" s="852"/>
      <c r="AK29" s="898">
        <v>226</v>
      </c>
      <c r="AL29" s="894"/>
      <c r="AM29" s="894"/>
      <c r="AN29" s="894"/>
      <c r="AO29" s="894"/>
      <c r="AP29" s="894">
        <v>0</v>
      </c>
      <c r="AQ29" s="894"/>
      <c r="AR29" s="894"/>
      <c r="AS29" s="894"/>
      <c r="AT29" s="894"/>
      <c r="AU29" s="894">
        <v>0</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40"/>
      <c r="BT29" s="841"/>
      <c r="BU29" s="841"/>
      <c r="BV29" s="841"/>
      <c r="BW29" s="841"/>
      <c r="BX29" s="841"/>
      <c r="BY29" s="841"/>
      <c r="BZ29" s="841"/>
      <c r="CA29" s="841"/>
      <c r="CB29" s="841"/>
      <c r="CC29" s="841"/>
      <c r="CD29" s="841"/>
      <c r="CE29" s="841"/>
      <c r="CF29" s="841"/>
      <c r="CG29" s="842"/>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40"/>
      <c r="DW29" s="841"/>
      <c r="DX29" s="841"/>
      <c r="DY29" s="841"/>
      <c r="DZ29" s="843"/>
      <c r="EA29" s="226"/>
    </row>
    <row r="30" spans="1:131" ht="26.25" customHeight="1" x14ac:dyDescent="0.2">
      <c r="A30" s="238">
        <v>3</v>
      </c>
      <c r="B30" s="844" t="s">
        <v>399</v>
      </c>
      <c r="C30" s="845"/>
      <c r="D30" s="845"/>
      <c r="E30" s="845"/>
      <c r="F30" s="845"/>
      <c r="G30" s="845"/>
      <c r="H30" s="845"/>
      <c r="I30" s="845"/>
      <c r="J30" s="845"/>
      <c r="K30" s="845"/>
      <c r="L30" s="845"/>
      <c r="M30" s="845"/>
      <c r="N30" s="845"/>
      <c r="O30" s="845"/>
      <c r="P30" s="846"/>
      <c r="Q30" s="847">
        <v>175</v>
      </c>
      <c r="R30" s="848"/>
      <c r="S30" s="848"/>
      <c r="T30" s="848"/>
      <c r="U30" s="848"/>
      <c r="V30" s="848">
        <v>175</v>
      </c>
      <c r="W30" s="848"/>
      <c r="X30" s="848"/>
      <c r="Y30" s="848"/>
      <c r="Z30" s="848"/>
      <c r="AA30" s="848">
        <v>0</v>
      </c>
      <c r="AB30" s="848"/>
      <c r="AC30" s="848"/>
      <c r="AD30" s="848"/>
      <c r="AE30" s="849"/>
      <c r="AF30" s="850">
        <v>0</v>
      </c>
      <c r="AG30" s="851"/>
      <c r="AH30" s="851"/>
      <c r="AI30" s="851"/>
      <c r="AJ30" s="852"/>
      <c r="AK30" s="898">
        <v>42</v>
      </c>
      <c r="AL30" s="894"/>
      <c r="AM30" s="894"/>
      <c r="AN30" s="894"/>
      <c r="AO30" s="894"/>
      <c r="AP30" s="894">
        <v>0</v>
      </c>
      <c r="AQ30" s="894"/>
      <c r="AR30" s="894"/>
      <c r="AS30" s="894"/>
      <c r="AT30" s="894"/>
      <c r="AU30" s="894">
        <v>0</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40"/>
      <c r="BT30" s="841"/>
      <c r="BU30" s="841"/>
      <c r="BV30" s="841"/>
      <c r="BW30" s="841"/>
      <c r="BX30" s="841"/>
      <c r="BY30" s="841"/>
      <c r="BZ30" s="841"/>
      <c r="CA30" s="841"/>
      <c r="CB30" s="841"/>
      <c r="CC30" s="841"/>
      <c r="CD30" s="841"/>
      <c r="CE30" s="841"/>
      <c r="CF30" s="841"/>
      <c r="CG30" s="842"/>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40"/>
      <c r="DW30" s="841"/>
      <c r="DX30" s="841"/>
      <c r="DY30" s="841"/>
      <c r="DZ30" s="843"/>
      <c r="EA30" s="226"/>
    </row>
    <row r="31" spans="1:131" ht="26.25" customHeight="1" x14ac:dyDescent="0.2">
      <c r="A31" s="238">
        <v>4</v>
      </c>
      <c r="B31" s="844" t="s">
        <v>400</v>
      </c>
      <c r="C31" s="845"/>
      <c r="D31" s="845"/>
      <c r="E31" s="845"/>
      <c r="F31" s="845"/>
      <c r="G31" s="845"/>
      <c r="H31" s="845"/>
      <c r="I31" s="845"/>
      <c r="J31" s="845"/>
      <c r="K31" s="845"/>
      <c r="L31" s="845"/>
      <c r="M31" s="845"/>
      <c r="N31" s="845"/>
      <c r="O31" s="845"/>
      <c r="P31" s="846"/>
      <c r="Q31" s="847">
        <v>270</v>
      </c>
      <c r="R31" s="848"/>
      <c r="S31" s="848"/>
      <c r="T31" s="848"/>
      <c r="U31" s="848"/>
      <c r="V31" s="848">
        <v>202</v>
      </c>
      <c r="W31" s="848"/>
      <c r="X31" s="848"/>
      <c r="Y31" s="848"/>
      <c r="Z31" s="848"/>
      <c r="AA31" s="848">
        <v>68</v>
      </c>
      <c r="AB31" s="848"/>
      <c r="AC31" s="848"/>
      <c r="AD31" s="848"/>
      <c r="AE31" s="849"/>
      <c r="AF31" s="850">
        <v>351</v>
      </c>
      <c r="AG31" s="851"/>
      <c r="AH31" s="851"/>
      <c r="AI31" s="851"/>
      <c r="AJ31" s="852"/>
      <c r="AK31" s="898">
        <v>1</v>
      </c>
      <c r="AL31" s="894"/>
      <c r="AM31" s="894"/>
      <c r="AN31" s="894"/>
      <c r="AO31" s="894"/>
      <c r="AP31" s="894">
        <v>1013</v>
      </c>
      <c r="AQ31" s="894"/>
      <c r="AR31" s="894"/>
      <c r="AS31" s="894"/>
      <c r="AT31" s="894"/>
      <c r="AU31" s="894">
        <v>0</v>
      </c>
      <c r="AV31" s="894"/>
      <c r="AW31" s="894"/>
      <c r="AX31" s="894"/>
      <c r="AY31" s="894"/>
      <c r="AZ31" s="895"/>
      <c r="BA31" s="895"/>
      <c r="BB31" s="895"/>
      <c r="BC31" s="895"/>
      <c r="BD31" s="895"/>
      <c r="BE31" s="896" t="s">
        <v>401</v>
      </c>
      <c r="BF31" s="896"/>
      <c r="BG31" s="896"/>
      <c r="BH31" s="896"/>
      <c r="BI31" s="897"/>
      <c r="BJ31" s="228"/>
      <c r="BK31" s="228"/>
      <c r="BL31" s="228"/>
      <c r="BM31" s="228"/>
      <c r="BN31" s="228"/>
      <c r="BO31" s="237"/>
      <c r="BP31" s="237"/>
      <c r="BQ31" s="234">
        <v>25</v>
      </c>
      <c r="BR31" s="235"/>
      <c r="BS31" s="840"/>
      <c r="BT31" s="841"/>
      <c r="BU31" s="841"/>
      <c r="BV31" s="841"/>
      <c r="BW31" s="841"/>
      <c r="BX31" s="841"/>
      <c r="BY31" s="841"/>
      <c r="BZ31" s="841"/>
      <c r="CA31" s="841"/>
      <c r="CB31" s="841"/>
      <c r="CC31" s="841"/>
      <c r="CD31" s="841"/>
      <c r="CE31" s="841"/>
      <c r="CF31" s="841"/>
      <c r="CG31" s="842"/>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40"/>
      <c r="DW31" s="841"/>
      <c r="DX31" s="841"/>
      <c r="DY31" s="841"/>
      <c r="DZ31" s="843"/>
      <c r="EA31" s="226"/>
    </row>
    <row r="32" spans="1:131" ht="26.25" customHeight="1" x14ac:dyDescent="0.2">
      <c r="A32" s="238">
        <v>5</v>
      </c>
      <c r="B32" s="844" t="s">
        <v>402</v>
      </c>
      <c r="C32" s="845"/>
      <c r="D32" s="845"/>
      <c r="E32" s="845"/>
      <c r="F32" s="845"/>
      <c r="G32" s="845"/>
      <c r="H32" s="845"/>
      <c r="I32" s="845"/>
      <c r="J32" s="845"/>
      <c r="K32" s="845"/>
      <c r="L32" s="845"/>
      <c r="M32" s="845"/>
      <c r="N32" s="845"/>
      <c r="O32" s="845"/>
      <c r="P32" s="846"/>
      <c r="Q32" s="847">
        <v>1006</v>
      </c>
      <c r="R32" s="848"/>
      <c r="S32" s="848"/>
      <c r="T32" s="848"/>
      <c r="U32" s="848"/>
      <c r="V32" s="848">
        <v>798</v>
      </c>
      <c r="W32" s="848"/>
      <c r="X32" s="848"/>
      <c r="Y32" s="848"/>
      <c r="Z32" s="848"/>
      <c r="AA32" s="848">
        <f>+Q32-V32</f>
        <v>208</v>
      </c>
      <c r="AB32" s="848"/>
      <c r="AC32" s="848"/>
      <c r="AD32" s="848"/>
      <c r="AE32" s="849"/>
      <c r="AF32" s="850">
        <v>266</v>
      </c>
      <c r="AG32" s="851"/>
      <c r="AH32" s="851"/>
      <c r="AI32" s="851"/>
      <c r="AJ32" s="852"/>
      <c r="AK32" s="898">
        <v>797</v>
      </c>
      <c r="AL32" s="894"/>
      <c r="AM32" s="894"/>
      <c r="AN32" s="894"/>
      <c r="AO32" s="894"/>
      <c r="AP32" s="894">
        <v>7461</v>
      </c>
      <c r="AQ32" s="894"/>
      <c r="AR32" s="894"/>
      <c r="AS32" s="894"/>
      <c r="AT32" s="894"/>
      <c r="AU32" s="894">
        <v>6043</v>
      </c>
      <c r="AV32" s="894"/>
      <c r="AW32" s="894"/>
      <c r="AX32" s="894"/>
      <c r="AY32" s="894"/>
      <c r="AZ32" s="895"/>
      <c r="BA32" s="895"/>
      <c r="BB32" s="895"/>
      <c r="BC32" s="895"/>
      <c r="BD32" s="895"/>
      <c r="BE32" s="896" t="s">
        <v>401</v>
      </c>
      <c r="BF32" s="896"/>
      <c r="BG32" s="896"/>
      <c r="BH32" s="896"/>
      <c r="BI32" s="897"/>
      <c r="BJ32" s="228"/>
      <c r="BK32" s="228"/>
      <c r="BL32" s="228"/>
      <c r="BM32" s="228"/>
      <c r="BN32" s="228"/>
      <c r="BO32" s="237"/>
      <c r="BP32" s="237"/>
      <c r="BQ32" s="234">
        <v>26</v>
      </c>
      <c r="BR32" s="235"/>
      <c r="BS32" s="840"/>
      <c r="BT32" s="841"/>
      <c r="BU32" s="841"/>
      <c r="BV32" s="841"/>
      <c r="BW32" s="841"/>
      <c r="BX32" s="841"/>
      <c r="BY32" s="841"/>
      <c r="BZ32" s="841"/>
      <c r="CA32" s="841"/>
      <c r="CB32" s="841"/>
      <c r="CC32" s="841"/>
      <c r="CD32" s="841"/>
      <c r="CE32" s="841"/>
      <c r="CF32" s="841"/>
      <c r="CG32" s="842"/>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40"/>
      <c r="DW32" s="841"/>
      <c r="DX32" s="841"/>
      <c r="DY32" s="841"/>
      <c r="DZ32" s="843"/>
      <c r="EA32" s="226"/>
    </row>
    <row r="33" spans="1:131" ht="26.25" customHeight="1" x14ac:dyDescent="0.2">
      <c r="A33" s="238">
        <v>6</v>
      </c>
      <c r="B33" s="844" t="s">
        <v>403</v>
      </c>
      <c r="C33" s="845"/>
      <c r="D33" s="845"/>
      <c r="E33" s="845"/>
      <c r="F33" s="845"/>
      <c r="G33" s="845"/>
      <c r="H33" s="845"/>
      <c r="I33" s="845"/>
      <c r="J33" s="845"/>
      <c r="K33" s="845"/>
      <c r="L33" s="845"/>
      <c r="M33" s="845"/>
      <c r="N33" s="845"/>
      <c r="O33" s="845"/>
      <c r="P33" s="846"/>
      <c r="Q33" s="847">
        <v>408</v>
      </c>
      <c r="R33" s="848"/>
      <c r="S33" s="848"/>
      <c r="T33" s="848"/>
      <c r="U33" s="848"/>
      <c r="V33" s="848">
        <v>370</v>
      </c>
      <c r="W33" s="848"/>
      <c r="X33" s="848"/>
      <c r="Y33" s="848"/>
      <c r="Z33" s="848"/>
      <c r="AA33" s="848">
        <f>+Q33-V33</f>
        <v>38</v>
      </c>
      <c r="AB33" s="848"/>
      <c r="AC33" s="848"/>
      <c r="AD33" s="848"/>
      <c r="AE33" s="849"/>
      <c r="AF33" s="850">
        <v>307</v>
      </c>
      <c r="AG33" s="851"/>
      <c r="AH33" s="851"/>
      <c r="AI33" s="851"/>
      <c r="AJ33" s="852"/>
      <c r="AK33" s="898">
        <v>0</v>
      </c>
      <c r="AL33" s="894"/>
      <c r="AM33" s="894"/>
      <c r="AN33" s="894"/>
      <c r="AO33" s="894"/>
      <c r="AP33" s="894">
        <v>0</v>
      </c>
      <c r="AQ33" s="894"/>
      <c r="AR33" s="894"/>
      <c r="AS33" s="894"/>
      <c r="AT33" s="894"/>
      <c r="AU33" s="894">
        <v>0</v>
      </c>
      <c r="AV33" s="894"/>
      <c r="AW33" s="894"/>
      <c r="AX33" s="894"/>
      <c r="AY33" s="894"/>
      <c r="AZ33" s="895"/>
      <c r="BA33" s="895"/>
      <c r="BB33" s="895"/>
      <c r="BC33" s="895"/>
      <c r="BD33" s="895"/>
      <c r="BE33" s="896" t="s">
        <v>401</v>
      </c>
      <c r="BF33" s="896"/>
      <c r="BG33" s="896"/>
      <c r="BH33" s="896"/>
      <c r="BI33" s="897"/>
      <c r="BJ33" s="228"/>
      <c r="BK33" s="228"/>
      <c r="BL33" s="228"/>
      <c r="BM33" s="228"/>
      <c r="BN33" s="228"/>
      <c r="BO33" s="237"/>
      <c r="BP33" s="237"/>
      <c r="BQ33" s="234">
        <v>27</v>
      </c>
      <c r="BR33" s="235"/>
      <c r="BS33" s="840"/>
      <c r="BT33" s="841"/>
      <c r="BU33" s="841"/>
      <c r="BV33" s="841"/>
      <c r="BW33" s="841"/>
      <c r="BX33" s="841"/>
      <c r="BY33" s="841"/>
      <c r="BZ33" s="841"/>
      <c r="CA33" s="841"/>
      <c r="CB33" s="841"/>
      <c r="CC33" s="841"/>
      <c r="CD33" s="841"/>
      <c r="CE33" s="841"/>
      <c r="CF33" s="841"/>
      <c r="CG33" s="842"/>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40"/>
      <c r="DW33" s="841"/>
      <c r="DX33" s="841"/>
      <c r="DY33" s="841"/>
      <c r="DZ33" s="843"/>
      <c r="EA33" s="226"/>
    </row>
    <row r="34" spans="1:131" ht="26.25" customHeight="1" x14ac:dyDescent="0.2">
      <c r="A34" s="238">
        <v>7</v>
      </c>
      <c r="B34" s="844" t="s">
        <v>404</v>
      </c>
      <c r="C34" s="845"/>
      <c r="D34" s="845"/>
      <c r="E34" s="845"/>
      <c r="F34" s="845"/>
      <c r="G34" s="845"/>
      <c r="H34" s="845"/>
      <c r="I34" s="845"/>
      <c r="J34" s="845"/>
      <c r="K34" s="845"/>
      <c r="L34" s="845"/>
      <c r="M34" s="845"/>
      <c r="N34" s="845"/>
      <c r="O34" s="845"/>
      <c r="P34" s="846"/>
      <c r="Q34" s="847">
        <v>14</v>
      </c>
      <c r="R34" s="848"/>
      <c r="S34" s="848"/>
      <c r="T34" s="848"/>
      <c r="U34" s="848"/>
      <c r="V34" s="848">
        <v>14</v>
      </c>
      <c r="W34" s="848"/>
      <c r="X34" s="848"/>
      <c r="Y34" s="848"/>
      <c r="Z34" s="848"/>
      <c r="AA34" s="848">
        <v>0</v>
      </c>
      <c r="AB34" s="848"/>
      <c r="AC34" s="848"/>
      <c r="AD34" s="848"/>
      <c r="AE34" s="849"/>
      <c r="AF34" s="850" t="s">
        <v>386</v>
      </c>
      <c r="AG34" s="851"/>
      <c r="AH34" s="851"/>
      <c r="AI34" s="851"/>
      <c r="AJ34" s="852"/>
      <c r="AK34" s="898">
        <v>9</v>
      </c>
      <c r="AL34" s="894"/>
      <c r="AM34" s="894"/>
      <c r="AN34" s="894"/>
      <c r="AO34" s="894"/>
      <c r="AP34" s="894">
        <v>33</v>
      </c>
      <c r="AQ34" s="894"/>
      <c r="AR34" s="894"/>
      <c r="AS34" s="894"/>
      <c r="AT34" s="894"/>
      <c r="AU34" s="894">
        <v>0</v>
      </c>
      <c r="AV34" s="894"/>
      <c r="AW34" s="894"/>
      <c r="AX34" s="894"/>
      <c r="AY34" s="894"/>
      <c r="AZ34" s="895"/>
      <c r="BA34" s="895"/>
      <c r="BB34" s="895"/>
      <c r="BC34" s="895"/>
      <c r="BD34" s="895"/>
      <c r="BE34" s="896" t="s">
        <v>405</v>
      </c>
      <c r="BF34" s="896"/>
      <c r="BG34" s="896"/>
      <c r="BH34" s="896"/>
      <c r="BI34" s="897"/>
      <c r="BJ34" s="228"/>
      <c r="BK34" s="228"/>
      <c r="BL34" s="228"/>
      <c r="BM34" s="228"/>
      <c r="BN34" s="228"/>
      <c r="BO34" s="237"/>
      <c r="BP34" s="237"/>
      <c r="BQ34" s="234">
        <v>28</v>
      </c>
      <c r="BR34" s="235"/>
      <c r="BS34" s="840"/>
      <c r="BT34" s="841"/>
      <c r="BU34" s="841"/>
      <c r="BV34" s="841"/>
      <c r="BW34" s="841"/>
      <c r="BX34" s="841"/>
      <c r="BY34" s="841"/>
      <c r="BZ34" s="841"/>
      <c r="CA34" s="841"/>
      <c r="CB34" s="841"/>
      <c r="CC34" s="841"/>
      <c r="CD34" s="841"/>
      <c r="CE34" s="841"/>
      <c r="CF34" s="841"/>
      <c r="CG34" s="842"/>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40"/>
      <c r="DW34" s="841"/>
      <c r="DX34" s="841"/>
      <c r="DY34" s="841"/>
      <c r="DZ34" s="843"/>
      <c r="EA34" s="226"/>
    </row>
    <row r="35" spans="1:131" ht="26.25" customHeight="1" x14ac:dyDescent="0.2">
      <c r="A35" s="238">
        <v>8</v>
      </c>
      <c r="B35" s="844" t="s">
        <v>406</v>
      </c>
      <c r="C35" s="845"/>
      <c r="D35" s="845"/>
      <c r="E35" s="845"/>
      <c r="F35" s="845"/>
      <c r="G35" s="845"/>
      <c r="H35" s="845"/>
      <c r="I35" s="845"/>
      <c r="J35" s="845"/>
      <c r="K35" s="845"/>
      <c r="L35" s="845"/>
      <c r="M35" s="845"/>
      <c r="N35" s="845"/>
      <c r="O35" s="845"/>
      <c r="P35" s="846"/>
      <c r="Q35" s="847">
        <v>7</v>
      </c>
      <c r="R35" s="848"/>
      <c r="S35" s="848"/>
      <c r="T35" s="848"/>
      <c r="U35" s="848"/>
      <c r="V35" s="848">
        <v>7</v>
      </c>
      <c r="W35" s="848"/>
      <c r="X35" s="848"/>
      <c r="Y35" s="848"/>
      <c r="Z35" s="848"/>
      <c r="AA35" s="848">
        <v>0</v>
      </c>
      <c r="AB35" s="848"/>
      <c r="AC35" s="848"/>
      <c r="AD35" s="848"/>
      <c r="AE35" s="849"/>
      <c r="AF35" s="850" t="s">
        <v>386</v>
      </c>
      <c r="AG35" s="851"/>
      <c r="AH35" s="851"/>
      <c r="AI35" s="851"/>
      <c r="AJ35" s="852"/>
      <c r="AK35" s="898">
        <v>4</v>
      </c>
      <c r="AL35" s="894"/>
      <c r="AM35" s="894"/>
      <c r="AN35" s="894"/>
      <c r="AO35" s="894"/>
      <c r="AP35" s="894">
        <v>36</v>
      </c>
      <c r="AQ35" s="894"/>
      <c r="AR35" s="894"/>
      <c r="AS35" s="894"/>
      <c r="AT35" s="894"/>
      <c r="AU35" s="894">
        <v>0</v>
      </c>
      <c r="AV35" s="894"/>
      <c r="AW35" s="894"/>
      <c r="AX35" s="894"/>
      <c r="AY35" s="894"/>
      <c r="AZ35" s="895"/>
      <c r="BA35" s="895"/>
      <c r="BB35" s="895"/>
      <c r="BC35" s="895"/>
      <c r="BD35" s="895"/>
      <c r="BE35" s="896" t="s">
        <v>407</v>
      </c>
      <c r="BF35" s="896"/>
      <c r="BG35" s="896"/>
      <c r="BH35" s="896"/>
      <c r="BI35" s="897"/>
      <c r="BJ35" s="228"/>
      <c r="BK35" s="228"/>
      <c r="BL35" s="228"/>
      <c r="BM35" s="228"/>
      <c r="BN35" s="228"/>
      <c r="BO35" s="237"/>
      <c r="BP35" s="237"/>
      <c r="BQ35" s="234">
        <v>29</v>
      </c>
      <c r="BR35" s="235"/>
      <c r="BS35" s="840"/>
      <c r="BT35" s="841"/>
      <c r="BU35" s="841"/>
      <c r="BV35" s="841"/>
      <c r="BW35" s="841"/>
      <c r="BX35" s="841"/>
      <c r="BY35" s="841"/>
      <c r="BZ35" s="841"/>
      <c r="CA35" s="841"/>
      <c r="CB35" s="841"/>
      <c r="CC35" s="841"/>
      <c r="CD35" s="841"/>
      <c r="CE35" s="841"/>
      <c r="CF35" s="841"/>
      <c r="CG35" s="842"/>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40"/>
      <c r="DW35" s="841"/>
      <c r="DX35" s="841"/>
      <c r="DY35" s="841"/>
      <c r="DZ35" s="843"/>
      <c r="EA35" s="226"/>
    </row>
    <row r="36" spans="1:131" ht="26.25" customHeight="1" x14ac:dyDescent="0.2">
      <c r="A36" s="238">
        <v>9</v>
      </c>
      <c r="B36" s="844" t="s">
        <v>408</v>
      </c>
      <c r="C36" s="845"/>
      <c r="D36" s="845"/>
      <c r="E36" s="845"/>
      <c r="F36" s="845"/>
      <c r="G36" s="845"/>
      <c r="H36" s="845"/>
      <c r="I36" s="845"/>
      <c r="J36" s="845"/>
      <c r="K36" s="845"/>
      <c r="L36" s="845"/>
      <c r="M36" s="845"/>
      <c r="N36" s="845"/>
      <c r="O36" s="845"/>
      <c r="P36" s="846"/>
      <c r="Q36" s="847">
        <v>64</v>
      </c>
      <c r="R36" s="848"/>
      <c r="S36" s="848"/>
      <c r="T36" s="848"/>
      <c r="U36" s="848"/>
      <c r="V36" s="848">
        <v>64</v>
      </c>
      <c r="W36" s="848"/>
      <c r="X36" s="848"/>
      <c r="Y36" s="848"/>
      <c r="Z36" s="848"/>
      <c r="AA36" s="848">
        <v>0</v>
      </c>
      <c r="AB36" s="848"/>
      <c r="AC36" s="848"/>
      <c r="AD36" s="848"/>
      <c r="AE36" s="849"/>
      <c r="AF36" s="850" t="s">
        <v>386</v>
      </c>
      <c r="AG36" s="851"/>
      <c r="AH36" s="851"/>
      <c r="AI36" s="851"/>
      <c r="AJ36" s="852"/>
      <c r="AK36" s="898">
        <v>0</v>
      </c>
      <c r="AL36" s="894"/>
      <c r="AM36" s="894"/>
      <c r="AN36" s="894"/>
      <c r="AO36" s="894"/>
      <c r="AP36" s="894">
        <v>0</v>
      </c>
      <c r="AQ36" s="894"/>
      <c r="AR36" s="894"/>
      <c r="AS36" s="894"/>
      <c r="AT36" s="894"/>
      <c r="AU36" s="894">
        <v>0</v>
      </c>
      <c r="AV36" s="894"/>
      <c r="AW36" s="894"/>
      <c r="AX36" s="894"/>
      <c r="AY36" s="894"/>
      <c r="AZ36" s="895"/>
      <c r="BA36" s="895"/>
      <c r="BB36" s="895"/>
      <c r="BC36" s="895"/>
      <c r="BD36" s="895"/>
      <c r="BE36" s="896" t="s">
        <v>409</v>
      </c>
      <c r="BF36" s="896"/>
      <c r="BG36" s="896"/>
      <c r="BH36" s="896"/>
      <c r="BI36" s="897"/>
      <c r="BJ36" s="228"/>
      <c r="BK36" s="228"/>
      <c r="BL36" s="228"/>
      <c r="BM36" s="228"/>
      <c r="BN36" s="228"/>
      <c r="BO36" s="237"/>
      <c r="BP36" s="237"/>
      <c r="BQ36" s="234">
        <v>30</v>
      </c>
      <c r="BR36" s="235"/>
      <c r="BS36" s="840"/>
      <c r="BT36" s="841"/>
      <c r="BU36" s="841"/>
      <c r="BV36" s="841"/>
      <c r="BW36" s="841"/>
      <c r="BX36" s="841"/>
      <c r="BY36" s="841"/>
      <c r="BZ36" s="841"/>
      <c r="CA36" s="841"/>
      <c r="CB36" s="841"/>
      <c r="CC36" s="841"/>
      <c r="CD36" s="841"/>
      <c r="CE36" s="841"/>
      <c r="CF36" s="841"/>
      <c r="CG36" s="842"/>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40"/>
      <c r="DW36" s="841"/>
      <c r="DX36" s="841"/>
      <c r="DY36" s="841"/>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40"/>
      <c r="BT37" s="841"/>
      <c r="BU37" s="841"/>
      <c r="BV37" s="841"/>
      <c r="BW37" s="841"/>
      <c r="BX37" s="841"/>
      <c r="BY37" s="841"/>
      <c r="BZ37" s="841"/>
      <c r="CA37" s="841"/>
      <c r="CB37" s="841"/>
      <c r="CC37" s="841"/>
      <c r="CD37" s="841"/>
      <c r="CE37" s="841"/>
      <c r="CF37" s="841"/>
      <c r="CG37" s="842"/>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40"/>
      <c r="DW37" s="841"/>
      <c r="DX37" s="841"/>
      <c r="DY37" s="841"/>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40"/>
      <c r="BT38" s="841"/>
      <c r="BU38" s="841"/>
      <c r="BV38" s="841"/>
      <c r="BW38" s="841"/>
      <c r="BX38" s="841"/>
      <c r="BY38" s="841"/>
      <c r="BZ38" s="841"/>
      <c r="CA38" s="841"/>
      <c r="CB38" s="841"/>
      <c r="CC38" s="841"/>
      <c r="CD38" s="841"/>
      <c r="CE38" s="841"/>
      <c r="CF38" s="841"/>
      <c r="CG38" s="842"/>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40"/>
      <c r="DW38" s="841"/>
      <c r="DX38" s="841"/>
      <c r="DY38" s="841"/>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40"/>
      <c r="BT39" s="841"/>
      <c r="BU39" s="841"/>
      <c r="BV39" s="841"/>
      <c r="BW39" s="841"/>
      <c r="BX39" s="841"/>
      <c r="BY39" s="841"/>
      <c r="BZ39" s="841"/>
      <c r="CA39" s="841"/>
      <c r="CB39" s="841"/>
      <c r="CC39" s="841"/>
      <c r="CD39" s="841"/>
      <c r="CE39" s="841"/>
      <c r="CF39" s="841"/>
      <c r="CG39" s="842"/>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40"/>
      <c r="DW39" s="841"/>
      <c r="DX39" s="841"/>
      <c r="DY39" s="841"/>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40"/>
      <c r="BT40" s="841"/>
      <c r="BU40" s="841"/>
      <c r="BV40" s="841"/>
      <c r="BW40" s="841"/>
      <c r="BX40" s="841"/>
      <c r="BY40" s="841"/>
      <c r="BZ40" s="841"/>
      <c r="CA40" s="841"/>
      <c r="CB40" s="841"/>
      <c r="CC40" s="841"/>
      <c r="CD40" s="841"/>
      <c r="CE40" s="841"/>
      <c r="CF40" s="841"/>
      <c r="CG40" s="842"/>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40"/>
      <c r="DW40" s="841"/>
      <c r="DX40" s="841"/>
      <c r="DY40" s="841"/>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40"/>
      <c r="BT41" s="841"/>
      <c r="BU41" s="841"/>
      <c r="BV41" s="841"/>
      <c r="BW41" s="841"/>
      <c r="BX41" s="841"/>
      <c r="BY41" s="841"/>
      <c r="BZ41" s="841"/>
      <c r="CA41" s="841"/>
      <c r="CB41" s="841"/>
      <c r="CC41" s="841"/>
      <c r="CD41" s="841"/>
      <c r="CE41" s="841"/>
      <c r="CF41" s="841"/>
      <c r="CG41" s="842"/>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40"/>
      <c r="DW41" s="841"/>
      <c r="DX41" s="841"/>
      <c r="DY41" s="841"/>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40"/>
      <c r="BT42" s="841"/>
      <c r="BU42" s="841"/>
      <c r="BV42" s="841"/>
      <c r="BW42" s="841"/>
      <c r="BX42" s="841"/>
      <c r="BY42" s="841"/>
      <c r="BZ42" s="841"/>
      <c r="CA42" s="841"/>
      <c r="CB42" s="841"/>
      <c r="CC42" s="841"/>
      <c r="CD42" s="841"/>
      <c r="CE42" s="841"/>
      <c r="CF42" s="841"/>
      <c r="CG42" s="842"/>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40"/>
      <c r="DW42" s="841"/>
      <c r="DX42" s="841"/>
      <c r="DY42" s="841"/>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40"/>
      <c r="BT43" s="841"/>
      <c r="BU43" s="841"/>
      <c r="BV43" s="841"/>
      <c r="BW43" s="841"/>
      <c r="BX43" s="841"/>
      <c r="BY43" s="841"/>
      <c r="BZ43" s="841"/>
      <c r="CA43" s="841"/>
      <c r="CB43" s="841"/>
      <c r="CC43" s="841"/>
      <c r="CD43" s="841"/>
      <c r="CE43" s="841"/>
      <c r="CF43" s="841"/>
      <c r="CG43" s="842"/>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40"/>
      <c r="DW43" s="841"/>
      <c r="DX43" s="841"/>
      <c r="DY43" s="841"/>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40"/>
      <c r="BT44" s="841"/>
      <c r="BU44" s="841"/>
      <c r="BV44" s="841"/>
      <c r="BW44" s="841"/>
      <c r="BX44" s="841"/>
      <c r="BY44" s="841"/>
      <c r="BZ44" s="841"/>
      <c r="CA44" s="841"/>
      <c r="CB44" s="841"/>
      <c r="CC44" s="841"/>
      <c r="CD44" s="841"/>
      <c r="CE44" s="841"/>
      <c r="CF44" s="841"/>
      <c r="CG44" s="842"/>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40"/>
      <c r="DW44" s="841"/>
      <c r="DX44" s="841"/>
      <c r="DY44" s="841"/>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40"/>
      <c r="BT45" s="841"/>
      <c r="BU45" s="841"/>
      <c r="BV45" s="841"/>
      <c r="BW45" s="841"/>
      <c r="BX45" s="841"/>
      <c r="BY45" s="841"/>
      <c r="BZ45" s="841"/>
      <c r="CA45" s="841"/>
      <c r="CB45" s="841"/>
      <c r="CC45" s="841"/>
      <c r="CD45" s="841"/>
      <c r="CE45" s="841"/>
      <c r="CF45" s="841"/>
      <c r="CG45" s="842"/>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40"/>
      <c r="DW45" s="841"/>
      <c r="DX45" s="841"/>
      <c r="DY45" s="841"/>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40"/>
      <c r="BT46" s="841"/>
      <c r="BU46" s="841"/>
      <c r="BV46" s="841"/>
      <c r="BW46" s="841"/>
      <c r="BX46" s="841"/>
      <c r="BY46" s="841"/>
      <c r="BZ46" s="841"/>
      <c r="CA46" s="841"/>
      <c r="CB46" s="841"/>
      <c r="CC46" s="841"/>
      <c r="CD46" s="841"/>
      <c r="CE46" s="841"/>
      <c r="CF46" s="841"/>
      <c r="CG46" s="842"/>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40"/>
      <c r="DW46" s="841"/>
      <c r="DX46" s="841"/>
      <c r="DY46" s="841"/>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40"/>
      <c r="BT47" s="841"/>
      <c r="BU47" s="841"/>
      <c r="BV47" s="841"/>
      <c r="BW47" s="841"/>
      <c r="BX47" s="841"/>
      <c r="BY47" s="841"/>
      <c r="BZ47" s="841"/>
      <c r="CA47" s="841"/>
      <c r="CB47" s="841"/>
      <c r="CC47" s="841"/>
      <c r="CD47" s="841"/>
      <c r="CE47" s="841"/>
      <c r="CF47" s="841"/>
      <c r="CG47" s="842"/>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40"/>
      <c r="DW47" s="841"/>
      <c r="DX47" s="841"/>
      <c r="DY47" s="841"/>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40"/>
      <c r="BT48" s="841"/>
      <c r="BU48" s="841"/>
      <c r="BV48" s="841"/>
      <c r="BW48" s="841"/>
      <c r="BX48" s="841"/>
      <c r="BY48" s="841"/>
      <c r="BZ48" s="841"/>
      <c r="CA48" s="841"/>
      <c r="CB48" s="841"/>
      <c r="CC48" s="841"/>
      <c r="CD48" s="841"/>
      <c r="CE48" s="841"/>
      <c r="CF48" s="841"/>
      <c r="CG48" s="842"/>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40"/>
      <c r="DW48" s="841"/>
      <c r="DX48" s="841"/>
      <c r="DY48" s="841"/>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40"/>
      <c r="BT49" s="841"/>
      <c r="BU49" s="841"/>
      <c r="BV49" s="841"/>
      <c r="BW49" s="841"/>
      <c r="BX49" s="841"/>
      <c r="BY49" s="841"/>
      <c r="BZ49" s="841"/>
      <c r="CA49" s="841"/>
      <c r="CB49" s="841"/>
      <c r="CC49" s="841"/>
      <c r="CD49" s="841"/>
      <c r="CE49" s="841"/>
      <c r="CF49" s="841"/>
      <c r="CG49" s="842"/>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40"/>
      <c r="DW49" s="841"/>
      <c r="DX49" s="841"/>
      <c r="DY49" s="841"/>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40"/>
      <c r="BT50" s="841"/>
      <c r="BU50" s="841"/>
      <c r="BV50" s="841"/>
      <c r="BW50" s="841"/>
      <c r="BX50" s="841"/>
      <c r="BY50" s="841"/>
      <c r="BZ50" s="841"/>
      <c r="CA50" s="841"/>
      <c r="CB50" s="841"/>
      <c r="CC50" s="841"/>
      <c r="CD50" s="841"/>
      <c r="CE50" s="841"/>
      <c r="CF50" s="841"/>
      <c r="CG50" s="842"/>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40"/>
      <c r="DW50" s="841"/>
      <c r="DX50" s="841"/>
      <c r="DY50" s="841"/>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40"/>
      <c r="BT51" s="841"/>
      <c r="BU51" s="841"/>
      <c r="BV51" s="841"/>
      <c r="BW51" s="841"/>
      <c r="BX51" s="841"/>
      <c r="BY51" s="841"/>
      <c r="BZ51" s="841"/>
      <c r="CA51" s="841"/>
      <c r="CB51" s="841"/>
      <c r="CC51" s="841"/>
      <c r="CD51" s="841"/>
      <c r="CE51" s="841"/>
      <c r="CF51" s="841"/>
      <c r="CG51" s="842"/>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40"/>
      <c r="DW51" s="841"/>
      <c r="DX51" s="841"/>
      <c r="DY51" s="841"/>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40"/>
      <c r="BT52" s="841"/>
      <c r="BU52" s="841"/>
      <c r="BV52" s="841"/>
      <c r="BW52" s="841"/>
      <c r="BX52" s="841"/>
      <c r="BY52" s="841"/>
      <c r="BZ52" s="841"/>
      <c r="CA52" s="841"/>
      <c r="CB52" s="841"/>
      <c r="CC52" s="841"/>
      <c r="CD52" s="841"/>
      <c r="CE52" s="841"/>
      <c r="CF52" s="841"/>
      <c r="CG52" s="842"/>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40"/>
      <c r="DW52" s="841"/>
      <c r="DX52" s="841"/>
      <c r="DY52" s="841"/>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40"/>
      <c r="BT53" s="841"/>
      <c r="BU53" s="841"/>
      <c r="BV53" s="841"/>
      <c r="BW53" s="841"/>
      <c r="BX53" s="841"/>
      <c r="BY53" s="841"/>
      <c r="BZ53" s="841"/>
      <c r="CA53" s="841"/>
      <c r="CB53" s="841"/>
      <c r="CC53" s="841"/>
      <c r="CD53" s="841"/>
      <c r="CE53" s="841"/>
      <c r="CF53" s="841"/>
      <c r="CG53" s="842"/>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40"/>
      <c r="DW53" s="841"/>
      <c r="DX53" s="841"/>
      <c r="DY53" s="841"/>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40"/>
      <c r="BT54" s="841"/>
      <c r="BU54" s="841"/>
      <c r="BV54" s="841"/>
      <c r="BW54" s="841"/>
      <c r="BX54" s="841"/>
      <c r="BY54" s="841"/>
      <c r="BZ54" s="841"/>
      <c r="CA54" s="841"/>
      <c r="CB54" s="841"/>
      <c r="CC54" s="841"/>
      <c r="CD54" s="841"/>
      <c r="CE54" s="841"/>
      <c r="CF54" s="841"/>
      <c r="CG54" s="842"/>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40"/>
      <c r="DW54" s="841"/>
      <c r="DX54" s="841"/>
      <c r="DY54" s="841"/>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40"/>
      <c r="BT55" s="841"/>
      <c r="BU55" s="841"/>
      <c r="BV55" s="841"/>
      <c r="BW55" s="841"/>
      <c r="BX55" s="841"/>
      <c r="BY55" s="841"/>
      <c r="BZ55" s="841"/>
      <c r="CA55" s="841"/>
      <c r="CB55" s="841"/>
      <c r="CC55" s="841"/>
      <c r="CD55" s="841"/>
      <c r="CE55" s="841"/>
      <c r="CF55" s="841"/>
      <c r="CG55" s="842"/>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40"/>
      <c r="DW55" s="841"/>
      <c r="DX55" s="841"/>
      <c r="DY55" s="841"/>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40"/>
      <c r="BT56" s="841"/>
      <c r="BU56" s="841"/>
      <c r="BV56" s="841"/>
      <c r="BW56" s="841"/>
      <c r="BX56" s="841"/>
      <c r="BY56" s="841"/>
      <c r="BZ56" s="841"/>
      <c r="CA56" s="841"/>
      <c r="CB56" s="841"/>
      <c r="CC56" s="841"/>
      <c r="CD56" s="841"/>
      <c r="CE56" s="841"/>
      <c r="CF56" s="841"/>
      <c r="CG56" s="842"/>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40"/>
      <c r="DW56" s="841"/>
      <c r="DX56" s="841"/>
      <c r="DY56" s="841"/>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40"/>
      <c r="BT57" s="841"/>
      <c r="BU57" s="841"/>
      <c r="BV57" s="841"/>
      <c r="BW57" s="841"/>
      <c r="BX57" s="841"/>
      <c r="BY57" s="841"/>
      <c r="BZ57" s="841"/>
      <c r="CA57" s="841"/>
      <c r="CB57" s="841"/>
      <c r="CC57" s="841"/>
      <c r="CD57" s="841"/>
      <c r="CE57" s="841"/>
      <c r="CF57" s="841"/>
      <c r="CG57" s="842"/>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40"/>
      <c r="DW57" s="841"/>
      <c r="DX57" s="841"/>
      <c r="DY57" s="841"/>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40"/>
      <c r="BT58" s="841"/>
      <c r="BU58" s="841"/>
      <c r="BV58" s="841"/>
      <c r="BW58" s="841"/>
      <c r="BX58" s="841"/>
      <c r="BY58" s="841"/>
      <c r="BZ58" s="841"/>
      <c r="CA58" s="841"/>
      <c r="CB58" s="841"/>
      <c r="CC58" s="841"/>
      <c r="CD58" s="841"/>
      <c r="CE58" s="841"/>
      <c r="CF58" s="841"/>
      <c r="CG58" s="842"/>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40"/>
      <c r="DW58" s="841"/>
      <c r="DX58" s="841"/>
      <c r="DY58" s="841"/>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40"/>
      <c r="BT59" s="841"/>
      <c r="BU59" s="841"/>
      <c r="BV59" s="841"/>
      <c r="BW59" s="841"/>
      <c r="BX59" s="841"/>
      <c r="BY59" s="841"/>
      <c r="BZ59" s="841"/>
      <c r="CA59" s="841"/>
      <c r="CB59" s="841"/>
      <c r="CC59" s="841"/>
      <c r="CD59" s="841"/>
      <c r="CE59" s="841"/>
      <c r="CF59" s="841"/>
      <c r="CG59" s="842"/>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40"/>
      <c r="DW59" s="841"/>
      <c r="DX59" s="841"/>
      <c r="DY59" s="841"/>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40"/>
      <c r="BT60" s="841"/>
      <c r="BU60" s="841"/>
      <c r="BV60" s="841"/>
      <c r="BW60" s="841"/>
      <c r="BX60" s="841"/>
      <c r="BY60" s="841"/>
      <c r="BZ60" s="841"/>
      <c r="CA60" s="841"/>
      <c r="CB60" s="841"/>
      <c r="CC60" s="841"/>
      <c r="CD60" s="841"/>
      <c r="CE60" s="841"/>
      <c r="CF60" s="841"/>
      <c r="CG60" s="842"/>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40"/>
      <c r="DW60" s="841"/>
      <c r="DX60" s="841"/>
      <c r="DY60" s="841"/>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40"/>
      <c r="BT61" s="841"/>
      <c r="BU61" s="841"/>
      <c r="BV61" s="841"/>
      <c r="BW61" s="841"/>
      <c r="BX61" s="841"/>
      <c r="BY61" s="841"/>
      <c r="BZ61" s="841"/>
      <c r="CA61" s="841"/>
      <c r="CB61" s="841"/>
      <c r="CC61" s="841"/>
      <c r="CD61" s="841"/>
      <c r="CE61" s="841"/>
      <c r="CF61" s="841"/>
      <c r="CG61" s="842"/>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40"/>
      <c r="DW61" s="841"/>
      <c r="DX61" s="841"/>
      <c r="DY61" s="841"/>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410</v>
      </c>
      <c r="BK62" s="870"/>
      <c r="BL62" s="870"/>
      <c r="BM62" s="870"/>
      <c r="BN62" s="871"/>
      <c r="BO62" s="237"/>
      <c r="BP62" s="237"/>
      <c r="BQ62" s="234">
        <v>56</v>
      </c>
      <c r="BR62" s="235"/>
      <c r="BS62" s="840"/>
      <c r="BT62" s="841"/>
      <c r="BU62" s="841"/>
      <c r="BV62" s="841"/>
      <c r="BW62" s="841"/>
      <c r="BX62" s="841"/>
      <c r="BY62" s="841"/>
      <c r="BZ62" s="841"/>
      <c r="CA62" s="841"/>
      <c r="CB62" s="841"/>
      <c r="CC62" s="841"/>
      <c r="CD62" s="841"/>
      <c r="CE62" s="841"/>
      <c r="CF62" s="841"/>
      <c r="CG62" s="842"/>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40"/>
      <c r="DW62" s="841"/>
      <c r="DX62" s="841"/>
      <c r="DY62" s="841"/>
      <c r="DZ62" s="843"/>
      <c r="EA62" s="226"/>
    </row>
    <row r="63" spans="1:131" ht="26.25" customHeight="1" thickBot="1" x14ac:dyDescent="0.25">
      <c r="A63" s="236" t="s">
        <v>384</v>
      </c>
      <c r="B63" s="853" t="s">
        <v>411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1097</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386</v>
      </c>
      <c r="BK63" s="916"/>
      <c r="BL63" s="916"/>
      <c r="BM63" s="916"/>
      <c r="BN63" s="917"/>
      <c r="BO63" s="237"/>
      <c r="BP63" s="237"/>
      <c r="BQ63" s="234">
        <v>57</v>
      </c>
      <c r="BR63" s="235"/>
      <c r="BS63" s="840"/>
      <c r="BT63" s="841"/>
      <c r="BU63" s="841"/>
      <c r="BV63" s="841"/>
      <c r="BW63" s="841"/>
      <c r="BX63" s="841"/>
      <c r="BY63" s="841"/>
      <c r="BZ63" s="841"/>
      <c r="CA63" s="841"/>
      <c r="CB63" s="841"/>
      <c r="CC63" s="841"/>
      <c r="CD63" s="841"/>
      <c r="CE63" s="841"/>
      <c r="CF63" s="841"/>
      <c r="CG63" s="842"/>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40"/>
      <c r="DW63" s="841"/>
      <c r="DX63" s="841"/>
      <c r="DY63" s="841"/>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40"/>
      <c r="BT64" s="841"/>
      <c r="BU64" s="841"/>
      <c r="BV64" s="841"/>
      <c r="BW64" s="841"/>
      <c r="BX64" s="841"/>
      <c r="BY64" s="841"/>
      <c r="BZ64" s="841"/>
      <c r="CA64" s="841"/>
      <c r="CB64" s="841"/>
      <c r="CC64" s="841"/>
      <c r="CD64" s="841"/>
      <c r="CE64" s="841"/>
      <c r="CF64" s="841"/>
      <c r="CG64" s="842"/>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40"/>
      <c r="DW64" s="841"/>
      <c r="DX64" s="841"/>
      <c r="DY64" s="841"/>
      <c r="DZ64" s="843"/>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40"/>
      <c r="BT65" s="841"/>
      <c r="BU65" s="841"/>
      <c r="BV65" s="841"/>
      <c r="BW65" s="841"/>
      <c r="BX65" s="841"/>
      <c r="BY65" s="841"/>
      <c r="BZ65" s="841"/>
      <c r="CA65" s="841"/>
      <c r="CB65" s="841"/>
      <c r="CC65" s="841"/>
      <c r="CD65" s="841"/>
      <c r="CE65" s="841"/>
      <c r="CF65" s="841"/>
      <c r="CG65" s="842"/>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40"/>
      <c r="DW65" s="841"/>
      <c r="DX65" s="841"/>
      <c r="DY65" s="841"/>
      <c r="DZ65" s="843"/>
      <c r="EA65" s="226"/>
    </row>
    <row r="66" spans="1:131" ht="26.25" customHeight="1" x14ac:dyDescent="0.2">
      <c r="A66" s="791" t="s">
        <v>413</v>
      </c>
      <c r="B66" s="792"/>
      <c r="C66" s="792"/>
      <c r="D66" s="792"/>
      <c r="E66" s="792"/>
      <c r="F66" s="792"/>
      <c r="G66" s="792"/>
      <c r="H66" s="792"/>
      <c r="I66" s="792"/>
      <c r="J66" s="792"/>
      <c r="K66" s="792"/>
      <c r="L66" s="792"/>
      <c r="M66" s="792"/>
      <c r="N66" s="792"/>
      <c r="O66" s="792"/>
      <c r="P66" s="793"/>
      <c r="Q66" s="797" t="s">
        <v>389</v>
      </c>
      <c r="R66" s="798"/>
      <c r="S66" s="798"/>
      <c r="T66" s="798"/>
      <c r="U66" s="799"/>
      <c r="V66" s="797" t="s">
        <v>390</v>
      </c>
      <c r="W66" s="798"/>
      <c r="X66" s="798"/>
      <c r="Y66" s="798"/>
      <c r="Z66" s="799"/>
      <c r="AA66" s="797" t="s">
        <v>391</v>
      </c>
      <c r="AB66" s="798"/>
      <c r="AC66" s="798"/>
      <c r="AD66" s="798"/>
      <c r="AE66" s="799"/>
      <c r="AF66" s="918" t="s">
        <v>392</v>
      </c>
      <c r="AG66" s="879"/>
      <c r="AH66" s="879"/>
      <c r="AI66" s="879"/>
      <c r="AJ66" s="919"/>
      <c r="AK66" s="797" t="s">
        <v>393</v>
      </c>
      <c r="AL66" s="792"/>
      <c r="AM66" s="792"/>
      <c r="AN66" s="792"/>
      <c r="AO66" s="793"/>
      <c r="AP66" s="797" t="s">
        <v>414</v>
      </c>
      <c r="AQ66" s="798"/>
      <c r="AR66" s="798"/>
      <c r="AS66" s="798"/>
      <c r="AT66" s="799"/>
      <c r="AU66" s="797" t="s">
        <v>415</v>
      </c>
      <c r="AV66" s="798"/>
      <c r="AW66" s="798"/>
      <c r="AX66" s="798"/>
      <c r="AY66" s="799"/>
      <c r="AZ66" s="797" t="s">
        <v>372</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581</v>
      </c>
      <c r="C68" s="934"/>
      <c r="D68" s="934"/>
      <c r="E68" s="934"/>
      <c r="F68" s="934"/>
      <c r="G68" s="934"/>
      <c r="H68" s="934"/>
      <c r="I68" s="934"/>
      <c r="J68" s="934"/>
      <c r="K68" s="934"/>
      <c r="L68" s="934"/>
      <c r="M68" s="934"/>
      <c r="N68" s="934"/>
      <c r="O68" s="934"/>
      <c r="P68" s="935"/>
      <c r="Q68" s="936">
        <v>1889</v>
      </c>
      <c r="R68" s="930"/>
      <c r="S68" s="930"/>
      <c r="T68" s="930"/>
      <c r="U68" s="930"/>
      <c r="V68" s="930">
        <v>1869</v>
      </c>
      <c r="W68" s="930"/>
      <c r="X68" s="930"/>
      <c r="Y68" s="930"/>
      <c r="Z68" s="930"/>
      <c r="AA68" s="930">
        <v>20</v>
      </c>
      <c r="AB68" s="930"/>
      <c r="AC68" s="930"/>
      <c r="AD68" s="930"/>
      <c r="AE68" s="930"/>
      <c r="AF68" s="930"/>
      <c r="AG68" s="930"/>
      <c r="AH68" s="930"/>
      <c r="AI68" s="930"/>
      <c r="AJ68" s="930"/>
      <c r="AK68" s="930" t="s">
        <v>577</v>
      </c>
      <c r="AL68" s="930"/>
      <c r="AM68" s="930"/>
      <c r="AN68" s="930"/>
      <c r="AO68" s="930"/>
      <c r="AP68" s="930"/>
      <c r="AQ68" s="930"/>
      <c r="AR68" s="930"/>
      <c r="AS68" s="930"/>
      <c r="AT68" s="930"/>
      <c r="AU68" s="930"/>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582</v>
      </c>
      <c r="C69" s="938"/>
      <c r="D69" s="938"/>
      <c r="E69" s="938"/>
      <c r="F69" s="938"/>
      <c r="G69" s="938"/>
      <c r="H69" s="938"/>
      <c r="I69" s="938"/>
      <c r="J69" s="938"/>
      <c r="K69" s="938"/>
      <c r="L69" s="938"/>
      <c r="M69" s="938"/>
      <c r="N69" s="938"/>
      <c r="O69" s="938"/>
      <c r="P69" s="939"/>
      <c r="Q69" s="940">
        <v>2713</v>
      </c>
      <c r="R69" s="894"/>
      <c r="S69" s="894"/>
      <c r="T69" s="894"/>
      <c r="U69" s="894"/>
      <c r="V69" s="894">
        <v>2708</v>
      </c>
      <c r="W69" s="894"/>
      <c r="X69" s="894"/>
      <c r="Y69" s="894"/>
      <c r="Z69" s="894"/>
      <c r="AA69" s="894">
        <v>6</v>
      </c>
      <c r="AB69" s="894"/>
      <c r="AC69" s="894"/>
      <c r="AD69" s="894"/>
      <c r="AE69" s="894"/>
      <c r="AF69" s="894"/>
      <c r="AG69" s="894"/>
      <c r="AH69" s="894"/>
      <c r="AI69" s="894"/>
      <c r="AJ69" s="894"/>
      <c r="AK69" s="894" t="s">
        <v>577</v>
      </c>
      <c r="AL69" s="894"/>
      <c r="AM69" s="894"/>
      <c r="AN69" s="894"/>
      <c r="AO69" s="894"/>
      <c r="AP69" s="894"/>
      <c r="AQ69" s="894"/>
      <c r="AR69" s="894"/>
      <c r="AS69" s="894"/>
      <c r="AT69" s="894"/>
      <c r="AU69" s="894"/>
      <c r="AV69" s="894"/>
      <c r="AW69" s="894"/>
      <c r="AX69" s="894"/>
      <c r="AY69" s="894"/>
      <c r="AZ69" s="896" t="s">
        <v>586</v>
      </c>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582</v>
      </c>
      <c r="C70" s="938"/>
      <c r="D70" s="938"/>
      <c r="E70" s="938"/>
      <c r="F70" s="938"/>
      <c r="G70" s="938"/>
      <c r="H70" s="938"/>
      <c r="I70" s="938"/>
      <c r="J70" s="938"/>
      <c r="K70" s="938"/>
      <c r="L70" s="938"/>
      <c r="M70" s="938"/>
      <c r="N70" s="938"/>
      <c r="O70" s="938"/>
      <c r="P70" s="939"/>
      <c r="Q70" s="940">
        <v>44</v>
      </c>
      <c r="R70" s="894"/>
      <c r="S70" s="894"/>
      <c r="T70" s="894"/>
      <c r="U70" s="894"/>
      <c r="V70" s="894">
        <v>44</v>
      </c>
      <c r="W70" s="894"/>
      <c r="X70" s="894"/>
      <c r="Y70" s="894"/>
      <c r="Z70" s="894"/>
      <c r="AA70" s="894">
        <v>1</v>
      </c>
      <c r="AB70" s="894"/>
      <c r="AC70" s="894"/>
      <c r="AD70" s="894"/>
      <c r="AE70" s="894"/>
      <c r="AF70" s="894"/>
      <c r="AG70" s="894"/>
      <c r="AH70" s="894"/>
      <c r="AI70" s="894"/>
      <c r="AJ70" s="894"/>
      <c r="AK70" s="894">
        <v>23</v>
      </c>
      <c r="AL70" s="894"/>
      <c r="AM70" s="894"/>
      <c r="AN70" s="894"/>
      <c r="AO70" s="894"/>
      <c r="AP70" s="894"/>
      <c r="AQ70" s="894"/>
      <c r="AR70" s="894"/>
      <c r="AS70" s="894"/>
      <c r="AT70" s="894"/>
      <c r="AU70" s="894"/>
      <c r="AV70" s="894"/>
      <c r="AW70" s="894"/>
      <c r="AX70" s="894"/>
      <c r="AY70" s="894"/>
      <c r="AZ70" s="941" t="s">
        <v>587</v>
      </c>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583</v>
      </c>
      <c r="C71" s="938"/>
      <c r="D71" s="938"/>
      <c r="E71" s="938"/>
      <c r="F71" s="938"/>
      <c r="G71" s="938"/>
      <c r="H71" s="938"/>
      <c r="I71" s="938"/>
      <c r="J71" s="938"/>
      <c r="K71" s="938"/>
      <c r="L71" s="938"/>
      <c r="M71" s="938"/>
      <c r="N71" s="938"/>
      <c r="O71" s="938"/>
      <c r="P71" s="939"/>
      <c r="Q71" s="940">
        <v>36</v>
      </c>
      <c r="R71" s="894"/>
      <c r="S71" s="894"/>
      <c r="T71" s="894"/>
      <c r="U71" s="894"/>
      <c r="V71" s="894">
        <v>36</v>
      </c>
      <c r="W71" s="894"/>
      <c r="X71" s="894"/>
      <c r="Y71" s="894"/>
      <c r="Z71" s="894"/>
      <c r="AA71" s="894">
        <v>0</v>
      </c>
      <c r="AB71" s="894"/>
      <c r="AC71" s="894"/>
      <c r="AD71" s="894"/>
      <c r="AE71" s="894"/>
      <c r="AF71" s="894"/>
      <c r="AG71" s="894"/>
      <c r="AH71" s="894"/>
      <c r="AI71" s="894"/>
      <c r="AJ71" s="894"/>
      <c r="AK71" s="894">
        <v>3</v>
      </c>
      <c r="AL71" s="894"/>
      <c r="AM71" s="894"/>
      <c r="AN71" s="894"/>
      <c r="AO71" s="894"/>
      <c r="AP71" s="894"/>
      <c r="AQ71" s="894"/>
      <c r="AR71" s="894"/>
      <c r="AS71" s="894"/>
      <c r="AT71" s="894"/>
      <c r="AU71" s="894"/>
      <c r="AV71" s="894"/>
      <c r="AW71" s="894"/>
      <c r="AX71" s="894"/>
      <c r="AY71" s="894"/>
      <c r="AZ71" s="941" t="s">
        <v>588</v>
      </c>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584</v>
      </c>
      <c r="C72" s="938"/>
      <c r="D72" s="938"/>
      <c r="E72" s="938"/>
      <c r="F72" s="938"/>
      <c r="G72" s="938"/>
      <c r="H72" s="938"/>
      <c r="I72" s="938"/>
      <c r="J72" s="938"/>
      <c r="K72" s="938"/>
      <c r="L72" s="938"/>
      <c r="M72" s="938"/>
      <c r="N72" s="938"/>
      <c r="O72" s="938"/>
      <c r="P72" s="939"/>
      <c r="Q72" s="940">
        <v>121</v>
      </c>
      <c r="R72" s="894"/>
      <c r="S72" s="894"/>
      <c r="T72" s="894"/>
      <c r="U72" s="894"/>
      <c r="V72" s="894">
        <v>119</v>
      </c>
      <c r="W72" s="894"/>
      <c r="X72" s="894"/>
      <c r="Y72" s="894"/>
      <c r="Z72" s="894"/>
      <c r="AA72" s="894">
        <v>2</v>
      </c>
      <c r="AB72" s="894"/>
      <c r="AC72" s="894"/>
      <c r="AD72" s="894"/>
      <c r="AE72" s="894"/>
      <c r="AF72" s="894"/>
      <c r="AG72" s="894"/>
      <c r="AH72" s="894"/>
      <c r="AI72" s="894"/>
      <c r="AJ72" s="894"/>
      <c r="AK72" s="894">
        <v>49</v>
      </c>
      <c r="AL72" s="894"/>
      <c r="AM72" s="894"/>
      <c r="AN72" s="894"/>
      <c r="AO72" s="894"/>
      <c r="AP72" s="894"/>
      <c r="AQ72" s="894"/>
      <c r="AR72" s="894"/>
      <c r="AS72" s="894"/>
      <c r="AT72" s="894"/>
      <c r="AU72" s="894"/>
      <c r="AV72" s="894"/>
      <c r="AW72" s="894"/>
      <c r="AX72" s="894"/>
      <c r="AY72" s="894"/>
      <c r="AZ72" s="896" t="s">
        <v>589</v>
      </c>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585</v>
      </c>
      <c r="C73" s="938"/>
      <c r="D73" s="938"/>
      <c r="E73" s="938"/>
      <c r="F73" s="938"/>
      <c r="G73" s="938"/>
      <c r="H73" s="938"/>
      <c r="I73" s="938"/>
      <c r="J73" s="938"/>
      <c r="K73" s="938"/>
      <c r="L73" s="938"/>
      <c r="M73" s="938"/>
      <c r="N73" s="938"/>
      <c r="O73" s="938"/>
      <c r="P73" s="939"/>
      <c r="Q73" s="940">
        <v>86783</v>
      </c>
      <c r="R73" s="894"/>
      <c r="S73" s="894"/>
      <c r="T73" s="894"/>
      <c r="U73" s="894"/>
      <c r="V73" s="894">
        <v>84421</v>
      </c>
      <c r="W73" s="894"/>
      <c r="X73" s="894"/>
      <c r="Y73" s="894"/>
      <c r="Z73" s="894"/>
      <c r="AA73" s="894">
        <v>2362</v>
      </c>
      <c r="AB73" s="894"/>
      <c r="AC73" s="894"/>
      <c r="AD73" s="894"/>
      <c r="AE73" s="894"/>
      <c r="AF73" s="894"/>
      <c r="AG73" s="894"/>
      <c r="AH73" s="894"/>
      <c r="AI73" s="894"/>
      <c r="AJ73" s="894"/>
      <c r="AK73" s="894">
        <v>754</v>
      </c>
      <c r="AL73" s="894"/>
      <c r="AM73" s="894"/>
      <c r="AN73" s="894"/>
      <c r="AO73" s="894"/>
      <c r="AP73" s="894"/>
      <c r="AQ73" s="894"/>
      <c r="AR73" s="894"/>
      <c r="AS73" s="894"/>
      <c r="AT73" s="894"/>
      <c r="AU73" s="894"/>
      <c r="AV73" s="894"/>
      <c r="AW73" s="894"/>
      <c r="AX73" s="894"/>
      <c r="AY73" s="894"/>
      <c r="AZ73" s="941" t="s">
        <v>590</v>
      </c>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2"/>
      <c r="R75" s="943"/>
      <c r="S75" s="943"/>
      <c r="T75" s="943"/>
      <c r="U75" s="898"/>
      <c r="V75" s="944"/>
      <c r="W75" s="943"/>
      <c r="X75" s="943"/>
      <c r="Y75" s="943"/>
      <c r="Z75" s="898"/>
      <c r="AA75" s="944"/>
      <c r="AB75" s="943"/>
      <c r="AC75" s="943"/>
      <c r="AD75" s="943"/>
      <c r="AE75" s="898"/>
      <c r="AF75" s="944"/>
      <c r="AG75" s="943"/>
      <c r="AH75" s="943"/>
      <c r="AI75" s="943"/>
      <c r="AJ75" s="898"/>
      <c r="AK75" s="944"/>
      <c r="AL75" s="943"/>
      <c r="AM75" s="943"/>
      <c r="AN75" s="943"/>
      <c r="AO75" s="898"/>
      <c r="AP75" s="944"/>
      <c r="AQ75" s="943"/>
      <c r="AR75" s="943"/>
      <c r="AS75" s="943"/>
      <c r="AT75" s="898"/>
      <c r="AU75" s="944"/>
      <c r="AV75" s="943"/>
      <c r="AW75" s="943"/>
      <c r="AX75" s="943"/>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2"/>
      <c r="R76" s="943"/>
      <c r="S76" s="943"/>
      <c r="T76" s="943"/>
      <c r="U76" s="898"/>
      <c r="V76" s="944"/>
      <c r="W76" s="943"/>
      <c r="X76" s="943"/>
      <c r="Y76" s="943"/>
      <c r="Z76" s="898"/>
      <c r="AA76" s="944"/>
      <c r="AB76" s="943"/>
      <c r="AC76" s="943"/>
      <c r="AD76" s="943"/>
      <c r="AE76" s="898"/>
      <c r="AF76" s="944"/>
      <c r="AG76" s="943"/>
      <c r="AH76" s="943"/>
      <c r="AI76" s="943"/>
      <c r="AJ76" s="898"/>
      <c r="AK76" s="944"/>
      <c r="AL76" s="943"/>
      <c r="AM76" s="943"/>
      <c r="AN76" s="943"/>
      <c r="AO76" s="898"/>
      <c r="AP76" s="944"/>
      <c r="AQ76" s="943"/>
      <c r="AR76" s="943"/>
      <c r="AS76" s="943"/>
      <c r="AT76" s="898"/>
      <c r="AU76" s="944"/>
      <c r="AV76" s="943"/>
      <c r="AW76" s="943"/>
      <c r="AX76" s="943"/>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384</v>
      </c>
      <c r="B88" s="853" t="s">
        <v>416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384</v>
      </c>
      <c r="BR102" s="853" t="s">
        <v>417</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c r="CS102" s="916"/>
      <c r="CT102" s="916"/>
      <c r="CU102" s="916"/>
      <c r="CV102" s="956"/>
      <c r="CW102" s="955"/>
      <c r="CX102" s="916"/>
      <c r="CY102" s="916"/>
      <c r="CZ102" s="916"/>
      <c r="DA102" s="956"/>
      <c r="DB102" s="955"/>
      <c r="DC102" s="916"/>
      <c r="DD102" s="916"/>
      <c r="DE102" s="916"/>
      <c r="DF102" s="956"/>
      <c r="DG102" s="955"/>
      <c r="DH102" s="916"/>
      <c r="DI102" s="916"/>
      <c r="DJ102" s="916"/>
      <c r="DK102" s="956"/>
      <c r="DL102" s="955"/>
      <c r="DM102" s="916"/>
      <c r="DN102" s="916"/>
      <c r="DO102" s="916"/>
      <c r="DP102" s="956"/>
      <c r="DQ102" s="955"/>
      <c r="DR102" s="916"/>
      <c r="DS102" s="916"/>
      <c r="DT102" s="916"/>
      <c r="DU102" s="956"/>
      <c r="DV102" s="853"/>
      <c r="DW102" s="854"/>
      <c r="DX102" s="854"/>
      <c r="DY102" s="854"/>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418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419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424</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425</v>
      </c>
      <c r="AB109" s="958"/>
      <c r="AC109" s="958"/>
      <c r="AD109" s="958"/>
      <c r="AE109" s="959"/>
      <c r="AF109" s="957" t="s">
        <v>426</v>
      </c>
      <c r="AG109" s="958"/>
      <c r="AH109" s="958"/>
      <c r="AI109" s="958"/>
      <c r="AJ109" s="959"/>
      <c r="AK109" s="957" t="s">
        <v>299</v>
      </c>
      <c r="AL109" s="958"/>
      <c r="AM109" s="958"/>
      <c r="AN109" s="958"/>
      <c r="AO109" s="959"/>
      <c r="AP109" s="957" t="s">
        <v>427</v>
      </c>
      <c r="AQ109" s="958"/>
      <c r="AR109" s="958"/>
      <c r="AS109" s="958"/>
      <c r="AT109" s="960"/>
      <c r="AU109" s="977" t="s">
        <v>424</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425</v>
      </c>
      <c r="BR109" s="958"/>
      <c r="BS109" s="958"/>
      <c r="BT109" s="958"/>
      <c r="BU109" s="959"/>
      <c r="BV109" s="957" t="s">
        <v>426</v>
      </c>
      <c r="BW109" s="958"/>
      <c r="BX109" s="958"/>
      <c r="BY109" s="958"/>
      <c r="BZ109" s="959"/>
      <c r="CA109" s="957" t="s">
        <v>299</v>
      </c>
      <c r="CB109" s="958"/>
      <c r="CC109" s="958"/>
      <c r="CD109" s="958"/>
      <c r="CE109" s="959"/>
      <c r="CF109" s="978" t="s">
        <v>427</v>
      </c>
      <c r="CG109" s="978"/>
      <c r="CH109" s="978"/>
      <c r="CI109" s="978"/>
      <c r="CJ109" s="978"/>
      <c r="CK109" s="957" t="s">
        <v>428</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425</v>
      </c>
      <c r="DH109" s="958"/>
      <c r="DI109" s="958"/>
      <c r="DJ109" s="958"/>
      <c r="DK109" s="959"/>
      <c r="DL109" s="957" t="s">
        <v>426</v>
      </c>
      <c r="DM109" s="958"/>
      <c r="DN109" s="958"/>
      <c r="DO109" s="958"/>
      <c r="DP109" s="959"/>
      <c r="DQ109" s="957" t="s">
        <v>299</v>
      </c>
      <c r="DR109" s="958"/>
      <c r="DS109" s="958"/>
      <c r="DT109" s="958"/>
      <c r="DU109" s="959"/>
      <c r="DV109" s="957" t="s">
        <v>427</v>
      </c>
      <c r="DW109" s="958"/>
      <c r="DX109" s="958"/>
      <c r="DY109" s="958"/>
      <c r="DZ109" s="960"/>
    </row>
    <row r="110" spans="1:131" s="226" customFormat="1" ht="26.25" customHeight="1" x14ac:dyDescent="0.2">
      <c r="A110" s="961" t="s">
        <v>429</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853230</v>
      </c>
      <c r="AB110" s="965"/>
      <c r="AC110" s="965"/>
      <c r="AD110" s="965"/>
      <c r="AE110" s="966"/>
      <c r="AF110" s="967">
        <v>795072</v>
      </c>
      <c r="AG110" s="965"/>
      <c r="AH110" s="965"/>
      <c r="AI110" s="965"/>
      <c r="AJ110" s="966"/>
      <c r="AK110" s="967">
        <v>803888</v>
      </c>
      <c r="AL110" s="965"/>
      <c r="AM110" s="965"/>
      <c r="AN110" s="965"/>
      <c r="AO110" s="966"/>
      <c r="AP110" s="968">
        <v>17.5</v>
      </c>
      <c r="AQ110" s="969"/>
      <c r="AR110" s="969"/>
      <c r="AS110" s="969"/>
      <c r="AT110" s="970"/>
      <c r="AU110" s="971" t="s">
        <v>73</v>
      </c>
      <c r="AV110" s="972"/>
      <c r="AW110" s="972"/>
      <c r="AX110" s="972"/>
      <c r="AY110" s="972"/>
      <c r="AZ110" s="994" t="s">
        <v>430</v>
      </c>
      <c r="BA110" s="962"/>
      <c r="BB110" s="962"/>
      <c r="BC110" s="962"/>
      <c r="BD110" s="962"/>
      <c r="BE110" s="962"/>
      <c r="BF110" s="962"/>
      <c r="BG110" s="962"/>
      <c r="BH110" s="962"/>
      <c r="BI110" s="962"/>
      <c r="BJ110" s="962"/>
      <c r="BK110" s="962"/>
      <c r="BL110" s="962"/>
      <c r="BM110" s="962"/>
      <c r="BN110" s="962"/>
      <c r="BO110" s="962"/>
      <c r="BP110" s="963"/>
      <c r="BQ110" s="995">
        <v>7125676</v>
      </c>
      <c r="BR110" s="996"/>
      <c r="BS110" s="996"/>
      <c r="BT110" s="996"/>
      <c r="BU110" s="996"/>
      <c r="BV110" s="996">
        <v>7366453</v>
      </c>
      <c r="BW110" s="996"/>
      <c r="BX110" s="996"/>
      <c r="BY110" s="996"/>
      <c r="BZ110" s="996"/>
      <c r="CA110" s="996">
        <v>7463965</v>
      </c>
      <c r="CB110" s="996"/>
      <c r="CC110" s="996"/>
      <c r="CD110" s="996"/>
      <c r="CE110" s="996"/>
      <c r="CF110" s="1009">
        <v>162</v>
      </c>
      <c r="CG110" s="1010"/>
      <c r="CH110" s="1010"/>
      <c r="CI110" s="1010"/>
      <c r="CJ110" s="1010"/>
      <c r="CK110" s="1011" t="s">
        <v>431</v>
      </c>
      <c r="CL110" s="1012"/>
      <c r="CM110" s="994" t="s">
        <v>432</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433</v>
      </c>
      <c r="DH110" s="996"/>
      <c r="DI110" s="996"/>
      <c r="DJ110" s="996"/>
      <c r="DK110" s="996"/>
      <c r="DL110" s="996" t="s">
        <v>434</v>
      </c>
      <c r="DM110" s="996"/>
      <c r="DN110" s="996"/>
      <c r="DO110" s="996"/>
      <c r="DP110" s="996"/>
      <c r="DQ110" s="996" t="s">
        <v>434</v>
      </c>
      <c r="DR110" s="996"/>
      <c r="DS110" s="996"/>
      <c r="DT110" s="996"/>
      <c r="DU110" s="996"/>
      <c r="DV110" s="997" t="s">
        <v>433</v>
      </c>
      <c r="DW110" s="997"/>
      <c r="DX110" s="997"/>
      <c r="DY110" s="997"/>
      <c r="DZ110" s="998"/>
    </row>
    <row r="111" spans="1:131" s="226" customFormat="1" ht="26.25" customHeight="1" x14ac:dyDescent="0.2">
      <c r="A111" s="999" t="s">
        <v>435</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386</v>
      </c>
      <c r="AB111" s="1003"/>
      <c r="AC111" s="1003"/>
      <c r="AD111" s="1003"/>
      <c r="AE111" s="1004"/>
      <c r="AF111" s="1005" t="s">
        <v>386</v>
      </c>
      <c r="AG111" s="1003"/>
      <c r="AH111" s="1003"/>
      <c r="AI111" s="1003"/>
      <c r="AJ111" s="1004"/>
      <c r="AK111" s="1005" t="s">
        <v>386</v>
      </c>
      <c r="AL111" s="1003"/>
      <c r="AM111" s="1003"/>
      <c r="AN111" s="1003"/>
      <c r="AO111" s="1004"/>
      <c r="AP111" s="1006" t="s">
        <v>386</v>
      </c>
      <c r="AQ111" s="1007"/>
      <c r="AR111" s="1007"/>
      <c r="AS111" s="1007"/>
      <c r="AT111" s="1008"/>
      <c r="AU111" s="973"/>
      <c r="AV111" s="974"/>
      <c r="AW111" s="974"/>
      <c r="AX111" s="974"/>
      <c r="AY111" s="974"/>
      <c r="AZ111" s="987" t="s">
        <v>436</v>
      </c>
      <c r="BA111" s="988"/>
      <c r="BB111" s="988"/>
      <c r="BC111" s="988"/>
      <c r="BD111" s="988"/>
      <c r="BE111" s="988"/>
      <c r="BF111" s="988"/>
      <c r="BG111" s="988"/>
      <c r="BH111" s="988"/>
      <c r="BI111" s="988"/>
      <c r="BJ111" s="988"/>
      <c r="BK111" s="988"/>
      <c r="BL111" s="988"/>
      <c r="BM111" s="988"/>
      <c r="BN111" s="988"/>
      <c r="BO111" s="988"/>
      <c r="BP111" s="989"/>
      <c r="BQ111" s="990">
        <v>8372</v>
      </c>
      <c r="BR111" s="991"/>
      <c r="BS111" s="991"/>
      <c r="BT111" s="991"/>
      <c r="BU111" s="991"/>
      <c r="BV111" s="991">
        <v>5772</v>
      </c>
      <c r="BW111" s="991"/>
      <c r="BX111" s="991"/>
      <c r="BY111" s="991"/>
      <c r="BZ111" s="991"/>
      <c r="CA111" s="991">
        <v>4322</v>
      </c>
      <c r="CB111" s="991"/>
      <c r="CC111" s="991"/>
      <c r="CD111" s="991"/>
      <c r="CE111" s="991"/>
      <c r="CF111" s="985">
        <v>0.1</v>
      </c>
      <c r="CG111" s="986"/>
      <c r="CH111" s="986"/>
      <c r="CI111" s="986"/>
      <c r="CJ111" s="986"/>
      <c r="CK111" s="1013"/>
      <c r="CL111" s="1014"/>
      <c r="CM111" s="987" t="s">
        <v>437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127</v>
      </c>
      <c r="DH111" s="991"/>
      <c r="DI111" s="991"/>
      <c r="DJ111" s="991"/>
      <c r="DK111" s="991"/>
      <c r="DL111" s="991" t="s">
        <v>127</v>
      </c>
      <c r="DM111" s="991"/>
      <c r="DN111" s="991"/>
      <c r="DO111" s="991"/>
      <c r="DP111" s="991"/>
      <c r="DQ111" s="991" t="s">
        <v>127</v>
      </c>
      <c r="DR111" s="991"/>
      <c r="DS111" s="991"/>
      <c r="DT111" s="991"/>
      <c r="DU111" s="991"/>
      <c r="DV111" s="992" t="s">
        <v>127</v>
      </c>
      <c r="DW111" s="992"/>
      <c r="DX111" s="992"/>
      <c r="DY111" s="992"/>
      <c r="DZ111" s="993"/>
    </row>
    <row r="112" spans="1:131" s="226" customFormat="1" ht="26.25" customHeight="1" x14ac:dyDescent="0.2">
      <c r="A112" s="1017" t="s">
        <v>438</v>
      </c>
      <c r="B112" s="1018"/>
      <c r="C112" s="988" t="s">
        <v>439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127</v>
      </c>
      <c r="AB112" s="1024"/>
      <c r="AC112" s="1024"/>
      <c r="AD112" s="1024"/>
      <c r="AE112" s="1025"/>
      <c r="AF112" s="1026" t="s">
        <v>127</v>
      </c>
      <c r="AG112" s="1024"/>
      <c r="AH112" s="1024"/>
      <c r="AI112" s="1024"/>
      <c r="AJ112" s="1025"/>
      <c r="AK112" s="1026" t="s">
        <v>127</v>
      </c>
      <c r="AL112" s="1024"/>
      <c r="AM112" s="1024"/>
      <c r="AN112" s="1024"/>
      <c r="AO112" s="1025"/>
      <c r="AP112" s="1027" t="s">
        <v>127</v>
      </c>
      <c r="AQ112" s="1028"/>
      <c r="AR112" s="1028"/>
      <c r="AS112" s="1028"/>
      <c r="AT112" s="1029"/>
      <c r="AU112" s="973"/>
      <c r="AV112" s="974"/>
      <c r="AW112" s="974"/>
      <c r="AX112" s="974"/>
      <c r="AY112" s="974"/>
      <c r="AZ112" s="987" t="s">
        <v>440</v>
      </c>
      <c r="BA112" s="988"/>
      <c r="BB112" s="988"/>
      <c r="BC112" s="988"/>
      <c r="BD112" s="988"/>
      <c r="BE112" s="988"/>
      <c r="BF112" s="988"/>
      <c r="BG112" s="988"/>
      <c r="BH112" s="988"/>
      <c r="BI112" s="988"/>
      <c r="BJ112" s="988"/>
      <c r="BK112" s="988"/>
      <c r="BL112" s="988"/>
      <c r="BM112" s="988"/>
      <c r="BN112" s="988"/>
      <c r="BO112" s="988"/>
      <c r="BP112" s="989"/>
      <c r="BQ112" s="990">
        <v>7864932</v>
      </c>
      <c r="BR112" s="991"/>
      <c r="BS112" s="991"/>
      <c r="BT112" s="991"/>
      <c r="BU112" s="991"/>
      <c r="BV112" s="991">
        <v>7329515</v>
      </c>
      <c r="BW112" s="991"/>
      <c r="BX112" s="991"/>
      <c r="BY112" s="991"/>
      <c r="BZ112" s="991"/>
      <c r="CA112" s="991">
        <v>6433343</v>
      </c>
      <c r="CB112" s="991"/>
      <c r="CC112" s="991"/>
      <c r="CD112" s="991"/>
      <c r="CE112" s="991"/>
      <c r="CF112" s="985">
        <v>139.69999999999999</v>
      </c>
      <c r="CG112" s="986"/>
      <c r="CH112" s="986"/>
      <c r="CI112" s="986"/>
      <c r="CJ112" s="986"/>
      <c r="CK112" s="1013"/>
      <c r="CL112" s="1014"/>
      <c r="CM112" s="987" t="s">
        <v>441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127</v>
      </c>
      <c r="DH112" s="991"/>
      <c r="DI112" s="991"/>
      <c r="DJ112" s="991"/>
      <c r="DK112" s="991"/>
      <c r="DL112" s="991" t="s">
        <v>127</v>
      </c>
      <c r="DM112" s="991"/>
      <c r="DN112" s="991"/>
      <c r="DO112" s="991"/>
      <c r="DP112" s="991"/>
      <c r="DQ112" s="991" t="s">
        <v>127</v>
      </c>
      <c r="DR112" s="991"/>
      <c r="DS112" s="991"/>
      <c r="DT112" s="991"/>
      <c r="DU112" s="991"/>
      <c r="DV112" s="992" t="s">
        <v>127</v>
      </c>
      <c r="DW112" s="992"/>
      <c r="DX112" s="992"/>
      <c r="DY112" s="992"/>
      <c r="DZ112" s="993"/>
    </row>
    <row r="113" spans="1:130" s="226" customFormat="1" ht="26.25" customHeight="1" x14ac:dyDescent="0.2">
      <c r="A113" s="1019"/>
      <c r="B113" s="1020"/>
      <c r="C113" s="988" t="s">
        <v>442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826227</v>
      </c>
      <c r="AB113" s="1003"/>
      <c r="AC113" s="1003"/>
      <c r="AD113" s="1003"/>
      <c r="AE113" s="1004"/>
      <c r="AF113" s="1005">
        <v>813701</v>
      </c>
      <c r="AG113" s="1003"/>
      <c r="AH113" s="1003"/>
      <c r="AI113" s="1003"/>
      <c r="AJ113" s="1004"/>
      <c r="AK113" s="1005">
        <v>701214</v>
      </c>
      <c r="AL113" s="1003"/>
      <c r="AM113" s="1003"/>
      <c r="AN113" s="1003"/>
      <c r="AO113" s="1004"/>
      <c r="AP113" s="1006">
        <v>15.2</v>
      </c>
      <c r="AQ113" s="1007"/>
      <c r="AR113" s="1007"/>
      <c r="AS113" s="1007"/>
      <c r="AT113" s="1008"/>
      <c r="AU113" s="973"/>
      <c r="AV113" s="974"/>
      <c r="AW113" s="974"/>
      <c r="AX113" s="974"/>
      <c r="AY113" s="974"/>
      <c r="AZ113" s="987" t="s">
        <v>443</v>
      </c>
      <c r="BA113" s="988"/>
      <c r="BB113" s="988"/>
      <c r="BC113" s="988"/>
      <c r="BD113" s="988"/>
      <c r="BE113" s="988"/>
      <c r="BF113" s="988"/>
      <c r="BG113" s="988"/>
      <c r="BH113" s="988"/>
      <c r="BI113" s="988"/>
      <c r="BJ113" s="988"/>
      <c r="BK113" s="988"/>
      <c r="BL113" s="988"/>
      <c r="BM113" s="988"/>
      <c r="BN113" s="988"/>
      <c r="BO113" s="988"/>
      <c r="BP113" s="989"/>
      <c r="BQ113" s="990">
        <v>277863</v>
      </c>
      <c r="BR113" s="991"/>
      <c r="BS113" s="991"/>
      <c r="BT113" s="991"/>
      <c r="BU113" s="991"/>
      <c r="BV113" s="991">
        <v>265084</v>
      </c>
      <c r="BW113" s="991"/>
      <c r="BX113" s="991"/>
      <c r="BY113" s="991"/>
      <c r="BZ113" s="991"/>
      <c r="CA113" s="991">
        <v>232237</v>
      </c>
      <c r="CB113" s="991"/>
      <c r="CC113" s="991"/>
      <c r="CD113" s="991"/>
      <c r="CE113" s="991"/>
      <c r="CF113" s="985">
        <v>5</v>
      </c>
      <c r="CG113" s="986"/>
      <c r="CH113" s="986"/>
      <c r="CI113" s="986"/>
      <c r="CJ113" s="986"/>
      <c r="CK113" s="1013"/>
      <c r="CL113" s="1014"/>
      <c r="CM113" s="987" t="s">
        <v>444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127</v>
      </c>
      <c r="DH113" s="1024"/>
      <c r="DI113" s="1024"/>
      <c r="DJ113" s="1024"/>
      <c r="DK113" s="1025"/>
      <c r="DL113" s="1026" t="s">
        <v>127</v>
      </c>
      <c r="DM113" s="1024"/>
      <c r="DN113" s="1024"/>
      <c r="DO113" s="1024"/>
      <c r="DP113" s="1025"/>
      <c r="DQ113" s="1026" t="s">
        <v>127</v>
      </c>
      <c r="DR113" s="1024"/>
      <c r="DS113" s="1024"/>
      <c r="DT113" s="1024"/>
      <c r="DU113" s="1025"/>
      <c r="DV113" s="1027" t="s">
        <v>127</v>
      </c>
      <c r="DW113" s="1028"/>
      <c r="DX113" s="1028"/>
      <c r="DY113" s="1028"/>
      <c r="DZ113" s="1029"/>
    </row>
    <row r="114" spans="1:130" s="226" customFormat="1" ht="26.25" customHeight="1" x14ac:dyDescent="0.2">
      <c r="A114" s="1019"/>
      <c r="B114" s="1020"/>
      <c r="C114" s="988" t="s">
        <v>445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14081</v>
      </c>
      <c r="AB114" s="1024"/>
      <c r="AC114" s="1024"/>
      <c r="AD114" s="1024"/>
      <c r="AE114" s="1025"/>
      <c r="AF114" s="1026">
        <v>15505</v>
      </c>
      <c r="AG114" s="1024"/>
      <c r="AH114" s="1024"/>
      <c r="AI114" s="1024"/>
      <c r="AJ114" s="1025"/>
      <c r="AK114" s="1026">
        <v>18365</v>
      </c>
      <c r="AL114" s="1024"/>
      <c r="AM114" s="1024"/>
      <c r="AN114" s="1024"/>
      <c r="AO114" s="1025"/>
      <c r="AP114" s="1027">
        <v>0.4</v>
      </c>
      <c r="AQ114" s="1028"/>
      <c r="AR114" s="1028"/>
      <c r="AS114" s="1028"/>
      <c r="AT114" s="1029"/>
      <c r="AU114" s="973"/>
      <c r="AV114" s="974"/>
      <c r="AW114" s="974"/>
      <c r="AX114" s="974"/>
      <c r="AY114" s="974"/>
      <c r="AZ114" s="987" t="s">
        <v>446</v>
      </c>
      <c r="BA114" s="988"/>
      <c r="BB114" s="988"/>
      <c r="BC114" s="988"/>
      <c r="BD114" s="988"/>
      <c r="BE114" s="988"/>
      <c r="BF114" s="988"/>
      <c r="BG114" s="988"/>
      <c r="BH114" s="988"/>
      <c r="BI114" s="988"/>
      <c r="BJ114" s="988"/>
      <c r="BK114" s="988"/>
      <c r="BL114" s="988"/>
      <c r="BM114" s="988"/>
      <c r="BN114" s="988"/>
      <c r="BO114" s="988"/>
      <c r="BP114" s="989"/>
      <c r="BQ114" s="990">
        <v>798875</v>
      </c>
      <c r="BR114" s="991"/>
      <c r="BS114" s="991"/>
      <c r="BT114" s="991"/>
      <c r="BU114" s="991"/>
      <c r="BV114" s="991">
        <v>774024</v>
      </c>
      <c r="BW114" s="991"/>
      <c r="BX114" s="991"/>
      <c r="BY114" s="991"/>
      <c r="BZ114" s="991"/>
      <c r="CA114" s="991">
        <v>798437</v>
      </c>
      <c r="CB114" s="991"/>
      <c r="CC114" s="991"/>
      <c r="CD114" s="991"/>
      <c r="CE114" s="991"/>
      <c r="CF114" s="985">
        <v>17.3</v>
      </c>
      <c r="CG114" s="986"/>
      <c r="CH114" s="986"/>
      <c r="CI114" s="986"/>
      <c r="CJ114" s="986"/>
      <c r="CK114" s="1013"/>
      <c r="CL114" s="1014"/>
      <c r="CM114" s="987" t="s">
        <v>447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127</v>
      </c>
      <c r="DH114" s="1024"/>
      <c r="DI114" s="1024"/>
      <c r="DJ114" s="1024"/>
      <c r="DK114" s="1025"/>
      <c r="DL114" s="1026" t="s">
        <v>127</v>
      </c>
      <c r="DM114" s="1024"/>
      <c r="DN114" s="1024"/>
      <c r="DO114" s="1024"/>
      <c r="DP114" s="1025"/>
      <c r="DQ114" s="1026" t="s">
        <v>127</v>
      </c>
      <c r="DR114" s="1024"/>
      <c r="DS114" s="1024"/>
      <c r="DT114" s="1024"/>
      <c r="DU114" s="1025"/>
      <c r="DV114" s="1027" t="s">
        <v>127</v>
      </c>
      <c r="DW114" s="1028"/>
      <c r="DX114" s="1028"/>
      <c r="DY114" s="1028"/>
      <c r="DZ114" s="1029"/>
    </row>
    <row r="115" spans="1:130" s="226" customFormat="1" ht="26.25" customHeight="1" x14ac:dyDescent="0.2">
      <c r="A115" s="1019"/>
      <c r="B115" s="1020"/>
      <c r="C115" s="988" t="s">
        <v>448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1714</v>
      </c>
      <c r="AB115" s="1003"/>
      <c r="AC115" s="1003"/>
      <c r="AD115" s="1003"/>
      <c r="AE115" s="1004"/>
      <c r="AF115" s="1005">
        <v>1714</v>
      </c>
      <c r="AG115" s="1003"/>
      <c r="AH115" s="1003"/>
      <c r="AI115" s="1003"/>
      <c r="AJ115" s="1004"/>
      <c r="AK115" s="1005">
        <v>1452</v>
      </c>
      <c r="AL115" s="1003"/>
      <c r="AM115" s="1003"/>
      <c r="AN115" s="1003"/>
      <c r="AO115" s="1004"/>
      <c r="AP115" s="1006">
        <v>0</v>
      </c>
      <c r="AQ115" s="1007"/>
      <c r="AR115" s="1007"/>
      <c r="AS115" s="1007"/>
      <c r="AT115" s="1008"/>
      <c r="AU115" s="973"/>
      <c r="AV115" s="974"/>
      <c r="AW115" s="974"/>
      <c r="AX115" s="974"/>
      <c r="AY115" s="974"/>
      <c r="AZ115" s="987" t="s">
        <v>449</v>
      </c>
      <c r="BA115" s="988"/>
      <c r="BB115" s="988"/>
      <c r="BC115" s="988"/>
      <c r="BD115" s="988"/>
      <c r="BE115" s="988"/>
      <c r="BF115" s="988"/>
      <c r="BG115" s="988"/>
      <c r="BH115" s="988"/>
      <c r="BI115" s="988"/>
      <c r="BJ115" s="988"/>
      <c r="BK115" s="988"/>
      <c r="BL115" s="988"/>
      <c r="BM115" s="988"/>
      <c r="BN115" s="988"/>
      <c r="BO115" s="988"/>
      <c r="BP115" s="989"/>
      <c r="BQ115" s="990" t="s">
        <v>127</v>
      </c>
      <c r="BR115" s="991"/>
      <c r="BS115" s="991"/>
      <c r="BT115" s="991"/>
      <c r="BU115" s="991"/>
      <c r="BV115" s="991" t="s">
        <v>127</v>
      </c>
      <c r="BW115" s="991"/>
      <c r="BX115" s="991"/>
      <c r="BY115" s="991"/>
      <c r="BZ115" s="991"/>
      <c r="CA115" s="991" t="s">
        <v>127</v>
      </c>
      <c r="CB115" s="991"/>
      <c r="CC115" s="991"/>
      <c r="CD115" s="991"/>
      <c r="CE115" s="991"/>
      <c r="CF115" s="985" t="s">
        <v>127</v>
      </c>
      <c r="CG115" s="986"/>
      <c r="CH115" s="986"/>
      <c r="CI115" s="986"/>
      <c r="CJ115" s="986"/>
      <c r="CK115" s="1013"/>
      <c r="CL115" s="1014"/>
      <c r="CM115" s="987" t="s">
        <v>450</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127</v>
      </c>
      <c r="DH115" s="1024"/>
      <c r="DI115" s="1024"/>
      <c r="DJ115" s="1024"/>
      <c r="DK115" s="1025"/>
      <c r="DL115" s="1026" t="s">
        <v>127</v>
      </c>
      <c r="DM115" s="1024"/>
      <c r="DN115" s="1024"/>
      <c r="DO115" s="1024"/>
      <c r="DP115" s="1025"/>
      <c r="DQ115" s="1026" t="s">
        <v>127</v>
      </c>
      <c r="DR115" s="1024"/>
      <c r="DS115" s="1024"/>
      <c r="DT115" s="1024"/>
      <c r="DU115" s="1025"/>
      <c r="DV115" s="1027" t="s">
        <v>127</v>
      </c>
      <c r="DW115" s="1028"/>
      <c r="DX115" s="1028"/>
      <c r="DY115" s="1028"/>
      <c r="DZ115" s="1029"/>
    </row>
    <row r="116" spans="1:130" s="226" customFormat="1" ht="26.25" customHeight="1" x14ac:dyDescent="0.2">
      <c r="A116" s="1021"/>
      <c r="B116" s="1022"/>
      <c r="C116" s="1030" t="s">
        <v>451</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127</v>
      </c>
      <c r="AB116" s="1024"/>
      <c r="AC116" s="1024"/>
      <c r="AD116" s="1024"/>
      <c r="AE116" s="1025"/>
      <c r="AF116" s="1026" t="s">
        <v>127</v>
      </c>
      <c r="AG116" s="1024"/>
      <c r="AH116" s="1024"/>
      <c r="AI116" s="1024"/>
      <c r="AJ116" s="1025"/>
      <c r="AK116" s="1026" t="s">
        <v>127</v>
      </c>
      <c r="AL116" s="1024"/>
      <c r="AM116" s="1024"/>
      <c r="AN116" s="1024"/>
      <c r="AO116" s="1025"/>
      <c r="AP116" s="1027" t="s">
        <v>127</v>
      </c>
      <c r="AQ116" s="1028"/>
      <c r="AR116" s="1028"/>
      <c r="AS116" s="1028"/>
      <c r="AT116" s="1029"/>
      <c r="AU116" s="973"/>
      <c r="AV116" s="974"/>
      <c r="AW116" s="974"/>
      <c r="AX116" s="974"/>
      <c r="AY116" s="974"/>
      <c r="AZ116" s="1032" t="s">
        <v>452</v>
      </c>
      <c r="BA116" s="1033"/>
      <c r="BB116" s="1033"/>
      <c r="BC116" s="1033"/>
      <c r="BD116" s="1033"/>
      <c r="BE116" s="1033"/>
      <c r="BF116" s="1033"/>
      <c r="BG116" s="1033"/>
      <c r="BH116" s="1033"/>
      <c r="BI116" s="1033"/>
      <c r="BJ116" s="1033"/>
      <c r="BK116" s="1033"/>
      <c r="BL116" s="1033"/>
      <c r="BM116" s="1033"/>
      <c r="BN116" s="1033"/>
      <c r="BO116" s="1033"/>
      <c r="BP116" s="1034"/>
      <c r="BQ116" s="990" t="s">
        <v>127</v>
      </c>
      <c r="BR116" s="991"/>
      <c r="BS116" s="991"/>
      <c r="BT116" s="991"/>
      <c r="BU116" s="991"/>
      <c r="BV116" s="991" t="s">
        <v>127</v>
      </c>
      <c r="BW116" s="991"/>
      <c r="BX116" s="991"/>
      <c r="BY116" s="991"/>
      <c r="BZ116" s="991"/>
      <c r="CA116" s="991" t="s">
        <v>127</v>
      </c>
      <c r="CB116" s="991"/>
      <c r="CC116" s="991"/>
      <c r="CD116" s="991"/>
      <c r="CE116" s="991"/>
      <c r="CF116" s="985" t="s">
        <v>127</v>
      </c>
      <c r="CG116" s="986"/>
      <c r="CH116" s="986"/>
      <c r="CI116" s="986"/>
      <c r="CJ116" s="986"/>
      <c r="CK116" s="1013"/>
      <c r="CL116" s="1014"/>
      <c r="CM116" s="987" t="s">
        <v>453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127</v>
      </c>
      <c r="DH116" s="1024"/>
      <c r="DI116" s="1024"/>
      <c r="DJ116" s="1024"/>
      <c r="DK116" s="1025"/>
      <c r="DL116" s="1026" t="s">
        <v>127</v>
      </c>
      <c r="DM116" s="1024"/>
      <c r="DN116" s="1024"/>
      <c r="DO116" s="1024"/>
      <c r="DP116" s="1025"/>
      <c r="DQ116" s="1026" t="s">
        <v>127</v>
      </c>
      <c r="DR116" s="1024"/>
      <c r="DS116" s="1024"/>
      <c r="DT116" s="1024"/>
      <c r="DU116" s="1025"/>
      <c r="DV116" s="1027" t="s">
        <v>127</v>
      </c>
      <c r="DW116" s="1028"/>
      <c r="DX116" s="1028"/>
      <c r="DY116" s="1028"/>
      <c r="DZ116" s="1029"/>
    </row>
    <row r="117" spans="1:130" s="226" customFormat="1" ht="26.25" customHeight="1" x14ac:dyDescent="0.2">
      <c r="A117" s="977" t="s">
        <v>182</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454</v>
      </c>
      <c r="Z117" s="959"/>
      <c r="AA117" s="1043">
        <v>1695252</v>
      </c>
      <c r="AB117" s="1044"/>
      <c r="AC117" s="1044"/>
      <c r="AD117" s="1044"/>
      <c r="AE117" s="1045"/>
      <c r="AF117" s="1046">
        <v>1625992</v>
      </c>
      <c r="AG117" s="1044"/>
      <c r="AH117" s="1044"/>
      <c r="AI117" s="1044"/>
      <c r="AJ117" s="1045"/>
      <c r="AK117" s="1046">
        <v>1524919</v>
      </c>
      <c r="AL117" s="1044"/>
      <c r="AM117" s="1044"/>
      <c r="AN117" s="1044"/>
      <c r="AO117" s="1045"/>
      <c r="AP117" s="1047"/>
      <c r="AQ117" s="1048"/>
      <c r="AR117" s="1048"/>
      <c r="AS117" s="1048"/>
      <c r="AT117" s="1049"/>
      <c r="AU117" s="973"/>
      <c r="AV117" s="974"/>
      <c r="AW117" s="974"/>
      <c r="AX117" s="974"/>
      <c r="AY117" s="974"/>
      <c r="AZ117" s="1039" t="s">
        <v>455</v>
      </c>
      <c r="BA117" s="1040"/>
      <c r="BB117" s="1040"/>
      <c r="BC117" s="1040"/>
      <c r="BD117" s="1040"/>
      <c r="BE117" s="1040"/>
      <c r="BF117" s="1040"/>
      <c r="BG117" s="1040"/>
      <c r="BH117" s="1040"/>
      <c r="BI117" s="1040"/>
      <c r="BJ117" s="1040"/>
      <c r="BK117" s="1040"/>
      <c r="BL117" s="1040"/>
      <c r="BM117" s="1040"/>
      <c r="BN117" s="1040"/>
      <c r="BO117" s="1040"/>
      <c r="BP117" s="1041"/>
      <c r="BQ117" s="990" t="s">
        <v>456</v>
      </c>
      <c r="BR117" s="991"/>
      <c r="BS117" s="991"/>
      <c r="BT117" s="991"/>
      <c r="BU117" s="991"/>
      <c r="BV117" s="991" t="s">
        <v>456</v>
      </c>
      <c r="BW117" s="991"/>
      <c r="BX117" s="991"/>
      <c r="BY117" s="991"/>
      <c r="BZ117" s="991"/>
      <c r="CA117" s="991" t="s">
        <v>127</v>
      </c>
      <c r="CB117" s="991"/>
      <c r="CC117" s="991"/>
      <c r="CD117" s="991"/>
      <c r="CE117" s="991"/>
      <c r="CF117" s="985" t="s">
        <v>127</v>
      </c>
      <c r="CG117" s="986"/>
      <c r="CH117" s="986"/>
      <c r="CI117" s="986"/>
      <c r="CJ117" s="986"/>
      <c r="CK117" s="1013"/>
      <c r="CL117" s="1014"/>
      <c r="CM117" s="987" t="s">
        <v>457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456</v>
      </c>
      <c r="DH117" s="1024"/>
      <c r="DI117" s="1024"/>
      <c r="DJ117" s="1024"/>
      <c r="DK117" s="1025"/>
      <c r="DL117" s="1026" t="s">
        <v>127</v>
      </c>
      <c r="DM117" s="1024"/>
      <c r="DN117" s="1024"/>
      <c r="DO117" s="1024"/>
      <c r="DP117" s="1025"/>
      <c r="DQ117" s="1026" t="s">
        <v>127</v>
      </c>
      <c r="DR117" s="1024"/>
      <c r="DS117" s="1024"/>
      <c r="DT117" s="1024"/>
      <c r="DU117" s="1025"/>
      <c r="DV117" s="1027" t="s">
        <v>127</v>
      </c>
      <c r="DW117" s="1028"/>
      <c r="DX117" s="1028"/>
      <c r="DY117" s="1028"/>
      <c r="DZ117" s="1029"/>
    </row>
    <row r="118" spans="1:130" s="226" customFormat="1" ht="26.25" customHeight="1" x14ac:dyDescent="0.2">
      <c r="A118" s="977" t="s">
        <v>428</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425</v>
      </c>
      <c r="AB118" s="958"/>
      <c r="AC118" s="958"/>
      <c r="AD118" s="958"/>
      <c r="AE118" s="959"/>
      <c r="AF118" s="957" t="s">
        <v>426</v>
      </c>
      <c r="AG118" s="958"/>
      <c r="AH118" s="958"/>
      <c r="AI118" s="958"/>
      <c r="AJ118" s="959"/>
      <c r="AK118" s="957" t="s">
        <v>299</v>
      </c>
      <c r="AL118" s="958"/>
      <c r="AM118" s="958"/>
      <c r="AN118" s="958"/>
      <c r="AO118" s="959"/>
      <c r="AP118" s="1035" t="s">
        <v>427</v>
      </c>
      <c r="AQ118" s="1036"/>
      <c r="AR118" s="1036"/>
      <c r="AS118" s="1036"/>
      <c r="AT118" s="1037"/>
      <c r="AU118" s="973"/>
      <c r="AV118" s="974"/>
      <c r="AW118" s="974"/>
      <c r="AX118" s="974"/>
      <c r="AY118" s="974"/>
      <c r="AZ118" s="1038" t="s">
        <v>458</v>
      </c>
      <c r="BA118" s="1030"/>
      <c r="BB118" s="1030"/>
      <c r="BC118" s="1030"/>
      <c r="BD118" s="1030"/>
      <c r="BE118" s="1030"/>
      <c r="BF118" s="1030"/>
      <c r="BG118" s="1030"/>
      <c r="BH118" s="1030"/>
      <c r="BI118" s="1030"/>
      <c r="BJ118" s="1030"/>
      <c r="BK118" s="1030"/>
      <c r="BL118" s="1030"/>
      <c r="BM118" s="1030"/>
      <c r="BN118" s="1030"/>
      <c r="BO118" s="1030"/>
      <c r="BP118" s="1031"/>
      <c r="BQ118" s="1064" t="s">
        <v>127</v>
      </c>
      <c r="BR118" s="1065"/>
      <c r="BS118" s="1065"/>
      <c r="BT118" s="1065"/>
      <c r="BU118" s="1065"/>
      <c r="BV118" s="1065" t="s">
        <v>127</v>
      </c>
      <c r="BW118" s="1065"/>
      <c r="BX118" s="1065"/>
      <c r="BY118" s="1065"/>
      <c r="BZ118" s="1065"/>
      <c r="CA118" s="1065" t="s">
        <v>456</v>
      </c>
      <c r="CB118" s="1065"/>
      <c r="CC118" s="1065"/>
      <c r="CD118" s="1065"/>
      <c r="CE118" s="1065"/>
      <c r="CF118" s="985" t="s">
        <v>456</v>
      </c>
      <c r="CG118" s="986"/>
      <c r="CH118" s="986"/>
      <c r="CI118" s="986"/>
      <c r="CJ118" s="986"/>
      <c r="CK118" s="1013"/>
      <c r="CL118" s="1014"/>
      <c r="CM118" s="987" t="s">
        <v>459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127</v>
      </c>
      <c r="DH118" s="1024"/>
      <c r="DI118" s="1024"/>
      <c r="DJ118" s="1024"/>
      <c r="DK118" s="1025"/>
      <c r="DL118" s="1026" t="s">
        <v>127</v>
      </c>
      <c r="DM118" s="1024"/>
      <c r="DN118" s="1024"/>
      <c r="DO118" s="1024"/>
      <c r="DP118" s="1025"/>
      <c r="DQ118" s="1026" t="s">
        <v>456</v>
      </c>
      <c r="DR118" s="1024"/>
      <c r="DS118" s="1024"/>
      <c r="DT118" s="1024"/>
      <c r="DU118" s="1025"/>
      <c r="DV118" s="1027" t="s">
        <v>127</v>
      </c>
      <c r="DW118" s="1028"/>
      <c r="DX118" s="1028"/>
      <c r="DY118" s="1028"/>
      <c r="DZ118" s="1029"/>
    </row>
    <row r="119" spans="1:130" s="226" customFormat="1" ht="26.25" customHeight="1" x14ac:dyDescent="0.2">
      <c r="A119" s="1121" t="s">
        <v>431</v>
      </c>
      <c r="B119" s="1012"/>
      <c r="C119" s="994" t="s">
        <v>432</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456</v>
      </c>
      <c r="AB119" s="965"/>
      <c r="AC119" s="965"/>
      <c r="AD119" s="965"/>
      <c r="AE119" s="966"/>
      <c r="AF119" s="967" t="s">
        <v>127</v>
      </c>
      <c r="AG119" s="965"/>
      <c r="AH119" s="965"/>
      <c r="AI119" s="965"/>
      <c r="AJ119" s="966"/>
      <c r="AK119" s="967" t="s">
        <v>127</v>
      </c>
      <c r="AL119" s="965"/>
      <c r="AM119" s="965"/>
      <c r="AN119" s="965"/>
      <c r="AO119" s="966"/>
      <c r="AP119" s="968" t="s">
        <v>456</v>
      </c>
      <c r="AQ119" s="969"/>
      <c r="AR119" s="969"/>
      <c r="AS119" s="969"/>
      <c r="AT119" s="970"/>
      <c r="AU119" s="975"/>
      <c r="AV119" s="976"/>
      <c r="AW119" s="976"/>
      <c r="AX119" s="976"/>
      <c r="AY119" s="976"/>
      <c r="AZ119" s="247" t="s">
        <v>182</v>
      </c>
      <c r="BA119" s="247"/>
      <c r="BB119" s="247"/>
      <c r="BC119" s="247"/>
      <c r="BD119" s="247"/>
      <c r="BE119" s="247"/>
      <c r="BF119" s="247"/>
      <c r="BG119" s="247"/>
      <c r="BH119" s="247"/>
      <c r="BI119" s="247"/>
      <c r="BJ119" s="247"/>
      <c r="BK119" s="247"/>
      <c r="BL119" s="247"/>
      <c r="BM119" s="247"/>
      <c r="BN119" s="247"/>
      <c r="BO119" s="1042" t="s">
        <v>460</v>
      </c>
      <c r="BP119" s="1070"/>
      <c r="BQ119" s="1064">
        <v>16075718</v>
      </c>
      <c r="BR119" s="1065"/>
      <c r="BS119" s="1065"/>
      <c r="BT119" s="1065"/>
      <c r="BU119" s="1065"/>
      <c r="BV119" s="1065">
        <v>15740848</v>
      </c>
      <c r="BW119" s="1065"/>
      <c r="BX119" s="1065"/>
      <c r="BY119" s="1065"/>
      <c r="BZ119" s="1065"/>
      <c r="CA119" s="1065">
        <v>14932304</v>
      </c>
      <c r="CB119" s="1065"/>
      <c r="CC119" s="1065"/>
      <c r="CD119" s="1065"/>
      <c r="CE119" s="1065"/>
      <c r="CF119" s="1066"/>
      <c r="CG119" s="1067"/>
      <c r="CH119" s="1067"/>
      <c r="CI119" s="1067"/>
      <c r="CJ119" s="1068"/>
      <c r="CK119" s="1015"/>
      <c r="CL119" s="1016"/>
      <c r="CM119" s="1038" t="s">
        <v>461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8372</v>
      </c>
      <c r="DH119" s="1051"/>
      <c r="DI119" s="1051"/>
      <c r="DJ119" s="1051"/>
      <c r="DK119" s="1052"/>
      <c r="DL119" s="1050">
        <v>5772</v>
      </c>
      <c r="DM119" s="1051"/>
      <c r="DN119" s="1051"/>
      <c r="DO119" s="1051"/>
      <c r="DP119" s="1052"/>
      <c r="DQ119" s="1050">
        <v>4322</v>
      </c>
      <c r="DR119" s="1051"/>
      <c r="DS119" s="1051"/>
      <c r="DT119" s="1051"/>
      <c r="DU119" s="1052"/>
      <c r="DV119" s="1053">
        <v>0.1</v>
      </c>
      <c r="DW119" s="1054"/>
      <c r="DX119" s="1054"/>
      <c r="DY119" s="1054"/>
      <c r="DZ119" s="1055"/>
    </row>
    <row r="120" spans="1:130" s="226" customFormat="1" ht="26.25" customHeight="1" x14ac:dyDescent="0.2">
      <c r="A120" s="1122"/>
      <c r="B120" s="1014"/>
      <c r="C120" s="987" t="s">
        <v>437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127</v>
      </c>
      <c r="AB120" s="1024"/>
      <c r="AC120" s="1024"/>
      <c r="AD120" s="1024"/>
      <c r="AE120" s="1025"/>
      <c r="AF120" s="1026" t="s">
        <v>127</v>
      </c>
      <c r="AG120" s="1024"/>
      <c r="AH120" s="1024"/>
      <c r="AI120" s="1024"/>
      <c r="AJ120" s="1025"/>
      <c r="AK120" s="1026" t="s">
        <v>127</v>
      </c>
      <c r="AL120" s="1024"/>
      <c r="AM120" s="1024"/>
      <c r="AN120" s="1024"/>
      <c r="AO120" s="1025"/>
      <c r="AP120" s="1027" t="s">
        <v>127</v>
      </c>
      <c r="AQ120" s="1028"/>
      <c r="AR120" s="1028"/>
      <c r="AS120" s="1028"/>
      <c r="AT120" s="1029"/>
      <c r="AU120" s="1056" t="s">
        <v>462</v>
      </c>
      <c r="AV120" s="1057"/>
      <c r="AW120" s="1057"/>
      <c r="AX120" s="1057"/>
      <c r="AY120" s="1058"/>
      <c r="AZ120" s="994" t="s">
        <v>463</v>
      </c>
      <c r="BA120" s="962"/>
      <c r="BB120" s="962"/>
      <c r="BC120" s="962"/>
      <c r="BD120" s="962"/>
      <c r="BE120" s="962"/>
      <c r="BF120" s="962"/>
      <c r="BG120" s="962"/>
      <c r="BH120" s="962"/>
      <c r="BI120" s="962"/>
      <c r="BJ120" s="962"/>
      <c r="BK120" s="962"/>
      <c r="BL120" s="962"/>
      <c r="BM120" s="962"/>
      <c r="BN120" s="962"/>
      <c r="BO120" s="962"/>
      <c r="BP120" s="963"/>
      <c r="BQ120" s="995">
        <v>2317449</v>
      </c>
      <c r="BR120" s="996"/>
      <c r="BS120" s="996"/>
      <c r="BT120" s="996"/>
      <c r="BU120" s="996"/>
      <c r="BV120" s="996">
        <v>2208698</v>
      </c>
      <c r="BW120" s="996"/>
      <c r="BX120" s="996"/>
      <c r="BY120" s="996"/>
      <c r="BZ120" s="996"/>
      <c r="CA120" s="996">
        <v>2580529</v>
      </c>
      <c r="CB120" s="996"/>
      <c r="CC120" s="996"/>
      <c r="CD120" s="996"/>
      <c r="CE120" s="996"/>
      <c r="CF120" s="1009">
        <v>56</v>
      </c>
      <c r="CG120" s="1010"/>
      <c r="CH120" s="1010"/>
      <c r="CI120" s="1010"/>
      <c r="CJ120" s="1010"/>
      <c r="CK120" s="1071" t="s">
        <v>464</v>
      </c>
      <c r="CL120" s="1072"/>
      <c r="CM120" s="1072"/>
      <c r="CN120" s="1072"/>
      <c r="CO120" s="1073"/>
      <c r="CP120" s="1079" t="s">
        <v>465</v>
      </c>
      <c r="CQ120" s="1080"/>
      <c r="CR120" s="1080"/>
      <c r="CS120" s="1080"/>
      <c r="CT120" s="1080"/>
      <c r="CU120" s="1080"/>
      <c r="CV120" s="1080"/>
      <c r="CW120" s="1080"/>
      <c r="CX120" s="1080"/>
      <c r="CY120" s="1080"/>
      <c r="CZ120" s="1080"/>
      <c r="DA120" s="1080"/>
      <c r="DB120" s="1080"/>
      <c r="DC120" s="1080"/>
      <c r="DD120" s="1080"/>
      <c r="DE120" s="1080"/>
      <c r="DF120" s="1081"/>
      <c r="DG120" s="995">
        <v>7791645</v>
      </c>
      <c r="DH120" s="996"/>
      <c r="DI120" s="996"/>
      <c r="DJ120" s="996"/>
      <c r="DK120" s="996"/>
      <c r="DL120" s="996">
        <v>7260270</v>
      </c>
      <c r="DM120" s="996"/>
      <c r="DN120" s="996"/>
      <c r="DO120" s="996"/>
      <c r="DP120" s="996"/>
      <c r="DQ120" s="996">
        <v>6356590</v>
      </c>
      <c r="DR120" s="996"/>
      <c r="DS120" s="996"/>
      <c r="DT120" s="996"/>
      <c r="DU120" s="996"/>
      <c r="DV120" s="997">
        <v>138</v>
      </c>
      <c r="DW120" s="997"/>
      <c r="DX120" s="997"/>
      <c r="DY120" s="997"/>
      <c r="DZ120" s="998"/>
    </row>
    <row r="121" spans="1:130" s="226" customFormat="1" ht="26.25" customHeight="1" x14ac:dyDescent="0.2">
      <c r="A121" s="1122"/>
      <c r="B121" s="1014"/>
      <c r="C121" s="1039" t="s">
        <v>466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456</v>
      </c>
      <c r="AB121" s="1024"/>
      <c r="AC121" s="1024"/>
      <c r="AD121" s="1024"/>
      <c r="AE121" s="1025"/>
      <c r="AF121" s="1026" t="s">
        <v>127</v>
      </c>
      <c r="AG121" s="1024"/>
      <c r="AH121" s="1024"/>
      <c r="AI121" s="1024"/>
      <c r="AJ121" s="1025"/>
      <c r="AK121" s="1026" t="s">
        <v>127</v>
      </c>
      <c r="AL121" s="1024"/>
      <c r="AM121" s="1024"/>
      <c r="AN121" s="1024"/>
      <c r="AO121" s="1025"/>
      <c r="AP121" s="1027" t="s">
        <v>127</v>
      </c>
      <c r="AQ121" s="1028"/>
      <c r="AR121" s="1028"/>
      <c r="AS121" s="1028"/>
      <c r="AT121" s="1029"/>
      <c r="AU121" s="1059"/>
      <c r="AV121" s="1060"/>
      <c r="AW121" s="1060"/>
      <c r="AX121" s="1060"/>
      <c r="AY121" s="1061"/>
      <c r="AZ121" s="987" t="s">
        <v>467</v>
      </c>
      <c r="BA121" s="988"/>
      <c r="BB121" s="988"/>
      <c r="BC121" s="988"/>
      <c r="BD121" s="988"/>
      <c r="BE121" s="988"/>
      <c r="BF121" s="988"/>
      <c r="BG121" s="988"/>
      <c r="BH121" s="988"/>
      <c r="BI121" s="988"/>
      <c r="BJ121" s="988"/>
      <c r="BK121" s="988"/>
      <c r="BL121" s="988"/>
      <c r="BM121" s="988"/>
      <c r="BN121" s="988"/>
      <c r="BO121" s="988"/>
      <c r="BP121" s="989"/>
      <c r="BQ121" s="990">
        <v>15130</v>
      </c>
      <c r="BR121" s="991"/>
      <c r="BS121" s="991"/>
      <c r="BT121" s="991"/>
      <c r="BU121" s="991"/>
      <c r="BV121" s="991">
        <v>368118</v>
      </c>
      <c r="BW121" s="991"/>
      <c r="BX121" s="991"/>
      <c r="BY121" s="991"/>
      <c r="BZ121" s="991"/>
      <c r="CA121" s="991">
        <v>365426</v>
      </c>
      <c r="CB121" s="991"/>
      <c r="CC121" s="991"/>
      <c r="CD121" s="991"/>
      <c r="CE121" s="991"/>
      <c r="CF121" s="985">
        <v>7.9</v>
      </c>
      <c r="CG121" s="986"/>
      <c r="CH121" s="986"/>
      <c r="CI121" s="986"/>
      <c r="CJ121" s="986"/>
      <c r="CK121" s="1074"/>
      <c r="CL121" s="1075"/>
      <c r="CM121" s="1075"/>
      <c r="CN121" s="1075"/>
      <c r="CO121" s="1076"/>
      <c r="CP121" s="1084" t="s">
        <v>468</v>
      </c>
      <c r="CQ121" s="1085"/>
      <c r="CR121" s="1085"/>
      <c r="CS121" s="1085"/>
      <c r="CT121" s="1085"/>
      <c r="CU121" s="1085"/>
      <c r="CV121" s="1085"/>
      <c r="CW121" s="1085"/>
      <c r="CX121" s="1085"/>
      <c r="CY121" s="1085"/>
      <c r="CZ121" s="1085"/>
      <c r="DA121" s="1085"/>
      <c r="DB121" s="1085"/>
      <c r="DC121" s="1085"/>
      <c r="DD121" s="1085"/>
      <c r="DE121" s="1085"/>
      <c r="DF121" s="1086"/>
      <c r="DG121" s="990">
        <v>17837</v>
      </c>
      <c r="DH121" s="991"/>
      <c r="DI121" s="991"/>
      <c r="DJ121" s="991"/>
      <c r="DK121" s="991"/>
      <c r="DL121" s="991">
        <v>21906</v>
      </c>
      <c r="DM121" s="991"/>
      <c r="DN121" s="991"/>
      <c r="DO121" s="991"/>
      <c r="DP121" s="991"/>
      <c r="DQ121" s="991">
        <v>37472</v>
      </c>
      <c r="DR121" s="991"/>
      <c r="DS121" s="991"/>
      <c r="DT121" s="991"/>
      <c r="DU121" s="991"/>
      <c r="DV121" s="992">
        <v>0.8</v>
      </c>
      <c r="DW121" s="992"/>
      <c r="DX121" s="992"/>
      <c r="DY121" s="992"/>
      <c r="DZ121" s="993"/>
    </row>
    <row r="122" spans="1:130" s="226" customFormat="1" ht="26.25" customHeight="1" x14ac:dyDescent="0.2">
      <c r="A122" s="1122"/>
      <c r="B122" s="1014"/>
      <c r="C122" s="987" t="s">
        <v>447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127</v>
      </c>
      <c r="AB122" s="1024"/>
      <c r="AC122" s="1024"/>
      <c r="AD122" s="1024"/>
      <c r="AE122" s="1025"/>
      <c r="AF122" s="1026" t="s">
        <v>127</v>
      </c>
      <c r="AG122" s="1024"/>
      <c r="AH122" s="1024"/>
      <c r="AI122" s="1024"/>
      <c r="AJ122" s="1025"/>
      <c r="AK122" s="1026" t="s">
        <v>456</v>
      </c>
      <c r="AL122" s="1024"/>
      <c r="AM122" s="1024"/>
      <c r="AN122" s="1024"/>
      <c r="AO122" s="1025"/>
      <c r="AP122" s="1027" t="s">
        <v>127</v>
      </c>
      <c r="AQ122" s="1028"/>
      <c r="AR122" s="1028"/>
      <c r="AS122" s="1028"/>
      <c r="AT122" s="1029"/>
      <c r="AU122" s="1059"/>
      <c r="AV122" s="1060"/>
      <c r="AW122" s="1060"/>
      <c r="AX122" s="1060"/>
      <c r="AY122" s="1061"/>
      <c r="AZ122" s="1038" t="s">
        <v>469</v>
      </c>
      <c r="BA122" s="1030"/>
      <c r="BB122" s="1030"/>
      <c r="BC122" s="1030"/>
      <c r="BD122" s="1030"/>
      <c r="BE122" s="1030"/>
      <c r="BF122" s="1030"/>
      <c r="BG122" s="1030"/>
      <c r="BH122" s="1030"/>
      <c r="BI122" s="1030"/>
      <c r="BJ122" s="1030"/>
      <c r="BK122" s="1030"/>
      <c r="BL122" s="1030"/>
      <c r="BM122" s="1030"/>
      <c r="BN122" s="1030"/>
      <c r="BO122" s="1030"/>
      <c r="BP122" s="1031"/>
      <c r="BQ122" s="1064">
        <v>10438528</v>
      </c>
      <c r="BR122" s="1065"/>
      <c r="BS122" s="1065"/>
      <c r="BT122" s="1065"/>
      <c r="BU122" s="1065"/>
      <c r="BV122" s="1065">
        <v>9708972</v>
      </c>
      <c r="BW122" s="1065"/>
      <c r="BX122" s="1065"/>
      <c r="BY122" s="1065"/>
      <c r="BZ122" s="1065"/>
      <c r="CA122" s="1065">
        <v>8998822</v>
      </c>
      <c r="CB122" s="1065"/>
      <c r="CC122" s="1065"/>
      <c r="CD122" s="1065"/>
      <c r="CE122" s="1065"/>
      <c r="CF122" s="1082">
        <v>195.4</v>
      </c>
      <c r="CG122" s="1083"/>
      <c r="CH122" s="1083"/>
      <c r="CI122" s="1083"/>
      <c r="CJ122" s="1083"/>
      <c r="CK122" s="1074"/>
      <c r="CL122" s="1075"/>
      <c r="CM122" s="1075"/>
      <c r="CN122" s="1075"/>
      <c r="CO122" s="1076"/>
      <c r="CP122" s="1084" t="s">
        <v>470</v>
      </c>
      <c r="CQ122" s="1085"/>
      <c r="CR122" s="1085"/>
      <c r="CS122" s="1085"/>
      <c r="CT122" s="1085"/>
      <c r="CU122" s="1085"/>
      <c r="CV122" s="1085"/>
      <c r="CW122" s="1085"/>
      <c r="CX122" s="1085"/>
      <c r="CY122" s="1085"/>
      <c r="CZ122" s="1085"/>
      <c r="DA122" s="1085"/>
      <c r="DB122" s="1085"/>
      <c r="DC122" s="1085"/>
      <c r="DD122" s="1085"/>
      <c r="DE122" s="1085"/>
      <c r="DF122" s="1086"/>
      <c r="DG122" s="990">
        <v>42139</v>
      </c>
      <c r="DH122" s="991"/>
      <c r="DI122" s="991"/>
      <c r="DJ122" s="991"/>
      <c r="DK122" s="991"/>
      <c r="DL122" s="991">
        <v>35191</v>
      </c>
      <c r="DM122" s="991"/>
      <c r="DN122" s="991"/>
      <c r="DO122" s="991"/>
      <c r="DP122" s="991"/>
      <c r="DQ122" s="991">
        <v>28292</v>
      </c>
      <c r="DR122" s="991"/>
      <c r="DS122" s="991"/>
      <c r="DT122" s="991"/>
      <c r="DU122" s="991"/>
      <c r="DV122" s="992">
        <v>0.6</v>
      </c>
      <c r="DW122" s="992"/>
      <c r="DX122" s="992"/>
      <c r="DY122" s="992"/>
      <c r="DZ122" s="993"/>
    </row>
    <row r="123" spans="1:130" s="226" customFormat="1" ht="26.25" customHeight="1" x14ac:dyDescent="0.2">
      <c r="A123" s="1122"/>
      <c r="B123" s="1014"/>
      <c r="C123" s="987" t="s">
        <v>453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456</v>
      </c>
      <c r="AB123" s="1024"/>
      <c r="AC123" s="1024"/>
      <c r="AD123" s="1024"/>
      <c r="AE123" s="1025"/>
      <c r="AF123" s="1026" t="s">
        <v>127</v>
      </c>
      <c r="AG123" s="1024"/>
      <c r="AH123" s="1024"/>
      <c r="AI123" s="1024"/>
      <c r="AJ123" s="1025"/>
      <c r="AK123" s="1026" t="s">
        <v>127</v>
      </c>
      <c r="AL123" s="1024"/>
      <c r="AM123" s="1024"/>
      <c r="AN123" s="1024"/>
      <c r="AO123" s="1025"/>
      <c r="AP123" s="1027" t="s">
        <v>456</v>
      </c>
      <c r="AQ123" s="1028"/>
      <c r="AR123" s="1028"/>
      <c r="AS123" s="1028"/>
      <c r="AT123" s="1029"/>
      <c r="AU123" s="1062"/>
      <c r="AV123" s="1063"/>
      <c r="AW123" s="1063"/>
      <c r="AX123" s="1063"/>
      <c r="AY123" s="1063"/>
      <c r="AZ123" s="247" t="s">
        <v>182</v>
      </c>
      <c r="BA123" s="247"/>
      <c r="BB123" s="247"/>
      <c r="BC123" s="247"/>
      <c r="BD123" s="247"/>
      <c r="BE123" s="247"/>
      <c r="BF123" s="247"/>
      <c r="BG123" s="247"/>
      <c r="BH123" s="247"/>
      <c r="BI123" s="247"/>
      <c r="BJ123" s="247"/>
      <c r="BK123" s="247"/>
      <c r="BL123" s="247"/>
      <c r="BM123" s="247"/>
      <c r="BN123" s="247"/>
      <c r="BO123" s="1042" t="s">
        <v>471</v>
      </c>
      <c r="BP123" s="1070"/>
      <c r="BQ123" s="1128">
        <v>12771107</v>
      </c>
      <c r="BR123" s="1129"/>
      <c r="BS123" s="1129"/>
      <c r="BT123" s="1129"/>
      <c r="BU123" s="1129"/>
      <c r="BV123" s="1129">
        <v>12285788</v>
      </c>
      <c r="BW123" s="1129"/>
      <c r="BX123" s="1129"/>
      <c r="BY123" s="1129"/>
      <c r="BZ123" s="1129"/>
      <c r="CA123" s="1129">
        <v>11944777</v>
      </c>
      <c r="CB123" s="1129"/>
      <c r="CC123" s="1129"/>
      <c r="CD123" s="1129"/>
      <c r="CE123" s="1129"/>
      <c r="CF123" s="1066"/>
      <c r="CG123" s="1067"/>
      <c r="CH123" s="1067"/>
      <c r="CI123" s="1067"/>
      <c r="CJ123" s="1068"/>
      <c r="CK123" s="1074"/>
      <c r="CL123" s="1075"/>
      <c r="CM123" s="1075"/>
      <c r="CN123" s="1075"/>
      <c r="CO123" s="1076"/>
      <c r="CP123" s="1084" t="s">
        <v>472</v>
      </c>
      <c r="CQ123" s="1085"/>
      <c r="CR123" s="1085"/>
      <c r="CS123" s="1085"/>
      <c r="CT123" s="1085"/>
      <c r="CU123" s="1085"/>
      <c r="CV123" s="1085"/>
      <c r="CW123" s="1085"/>
      <c r="CX123" s="1085"/>
      <c r="CY123" s="1085"/>
      <c r="CZ123" s="1085"/>
      <c r="DA123" s="1085"/>
      <c r="DB123" s="1085"/>
      <c r="DC123" s="1085"/>
      <c r="DD123" s="1085"/>
      <c r="DE123" s="1085"/>
      <c r="DF123" s="1086"/>
      <c r="DG123" s="1023">
        <v>13311</v>
      </c>
      <c r="DH123" s="1024"/>
      <c r="DI123" s="1024"/>
      <c r="DJ123" s="1024"/>
      <c r="DK123" s="1025"/>
      <c r="DL123" s="1026">
        <v>12148</v>
      </c>
      <c r="DM123" s="1024"/>
      <c r="DN123" s="1024"/>
      <c r="DO123" s="1024"/>
      <c r="DP123" s="1025"/>
      <c r="DQ123" s="1026">
        <v>10989</v>
      </c>
      <c r="DR123" s="1024"/>
      <c r="DS123" s="1024"/>
      <c r="DT123" s="1024"/>
      <c r="DU123" s="1025"/>
      <c r="DV123" s="1027">
        <v>0.2</v>
      </c>
      <c r="DW123" s="1028"/>
      <c r="DX123" s="1028"/>
      <c r="DY123" s="1028"/>
      <c r="DZ123" s="1029"/>
    </row>
    <row r="124" spans="1:130" s="226" customFormat="1" ht="26.25" customHeight="1" thickBot="1" x14ac:dyDescent="0.25">
      <c r="A124" s="1122"/>
      <c r="B124" s="1014"/>
      <c r="C124" s="987" t="s">
        <v>457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127</v>
      </c>
      <c r="AB124" s="1024"/>
      <c r="AC124" s="1024"/>
      <c r="AD124" s="1024"/>
      <c r="AE124" s="1025"/>
      <c r="AF124" s="1026" t="s">
        <v>127</v>
      </c>
      <c r="AG124" s="1024"/>
      <c r="AH124" s="1024"/>
      <c r="AI124" s="1024"/>
      <c r="AJ124" s="1025"/>
      <c r="AK124" s="1026" t="s">
        <v>456</v>
      </c>
      <c r="AL124" s="1024"/>
      <c r="AM124" s="1024"/>
      <c r="AN124" s="1024"/>
      <c r="AO124" s="1025"/>
      <c r="AP124" s="1027" t="s">
        <v>127</v>
      </c>
      <c r="AQ124" s="1028"/>
      <c r="AR124" s="1028"/>
      <c r="AS124" s="1028"/>
      <c r="AT124" s="1029"/>
      <c r="AU124" s="1124" t="s">
        <v>473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77.900000000000006</v>
      </c>
      <c r="BR124" s="1092"/>
      <c r="BS124" s="1092"/>
      <c r="BT124" s="1092"/>
      <c r="BU124" s="1092"/>
      <c r="BV124" s="1092">
        <v>79.3</v>
      </c>
      <c r="BW124" s="1092"/>
      <c r="BX124" s="1092"/>
      <c r="BY124" s="1092"/>
      <c r="BZ124" s="1092"/>
      <c r="CA124" s="1092">
        <v>64.8</v>
      </c>
      <c r="CB124" s="1092"/>
      <c r="CC124" s="1092"/>
      <c r="CD124" s="1092"/>
      <c r="CE124" s="1092"/>
      <c r="CF124" s="1093"/>
      <c r="CG124" s="1094"/>
      <c r="CH124" s="1094"/>
      <c r="CI124" s="1094"/>
      <c r="CJ124" s="1095"/>
      <c r="CK124" s="1077"/>
      <c r="CL124" s="1077"/>
      <c r="CM124" s="1077"/>
      <c r="CN124" s="1077"/>
      <c r="CO124" s="1078"/>
      <c r="CP124" s="1084" t="s">
        <v>474</v>
      </c>
      <c r="CQ124" s="1085"/>
      <c r="CR124" s="1085"/>
      <c r="CS124" s="1085"/>
      <c r="CT124" s="1085"/>
      <c r="CU124" s="1085"/>
      <c r="CV124" s="1085"/>
      <c r="CW124" s="1085"/>
      <c r="CX124" s="1085"/>
      <c r="CY124" s="1085"/>
      <c r="CZ124" s="1085"/>
      <c r="DA124" s="1085"/>
      <c r="DB124" s="1085"/>
      <c r="DC124" s="1085"/>
      <c r="DD124" s="1085"/>
      <c r="DE124" s="1085"/>
      <c r="DF124" s="1086"/>
      <c r="DG124" s="1069" t="s">
        <v>456</v>
      </c>
      <c r="DH124" s="1051"/>
      <c r="DI124" s="1051"/>
      <c r="DJ124" s="1051"/>
      <c r="DK124" s="1052"/>
      <c r="DL124" s="1050" t="s">
        <v>127</v>
      </c>
      <c r="DM124" s="1051"/>
      <c r="DN124" s="1051"/>
      <c r="DO124" s="1051"/>
      <c r="DP124" s="1052"/>
      <c r="DQ124" s="1050" t="s">
        <v>456</v>
      </c>
      <c r="DR124" s="1051"/>
      <c r="DS124" s="1051"/>
      <c r="DT124" s="1051"/>
      <c r="DU124" s="1052"/>
      <c r="DV124" s="1053" t="s">
        <v>456</v>
      </c>
      <c r="DW124" s="1054"/>
      <c r="DX124" s="1054"/>
      <c r="DY124" s="1054"/>
      <c r="DZ124" s="1055"/>
    </row>
    <row r="125" spans="1:130" s="226" customFormat="1" ht="26.25" customHeight="1" x14ac:dyDescent="0.2">
      <c r="A125" s="1122"/>
      <c r="B125" s="1014"/>
      <c r="C125" s="987" t="s">
        <v>459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127</v>
      </c>
      <c r="AB125" s="1024"/>
      <c r="AC125" s="1024"/>
      <c r="AD125" s="1024"/>
      <c r="AE125" s="1025"/>
      <c r="AF125" s="1026" t="s">
        <v>127</v>
      </c>
      <c r="AG125" s="1024"/>
      <c r="AH125" s="1024"/>
      <c r="AI125" s="1024"/>
      <c r="AJ125" s="1025"/>
      <c r="AK125" s="1026" t="s">
        <v>127</v>
      </c>
      <c r="AL125" s="1024"/>
      <c r="AM125" s="1024"/>
      <c r="AN125" s="1024"/>
      <c r="AO125" s="1025"/>
      <c r="AP125" s="1027" t="s">
        <v>456</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475</v>
      </c>
      <c r="CL125" s="1072"/>
      <c r="CM125" s="1072"/>
      <c r="CN125" s="1072"/>
      <c r="CO125" s="1073"/>
      <c r="CP125" s="994" t="s">
        <v>476</v>
      </c>
      <c r="CQ125" s="962"/>
      <c r="CR125" s="962"/>
      <c r="CS125" s="962"/>
      <c r="CT125" s="962"/>
      <c r="CU125" s="962"/>
      <c r="CV125" s="962"/>
      <c r="CW125" s="962"/>
      <c r="CX125" s="962"/>
      <c r="CY125" s="962"/>
      <c r="CZ125" s="962"/>
      <c r="DA125" s="962"/>
      <c r="DB125" s="962"/>
      <c r="DC125" s="962"/>
      <c r="DD125" s="962"/>
      <c r="DE125" s="962"/>
      <c r="DF125" s="963"/>
      <c r="DG125" s="995" t="s">
        <v>127</v>
      </c>
      <c r="DH125" s="996"/>
      <c r="DI125" s="996"/>
      <c r="DJ125" s="996"/>
      <c r="DK125" s="996"/>
      <c r="DL125" s="996" t="s">
        <v>456</v>
      </c>
      <c r="DM125" s="996"/>
      <c r="DN125" s="996"/>
      <c r="DO125" s="996"/>
      <c r="DP125" s="996"/>
      <c r="DQ125" s="996" t="s">
        <v>127</v>
      </c>
      <c r="DR125" s="996"/>
      <c r="DS125" s="996"/>
      <c r="DT125" s="996"/>
      <c r="DU125" s="996"/>
      <c r="DV125" s="997" t="s">
        <v>127</v>
      </c>
      <c r="DW125" s="997"/>
      <c r="DX125" s="997"/>
      <c r="DY125" s="997"/>
      <c r="DZ125" s="998"/>
    </row>
    <row r="126" spans="1:130" s="226" customFormat="1" ht="26.25" customHeight="1" thickBot="1" x14ac:dyDescent="0.25">
      <c r="A126" s="1122"/>
      <c r="B126" s="1014"/>
      <c r="C126" s="987" t="s">
        <v>461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127</v>
      </c>
      <c r="AB126" s="1024"/>
      <c r="AC126" s="1024"/>
      <c r="AD126" s="1024"/>
      <c r="AE126" s="1025"/>
      <c r="AF126" s="1026" t="s">
        <v>127</v>
      </c>
      <c r="AG126" s="1024"/>
      <c r="AH126" s="1024"/>
      <c r="AI126" s="1024"/>
      <c r="AJ126" s="1025"/>
      <c r="AK126" s="1026" t="s">
        <v>456</v>
      </c>
      <c r="AL126" s="1024"/>
      <c r="AM126" s="1024"/>
      <c r="AN126" s="1024"/>
      <c r="AO126" s="1025"/>
      <c r="AP126" s="1027" t="s">
        <v>127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477</v>
      </c>
      <c r="CQ126" s="988"/>
      <c r="CR126" s="988"/>
      <c r="CS126" s="988"/>
      <c r="CT126" s="988"/>
      <c r="CU126" s="988"/>
      <c r="CV126" s="988"/>
      <c r="CW126" s="988"/>
      <c r="CX126" s="988"/>
      <c r="CY126" s="988"/>
      <c r="CZ126" s="988"/>
      <c r="DA126" s="988"/>
      <c r="DB126" s="988"/>
      <c r="DC126" s="988"/>
      <c r="DD126" s="988"/>
      <c r="DE126" s="988"/>
      <c r="DF126" s="989"/>
      <c r="DG126" s="990" t="s">
        <v>127</v>
      </c>
      <c r="DH126" s="991"/>
      <c r="DI126" s="991"/>
      <c r="DJ126" s="991"/>
      <c r="DK126" s="991"/>
      <c r="DL126" s="991" t="s">
        <v>127</v>
      </c>
      <c r="DM126" s="991"/>
      <c r="DN126" s="991"/>
      <c r="DO126" s="991"/>
      <c r="DP126" s="991"/>
      <c r="DQ126" s="991" t="s">
        <v>127</v>
      </c>
      <c r="DR126" s="991"/>
      <c r="DS126" s="991"/>
      <c r="DT126" s="991"/>
      <c r="DU126" s="991"/>
      <c r="DV126" s="992" t="s">
        <v>127</v>
      </c>
      <c r="DW126" s="992"/>
      <c r="DX126" s="992"/>
      <c r="DY126" s="992"/>
      <c r="DZ126" s="993"/>
    </row>
    <row r="127" spans="1:130" s="226" customFormat="1" ht="26.25" customHeight="1" x14ac:dyDescent="0.2">
      <c r="A127" s="1123"/>
      <c r="B127" s="1016"/>
      <c r="C127" s="1038" t="s">
        <v>478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1714</v>
      </c>
      <c r="AB127" s="1024"/>
      <c r="AC127" s="1024"/>
      <c r="AD127" s="1024"/>
      <c r="AE127" s="1025"/>
      <c r="AF127" s="1026">
        <v>1714</v>
      </c>
      <c r="AG127" s="1024"/>
      <c r="AH127" s="1024"/>
      <c r="AI127" s="1024"/>
      <c r="AJ127" s="1025"/>
      <c r="AK127" s="1026">
        <v>1452</v>
      </c>
      <c r="AL127" s="1024"/>
      <c r="AM127" s="1024"/>
      <c r="AN127" s="1024"/>
      <c r="AO127" s="1025"/>
      <c r="AP127" s="1027">
        <v>0</v>
      </c>
      <c r="AQ127" s="1028"/>
      <c r="AR127" s="1028"/>
      <c r="AS127" s="1028"/>
      <c r="AT127" s="1029"/>
      <c r="AU127" s="228"/>
      <c r="AV127" s="228"/>
      <c r="AW127" s="228"/>
      <c r="AX127" s="1096" t="s">
        <v>479</v>
      </c>
      <c r="AY127" s="1097"/>
      <c r="AZ127" s="1097"/>
      <c r="BA127" s="1097"/>
      <c r="BB127" s="1097"/>
      <c r="BC127" s="1097"/>
      <c r="BD127" s="1097"/>
      <c r="BE127" s="1098"/>
      <c r="BF127" s="1099" t="s">
        <v>480</v>
      </c>
      <c r="BG127" s="1097"/>
      <c r="BH127" s="1097"/>
      <c r="BI127" s="1097"/>
      <c r="BJ127" s="1097"/>
      <c r="BK127" s="1097"/>
      <c r="BL127" s="1098"/>
      <c r="BM127" s="1099" t="s">
        <v>481</v>
      </c>
      <c r="BN127" s="1097"/>
      <c r="BO127" s="1097"/>
      <c r="BP127" s="1097"/>
      <c r="BQ127" s="1097"/>
      <c r="BR127" s="1097"/>
      <c r="BS127" s="1098"/>
      <c r="BT127" s="1099" t="s">
        <v>482</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483</v>
      </c>
      <c r="CQ127" s="988"/>
      <c r="CR127" s="988"/>
      <c r="CS127" s="988"/>
      <c r="CT127" s="988"/>
      <c r="CU127" s="988"/>
      <c r="CV127" s="988"/>
      <c r="CW127" s="988"/>
      <c r="CX127" s="988"/>
      <c r="CY127" s="988"/>
      <c r="CZ127" s="988"/>
      <c r="DA127" s="988"/>
      <c r="DB127" s="988"/>
      <c r="DC127" s="988"/>
      <c r="DD127" s="988"/>
      <c r="DE127" s="988"/>
      <c r="DF127" s="989"/>
      <c r="DG127" s="990" t="s">
        <v>127</v>
      </c>
      <c r="DH127" s="991"/>
      <c r="DI127" s="991"/>
      <c r="DJ127" s="991"/>
      <c r="DK127" s="991"/>
      <c r="DL127" s="991" t="s">
        <v>456</v>
      </c>
      <c r="DM127" s="991"/>
      <c r="DN127" s="991"/>
      <c r="DO127" s="991"/>
      <c r="DP127" s="991"/>
      <c r="DQ127" s="991" t="s">
        <v>127</v>
      </c>
      <c r="DR127" s="991"/>
      <c r="DS127" s="991"/>
      <c r="DT127" s="991"/>
      <c r="DU127" s="991"/>
      <c r="DV127" s="992" t="s">
        <v>456</v>
      </c>
      <c r="DW127" s="992"/>
      <c r="DX127" s="992"/>
      <c r="DY127" s="992"/>
      <c r="DZ127" s="993"/>
    </row>
    <row r="128" spans="1:130" s="226" customFormat="1" ht="26.25" customHeight="1" thickBot="1" x14ac:dyDescent="0.25">
      <c r="A128" s="1106" t="s">
        <v>484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485</v>
      </c>
      <c r="X128" s="1108"/>
      <c r="Y128" s="1108"/>
      <c r="Z128" s="1109"/>
      <c r="AA128" s="1110">
        <v>3841</v>
      </c>
      <c r="AB128" s="1111"/>
      <c r="AC128" s="1111"/>
      <c r="AD128" s="1111"/>
      <c r="AE128" s="1112"/>
      <c r="AF128" s="1113">
        <v>3120</v>
      </c>
      <c r="AG128" s="1111"/>
      <c r="AH128" s="1111"/>
      <c r="AI128" s="1111"/>
      <c r="AJ128" s="1112"/>
      <c r="AK128" s="1113">
        <v>3473</v>
      </c>
      <c r="AL128" s="1111"/>
      <c r="AM128" s="1111"/>
      <c r="AN128" s="1111"/>
      <c r="AO128" s="1112"/>
      <c r="AP128" s="1114"/>
      <c r="AQ128" s="1115"/>
      <c r="AR128" s="1115"/>
      <c r="AS128" s="1115"/>
      <c r="AT128" s="1116"/>
      <c r="AU128" s="228"/>
      <c r="AV128" s="228"/>
      <c r="AW128" s="228"/>
      <c r="AX128" s="961" t="s">
        <v>486</v>
      </c>
      <c r="AY128" s="962"/>
      <c r="AZ128" s="962"/>
      <c r="BA128" s="962"/>
      <c r="BB128" s="962"/>
      <c r="BC128" s="962"/>
      <c r="BD128" s="962"/>
      <c r="BE128" s="963"/>
      <c r="BF128" s="1117" t="s">
        <v>127</v>
      </c>
      <c r="BG128" s="1118"/>
      <c r="BH128" s="1118"/>
      <c r="BI128" s="1118"/>
      <c r="BJ128" s="1118"/>
      <c r="BK128" s="1118"/>
      <c r="BL128" s="1119"/>
      <c r="BM128" s="1117">
        <v>14.57</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487</v>
      </c>
      <c r="CQ128" s="790"/>
      <c r="CR128" s="790"/>
      <c r="CS128" s="790"/>
      <c r="CT128" s="790"/>
      <c r="CU128" s="790"/>
      <c r="CV128" s="790"/>
      <c r="CW128" s="790"/>
      <c r="CX128" s="790"/>
      <c r="CY128" s="790"/>
      <c r="CZ128" s="790"/>
      <c r="DA128" s="790"/>
      <c r="DB128" s="790"/>
      <c r="DC128" s="790"/>
      <c r="DD128" s="790"/>
      <c r="DE128" s="790"/>
      <c r="DF128" s="1101"/>
      <c r="DG128" s="1102" t="s">
        <v>456</v>
      </c>
      <c r="DH128" s="1103"/>
      <c r="DI128" s="1103"/>
      <c r="DJ128" s="1103"/>
      <c r="DK128" s="1103"/>
      <c r="DL128" s="1103" t="s">
        <v>127</v>
      </c>
      <c r="DM128" s="1103"/>
      <c r="DN128" s="1103"/>
      <c r="DO128" s="1103"/>
      <c r="DP128" s="1103"/>
      <c r="DQ128" s="1103" t="s">
        <v>127</v>
      </c>
      <c r="DR128" s="1103"/>
      <c r="DS128" s="1103"/>
      <c r="DT128" s="1103"/>
      <c r="DU128" s="1103"/>
      <c r="DV128" s="1104" t="s">
        <v>127</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488</v>
      </c>
      <c r="X129" s="1136"/>
      <c r="Y129" s="1136"/>
      <c r="Z129" s="1137"/>
      <c r="AA129" s="1023">
        <v>5426216</v>
      </c>
      <c r="AB129" s="1024"/>
      <c r="AC129" s="1024"/>
      <c r="AD129" s="1024"/>
      <c r="AE129" s="1025"/>
      <c r="AF129" s="1026">
        <v>5505444</v>
      </c>
      <c r="AG129" s="1024"/>
      <c r="AH129" s="1024"/>
      <c r="AI129" s="1024"/>
      <c r="AJ129" s="1025"/>
      <c r="AK129" s="1026">
        <v>5737156</v>
      </c>
      <c r="AL129" s="1024"/>
      <c r="AM129" s="1024"/>
      <c r="AN129" s="1024"/>
      <c r="AO129" s="1025"/>
      <c r="AP129" s="1138"/>
      <c r="AQ129" s="1139"/>
      <c r="AR129" s="1139"/>
      <c r="AS129" s="1139"/>
      <c r="AT129" s="1140"/>
      <c r="AU129" s="229"/>
      <c r="AV129" s="229"/>
      <c r="AW129" s="229"/>
      <c r="AX129" s="1130" t="s">
        <v>489</v>
      </c>
      <c r="AY129" s="988"/>
      <c r="AZ129" s="988"/>
      <c r="BA129" s="988"/>
      <c r="BB129" s="988"/>
      <c r="BC129" s="988"/>
      <c r="BD129" s="988"/>
      <c r="BE129" s="989"/>
      <c r="BF129" s="1131" t="s">
        <v>127</v>
      </c>
      <c r="BG129" s="1132"/>
      <c r="BH129" s="1132"/>
      <c r="BI129" s="1132"/>
      <c r="BJ129" s="1132"/>
      <c r="BK129" s="1132"/>
      <c r="BL129" s="1133"/>
      <c r="BM129" s="1131">
        <v>19.57</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491</v>
      </c>
      <c r="X130" s="1136"/>
      <c r="Y130" s="1136"/>
      <c r="Z130" s="1137"/>
      <c r="AA130" s="1023">
        <v>1185107</v>
      </c>
      <c r="AB130" s="1024"/>
      <c r="AC130" s="1024"/>
      <c r="AD130" s="1024"/>
      <c r="AE130" s="1025"/>
      <c r="AF130" s="1026">
        <v>1148840</v>
      </c>
      <c r="AG130" s="1024"/>
      <c r="AH130" s="1024"/>
      <c r="AI130" s="1024"/>
      <c r="AJ130" s="1025"/>
      <c r="AK130" s="1026">
        <v>1130858</v>
      </c>
      <c r="AL130" s="1024"/>
      <c r="AM130" s="1024"/>
      <c r="AN130" s="1024"/>
      <c r="AO130" s="1025"/>
      <c r="AP130" s="1138"/>
      <c r="AQ130" s="1139"/>
      <c r="AR130" s="1139"/>
      <c r="AS130" s="1139"/>
      <c r="AT130" s="1140"/>
      <c r="AU130" s="229"/>
      <c r="AV130" s="229"/>
      <c r="AW130" s="229"/>
      <c r="AX130" s="1130" t="s">
        <v>492</v>
      </c>
      <c r="AY130" s="988"/>
      <c r="AZ130" s="988"/>
      <c r="BA130" s="988"/>
      <c r="BB130" s="988"/>
      <c r="BC130" s="988"/>
      <c r="BD130" s="988"/>
      <c r="BE130" s="989"/>
      <c r="BF130" s="1166">
        <v>10.4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493</v>
      </c>
      <c r="X131" s="1173"/>
      <c r="Y131" s="1173"/>
      <c r="Z131" s="1174"/>
      <c r="AA131" s="1069">
        <v>4241109</v>
      </c>
      <c r="AB131" s="1051"/>
      <c r="AC131" s="1051"/>
      <c r="AD131" s="1051"/>
      <c r="AE131" s="1052"/>
      <c r="AF131" s="1050">
        <v>4356604</v>
      </c>
      <c r="AG131" s="1051"/>
      <c r="AH131" s="1051"/>
      <c r="AI131" s="1051"/>
      <c r="AJ131" s="1052"/>
      <c r="AK131" s="1050">
        <v>4606298</v>
      </c>
      <c r="AL131" s="1051"/>
      <c r="AM131" s="1051"/>
      <c r="AN131" s="1051"/>
      <c r="AO131" s="1052"/>
      <c r="AP131" s="1175"/>
      <c r="AQ131" s="1176"/>
      <c r="AR131" s="1176"/>
      <c r="AS131" s="1176"/>
      <c r="AT131" s="1177"/>
      <c r="AU131" s="229"/>
      <c r="AV131" s="229"/>
      <c r="AW131" s="229"/>
      <c r="AX131" s="1148" t="s">
        <v>494</v>
      </c>
      <c r="AY131" s="790"/>
      <c r="AZ131" s="790"/>
      <c r="BA131" s="790"/>
      <c r="BB131" s="790"/>
      <c r="BC131" s="790"/>
      <c r="BD131" s="790"/>
      <c r="BE131" s="1101"/>
      <c r="BF131" s="1149">
        <v>64.8</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495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496</v>
      </c>
      <c r="W132" s="1159"/>
      <c r="X132" s="1159"/>
      <c r="Y132" s="1159"/>
      <c r="Z132" s="1160"/>
      <c r="AA132" s="1161">
        <v>11.93800961</v>
      </c>
      <c r="AB132" s="1162"/>
      <c r="AC132" s="1162"/>
      <c r="AD132" s="1162"/>
      <c r="AE132" s="1163"/>
      <c r="AF132" s="1164">
        <v>10.8807686</v>
      </c>
      <c r="AG132" s="1162"/>
      <c r="AH132" s="1162"/>
      <c r="AI132" s="1162"/>
      <c r="AJ132" s="1163"/>
      <c r="AK132" s="1164">
        <v>8.4794340269999999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497</v>
      </c>
      <c r="W133" s="1142"/>
      <c r="X133" s="1142"/>
      <c r="Y133" s="1142"/>
      <c r="Z133" s="1143"/>
      <c r="AA133" s="1144">
        <v>12.8</v>
      </c>
      <c r="AB133" s="1145"/>
      <c r="AC133" s="1145"/>
      <c r="AD133" s="1145"/>
      <c r="AE133" s="1146"/>
      <c r="AF133" s="1144">
        <v>12.1</v>
      </c>
      <c r="AG133" s="1145"/>
      <c r="AH133" s="1145"/>
      <c r="AI133" s="1145"/>
      <c r="AJ133" s="1146"/>
      <c r="AK133" s="1144">
        <v>10.4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XS6MdFbxNROCEVpDRQLxYGm2HL6lsXu8xiKogNN4d/5jo4YKhCWKV33/o1VfOB55365wNJEcd7kVS7/Clwrg==" saltValue="q0QfU/utfdpBEZA0TBwv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pj7K4tWH9JBkWT4B1BUecqvPOj3KIi6ZjQxunOYwm0YpqIHUQ+C/Ezv8mrnfi3zsPEXX56G6ZV5cUyrMGv759w==" saltValue="pcv5ZK6jO2Ep0NMcR718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SN5/SuNe5JuQSOD4bYb7aFNAUmMDEQ12HBjs129VqWrdoEeXRtQnSKEs+lG0n7LlRRqjycTxmE4lxyUwuESNA==" saltValue="3VTHfL05Nn5JqT4mySLDB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501</v>
      </c>
      <c r="AP7" s="268"/>
      <c r="AQ7" s="269" t="s">
        <v>502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503</v>
      </c>
      <c r="AQ8" s="275" t="s">
        <v>504</v>
      </c>
      <c r="AR8" s="276" t="s">
        <v>505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506</v>
      </c>
      <c r="AL9" s="1182"/>
      <c r="AM9" s="1182"/>
      <c r="AN9" s="1183"/>
      <c r="AO9" s="277">
        <v>1864801</v>
      </c>
      <c r="AP9" s="277">
        <v>126926</v>
      </c>
      <c r="AQ9" s="278">
        <v>118567</v>
      </c>
      <c r="AR9" s="279">
        <v>7.1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507</v>
      </c>
      <c r="AL10" s="1182"/>
      <c r="AM10" s="1182"/>
      <c r="AN10" s="1183"/>
      <c r="AO10" s="280">
        <v>167043</v>
      </c>
      <c r="AP10" s="280">
        <v>11370</v>
      </c>
      <c r="AQ10" s="281">
        <v>18618</v>
      </c>
      <c r="AR10" s="282">
        <v>-38.9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508</v>
      </c>
      <c r="AL11" s="1182"/>
      <c r="AM11" s="1182"/>
      <c r="AN11" s="1183"/>
      <c r="AO11" s="280" t="s">
        <v>509</v>
      </c>
      <c r="AP11" s="280" t="s">
        <v>509</v>
      </c>
      <c r="AQ11" s="281">
        <v>3260</v>
      </c>
      <c r="AR11" s="282" t="s">
        <v>509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510</v>
      </c>
      <c r="AL12" s="1182"/>
      <c r="AM12" s="1182"/>
      <c r="AN12" s="1183"/>
      <c r="AO12" s="280" t="s">
        <v>509</v>
      </c>
      <c r="AP12" s="280" t="s">
        <v>509</v>
      </c>
      <c r="AQ12" s="281" t="s">
        <v>509</v>
      </c>
      <c r="AR12" s="282" t="s">
        <v>509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511</v>
      </c>
      <c r="AL13" s="1182"/>
      <c r="AM13" s="1182"/>
      <c r="AN13" s="1183"/>
      <c r="AO13" s="280">
        <v>27960</v>
      </c>
      <c r="AP13" s="280">
        <v>1903</v>
      </c>
      <c r="AQ13" s="281">
        <v>6416</v>
      </c>
      <c r="AR13" s="282">
        <v>-70.3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512</v>
      </c>
      <c r="AL14" s="1182"/>
      <c r="AM14" s="1182"/>
      <c r="AN14" s="1183"/>
      <c r="AO14" s="280">
        <v>31528</v>
      </c>
      <c r="AP14" s="280">
        <v>2146</v>
      </c>
      <c r="AQ14" s="281">
        <v>2560</v>
      </c>
      <c r="AR14" s="282">
        <v>-16.2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513</v>
      </c>
      <c r="AL15" s="1185"/>
      <c r="AM15" s="1185"/>
      <c r="AN15" s="1186"/>
      <c r="AO15" s="280">
        <v>-113131</v>
      </c>
      <c r="AP15" s="280">
        <v>-7700</v>
      </c>
      <c r="AQ15" s="281">
        <v>-9017</v>
      </c>
      <c r="AR15" s="282">
        <v>-14.6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182</v>
      </c>
      <c r="AL16" s="1185"/>
      <c r="AM16" s="1185"/>
      <c r="AN16" s="1186"/>
      <c r="AO16" s="280">
        <v>1978201</v>
      </c>
      <c r="AP16" s="280">
        <v>134645</v>
      </c>
      <c r="AQ16" s="281">
        <v>140405</v>
      </c>
      <c r="AR16" s="282">
        <v>-4.0999999999999996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518</v>
      </c>
      <c r="AL21" s="1188"/>
      <c r="AM21" s="1188"/>
      <c r="AN21" s="1189"/>
      <c r="AO21" s="293">
        <v>12.39</v>
      </c>
      <c r="AP21" s="294">
        <v>12.43</v>
      </c>
      <c r="AQ21" s="295">
        <v>-0.04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519</v>
      </c>
      <c r="AL22" s="1188"/>
      <c r="AM22" s="1188"/>
      <c r="AN22" s="1189"/>
      <c r="AO22" s="298">
        <v>93.6</v>
      </c>
      <c r="AP22" s="299">
        <v>95.8</v>
      </c>
      <c r="AQ22" s="300">
        <v>-2.2000000000000002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520</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501</v>
      </c>
      <c r="AP30" s="268"/>
      <c r="AQ30" s="269" t="s">
        <v>502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503</v>
      </c>
      <c r="AQ31" s="275" t="s">
        <v>504</v>
      </c>
      <c r="AR31" s="276" t="s">
        <v>505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523</v>
      </c>
      <c r="AL32" s="1196"/>
      <c r="AM32" s="1196"/>
      <c r="AN32" s="1197"/>
      <c r="AO32" s="308">
        <v>803888</v>
      </c>
      <c r="AP32" s="308">
        <v>54716</v>
      </c>
      <c r="AQ32" s="309">
        <v>81678</v>
      </c>
      <c r="AR32" s="310">
        <v>-33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524</v>
      </c>
      <c r="AL33" s="1196"/>
      <c r="AM33" s="1196"/>
      <c r="AN33" s="1197"/>
      <c r="AO33" s="308" t="s">
        <v>509</v>
      </c>
      <c r="AP33" s="308" t="s">
        <v>509</v>
      </c>
      <c r="AQ33" s="309" t="s">
        <v>509</v>
      </c>
      <c r="AR33" s="310" t="s">
        <v>509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525</v>
      </c>
      <c r="AL34" s="1196"/>
      <c r="AM34" s="1196"/>
      <c r="AN34" s="1197"/>
      <c r="AO34" s="308" t="s">
        <v>509</v>
      </c>
      <c r="AP34" s="308" t="s">
        <v>509</v>
      </c>
      <c r="AQ34" s="309" t="s">
        <v>509</v>
      </c>
      <c r="AR34" s="310" t="s">
        <v>509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526</v>
      </c>
      <c r="AL35" s="1196"/>
      <c r="AM35" s="1196"/>
      <c r="AN35" s="1197"/>
      <c r="AO35" s="308">
        <v>701214</v>
      </c>
      <c r="AP35" s="308">
        <v>47728</v>
      </c>
      <c r="AQ35" s="309">
        <v>27670</v>
      </c>
      <c r="AR35" s="310">
        <v>72.5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527</v>
      </c>
      <c r="AL36" s="1196"/>
      <c r="AM36" s="1196"/>
      <c r="AN36" s="1197"/>
      <c r="AO36" s="308">
        <v>18365</v>
      </c>
      <c r="AP36" s="308">
        <v>1250</v>
      </c>
      <c r="AQ36" s="309">
        <v>3435</v>
      </c>
      <c r="AR36" s="310">
        <v>-63.6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528</v>
      </c>
      <c r="AL37" s="1196"/>
      <c r="AM37" s="1196"/>
      <c r="AN37" s="1197"/>
      <c r="AO37" s="308">
        <v>1452</v>
      </c>
      <c r="AP37" s="308">
        <v>99</v>
      </c>
      <c r="AQ37" s="309">
        <v>958</v>
      </c>
      <c r="AR37" s="310">
        <v>-89.7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529</v>
      </c>
      <c r="AL38" s="1199"/>
      <c r="AM38" s="1199"/>
      <c r="AN38" s="1200"/>
      <c r="AO38" s="311" t="s">
        <v>509</v>
      </c>
      <c r="AP38" s="311" t="s">
        <v>509</v>
      </c>
      <c r="AQ38" s="312">
        <v>13</v>
      </c>
      <c r="AR38" s="300" t="s">
        <v>509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530</v>
      </c>
      <c r="AL39" s="1199"/>
      <c r="AM39" s="1199"/>
      <c r="AN39" s="1200"/>
      <c r="AO39" s="308">
        <v>-3473</v>
      </c>
      <c r="AP39" s="308">
        <v>-236</v>
      </c>
      <c r="AQ39" s="309">
        <v>-3370</v>
      </c>
      <c r="AR39" s="310">
        <v>-93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531</v>
      </c>
      <c r="AL40" s="1196"/>
      <c r="AM40" s="1196"/>
      <c r="AN40" s="1197"/>
      <c r="AO40" s="308">
        <v>-1130858</v>
      </c>
      <c r="AP40" s="308">
        <v>-76971</v>
      </c>
      <c r="AQ40" s="309">
        <v>-74594</v>
      </c>
      <c r="AR40" s="310">
        <v>3.2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292</v>
      </c>
      <c r="AL41" s="1202"/>
      <c r="AM41" s="1202"/>
      <c r="AN41" s="1203"/>
      <c r="AO41" s="308">
        <v>390588</v>
      </c>
      <c r="AP41" s="308">
        <v>26585</v>
      </c>
      <c r="AQ41" s="309">
        <v>35790</v>
      </c>
      <c r="AR41" s="310">
        <v>-25.7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501</v>
      </c>
      <c r="AN49" s="1192" t="s">
        <v>535</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536</v>
      </c>
      <c r="AO50" s="325" t="s">
        <v>537</v>
      </c>
      <c r="AP50" s="326" t="s">
        <v>538</v>
      </c>
      <c r="AQ50" s="327" t="s">
        <v>539</v>
      </c>
      <c r="AR50" s="328" t="s">
        <v>540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1002666</v>
      </c>
      <c r="AN51" s="330">
        <v>65662</v>
      </c>
      <c r="AO51" s="331">
        <v>2.1</v>
      </c>
      <c r="AP51" s="332">
        <v>113913</v>
      </c>
      <c r="AQ51" s="333">
        <v>5.9</v>
      </c>
      <c r="AR51" s="334">
        <v>-3.8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416120</v>
      </c>
      <c r="AN52" s="338">
        <v>27251</v>
      </c>
      <c r="AO52" s="339">
        <v>1.3</v>
      </c>
      <c r="AP52" s="340">
        <v>53160</v>
      </c>
      <c r="AQ52" s="341">
        <v>-8.1999999999999993</v>
      </c>
      <c r="AR52" s="342">
        <v>9.5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969657</v>
      </c>
      <c r="AN53" s="330">
        <v>64135</v>
      </c>
      <c r="AO53" s="331">
        <v>-2.2999999999999998</v>
      </c>
      <c r="AP53" s="332">
        <v>115050</v>
      </c>
      <c r="AQ53" s="333">
        <v>1</v>
      </c>
      <c r="AR53" s="334">
        <v>-3.3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495828</v>
      </c>
      <c r="AN54" s="338">
        <v>32795</v>
      </c>
      <c r="AO54" s="339">
        <v>20.3</v>
      </c>
      <c r="AP54" s="340">
        <v>53792</v>
      </c>
      <c r="AQ54" s="341">
        <v>1.2</v>
      </c>
      <c r="AR54" s="342">
        <v>19.100000000000001</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844972</v>
      </c>
      <c r="AN55" s="330">
        <v>56543</v>
      </c>
      <c r="AO55" s="331">
        <v>-11.8</v>
      </c>
      <c r="AP55" s="332">
        <v>118252</v>
      </c>
      <c r="AQ55" s="333">
        <v>2.8</v>
      </c>
      <c r="AR55" s="334">
        <v>-14.6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244354</v>
      </c>
      <c r="AN56" s="338">
        <v>16351</v>
      </c>
      <c r="AO56" s="339">
        <v>-50.1</v>
      </c>
      <c r="AP56" s="340">
        <v>49994</v>
      </c>
      <c r="AQ56" s="341">
        <v>-7.1</v>
      </c>
      <c r="AR56" s="342">
        <v>-43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983614</v>
      </c>
      <c r="AN57" s="330">
        <v>66772</v>
      </c>
      <c r="AO57" s="331">
        <v>18.100000000000001</v>
      </c>
      <c r="AP57" s="332">
        <v>120302</v>
      </c>
      <c r="AQ57" s="333">
        <v>1.7</v>
      </c>
      <c r="AR57" s="334">
        <v>16.399999999999999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448001</v>
      </c>
      <c r="AN58" s="338">
        <v>30412</v>
      </c>
      <c r="AO58" s="339">
        <v>86</v>
      </c>
      <c r="AP58" s="340">
        <v>59328</v>
      </c>
      <c r="AQ58" s="341">
        <v>18.7</v>
      </c>
      <c r="AR58" s="342">
        <v>67.3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1128224</v>
      </c>
      <c r="AN59" s="330">
        <v>76792</v>
      </c>
      <c r="AO59" s="331">
        <v>15</v>
      </c>
      <c r="AP59" s="332">
        <v>114841</v>
      </c>
      <c r="AQ59" s="333">
        <v>-4.5</v>
      </c>
      <c r="AR59" s="334">
        <v>19.5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361016</v>
      </c>
      <c r="AN60" s="338">
        <v>24572</v>
      </c>
      <c r="AO60" s="339">
        <v>-19.2</v>
      </c>
      <c r="AP60" s="340">
        <v>51589</v>
      </c>
      <c r="AQ60" s="341">
        <v>-13</v>
      </c>
      <c r="AR60" s="342">
        <v>-6.2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985827</v>
      </c>
      <c r="AN61" s="345">
        <v>65981</v>
      </c>
      <c r="AO61" s="346">
        <v>4.2</v>
      </c>
      <c r="AP61" s="347">
        <v>116472</v>
      </c>
      <c r="AQ61" s="348">
        <v>1.4</v>
      </c>
      <c r="AR61" s="334">
        <v>2.8</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393064</v>
      </c>
      <c r="AN62" s="338">
        <v>26276</v>
      </c>
      <c r="AO62" s="339">
        <v>7.7</v>
      </c>
      <c r="AP62" s="340">
        <v>53573</v>
      </c>
      <c r="AQ62" s="341">
        <v>-1.7</v>
      </c>
      <c r="AR62" s="342">
        <v>9.4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E4okbbdHrX3uvkD1qbTiQet7jVCEpp+A3v+eijelvx/cIfpPqTYJ4EBYfGH+8MB3Bu33wpcydr50XGt2RNicuA==" saltValue="ipy9FAv/DPYE8dlrU4kh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549</v>
      </c>
    </row>
    <row r="120" spans="125:125" ht="13.5" hidden="1" customHeight="1" x14ac:dyDescent="0.2"/>
    <row r="121" spans="125:125" ht="13.5" hidden="1" customHeight="1" x14ac:dyDescent="0.2">
      <c r="DU121" s="255"/>
    </row>
  </sheetData>
  <sheetProtection algorithmName="SHA-512" hashValue="z8wLpm4B01M/FlbrcCrPWwPd6GwAh+dzLszlYHcvUkS5ST0Ya2um5x9meK1GwlsEsQ0AMXPA/c7DdWCtvv7jDA==" saltValue="tNWaySPHUEUvU+7FScu3B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550</v>
      </c>
    </row>
  </sheetData>
  <sheetProtection algorithmName="SHA-512" hashValue="F0Fs1fAhy/V6vhuvVNANtB7cie+xijYQ9eA1+kPL+Dpv+h+NUx+I7n/Qk0QtjNQGuHdU5xkV5j+hP3DKVh2EpA==" saltValue="E116T2VpKNM2YloHkQ1K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04" t="s">
        <v>3</v>
      </c>
      <c r="D47" s="1204"/>
      <c r="E47" s="1205"/>
      <c r="F47" s="11">
        <v>26.38</v>
      </c>
      <c r="G47" s="12">
        <v>28.63</v>
      </c>
      <c r="H47" s="12">
        <v>30.11</v>
      </c>
      <c r="I47" s="12">
        <v>26.5</v>
      </c>
      <c r="J47" s="13">
        <v>30.62</v>
      </c>
    </row>
    <row r="48" spans="2:10" ht="57.75" customHeight="1" x14ac:dyDescent="0.2">
      <c r="B48" s="14"/>
      <c r="C48" s="1206" t="s">
        <v>4</v>
      </c>
      <c r="D48" s="1206"/>
      <c r="E48" s="1207"/>
      <c r="F48" s="15">
        <v>7.94</v>
      </c>
      <c r="G48" s="16">
        <v>4.4000000000000004</v>
      </c>
      <c r="H48" s="16">
        <v>2.36</v>
      </c>
      <c r="I48" s="16">
        <v>4.37</v>
      </c>
      <c r="J48" s="17">
        <v>6.58</v>
      </c>
    </row>
    <row r="49" spans="2:10" ht="57.75" customHeight="1" thickBot="1" x14ac:dyDescent="0.25">
      <c r="B49" s="18"/>
      <c r="C49" s="1208" t="s">
        <v>5</v>
      </c>
      <c r="D49" s="1208"/>
      <c r="E49" s="1209"/>
      <c r="F49" s="19">
        <v>7.3</v>
      </c>
      <c r="G49" s="20" t="s">
        <v>556</v>
      </c>
      <c r="H49" s="20" t="s">
        <v>557</v>
      </c>
      <c r="I49" s="20" t="s">
        <v>558</v>
      </c>
      <c r="J49" s="21">
        <v>7.58</v>
      </c>
    </row>
    <row r="50" spans="2:10" ht="13.2"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row r="57" spans="2:10" ht="13.5" hidden="1" customHeight="1" x14ac:dyDescent="0.2"/>
    <row r="58" spans="2:10" ht="13.5" hidden="1" customHeight="1" x14ac:dyDescent="0.2"/>
    <row r="59" spans="2:10" ht="13.5" hidden="1" customHeight="1" x14ac:dyDescent="0.2"/>
    <row r="60" spans="2:10" ht="13.5" hidden="1" customHeight="1" x14ac:dyDescent="0.2"/>
    <row r="61" spans="2:10" ht="13.5" hidden="1" customHeight="1" x14ac:dyDescent="0.2"/>
    <row r="62" spans="2:10" ht="13.5" hidden="1" customHeight="1" x14ac:dyDescent="0.2"/>
  </sheetData>
  <sheetProtection algorithmName="SHA-512" hashValue="0EvIvTSumoIxAWXm8cE6xQZ+bUYjm3oG2sw4cAk/eKfbRev5uSbVP2ImnZKHeoDvw3qoZT3Zl/H9aWFaqlCrYg==" saltValue="dMbmb8FEGhWnDdnNp9T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2023-03-13T00:12:27Z</cp:lastPrinted>
  <dcterms:created xsi:type="dcterms:W3CDTF">2023-02-20T06:31:53Z</dcterms:created>
  <dcterms:modified xsi:type="dcterms:W3CDTF">2023-10-12T07:54:31Z</dcterms:modified>
  <cp:category/>
</cp:coreProperties>
</file>