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ile\010総務\05 財政室\02_決算\03_財政分析\R3決算分析\R05.10.06〆_財政状況資料集\02_町→県\"/>
    </mc:Choice>
  </mc:AlternateContent>
  <xr:revisionPtr revIDLastSave="0" documentId="13_ncr:1_{1F3389E0-2C7D-40A5-AA3C-188F45BC9250}" xr6:coauthVersionLast="45" xr6:coauthVersionMax="45" xr10:uidLastSave="{00000000-0000-0000-0000-000000000000}"/>
  <bookViews>
    <workbookView xWindow="810" yWindow="-120" windowWidth="28110" windowHeight="16440" tabRatio="90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AM34" i="10" l="1"/>
  <c r="AM35" i="10" s="1"/>
  <c r="AM36" i="10" s="1"/>
  <c r="BE34" i="10" s="1"/>
  <c r="BE35" i="10" s="1"/>
  <c r="BE36" i="10" s="1"/>
  <c r="BE37"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<sst xmlns="http://schemas.openxmlformats.org/spreadsheetml/2006/main" count="1138" uniqueCount="637">
  <si>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</si>
  <si>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</si>
  <si>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</si>
  <si>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</si>
  <si>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</si>
  <si>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</si>
  <si>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</si>
  <si>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</si>
  <si>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</si>
  <si>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</si>
  <si>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</si>
  <si>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</si>
  <si>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</si>
  <si>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</si>
  <si>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</si>
  <si>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</si>
  <si>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</si>
  <si>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</si>
  <si>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</si>
  <si>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</si>
  <si>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</si>
  <si>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</si>
  <si>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</si>
  <si>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</si>
  <si>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</si>
  <si>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</si>
  <si>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</si>
  <si>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</si>
  <si>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</si>
  <si>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</si>
  <si>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</si>
  <si>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</si>
  <si>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</si>
  <si>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</si>
  <si>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</si>
  <si>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</si>
  <si>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</si>
  <si>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</si>
  <si>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</si>
  <si>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</si>
  <si>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</si>
  <si>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</si>
  <si>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</si>
  <si>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</si>
  <si>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</si>
  <si>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</si>
  <si>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</si>
  <si>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</si>
  <si>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</si>
  <si>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</si>
  <si>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</si>
  <si>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</si>
  <si>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</si>
  <si>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</si>
  <si>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</si>
  <si>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</si>
  <si>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</si>
  <si>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</si>
  <si>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</si>
  <si>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</si>
  <si>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</si>
  <si>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</si>
  <si>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</si>
  <si>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</si>
  <si>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</si>
  <si>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</si>
  <si>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</si>
  <si>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</si>
  <si>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</si>
  <si>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</si>
  <si>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</si>
  <si>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</si>
  <si>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</si>
  <si>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</si>
  <si>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</si>
  <si>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</si>
  <si>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</si>
  <si>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</si>
  <si>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</si>
  <si>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</si>
  <si>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</si>
  <si>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</si>
  <si>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</si>
  <si>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</si>
  <si>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</si>
  <si>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</si>
  <si>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</si>
  <si>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</si>
  <si>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</si>
  <si>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</si>
  <si>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</si>
  <si>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</si>
  <si>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</si>
  <si>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</si>
  <si>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</si>
  <si>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</si>
  <si>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</si>
  <si>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</si>
  <si>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</si>
  <si>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</si>
  <si>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</si>
  <si>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</si>
  <si>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</si>
  <si>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</si>
  <si>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</si>
  <si>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</si>
  <si>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</si>
  <si>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</si>
  <si>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</si>
  <si>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</si>
  <si>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</si>
  <si>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</si>
  <si>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</si>
  <si>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</si>
  <si>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</si>
  <si>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</si>
  <si>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</si>
  <si>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</si>
  <si>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</si>
  <si>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</si>
  <si>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</si>
  <si>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</si>
  <si>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</si>
  <si>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</si>
  <si>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</si>
  <si>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</si>
  <si>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</si>
  <si>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</si>
  <si>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</si>
  <si>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</si>
  <si>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</si>
  <si>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</si>
  <si>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</si>
  <si>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</si>
  <si>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</si>
  <si>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</si>
  <si>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</si>
  <si>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</si>
  <si>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</si>
  <si>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</si>
  <si>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</si>
  <si>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</si>
  <si>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</si>
  <si>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</si>
  <si>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</si>
  <si>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</si>
  <si>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</si>
  <si>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</si>
  <si>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</si>
  <si>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</si>
  <si>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</si>
  <si>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</si>
  <si>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</si>
  <si>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</si>
  <si>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</si>
  <si>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</si>
  <si>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</si>
  <si>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</si>
  <si>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</si>
  <si>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</si>
  <si>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</si>
  <si>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</si>
  <si>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</si>
  <si>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</si>
  <si>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</si>
  <si>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</si>
  <si>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</si>
  <si>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</si>
  <si>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</si>
  <si>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</si>
  <si>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</si>
  <si>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</si>
  <si>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</si>
  <si>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</si>
  <si>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</si>
  <si>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</si>
  <si>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</si>
  <si>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</si>
  <si>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</si>
  <si>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</si>
  <si>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</si>
  <si>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</si>
  <si>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</si>
  <si>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</si>
  <si>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</si>
  <si>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</si>
  <si>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</si>
  <si>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</si>
  <si>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</si>
  <si>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</si>
  <si>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</si>
  <si>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</si>
  <si>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</si>
  <si>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</si>
  <si>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</si>
  <si>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</si>
  <si>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</si>
  <si>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</si>
  <si>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</si>
  <si>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</si>
  <si>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</si>
  <si>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</si>
  <si>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</si>
  <si>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</si>
  <si>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</si>
  <si>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</si>
  <si>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</si>
  <si>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</si>
  <si>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</si>
  <si>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</si>
  <si>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</si>
  <si>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</si>
  <si>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</si>
  <si>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</si>
  <si>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</si>
  <si>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</si>
  <si>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</si>
  <si>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</si>
  <si>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</si>
  <si>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</si>
  <si>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</si>
  <si>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</si>
  <si>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</si>
  <si>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</si>
  <si>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</si>
  <si>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</si>
  <si>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</si>
  <si>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</si>
  <si>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</si>
  <si>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</si>
  <si>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</si>
  <si>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</si>
  <si>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</si>
  <si>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</si>
  <si>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</si>
  <si>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</si>
  <si>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</si>
  <si>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</si>
  <si>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</si>
  <si>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</si>
  <si>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</si>
  <si>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</si>
  <si>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</si>
  <si>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</si>
  <si>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</si>
  <si>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</si>
  <si>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</si>
  <si>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</si>
  <si>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</si>
  <si>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</si>
  <si>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</si>
  <si>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</si>
  <si>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</si>
  <si>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</si>
  <si>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</si>
  <si>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</si>
  <si>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</si>
  <si>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</si>
  <si>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</si>
  <si>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</si>
  <si>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</si>
  <si>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</si>
  <si>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</si>
  <si>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</si>
  <si>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</si>
  <si>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</si>
  <si>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</si>
  <si>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</si>
  <si>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</si>
  <si>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</si>
  <si>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</si>
  <si>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</si>
  <si>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</si>
  <si>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</si>
  <si>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</si>
  <si>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</si>
  <si>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</si>
  <si>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</si>
  <si>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</si>
  <si>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</si>
  <si>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</si>
  <si>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</si>
  <si>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</si>
  <si>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</si>
  <si>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</si>
  <si>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</si>
  <si>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</si>
  <si>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</si>
  <si>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</si>
  <si>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</si>
  <si>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</si>
  <si>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</si>
  <si>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</si>
  <si>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</si>
  <si>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</si>
  <si>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</si>
  <si>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</si>
  <si>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</si>
  <si>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</si>
  <si>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</si>
  <si>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</si>
  <si>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</si>
  <si>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</si>
  <si>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</si>
  <si>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</si>
  <si>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</si>
  <si>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</si>
  <si>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</si>
  <si>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</si>
  <si>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</si>
  <si>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</si>
  <si>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</si>
  <si>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</si>
  <si>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</si>
  <si>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</si>
  <si>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</si>
  <si>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</si>
  <si>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</si>
  <si>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</si>
  <si>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</si>
  <si>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</si>
  <si>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</si>
  <si>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</si>
  <si>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</si>
  <si>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</si>
  <si>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</si>
  <si>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</si>
  <si>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</si>
  <si>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</si>
  <si>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</si>
  <si>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</si>
  <si>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</si>
  <si>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</si>
  <si>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</si>
  <si>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</si>
  <si>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</si>
  <si>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</si>
  <si>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</si>
  <si>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</si>
  <si>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</si>
  <si>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</si>
  <si>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</si>
  <si>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</si>
  <si>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</si>
  <si>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</si>
  <si>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</si>
  <si>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</si>
  <si>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</si>
  <si>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</si>
  <si>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</si>
  <si>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</si>
  <si>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</si>
  <si>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</si>
  <si>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</si>
  <si>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</si>
  <si>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</si>
  <si>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</si>
  <si>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</si>
  <si>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</si>
  <si>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</si>
  <si>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</si>
  <si>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</si>
  <si>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</si>
  <si>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</si>
  <si>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</si>
  <si>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</si>
  <si>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</si>
  <si>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</si>
  <si>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</si>
  <si>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</si>
  <si>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</si>
  <si>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</si>
  <si>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</si>
  <si>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</si>
  <si>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</si>
  <si>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</si>
  <si>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</si>
  <si>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</si>
  <si>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</si>
  <si>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</si>
  <si>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</si>
  <si>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</si>
  <si>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</si>
  <si>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</si>
  <si>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</si>
  <si>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</si>
  <si>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</si>
  <si>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</si>
  <si>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</si>
  <si>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</si>
  <si>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</si>
  <si>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</si>
  <si>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</si>
  <si>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</si>
  <si>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</si>
  <si>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</si>
  <si>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</si>
  <si>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</si>
  <si>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</si>
  <si>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</si>
  <si>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</si>
  <si>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</si>
  <si>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</si>
  <si>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</si>
  <si>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</si>
  <si>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</si>
  <si>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</si>
  <si>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</si>
  <si>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</si>
  <si>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</si>
  <si>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</si>
  <si>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</si>
  <si>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</si>
  <si>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</si>
  <si>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</si>
  <si>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</si>
  <si>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</si>
  <si>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</si>
  <si>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</si>
  <si>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</si>
  <si>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病院事業会計</t>
    <phoneticPr fontId="5"/>
  </si>
  <si>
    <t>法適用企業</t>
    <phoneticPr fontId="5"/>
  </si>
  <si>
    <t>在宅生活支援事業会計</t>
    <phoneticPr fontId="5"/>
  </si>
  <si>
    <t>法適用企業</t>
    <phoneticPr fontId="5"/>
  </si>
  <si>
    <t>水道事業会計</t>
    <phoneticPr fontId="5"/>
  </si>
  <si>
    <t>法適用企業</t>
    <phoneticPr fontId="5"/>
  </si>
  <si>
    <t>浄化槽整備事業特別会計</t>
    <phoneticPr fontId="5"/>
  </si>
  <si>
    <t>-</t>
    <phoneticPr fontId="5"/>
  </si>
  <si>
    <t>法非適用企業</t>
    <phoneticPr fontId="5"/>
  </si>
  <si>
    <t>農業集落排水事業特別会計</t>
    <phoneticPr fontId="5"/>
  </si>
  <si>
    <t>法非適用企業</t>
    <phoneticPr fontId="5"/>
  </si>
  <si>
    <t>公共下水道事業特別会計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</si>
  <si>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</si>
  <si>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</si>
  <si>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</si>
  <si>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</si>
  <si>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</si>
  <si>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</si>
  <si>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</si>
  <si>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</si>
  <si>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</si>
  <si>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</si>
  <si>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</si>
  <si>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</si>
  <si>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</si>
  <si>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</si>
  <si>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</si>
  <si>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</si>
  <si>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</si>
  <si>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</si>
  <si>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</si>
  <si>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</si>
  <si>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</si>
  <si>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</si>
  <si>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</si>
  <si>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</si>
  <si>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</si>
  <si>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</si>
  <si>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</si>
  <si>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</si>
  <si>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</si>
  <si>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</si>
  <si>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</si>
  <si>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</si>
  <si>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</si>
  <si>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</si>
  <si>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</si>
  <si>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</si>
  <si>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</si>
  <si>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</si>
  <si>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</si>
  <si>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</si>
  <si>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</si>
  <si>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</si>
  <si>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</si>
  <si>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</si>
  <si>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</si>
  <si>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</si>
  <si>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</si>
  <si>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</si>
  <si>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</si>
  <si>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</si>
  <si>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</si>
  <si>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</si>
  <si>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</si>
  <si>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</si>
  <si>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</si>
  <si>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</si>
  <si>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</si>
  <si>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</si>
  <si>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</si>
  <si>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</si>
  <si>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</si>
  <si>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</si>
  <si>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</si>
  <si>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</si>
  <si>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</si>
  <si>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</si>
  <si>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</si>
  <si>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</si>
  <si>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</si>
  <si>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</si>
  <si>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</si>
  <si>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</si>
  <si>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</si>
  <si>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</si>
  <si>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</si>
  <si>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</si>
  <si>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</si>
  <si>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</si>
  <si>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</si>
  <si>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</si>
  <si>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</si>
  <si>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</si>
  <si>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</si>
  <si>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</si>
  <si>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</si>
  <si>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</si>
  <si>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</si>
  <si>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</si>
  <si>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</si>
  <si>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</si>
  <si>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</si>
  <si>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</si>
  <si>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</si>
  <si>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</si>
  <si>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</si>
  <si>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</si>
  <si>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</si>
  <si>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</si>
  <si>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</si>
  <si>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</si>
  <si>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</si>
  <si>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</si>
  <si>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</si>
  <si>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</si>
  <si>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</si>
  <si>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</si>
  <si>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</si>
  <si>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</si>
  <si>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</si>
  <si>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</si>
  <si>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</si>
  <si>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</si>
  <si>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</si>
  <si>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</si>
  <si>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</si>
  <si>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</si>
  <si>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</si>
  <si>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</si>
  <si>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</si>
  <si>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</si>
  <si>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</si>
  <si>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</si>
  <si>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</si>
  <si>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</si>
  <si>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</si>
  <si>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</si>
  <si>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</si>
  <si>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</si>
  <si>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</si>
  <si>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</si>
  <si>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</si>
  <si>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</si>
  <si>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</si>
  <si>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</si>
  <si>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</si>
  <si>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</si>
  <si>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</si>
  <si>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</si>
  <si>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</si>
  <si>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</si>
  <si>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</si>
  <si>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</si>
  <si>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</si>
  <si>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</si>
  <si>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</si>
  <si>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</si>
  <si>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</si>
  <si>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</si>
  <si>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</si>
  <si>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</si>
  <si>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</si>
  <si>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</si>
  <si>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</si>
  <si>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</si>
  <si>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</si>
  <si>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</si>
  <si>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1.20</t>
  </si>
  <si>
    <t>▲ 0.37</t>
  </si>
  <si>
    <t>一般会計</t>
  </si>
  <si>
    <t>病院事業会計</t>
  </si>
  <si>
    <t>水道事業会計</t>
  </si>
  <si>
    <t>在宅生活支援事業会計</t>
  </si>
  <si>
    <t>国民健康保険事業</t>
  </si>
  <si>
    <t>公共下水道事業特別会計</t>
  </si>
  <si>
    <t>太陽光発電事業特別会計</t>
  </si>
  <si>
    <t>後期高齢者医療</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</si>
  <si>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</si>
  <si>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</si>
  <si>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</si>
  <si>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</si>
  <si>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</si>
  <si>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</si>
  <si>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</si>
  <si>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</si>
  <si>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</si>
  <si>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</si>
  <si>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</si>
  <si>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</si>
  <si>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6">
      <t>ホウキ</t>
    </rPh>
    <rPh sb="6" eb="7">
      <t>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</si>
  <si>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</si>
  <si>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</si>
  <si>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</si>
  <si>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一般会計</t>
    <rPh sb="0" eb="2">
      <t>イッパン</t>
    </rPh>
    <rPh sb="2" eb="4">
      <t>カイケイ</t>
    </rPh>
    <phoneticPr fontId="2"/>
  </si>
  <si>
    <t>介護保険事業特別会計</t>
    <rPh sb="0" eb="2">
      <t>カイゴ</t>
    </rPh>
    <rPh sb="2" eb="4">
      <t>ホケン</t>
    </rPh>
    <rPh sb="4" eb="6">
      <t>ジギョウ</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</si>
  <si>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</si>
  <si>
    <t>南部町農村振興公社</t>
    <rPh sb="0" eb="3">
      <t>ナンブチョウ</t>
    </rPh>
    <rPh sb="3" eb="5">
      <t>ノウソン</t>
    </rPh>
    <rPh sb="5" eb="7">
      <t>シンコウ</t>
    </rPh>
    <rPh sb="7" eb="9">
      <t>コウシャ</t>
    </rPh>
    <phoneticPr fontId="2"/>
  </si>
  <si>
    <t>株式会社　緑水園</t>
    <rPh sb="0" eb="2">
      <t>カブシキ</t>
    </rPh>
    <rPh sb="2" eb="4">
      <t>カイシャ</t>
    </rPh>
    <rPh sb="5" eb="6">
      <t>リョク</t>
    </rPh>
    <rPh sb="6" eb="7">
      <t>スイ</t>
    </rPh>
    <rPh sb="7" eb="8">
      <t>エン</t>
    </rPh>
    <phoneticPr fontId="2"/>
  </si>
  <si>
    <t>南部町土地開発公社</t>
    <rPh sb="0" eb="3">
      <t>ナンブチョウ</t>
    </rPh>
    <rPh sb="3" eb="5">
      <t>トチ</t>
    </rPh>
    <rPh sb="5" eb="7">
      <t>カイハツ</t>
    </rPh>
    <rPh sb="7" eb="9">
      <t>コウシャ</t>
    </rPh>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</si>
  <si>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</si>
  <si>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</si>
  <si>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さくら基金</t>
    <rPh sb="3" eb="5">
      <t>キキン</t>
    </rPh>
    <phoneticPr fontId="2"/>
  </si>
  <si>
    <t>あいのわ銀行基金</t>
    <rPh sb="4" eb="6">
      <t>ギンコウ</t>
    </rPh>
    <rPh sb="6" eb="8">
      <t>キキン</t>
    </rPh>
    <phoneticPr fontId="2"/>
  </si>
  <si>
    <t>一般廃棄物処理施設整備費積立基金</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</si>
  <si>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</si>
  <si>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</si>
  <si>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</si>
  <si>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</si>
  <si>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</si>
  <si>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</si>
  <si>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</si>
  <si>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</si>
  <si>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</si>
  <si>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</si>
  <si>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前年度比では8.0％減少したが、将来負担比率、有形固定資産減価償却率とも類似団体内平均値を上回る結果となった。施設等の老朽化が進み維持管理が課題である。また、維持補修に加え、近年、大規模建設事業を実施したことにより、一時的に減少しているが、今後、将来負担率は増加する傾向にあると見込む。</t>
    <phoneticPr fontId="5"/>
  </si>
  <si>
    <t>　本年度は、退職手当に係る負担増の一方で、地方債の借入額よりも償還額が上回る状態に転換したことにより、将来負担比率及び実質公債費比率はともに前年度より減少した。</t>
    <rPh sb="1" eb="4">
      <t>ホンネンド</t>
    </rPh>
    <rPh sb="6" eb="8">
      <t>タイショク</t>
    </rPh>
    <rPh sb="8" eb="10">
      <t>テアテ</t>
    </rPh>
    <rPh sb="11" eb="12">
      <t>カカ</t>
    </rPh>
    <rPh sb="13" eb="16">
      <t>フタンゾウ</t>
    </rPh>
    <rPh sb="17" eb="19">
      <t>イッポウ</t>
    </rPh>
    <rPh sb="21" eb="24">
      <t>チホウサイ</t>
    </rPh>
    <rPh sb="25" eb="27">
      <t>カリイレ</t>
    </rPh>
    <rPh sb="27" eb="28">
      <t>ガク</t>
    </rPh>
    <rPh sb="31" eb="33">
      <t>ショウカン</t>
    </rPh>
    <rPh sb="33" eb="34">
      <t>ガク</t>
    </rPh>
    <rPh sb="35" eb="37">
      <t>ウワマワ</t>
    </rPh>
    <rPh sb="38" eb="40">
      <t>ジョウタイ</t>
    </rPh>
    <rPh sb="41" eb="43">
      <t>テンカン</t>
    </rPh>
    <rPh sb="51" eb="53">
      <t>ショウライ</t>
    </rPh>
    <rPh sb="53" eb="55">
      <t>フタン</t>
    </rPh>
    <rPh sb="55" eb="57">
      <t>ヒリツ</t>
    </rPh>
    <rPh sb="57" eb="58">
      <t>オヨ</t>
    </rPh>
    <rPh sb="59" eb="61">
      <t>ジッシツ</t>
    </rPh>
    <rPh sb="61" eb="64">
      <t>コウサイヒ</t>
    </rPh>
    <rPh sb="64" eb="66">
      <t>ヒリツ</t>
    </rPh>
    <rPh sb="70" eb="73">
      <t>ゼンネンド</t>
    </rPh>
    <rPh sb="75" eb="7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</si>
</sst>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32EA-4C7F-B70F-D449BAF935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80561</c:v>
                </c:pt>
                <c:pt idx="1">
                  <c:v>90158</c:v>
                </c:pt>
                <c:pt idx="2">
                  <c:v>46000</c:v>
                </c:pt>
                <c:pt idx="3">
                  <c:v>187479</c:v>
                </c:pt>
                <c:pt idx="4">
                  <c:v>119622</c:v>
                </c:pt>
              </c:numCache>
            </c:numRef>
          </c:val>
          <c:smooth val="0"/>
          <c:extLst>
            <c:ext xmlns:c16="http://schemas.microsoft.com/office/drawing/2014/chart" uri="{C3380CC4-5D6E-409C-BE32-E72D297353CC}">
              <c16:uniqueId val="{00000001-32EA-4C7F-B70F-D449BAF935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3.82</c:v>
                </c:pt>
                <c:pt idx="1">
                  <c:v>2.6</c:v>
                </c:pt>
                <c:pt idx="2">
                  <c:v>4.9400000000000004</c:v>
                </c:pt>
                <c:pt idx="3">
                  <c:v>4.37</c:v>
                </c:pt>
                <c:pt idx="4">
                  <c:v>7.83</c:v>
                </c:pt>
              </c:numCache>
            </c:numRef>
          </c:val>
          <c:extLst>
            <c:ext xmlns:c16="http://schemas.microsoft.com/office/drawing/2014/chart" uri="{C3380CC4-5D6E-409C-BE32-E72D297353CC}">
              <c16:uniqueId val="{00000000-AA42-4F61-A96E-B47F529A2D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18.84</c:v>
                </c:pt>
                <c:pt idx="1">
                  <c:v>18.79</c:v>
                </c:pt>
                <c:pt idx="2">
                  <c:v>19.36</c:v>
                </c:pt>
                <c:pt idx="3">
                  <c:v>18.62</c:v>
                </c:pt>
                <c:pt idx="4">
                  <c:v>17.61</c:v>
                </c:pt>
              </c:numCache>
            </c:numRef>
          </c:val>
          <c:extLst>
            <c:ext xmlns:c16="http://schemas.microsoft.com/office/drawing/2014/chart" uri="{C3380CC4-5D6E-409C-BE32-E72D297353CC}">
              <c16:uniqueId val="{00000001-AA42-4F61-A96E-B47F529A2D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-1.2</c:v>
                </c:pt>
                <c:pt idx="2">
                  <c:v>2.2799999999999998</c:v>
                </c:pt>
                <c:pt idx="3">
                  <c:v>-0.37</c:v>
                </c:pt>
                <c:pt idx="4">
                  <c:v>3.7</c:v>
                </c:pt>
              </c:numCache>
            </c:numRef>
          </c:val>
          <c:smooth val="0"/>
          <c:extLst>
            <c:ext xmlns:c16="http://schemas.microsoft.com/office/drawing/2014/chart" uri="{C3380CC4-5D6E-409C-BE32-E72D297353CC}">
              <c16:uniqueId val="{00000002-AA42-4F61-A96E-B47F529A2D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0.13</c:v>
                </c:pt>
                <c:pt idx="4">
                  <c:v>#N/A</c:v>
                </c:pt>
                <c:pt idx="5">
                  <c:v>0.13</c:v>
                </c:pt>
                <c:pt idx="6">
                  <c:v>#N/A</c:v>
                </c:pt>
                <c:pt idx="7">
                  <c:v>0.15</c:v>
                </c:pt>
                <c:pt idx="8">
                  <c:v>#N/A</c:v>
                </c:pt>
                <c:pt idx="9">
                  <c:v>0</c:v>
                </c:pt>
              </c:numCache>
            </c:numRef>
          </c:val>
          <c:extLst>
            <c:ext xmlns:c16="http://schemas.microsoft.com/office/drawing/2014/chart" uri="{C3380CC4-5D6E-409C-BE32-E72D297353CC}">
              <c16:uniqueId val="{00000000-3BFE-44D6-BA82-155C0BE61C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FE-44D6-BA82-155C0BE61C3C}"/>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0.06</c:v>
                </c:pt>
                <c:pt idx="4">
                  <c:v>#N/A</c:v>
                </c:pt>
                <c:pt idx="5">
                  <c:v>0.05</c:v>
                </c:pt>
                <c:pt idx="6">
                  <c:v>#N/A</c:v>
                </c:pt>
                <c:pt idx="7">
                  <c:v>0.01</c:v>
                </c:pt>
                <c:pt idx="8">
                  <c:v>#N/A</c:v>
                </c:pt>
                <c:pt idx="9">
                  <c:v>0.01</c:v>
                </c:pt>
              </c:numCache>
            </c:numRef>
          </c:val>
          <c:extLst>
            <c:ext xmlns:c16="http://schemas.microsoft.com/office/drawing/2014/chart" uri="{C3380CC4-5D6E-409C-BE32-E72D297353CC}">
              <c16:uniqueId val="{00000002-3BFE-44D6-BA82-155C0BE61C3C}"/>
            </c:ext>
          </c:extLst>
        </c:ser>
        <c:ser>
          <c:idx val="3"/>
          <c:order val="3"/>
          <c:tx>
            <c:strRef>
              <c:f>データシート!$A$30</c:f>
              <c:strCache>
                <c:ptCount val="1"/>
                <c:pt idx="0">
                  <c:v>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0.08</c:v>
                </c:pt>
              </c:numCache>
            </c:numRef>
          </c:val>
          <c:extLst>
            <c:ext xmlns:c16="http://schemas.microsoft.com/office/drawing/2014/chart" uri="{C3380CC4-5D6E-409C-BE32-E72D297353CC}">
              <c16:uniqueId val="{00000003-3BFE-44D6-BA82-155C0BE61C3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4-3BFE-44D6-BA82-155C0BE61C3C}"/>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0.3</c:v>
                </c:pt>
                <c:pt idx="4">
                  <c:v>#N/A</c:v>
                </c:pt>
                <c:pt idx="5">
                  <c:v>0.27</c:v>
                </c:pt>
                <c:pt idx="6">
                  <c:v>#N/A</c:v>
                </c:pt>
                <c:pt idx="7">
                  <c:v>0.14000000000000001</c:v>
                </c:pt>
                <c:pt idx="8">
                  <c:v>#N/A</c:v>
                </c:pt>
                <c:pt idx="9">
                  <c:v>0.36</c:v>
                </c:pt>
              </c:numCache>
            </c:numRef>
          </c:val>
          <c:extLst>
            <c:ext xmlns:c16="http://schemas.microsoft.com/office/drawing/2014/chart" uri="{C3380CC4-5D6E-409C-BE32-E72D297353CC}">
              <c16:uniqueId val="{00000005-3BFE-44D6-BA82-155C0BE61C3C}"/>
            </c:ext>
          </c:extLst>
        </c:ser>
        <c:ser>
          <c:idx val="6"/>
          <c:order val="6"/>
          <c:tx>
            <c:strRef>
              <c:f>データシート!$A$33</c:f>
              <c:strCache>
                <c:ptCount val="1"/>
                <c:pt idx="0">
                  <c:v>在宅生活支援事業会計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0.59</c:v>
                </c:pt>
                <c:pt idx="2">
                  <c:v>#N/A</c:v>
                </c:pt>
                <c:pt idx="3">
                  <c:v>0.63</c:v>
                </c:pt>
                <c:pt idx="4">
                  <c:v>#N/A</c:v>
                </c:pt>
                <c:pt idx="5">
                  <c:v>0.69</c:v>
                </c:pt>
                <c:pt idx="6">
                  <c:v>#N/A</c:v>
                </c:pt>
                <c:pt idx="7">
                  <c:v>0.71</c:v>
                </c:pt>
                <c:pt idx="8">
                  <c:v>#N/A</c:v>
                </c:pt>
                <c:pt idx="9">
                  <c:v>0.87</c:v>
                </c:pt>
              </c:numCache>
            </c:numRef>
          </c:val>
          <c:extLst>
            <c:ext xmlns:c16="http://schemas.microsoft.com/office/drawing/2014/chart" uri="{C3380CC4-5D6E-409C-BE32-E72D297353CC}">
              <c16:uniqueId val="{00000006-3BFE-44D6-BA82-155C0BE61C3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3.02</c:v>
                </c:pt>
                <c:pt idx="2">
                  <c:v>#N/A</c:v>
                </c:pt>
                <c:pt idx="3">
                  <c:v>1.99</c:v>
                </c:pt>
                <c:pt idx="4">
                  <c:v>#N/A</c:v>
                </c:pt>
                <c:pt idx="5">
                  <c:v>1.49</c:v>
                </c:pt>
                <c:pt idx="6">
                  <c:v>#N/A</c:v>
                </c:pt>
                <c:pt idx="7">
                  <c:v>1.31</c:v>
                </c:pt>
                <c:pt idx="8">
                  <c:v>#N/A</c:v>
                </c:pt>
                <c:pt idx="9">
                  <c:v>1.31</c:v>
                </c:pt>
              </c:numCache>
            </c:numRef>
          </c:val>
          <c:extLst>
            <c:ext xmlns:c16="http://schemas.microsoft.com/office/drawing/2014/chart" uri="{C3380CC4-5D6E-409C-BE32-E72D297353CC}">
              <c16:uniqueId val="{00000007-3BFE-44D6-BA82-155C0BE61C3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4.8899999999999997</c:v>
                </c:pt>
                <c:pt idx="2">
                  <c:v>#N/A</c:v>
                </c:pt>
                <c:pt idx="3">
                  <c:v>3.21</c:v>
                </c:pt>
                <c:pt idx="4">
                  <c:v>#N/A</c:v>
                </c:pt>
                <c:pt idx="5">
                  <c:v>3.68</c:v>
                </c:pt>
                <c:pt idx="6">
                  <c:v>#N/A</c:v>
                </c:pt>
                <c:pt idx="7">
                  <c:v>2.64</c:v>
                </c:pt>
                <c:pt idx="8">
                  <c:v>#N/A</c:v>
                </c:pt>
                <c:pt idx="9">
                  <c:v>3.07</c:v>
                </c:pt>
              </c:numCache>
            </c:numRef>
          </c:val>
          <c:extLst>
            <c:ext xmlns:c16="http://schemas.microsoft.com/office/drawing/2014/chart" uri="{C3380CC4-5D6E-409C-BE32-E72D297353CC}">
              <c16:uniqueId val="{00000008-3BFE-44D6-BA82-155C0BE61C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3.74</c:v>
                </c:pt>
                <c:pt idx="2">
                  <c:v>#N/A</c:v>
                </c:pt>
                <c:pt idx="3">
                  <c:v>2.4900000000000002</c:v>
                </c:pt>
                <c:pt idx="4">
                  <c:v>#N/A</c:v>
                </c:pt>
                <c:pt idx="5">
                  <c:v>5.16</c:v>
                </c:pt>
                <c:pt idx="6">
                  <c:v>#N/A</c:v>
                </c:pt>
                <c:pt idx="7">
                  <c:v>4.21</c:v>
                </c:pt>
                <c:pt idx="8">
                  <c:v>#N/A</c:v>
                </c:pt>
                <c:pt idx="9">
                  <c:v>7.82</c:v>
                </c:pt>
              </c:numCache>
            </c:numRef>
          </c:val>
          <c:extLst>
            <c:ext xmlns:c16="http://schemas.microsoft.com/office/drawing/2014/chart" uri="{C3380CC4-5D6E-409C-BE32-E72D297353CC}">
              <c16:uniqueId val="{00000009-3BFE-44D6-BA82-155C0BE61C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720</c:v>
                </c:pt>
                <c:pt idx="5">
                  <c:v>740</c:v>
                </c:pt>
                <c:pt idx="8">
                  <c:v>643</c:v>
                </c:pt>
                <c:pt idx="11">
                  <c:v>645</c:v>
                </c:pt>
                <c:pt idx="14">
                  <c:v>634</c:v>
                </c:pt>
              </c:numCache>
            </c:numRef>
          </c:val>
          <c:extLst>
            <c:ext xmlns:c16="http://schemas.microsoft.com/office/drawing/2014/chart" uri="{C3380CC4-5D6E-409C-BE32-E72D297353CC}">
              <c16:uniqueId val="{00000000-8E3E-41C3-A7EF-148EBCD6C3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3E-41C3-A7EF-148EBCD6C3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3E-41C3-A7EF-148EBCD6C3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35</c:v>
                </c:pt>
                <c:pt idx="6">
                  <c:v>24</c:v>
                </c:pt>
                <c:pt idx="9">
                  <c:v>25</c:v>
                </c:pt>
                <c:pt idx="12">
                  <c:v>24</c:v>
                </c:pt>
              </c:numCache>
            </c:numRef>
          </c:val>
          <c:extLst>
            <c:ext xmlns:c16="http://schemas.microsoft.com/office/drawing/2014/chart" uri="{C3380CC4-5D6E-409C-BE32-E72D297353CC}">
              <c16:uniqueId val="{00000003-8E3E-41C3-A7EF-148EBCD6C3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367</c:v>
                </c:pt>
                <c:pt idx="3">
                  <c:v>359</c:v>
                </c:pt>
                <c:pt idx="6">
                  <c:v>312</c:v>
                </c:pt>
                <c:pt idx="9">
                  <c:v>310</c:v>
                </c:pt>
                <c:pt idx="12">
                  <c:v>315</c:v>
                </c:pt>
              </c:numCache>
            </c:numRef>
          </c:val>
          <c:extLst>
            <c:ext xmlns:c16="http://schemas.microsoft.com/office/drawing/2014/chart" uri="{C3380CC4-5D6E-409C-BE32-E72D297353CC}">
              <c16:uniqueId val="{00000004-8E3E-41C3-A7EF-148EBCD6C3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3E-41C3-A7EF-148EBCD6C3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3E-41C3-A7EF-148EBCD6C3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800</c:v>
                </c:pt>
                <c:pt idx="3">
                  <c:v>807</c:v>
                </c:pt>
                <c:pt idx="6">
                  <c:v>695</c:v>
                </c:pt>
                <c:pt idx="9">
                  <c:v>724</c:v>
                </c:pt>
                <c:pt idx="12">
                  <c:v>650</c:v>
                </c:pt>
              </c:numCache>
            </c:numRef>
          </c:val>
          <c:extLst>
            <c:ext xmlns:c16="http://schemas.microsoft.com/office/drawing/2014/chart" uri="{C3380CC4-5D6E-409C-BE32-E72D297353CC}">
              <c16:uniqueId val="{00000007-8E3E-41C3-A7EF-148EBCD6C3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486</c:v>
                </c:pt>
                <c:pt idx="2">
                  <c:v>#N/A</c:v>
                </c:pt>
                <c:pt idx="3">
                  <c:v>#N/A</c:v>
                </c:pt>
                <c:pt idx="4">
                  <c:v>461</c:v>
                </c:pt>
                <c:pt idx="5">
                  <c:v>#N/A</c:v>
                </c:pt>
                <c:pt idx="6">
                  <c:v>#N/A</c:v>
                </c:pt>
                <c:pt idx="7">
                  <c:v>388</c:v>
                </c:pt>
                <c:pt idx="8">
                  <c:v>#N/A</c:v>
                </c:pt>
                <c:pt idx="9">
                  <c:v>#N/A</c:v>
                </c:pt>
                <c:pt idx="10">
                  <c:v>414</c:v>
                </c:pt>
                <c:pt idx="11">
                  <c:v>#N/A</c:v>
                </c:pt>
                <c:pt idx="12">
                  <c:v>#N/A</c:v>
                </c:pt>
                <c:pt idx="13">
                  <c:v>355</c:v>
                </c:pt>
                <c:pt idx="14">
                  <c:v>#N/A</c:v>
                </c:pt>
              </c:numCache>
            </c:numRef>
          </c:val>
          <c:smooth val="0"/>
          <c:extLst>
            <c:ext xmlns:c16="http://schemas.microsoft.com/office/drawing/2014/chart" uri="{C3380CC4-5D6E-409C-BE32-E72D297353CC}">
              <c16:uniqueId val="{00000008-8E3E-41C3-A7EF-148EBCD6C3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7192</c:v>
                </c:pt>
                <c:pt idx="5">
                  <c:v>6921</c:v>
                </c:pt>
                <c:pt idx="8">
                  <c:v>6670</c:v>
                </c:pt>
                <c:pt idx="11">
                  <c:v>6959</c:v>
                </c:pt>
                <c:pt idx="14">
                  <c:v>6747</c:v>
                </c:pt>
              </c:numCache>
            </c:numRef>
          </c:val>
          <c:extLst>
            <c:ext xmlns:c16="http://schemas.microsoft.com/office/drawing/2014/chart" uri="{C3380CC4-5D6E-409C-BE32-E72D297353CC}">
              <c16:uniqueId val="{00000000-345B-47BE-A738-6CE53ECF3B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103</c:v>
                </c:pt>
                <c:pt idx="5">
                  <c:v>63</c:v>
                </c:pt>
                <c:pt idx="8">
                  <c:v>40</c:v>
                </c:pt>
                <c:pt idx="11">
                  <c:v>19</c:v>
                </c:pt>
                <c:pt idx="14">
                  <c:v>18</c:v>
                </c:pt>
              </c:numCache>
            </c:numRef>
          </c:val>
          <c:extLst>
            <c:ext xmlns:c16="http://schemas.microsoft.com/office/drawing/2014/chart" uri="{C3380CC4-5D6E-409C-BE32-E72D297353CC}">
              <c16:uniqueId val="{00000001-345B-47BE-A738-6CE53ECF3B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2670</c:v>
                </c:pt>
                <c:pt idx="5">
                  <c:v>2472</c:v>
                </c:pt>
                <c:pt idx="8">
                  <c:v>2267</c:v>
                </c:pt>
                <c:pt idx="11">
                  <c:v>2097</c:v>
                </c:pt>
                <c:pt idx="14">
                  <c:v>2324</c:v>
                </c:pt>
              </c:numCache>
            </c:numRef>
          </c:val>
          <c:extLst>
            <c:ext xmlns:c16="http://schemas.microsoft.com/office/drawing/2014/chart" uri="{C3380CC4-5D6E-409C-BE32-E72D297353CC}">
              <c16:uniqueId val="{00000002-345B-47BE-A738-6CE53ECF3B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5B-47BE-A738-6CE53ECF3B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5B-47BE-A738-6CE53ECF3B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5B-47BE-A738-6CE53ECF3B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384</c:v>
                </c:pt>
                <c:pt idx="6">
                  <c:v>330</c:v>
                </c:pt>
                <c:pt idx="9">
                  <c:v>256</c:v>
                </c:pt>
                <c:pt idx="12">
                  <c:v>272</c:v>
                </c:pt>
              </c:numCache>
            </c:numRef>
          </c:val>
          <c:extLst>
            <c:ext xmlns:c16="http://schemas.microsoft.com/office/drawing/2014/chart" uri="{C3380CC4-5D6E-409C-BE32-E72D297353CC}">
              <c16:uniqueId val="{00000006-345B-47BE-A738-6CE53ECF3B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151</c:v>
                </c:pt>
                <c:pt idx="3">
                  <c:v>126</c:v>
                </c:pt>
                <c:pt idx="6">
                  <c:v>107</c:v>
                </c:pt>
                <c:pt idx="9">
                  <c:v>87</c:v>
                </c:pt>
                <c:pt idx="12">
                  <c:v>65</c:v>
                </c:pt>
              </c:numCache>
            </c:numRef>
          </c:val>
          <c:extLst>
            <c:ext xmlns:c16="http://schemas.microsoft.com/office/drawing/2014/chart" uri="{C3380CC4-5D6E-409C-BE32-E72D297353CC}">
              <c16:uniqueId val="{00000007-345B-47BE-A738-6CE53ECF3B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4004</c:v>
                </c:pt>
                <c:pt idx="3">
                  <c:v>4104</c:v>
                </c:pt>
                <c:pt idx="6">
                  <c:v>3556</c:v>
                </c:pt>
                <c:pt idx="9">
                  <c:v>3037</c:v>
                </c:pt>
                <c:pt idx="12">
                  <c:v>2884</c:v>
                </c:pt>
              </c:numCache>
            </c:numRef>
          </c:val>
          <c:extLst>
            <c:ext xmlns:c16="http://schemas.microsoft.com/office/drawing/2014/chart" uri="{C3380CC4-5D6E-409C-BE32-E72D297353CC}">
              <c16:uniqueId val="{00000008-345B-47BE-A738-6CE53ECF3B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5B-47BE-A738-6CE53ECF3B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6437</c:v>
                </c:pt>
                <c:pt idx="3">
                  <c:v>6220</c:v>
                </c:pt>
                <c:pt idx="6">
                  <c:v>5908</c:v>
                </c:pt>
                <c:pt idx="9">
                  <c:v>6448</c:v>
                </c:pt>
                <c:pt idx="12">
                  <c:v>6354</c:v>
                </c:pt>
              </c:numCache>
            </c:numRef>
          </c:val>
          <c:extLst>
            <c:ext xmlns:c16="http://schemas.microsoft.com/office/drawing/2014/chart" uri="{C3380CC4-5D6E-409C-BE32-E72D297353CC}">
              <c16:uniqueId val="{0000000A-345B-47BE-A738-6CE53ECF3B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627</c:v>
                </c:pt>
                <c:pt idx="2">
                  <c:v>#N/A</c:v>
                </c:pt>
                <c:pt idx="3">
                  <c:v>#N/A</c:v>
                </c:pt>
                <c:pt idx="4">
                  <c:v>1379</c:v>
                </c:pt>
                <c:pt idx="5">
                  <c:v>#N/A</c:v>
                </c:pt>
                <c:pt idx="6">
                  <c:v>#N/A</c:v>
                </c:pt>
                <c:pt idx="7">
                  <c:v>923</c:v>
                </c:pt>
                <c:pt idx="8">
                  <c:v>#N/A</c:v>
                </c:pt>
                <c:pt idx="9">
                  <c:v>#N/A</c:v>
                </c:pt>
                <c:pt idx="10">
                  <c:v>752</c:v>
                </c:pt>
                <c:pt idx="11">
                  <c:v>#N/A</c:v>
                </c:pt>
                <c:pt idx="12">
                  <c:v>#N/A</c:v>
                </c:pt>
                <c:pt idx="13">
                  <c:v>485</c:v>
                </c:pt>
                <c:pt idx="14">
                  <c:v>#N/A</c:v>
                </c:pt>
              </c:numCache>
            </c:numRef>
          </c:val>
          <c:smooth val="0"/>
          <c:extLst>
            <c:ext xmlns:c16="http://schemas.microsoft.com/office/drawing/2014/chart" uri="{C3380CC4-5D6E-409C-BE32-E72D297353CC}">
              <c16:uniqueId val="{0000000B-345B-47BE-A738-6CE53ECF3B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821</c:v>
                </c:pt>
                <c:pt idx="1">
                  <c:v>822</c:v>
                </c:pt>
                <c:pt idx="2">
                  <c:v>822</c:v>
                </c:pt>
              </c:numCache>
            </c:numRef>
          </c:val>
          <c:extLst>
            <c:ext xmlns:c16="http://schemas.microsoft.com/office/drawing/2014/chart" uri="{C3380CC4-5D6E-409C-BE32-E72D297353CC}">
              <c16:uniqueId val="{00000000-0732-4AA8-A719-163DC78525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998</c:v>
                </c:pt>
                <c:pt idx="1">
                  <c:v>818</c:v>
                </c:pt>
                <c:pt idx="2">
                  <c:v>1016</c:v>
                </c:pt>
              </c:numCache>
            </c:numRef>
          </c:val>
          <c:extLst>
            <c:ext xmlns:c16="http://schemas.microsoft.com/office/drawing/2014/chart" uri="{C3380CC4-5D6E-409C-BE32-E72D297353CC}">
              <c16:uniqueId val="{00000001-0732-4AA8-A719-163DC78525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1308</c:v>
                </c:pt>
                <c:pt idx="1">
                  <c:v>1333</c:v>
                </c:pt>
                <c:pt idx="2">
                  <c:v>1407</c:v>
                </c:pt>
              </c:numCache>
            </c:numRef>
          </c:val>
          <c:extLst>
            <c:ext xmlns:c16="http://schemas.microsoft.com/office/drawing/2014/chart" uri="{C3380CC4-5D6E-409C-BE32-E72D297353CC}">
              <c16:uniqueId val="{00000002-0732-4AA8-A719-163DC78525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{38AA5A6F-E48C-463B-9A89-9788B73E1F6A}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66C-49E4-8747-DF21AA5B2A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{FA18B50E-FF50-4CA6-8872-02CE4EB39E63}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6C-49E4-8747-DF21AA5B2A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{96A4124B-CF4A-416B-AF3E-67FBE48982D3}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6C-49E4-8747-DF21AA5B2A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{7FEEE04C-89F5-43EF-9009-01F861A0B1BE}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6C-49E4-8747-DF21AA5B2A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{2DC8D5F5-DF9E-42C6-B512-0486B444AEA3}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6C-49E4-8747-DF21AA5B2A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{B45048BA-60C2-44FA-8B83-24DF515576CC}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66C-49E4-8747-DF21AA5B2A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{F741F04F-EB70-41F1-ADBA-83C3AE205A63}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66C-49E4-8747-DF21AA5B2A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{27B095BC-7253-427F-9DD0-0F5711062C9A}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66C-49E4-8747-DF21AA5B2A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{0E5CF27A-B0F2-4A6A-96A8-FDC8FA20A6E1}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66C-49E4-8747-DF21AA5B2A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60.8</c:v>
                </c:pt>
                <c:pt idx="16">
                  <c:v>62.8</c:v>
                </c:pt>
                <c:pt idx="24">
                  <c:v>63.6</c:v>
                </c:pt>
                <c:pt idx="32">
                  <c:v>64.5</c:v>
                </c:pt>
              </c:numCache>
            </c:numRef>
          </c:xVal>
          <c:yVal>
            <c:numRef>
              <c:f>公会計指標分析・財政指標組合せ分析表!$BP$51:$DC$51</c:f>
              <c:numCache>
                <c:formatCode>#,##0.0;"▲ "#,##0.0</c:formatCode>
                <c:ptCount val="40"/>
                <c:pt idx="0">
                  <c:v>17.100000000000001</c:v>
                </c:pt>
                <c:pt idx="8">
                  <c:v>37.799999999999997</c:v>
                </c:pt>
                <c:pt idx="16">
                  <c:v>25.6</c:v>
                </c:pt>
                <c:pt idx="24">
                  <c:v>19.899999999999999</c:v>
                </c:pt>
                <c:pt idx="32">
                  <c:v>11.9</c:v>
                </c:pt>
              </c:numCache>
            </c:numRef>
          </c:yVal>
          <c:smooth val="0"/>
          <c:extLst>
            <c:ext xmlns:c16="http://schemas.microsoft.com/office/drawing/2014/chart" uri="{C3380CC4-5D6E-409C-BE32-E72D297353CC}">
              <c16:uniqueId val="{00000009-766C-49E4-8747-DF21AA5B2A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{ABDDA253-7BFD-4DA4-9D10-FFE276654563}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66C-49E4-8747-DF21AA5B2A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{B2E9B8B7-34E8-43CB-9C0B-F8E44CCCEBF2}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6C-49E4-8747-DF21AA5B2A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{485D9C7E-48ED-4617-8091-D81119DE5DCF}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6C-49E4-8747-DF21AA5B2A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{4C0F39E7-39EC-4D81-9050-C23C9ED64F7E}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6C-49E4-8747-DF21AA5B2A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{3B992A0C-F051-4C5C-8BFC-77B40429C4AA}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6C-49E4-8747-DF21AA5B2A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{2A3FDADB-3D3D-492E-B633-6B824665E32A}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66C-49E4-8747-DF21AA5B2A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{4E845E0A-3AD1-468C-9DEF-822723A6CB73}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66C-49E4-8747-DF21AA5B2A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{0D4F97DC-1D23-4E42-9BF8-EA560A10B010}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66C-49E4-8747-DF21AA5B2A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{A0AFADBB-EFB8-4ECA-9BB1-221B6CF12274}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66C-49E4-8747-DF21AA5B2A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766C-49E4-8747-DF21AA5B2AF8}"/>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{2B36C6AA-5A2F-490B-BD3E-CF48B7EF3A1E}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9EF-49F9-8EFC-35A177C75D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{3B6BC9DF-A106-48BD-9FDE-D24675D1B14D}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EF-49F9-8EFC-35A177C75D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{AEB7977E-4237-4076-AE0B-0C168A2410FF}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EF-49F9-8EFC-35A177C75D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{0C582266-F212-4BFA-BF1B-B0723DCF1042}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EF-49F9-8EFC-35A177C75D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{E5F6B370-1911-4CED-BDE4-E945516FE5EC}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EF-49F9-8EFC-35A177C75DA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{AE8B1C67-92CA-40BF-AA80-1432A0640CA9}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9EF-49F9-8EFC-35A177C75DA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{502F62B5-8FD5-4669-96E7-DC17CCD9AD26}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9EF-49F9-8EFC-35A177C75DA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{F7B32951-5B30-46ED-A756-98C666D96C2E}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9EF-49F9-8EFC-35A177C75DA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{AB798295-C7BA-4884-B653-86D6F66E9836}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9EF-49F9-8EFC-35A177C75D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13.8</c:v>
                </c:pt>
                <c:pt idx="16">
                  <c:v>12.2</c:v>
                </c:pt>
                <c:pt idx="24">
                  <c:v>11.4</c:v>
                </c:pt>
                <c:pt idx="32">
                  <c:v>10.1</c:v>
                </c:pt>
              </c:numCache>
            </c:numRef>
          </c:xVal>
          <c:yVal>
            <c:numRef>
              <c:f>公会計指標分析・財政指標組合せ分析表!$BP$73:$DC$73</c:f>
              <c:numCache>
                <c:formatCode>#,##0.0;"▲ "#,##0.0</c:formatCode>
                <c:ptCount val="40"/>
                <c:pt idx="0">
                  <c:v>17.100000000000001</c:v>
                </c:pt>
                <c:pt idx="8">
                  <c:v>37.799999999999997</c:v>
                </c:pt>
                <c:pt idx="16">
                  <c:v>25.6</c:v>
                </c:pt>
                <c:pt idx="24">
                  <c:v>19.899999999999999</c:v>
                </c:pt>
                <c:pt idx="32">
                  <c:v>11.9</c:v>
                </c:pt>
              </c:numCache>
            </c:numRef>
          </c:yVal>
          <c:smooth val="0"/>
          <c:extLst>
            <c:ext xmlns:c16="http://schemas.microsoft.com/office/drawing/2014/chart" uri="{C3380CC4-5D6E-409C-BE32-E72D297353CC}">
              <c16:uniqueId val="{00000009-19EF-49F9-8EFC-35A177C75D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304735849612338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{06BE5FF7-F14A-4AC3-8A45-7B0BF7906236}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9EF-49F9-8EFC-35A177C75D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{2D3040F4-4B00-4F25-94FE-7EA2958D903E}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EF-49F9-8EFC-35A177C75D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{BA7A8389-D6C0-4834-BB40-71BA6F3F0E3C}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EF-49F9-8EFC-35A177C75D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{821200E9-E8DD-4E80-A661-4264A39A0C4C}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EF-49F9-8EFC-35A177C75D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{32BE8308-E948-456E-8D50-1EDB3E68EF1B}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EF-49F9-8EFC-35A177C75DA2}"/>
                </c:ext>
              </c:extLst>
            </c:dLbl>
            <c:dLbl>
              <c:idx val="8"/>
              <c:layout>
                <c:manualLayout>
                  <c:x val="0"/>
                  <c:y val="1.273077668646014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{2AFE9381-2007-45D8-AB05-29A8764FC582}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9EF-49F9-8EFC-35A177C75DA2}"/>
                </c:ext>
              </c:extLst>
            </c:dLbl>
            <c:dLbl>
              <c:idx val="16"/>
              <c:layout>
                <c:manualLayout>
                  <c:x val="0"/>
                  <c:y val="1.031692429723263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{6557B592-D270-433B-BAC8-767ACA6FE0BA}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9EF-49F9-8EFC-35A177C75DA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{BABB0906-BA2D-45F6-926F-78BDA74B12E8}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9EF-49F9-8EFC-35A177C75DA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{086CB2EA-5D15-4856-8FE2-F845C6BE4EA0}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9EF-49F9-8EFC-35A177C75D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9EF-49F9-8EFC-35A177C75DA2}"/>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10,503
10,423
114.03
8,652,329
8,278,156
365,670
4,670,540
6,353,878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人口減少や全国平均を上回る高齢化率（令和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年国勢調査</a:t>
          </a:r>
          <a:r>
            <a:rPr kumimoji="1" lang="en-US" altLang="ja-JP" sz="1100" baseline="0">
              <a:solidFill>
                <a:schemeClr val="dk1"/>
              </a:solidFill>
              <a:effectLst/>
              <a:latin typeface="+mn-lt"/>
              <a:ea typeface="+mn-ea"/>
              <a:cs typeface="+mn-cs"/>
            </a:rPr>
            <a:t>37.6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全国平均</a:t>
          </a:r>
          <a:r>
            <a:rPr kumimoji="1" lang="en-US" altLang="ja-JP" sz="1100" baseline="0">
              <a:solidFill>
                <a:schemeClr val="dk1"/>
              </a:solidFill>
              <a:effectLst/>
              <a:latin typeface="+mn-lt"/>
              <a:ea typeface="+mn-ea"/>
              <a:cs typeface="+mn-cs"/>
            </a:rPr>
            <a:t>28.6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）に加えて町民税の減収により</a:t>
          </a:r>
          <a:r>
            <a:rPr kumimoji="1" lang="ja-JP"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類似団体平均を大幅に下回っている。</a:t>
          </a:r>
          <a:endParaRPr lang="ja-JP" altLang="ja-JP" sz="1400">
            <a:effectLst/>
          </a:endParaRPr>
        </a:p>
        <a:p>
          <a:r>
            <a:rPr kumimoji="1" lang="ja-JP" altLang="ja-JP" sz="1100" b="0">
              <a:solidFill>
                <a:schemeClr val="dk1"/>
              </a:solidFill>
              <a:effectLst/>
              <a:latin typeface="+mn-lt"/>
              <a:ea typeface="+mn-ea"/>
              <a:cs typeface="+mn-cs"/>
            </a:rPr>
            <a:t>　第</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次総合計画に基づく年度毎の実施計画により事業を計画的に進めていく。少子化対策事業推進会議で事業の見直しを行い、重点的に人口減少、少子化対策に取り組む。「なんぶ創生総合戦略」を改定し、基幹産業である農業の担い手育成や定住人口の拡大を図り、地域の活力づくりに重点的に取り組む。併せて、行財政改革により効率的な組織運営から財政基盤強化に努め本指数を維持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近年は</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％台を推移し、財政構造が硬直化していたが、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年度は前年度と比較し人件費、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が増加したものの、</a:t>
          </a:r>
          <a:r>
            <a:rPr kumimoji="1" lang="ja-JP" altLang="en-US" sz="1100">
              <a:solidFill>
                <a:schemeClr val="dk1"/>
              </a:solidFill>
              <a:effectLst/>
              <a:latin typeface="+mn-lt"/>
              <a:ea typeface="+mn-ea"/>
              <a:cs typeface="+mn-cs"/>
            </a:rPr>
            <a:t>公債費、物件費、補助費等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減少や普通交付税等の一般財源が増加したことにより、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改善された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今後、施設の老朽化による維持補修費の増加などが見込まれ、厳しい状況ではあるが引き続き経常経費の削減に努める。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81868"/>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7874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37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64</xdr:row>
      <xdr:rowOff>169672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76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一人当たりの人件費及び物件費は、</a:t>
          </a:r>
          <a:r>
            <a:rPr kumimoji="1" lang="ja-JP" altLang="en-US" sz="1100">
              <a:solidFill>
                <a:schemeClr val="dk1"/>
              </a:solidFill>
              <a:effectLst/>
              <a:latin typeface="+mn-lt"/>
              <a:ea typeface="+mn-ea"/>
              <a:cs typeface="+mn-cs"/>
            </a:rPr>
            <a:t>前年度よりも減少したが、</a:t>
          </a:r>
          <a:r>
            <a:rPr kumimoji="1" lang="ja-JP" altLang="ja-JP" sz="1100">
              <a:solidFill>
                <a:schemeClr val="dk1"/>
              </a:solidFill>
              <a:effectLst/>
              <a:latin typeface="+mn-lt"/>
              <a:ea typeface="+mn-ea"/>
              <a:cs typeface="+mn-cs"/>
            </a:rPr>
            <a:t>類似団体平均値よりも</a:t>
          </a:r>
          <a:r>
            <a:rPr kumimoji="1" lang="ja-JP" altLang="en-US" sz="1100">
              <a:solidFill>
                <a:schemeClr val="dk1"/>
              </a:solidFill>
              <a:effectLst/>
              <a:latin typeface="+mn-lt"/>
              <a:ea typeface="+mn-ea"/>
              <a:cs typeface="+mn-cs"/>
            </a:rPr>
            <a:t>高い傾向にある。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年度決算以降は、類似団体平均値を上回る結果となっ</a:t>
          </a:r>
          <a:r>
            <a:rPr kumimoji="1" lang="ja-JP" altLang="en-US" sz="1100">
              <a:solidFill>
                <a:schemeClr val="dk1"/>
              </a:solidFill>
              <a:effectLst/>
              <a:latin typeface="+mn-lt"/>
              <a:ea typeface="+mn-ea"/>
              <a:cs typeface="+mn-cs"/>
            </a:rPr>
            <a:t>ているのは、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が前年度に引き続いて</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に係る給与や負担金等が上昇したことによるものである。一方で、教育費関連の</a:t>
          </a: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減少が見受けられたことで前年度よりも改善した。</a:t>
          </a:r>
          <a:endParaRPr lang="ja-JP" altLang="ja-JP" sz="1400">
            <a:effectLst/>
          </a:endParaRPr>
        </a:p>
        <a:p>
          <a:r>
            <a:rPr kumimoji="1" lang="ja-JP" altLang="ja-JP" sz="1100">
              <a:solidFill>
                <a:schemeClr val="dk1"/>
              </a:solidFill>
              <a:effectLst/>
              <a:latin typeface="+mn-lt"/>
              <a:ea typeface="+mn-ea"/>
              <a:cs typeface="+mn-cs"/>
            </a:rPr>
            <a:t>　今後、人件費、物件費の増加が財政へ大きく影響を及ぼすと考えられる。引き続き、徹底した事業見直しを通じ各事業のコスト削減を行う。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124248</xdr:rowOff>
    </xdr:from>
    <xdr:to>
      <xdr:col>23</xdr:col>
      <xdr:colOff>133350</xdr:colOff>
      <xdr:row>82</xdr:row>
      <xdr:rowOff>153184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83148"/>
          <a:ext cx="8382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171022</xdr:rowOff>
    </xdr:from>
    <xdr:to>
      <xdr:col>19</xdr:col>
      <xdr:colOff>133350</xdr:colOff>
      <xdr:row>82</xdr:row>
      <xdr:rowOff>153184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8472"/>
          <a:ext cx="889000" cy="1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137526</xdr:rowOff>
    </xdr:from>
    <xdr:to>
      <xdr:col>15</xdr:col>
      <xdr:colOff>82550</xdr:colOff>
      <xdr:row>81</xdr:row>
      <xdr:rowOff>171022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4976"/>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101056</xdr:rowOff>
    </xdr:from>
    <xdr:to>
      <xdr:col>11</xdr:col>
      <xdr:colOff>31750</xdr:colOff>
      <xdr:row>81</xdr:row>
      <xdr:rowOff>137526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8506"/>
          <a:ext cx="889000" cy="3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73448</xdr:rowOff>
    </xdr:from>
    <xdr:to>
      <xdr:col>23</xdr:col>
      <xdr:colOff>184150</xdr:colOff>
      <xdr:row>83</xdr:row>
      <xdr:rowOff>3598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45525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102384</xdr:rowOff>
    </xdr:from>
    <xdr:to>
      <xdr:col>19</xdr:col>
      <xdr:colOff>184150</xdr:colOff>
      <xdr:row>83</xdr:row>
      <xdr:rowOff>32534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17311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120222</xdr:rowOff>
    </xdr:from>
    <xdr:to>
      <xdr:col>15</xdr:col>
      <xdr:colOff>133350</xdr:colOff>
      <xdr:row>82</xdr:row>
      <xdr:rowOff>50372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35149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86726</xdr:rowOff>
    </xdr:from>
    <xdr:to>
      <xdr:col>11</xdr:col>
      <xdr:colOff>82550</xdr:colOff>
      <xdr:row>82</xdr:row>
      <xdr:rowOff>16876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50256</xdr:rowOff>
    </xdr:from>
    <xdr:to>
      <xdr:col>7</xdr:col>
      <xdr:colOff>31750</xdr:colOff>
      <xdr:row>81</xdr:row>
      <xdr:rowOff>151856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162033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月の合併以降平成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年度まで実施した退職勧奨により類似団体平均を下回っている。引き続き、適正な定員管理や給与の適正化によりこの水準を維持する。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41427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71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41427</xdr:rowOff>
    </xdr:from>
    <xdr:to>
      <xdr:col>77</xdr:col>
      <xdr:colOff>44450</xdr:colOff>
      <xdr:row>83</xdr:row>
      <xdr:rowOff>64407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7862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9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7862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1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月の合併以降、職員数の計画的な削減により本指標は類似団体平均を下回って推移していたが、平成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年度から類似団体平均を上回る傾向にある。　　</a:t>
          </a:r>
          <a:endParaRPr lang="ja-JP" altLang="ja-JP" sz="1400">
            <a:effectLst/>
          </a:endParaRPr>
        </a:p>
        <a:p>
          <a:r>
            <a:rPr kumimoji="1" lang="ja-JP" altLang="ja-JP" sz="1100">
              <a:solidFill>
                <a:schemeClr val="dk1"/>
              </a:solidFill>
              <a:effectLst/>
              <a:latin typeface="+mn-lt"/>
              <a:ea typeface="+mn-ea"/>
              <a:cs typeface="+mn-cs"/>
            </a:rPr>
            <a:t>　近年の行政サービスニーズの多様性に対応するため、保育士を含む専門職員の必要性が大きく、職員増員の必要性が生じている状況ではあるが、事業評価に基づく事業の見直し等を通じて適正な定員管理を徹底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140615</xdr:rowOff>
    </xdr:from>
    <xdr:to>
      <xdr:col>81</xdr:col>
      <xdr:colOff>44450</xdr:colOff>
      <xdr:row>61</xdr:row>
      <xdr:rowOff>145441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906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137719</xdr:rowOff>
    </xdr:from>
    <xdr:to>
      <xdr:col>77</xdr:col>
      <xdr:colOff>44450</xdr:colOff>
      <xdr:row>61</xdr:row>
      <xdr:rowOff>140615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9616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117449</xdr:rowOff>
    </xdr:from>
    <xdr:to>
      <xdr:col>72</xdr:col>
      <xdr:colOff>203200</xdr:colOff>
      <xdr:row>61</xdr:row>
      <xdr:rowOff>137719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589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108763</xdr:rowOff>
    </xdr:from>
    <xdr:to>
      <xdr:col>68</xdr:col>
      <xdr:colOff>152400</xdr:colOff>
      <xdr:row>61</xdr:row>
      <xdr:rowOff>117449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721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94641</xdr:rowOff>
    </xdr:from>
    <xdr:to>
      <xdr:col>81</xdr:col>
      <xdr:colOff>95250</xdr:colOff>
      <xdr:row>62</xdr:row>
      <xdr:rowOff>24791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66718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89815</xdr:rowOff>
    </xdr:from>
    <xdr:to>
      <xdr:col>77</xdr:col>
      <xdr:colOff>95250</xdr:colOff>
      <xdr:row>62</xdr:row>
      <xdr:rowOff>19965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86919</xdr:rowOff>
    </xdr:from>
    <xdr:to>
      <xdr:col>73</xdr:col>
      <xdr:colOff>44450</xdr:colOff>
      <xdr:row>62</xdr:row>
      <xdr:rowOff>17069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66649</xdr:rowOff>
    </xdr:from>
    <xdr:to>
      <xdr:col>68</xdr:col>
      <xdr:colOff>203200</xdr:colOff>
      <xdr:row>61</xdr:row>
      <xdr:rowOff>168249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153026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57963</xdr:rowOff>
    </xdr:from>
    <xdr:to>
      <xdr:col>64</xdr:col>
      <xdr:colOff>152400</xdr:colOff>
      <xdr:row>61</xdr:row>
      <xdr:rowOff>159563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毎年度の起債借入額をその年度の元金償還額以内とし、起債残高の抑制に努めて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減少傾向で推移して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年度は、歳入の増加、起債償還も減少傾向にあり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％改善がみられた。今後も事業の緊急度などを的確に把握し、新規発行の抑制に努めることで本指標の改善に努める。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127423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952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20320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149013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641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149013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6123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98213</xdr:rowOff>
    </xdr:from>
    <xdr:to>
      <xdr:col>68</xdr:col>
      <xdr:colOff>203200</xdr:colOff>
      <xdr:row>45</xdr:row>
      <xdr:rowOff>28363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13140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起債残高の抑制に努めたことにより、将来負担額が減少傾向にあったが、平成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年度は退職者数の増による退職手当負担見込額の増から指標が悪化した。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年度は、充当可能財源が増加し、</a:t>
          </a:r>
          <a:r>
            <a:rPr kumimoji="1" lang="ja-JP" altLang="en-US" sz="1100">
              <a:solidFill>
                <a:schemeClr val="dk1"/>
              </a:solidFill>
              <a:effectLst/>
              <a:latin typeface="+mn-lt"/>
              <a:ea typeface="+mn-ea"/>
              <a:cs typeface="+mn-cs"/>
            </a:rPr>
            <a:t>地方債の現在高や公営企業債等繰入見込額</a:t>
          </a:r>
          <a:r>
            <a:rPr kumimoji="1" lang="ja-JP" altLang="ja-JP" sz="1100">
              <a:solidFill>
                <a:schemeClr val="dk1"/>
              </a:solidFill>
              <a:effectLst/>
              <a:latin typeface="+mn-lt"/>
              <a:ea typeface="+mn-ea"/>
              <a:cs typeface="+mn-cs"/>
            </a:rPr>
            <a:t>の減少から前年度より</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％減少した。人口の減少による収入減も要因とし、本指標は今後増加傾向が見込まれるため、比率の維持、改善に向けた財政の健全化を徹底する。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49651</xdr:rowOff>
    </xdr:from>
    <xdr:to>
      <xdr:col>81</xdr:col>
      <xdr:colOff>44450</xdr:colOff>
      <xdr:row>14</xdr:row>
      <xdr:rowOff>141575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4995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141575</xdr:rowOff>
    </xdr:from>
    <xdr:to>
      <xdr:col>77</xdr:col>
      <xdr:colOff>44450</xdr:colOff>
      <xdr:row>15</xdr:row>
      <xdr:rowOff>35621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4187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35621</xdr:rowOff>
    </xdr:from>
    <xdr:to>
      <xdr:col>72</xdr:col>
      <xdr:colOff>203200</xdr:colOff>
      <xdr:row>16</xdr:row>
      <xdr:rowOff>4354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07371"/>
          <a:ext cx="889000" cy="1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109401</xdr:rowOff>
    </xdr:from>
    <xdr:to>
      <xdr:col>68</xdr:col>
      <xdr:colOff>152400</xdr:colOff>
      <xdr:row>16</xdr:row>
      <xdr:rowOff>4354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09701"/>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170301</xdr:rowOff>
    </xdr:from>
    <xdr:to>
      <xdr:col>81</xdr:col>
      <xdr:colOff>95250</xdr:colOff>
      <xdr:row>14</xdr:row>
      <xdr:rowOff>100451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142378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7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90775</xdr:rowOff>
    </xdr:from>
    <xdr:to>
      <xdr:col>77</xdr:col>
      <xdr:colOff>95250</xdr:colOff>
      <xdr:row>15</xdr:row>
      <xdr:rowOff>20925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5702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7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156271</xdr:rowOff>
    </xdr:from>
    <xdr:to>
      <xdr:col>73</xdr:col>
      <xdr:colOff>44450</xdr:colOff>
      <xdr:row>15</xdr:row>
      <xdr:rowOff>86421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71198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125004</xdr:rowOff>
    </xdr:from>
    <xdr:to>
      <xdr:col>68</xdr:col>
      <xdr:colOff>203200</xdr:colOff>
      <xdr:row>16</xdr:row>
      <xdr:rowOff>55154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39931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58601</xdr:rowOff>
    </xdr:from>
    <xdr:to>
      <xdr:col>64</xdr:col>
      <xdr:colOff>152400</xdr:colOff>
      <xdr:row>14</xdr:row>
      <xdr:rowOff>160201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144978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4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10,503
10,423
114.03
8,652,329
8,278,156
365,670
4,670,540
6,353,878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退職勧奨や新規採用の抑制により職員数の削減を図ったことで、類似団体平均を大幅に下回って推移している。一方で、多様化する住民ニーズへの対応に必要な専門職等の採用が不足する実情もあり、引き続き、適正な定員管理や給与水準の適正化を図りこの水準を維持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88138</xdr:rowOff>
    </xdr:from>
    <xdr:to>
      <xdr:col>24</xdr:col>
      <xdr:colOff>25400</xdr:colOff>
      <xdr:row>33</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459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92710</xdr:rowOff>
    </xdr:from>
    <xdr:to>
      <xdr:col>19</xdr:col>
      <xdr:colOff>187325</xdr:colOff>
      <xdr:row>33</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505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2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51562</xdr:rowOff>
    </xdr:from>
    <xdr:to>
      <xdr:col>11</xdr:col>
      <xdr:colOff>9525</xdr:colOff>
      <xdr:row>33</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09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37338</xdr:rowOff>
    </xdr:from>
    <xdr:to>
      <xdr:col>24</xdr:col>
      <xdr:colOff>76200</xdr:colOff>
      <xdr:row>33</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78486</xdr:rowOff>
    </xdr:from>
    <xdr:to>
      <xdr:col>20</xdr:col>
      <xdr:colOff>38100</xdr:colOff>
      <xdr:row>34</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0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41910</xdr:rowOff>
    </xdr:from>
    <xdr:to>
      <xdr:col>15</xdr:col>
      <xdr:colOff>149225</xdr:colOff>
      <xdr:row>33</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762</xdr:rowOff>
    </xdr:from>
    <xdr:to>
      <xdr:col>6</xdr:col>
      <xdr:colOff>171450</xdr:colOff>
      <xdr:row>33</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類似団体と比較すると大きく下回って推移している。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年度決算では、新型コロナウイルス</a:t>
          </a:r>
          <a:r>
            <a:rPr kumimoji="1" lang="ja-JP" altLang="en-US" sz="1100">
              <a:solidFill>
                <a:schemeClr val="dk1"/>
              </a:solidFill>
              <a:effectLst/>
              <a:latin typeface="+mn-lt"/>
              <a:ea typeface="+mn-ea"/>
              <a:cs typeface="+mn-cs"/>
            </a:rPr>
            <a:t>感染症</a:t>
          </a:r>
          <a:r>
            <a:rPr kumimoji="1" lang="ja-JP" altLang="ja-JP" sz="1100">
              <a:solidFill>
                <a:schemeClr val="dk1"/>
              </a:solidFill>
              <a:effectLst/>
              <a:latin typeface="+mn-lt"/>
              <a:ea typeface="+mn-ea"/>
              <a:cs typeface="+mn-cs"/>
            </a:rPr>
            <a:t>の影響</a:t>
          </a:r>
          <a:r>
            <a:rPr kumimoji="1" lang="ja-JP" altLang="en-US" sz="1100">
              <a:solidFill>
                <a:schemeClr val="dk1"/>
              </a:solidFill>
              <a:effectLst/>
              <a:latin typeface="+mn-lt"/>
              <a:ea typeface="+mn-ea"/>
              <a:cs typeface="+mn-cs"/>
            </a:rPr>
            <a:t>に対する地域経済対策に要する経費の増加</a:t>
          </a:r>
          <a:r>
            <a:rPr kumimoji="1" lang="ja-JP" altLang="ja-JP" sz="1100">
              <a:solidFill>
                <a:schemeClr val="dk1"/>
              </a:solidFill>
              <a:effectLst/>
              <a:latin typeface="+mn-lt"/>
              <a:ea typeface="+mn-ea"/>
              <a:cs typeface="+mn-cs"/>
            </a:rPr>
            <a:t>などが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要因の一つとしてあげられる。引き続き事務事業の見直しなどを実施し、経費の削減に努める。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88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67129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88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67129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人口減少や高齢化、少子化対策などにより事業が多様化し近年は急激に増加傾向にある。令和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年度決算では、前年度を</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下回った。これまで福祉施策に重点をおき行政サービスを展開してきた本町において、今後も同様な傾向が続くと見込まれる。このため、事業管理を徹底し過度な上昇を抑制していく必要がある。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59</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020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を除いて類似団体平均を下回って推移している。下水道事業について課題が多く、汚泥減容化の取り組みによる維持管理経費の削減、料金改定などを実施により抑制に努めているが、施設の老朽化による経費の増加、人口減少による料金収入の増加が見込めない状況であり、繰出金が増加傾向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1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5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7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31767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や水道事業への補助金（繰出金）やごみ処理、消防、介護保険等を一部事務組合で実施していることから類似団体の平均を上回っている。また、地方創生関連事業、人口減少・少子高齢化に関連した事業の拡充もあり増加の要因でも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年度決算の増加要因の特徴として、病院事業費</a:t>
          </a:r>
          <a:r>
            <a:rPr kumimoji="1" lang="ja-JP" altLang="en-US" sz="1100">
              <a:solidFill>
                <a:schemeClr val="dk1"/>
              </a:solidFill>
              <a:effectLst/>
              <a:latin typeface="+mn-lt"/>
              <a:ea typeface="+mn-ea"/>
              <a:cs typeface="+mn-cs"/>
            </a:rPr>
            <a:t>が大きく増加している。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43180</xdr:rowOff>
    </xdr:from>
    <xdr:to>
      <xdr:col>82</xdr:col>
      <xdr:colOff>107950</xdr:colOff>
      <xdr:row>40</xdr:row>
      <xdr:rowOff>43180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901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43180</xdr:rowOff>
    </xdr:from>
    <xdr:to>
      <xdr:col>78</xdr:col>
      <xdr:colOff>69850</xdr:colOff>
      <xdr:row>40</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90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89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163830</xdr:rowOff>
    </xdr:from>
    <xdr:to>
      <xdr:col>82</xdr:col>
      <xdr:colOff>158750</xdr:colOff>
      <xdr:row>40</xdr:row>
      <xdr:rowOff>93980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135907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163830</xdr:rowOff>
    </xdr:from>
    <xdr:to>
      <xdr:col>78</xdr:col>
      <xdr:colOff>120650</xdr:colOff>
      <xdr:row>40</xdr:row>
      <xdr:rowOff>93980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78757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合併以降の大規模事業（ＣＡＴＶ整備事業、小・中学校の大規模改修など）の実施により類似団体平均を上回っている。前年度と比較して、</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した背景には、</a:t>
          </a:r>
          <a:r>
            <a:rPr kumimoji="1" lang="ja-JP" altLang="en-US" sz="1100">
              <a:solidFill>
                <a:schemeClr val="dk1"/>
              </a:solidFill>
              <a:effectLst/>
              <a:latin typeface="+mn-lt"/>
              <a:ea typeface="+mn-ea"/>
              <a:cs typeface="+mn-cs"/>
            </a:rPr>
            <a:t>鳥取県西部地震災害対策事業の償還が終了したこと</a:t>
          </a:r>
          <a:r>
            <a:rPr kumimoji="1" lang="ja-JP" altLang="ja-JP" sz="1100">
              <a:solidFill>
                <a:schemeClr val="dk1"/>
              </a:solidFill>
              <a:effectLst/>
              <a:latin typeface="+mn-lt"/>
              <a:ea typeface="+mn-ea"/>
              <a:cs typeface="+mn-cs"/>
            </a:rPr>
            <a:t>が要因である。今後、施設の老朽化による改修なども課題としているため、財政状況を注視しながら新規発行の抑制に努める。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124713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074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年度決算においては、類似団体を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％上回る結果となった。　</a:t>
          </a:r>
          <a:endParaRPr lang="ja-JP" altLang="ja-JP" sz="1400">
            <a:effectLst/>
          </a:endParaRPr>
        </a:p>
        <a:p>
          <a:r>
            <a:rPr kumimoji="1" lang="ja-JP" altLang="ja-JP" sz="1100">
              <a:solidFill>
                <a:schemeClr val="dk1"/>
              </a:solidFill>
              <a:effectLst/>
              <a:latin typeface="+mn-lt"/>
              <a:ea typeface="+mn-ea"/>
              <a:cs typeface="+mn-cs"/>
            </a:rPr>
            <a:t>　年々社会保障関係経費を中心とした扶助費が増加しており、この傾向はさらに拡大するものと予想されるため、経常経費の削減にこれまで以上に努める必要がある。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934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96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31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62230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31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19190</xdr:rowOff>
    </xdr:from>
    <xdr:to>
      <xdr:col>29</xdr:col>
      <xdr:colOff>127000</xdr:colOff>
      <xdr:row>17</xdr:row>
      <xdr:rowOff>151602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1465"/>
          <a:ext cx="647700" cy="132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151602</xdr:rowOff>
    </xdr:from>
    <xdr:to>
      <xdr:col>26</xdr:col>
      <xdr:colOff>50800</xdr:colOff>
      <xdr:row>18</xdr:row>
      <xdr:rowOff>46674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3877"/>
          <a:ext cx="698500" cy="6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46674</xdr:rowOff>
    </xdr:from>
    <xdr:to>
      <xdr:col>22</xdr:col>
      <xdr:colOff>114300</xdr:colOff>
      <xdr:row>18</xdr:row>
      <xdr:rowOff>60730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0399"/>
          <a:ext cx="698500" cy="1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60730</xdr:rowOff>
    </xdr:from>
    <xdr:to>
      <xdr:col>18</xdr:col>
      <xdr:colOff>177800</xdr:colOff>
      <xdr:row>18</xdr:row>
      <xdr:rowOff>91036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4455"/>
          <a:ext cx="698500" cy="3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139840</xdr:rowOff>
    </xdr:from>
    <xdr:to>
      <xdr:col>29</xdr:col>
      <xdr:colOff>177800</xdr:colOff>
      <xdr:row>17</xdr:row>
      <xdr:rowOff>69990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156367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100802</xdr:rowOff>
    </xdr:from>
    <xdr:to>
      <xdr:col>26</xdr:col>
      <xdr:colOff>101600</xdr:colOff>
      <xdr:row>18</xdr:row>
      <xdr:rowOff>30952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41129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167324</xdr:rowOff>
    </xdr:from>
    <xdr:to>
      <xdr:col>22</xdr:col>
      <xdr:colOff>165100</xdr:colOff>
      <xdr:row>18</xdr:row>
      <xdr:rowOff>97474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9930</xdr:rowOff>
    </xdr:from>
    <xdr:to>
      <xdr:col>19</xdr:col>
      <xdr:colOff>38100</xdr:colOff>
      <xdr:row>18</xdr:row>
      <xdr:rowOff>111530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121707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40236</xdr:rowOff>
    </xdr:from>
    <xdr:to>
      <xdr:col>15</xdr:col>
      <xdr:colOff>101600</xdr:colOff>
      <xdr:row>18</xdr:row>
      <xdr:rowOff>141836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152013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37372</xdr:rowOff>
    </xdr:from>
    <xdr:to>
      <xdr:col>29</xdr:col>
      <xdr:colOff>127000</xdr:colOff>
      <xdr:row>35</xdr:row>
      <xdr:rowOff>121432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47722"/>
          <a:ext cx="647700" cy="8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37372</xdr:rowOff>
    </xdr:from>
    <xdr:to>
      <xdr:col>26</xdr:col>
      <xdr:colOff>50800</xdr:colOff>
      <xdr:row>35</xdr:row>
      <xdr:rowOff>84334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47722"/>
          <a:ext cx="698500" cy="4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325849</xdr:rowOff>
    </xdr:from>
    <xdr:to>
      <xdr:col>22</xdr:col>
      <xdr:colOff>114300</xdr:colOff>
      <xdr:row>35</xdr:row>
      <xdr:rowOff>84334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93299"/>
          <a:ext cx="698500" cy="10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300948</xdr:rowOff>
    </xdr:from>
    <xdr:to>
      <xdr:col>18</xdr:col>
      <xdr:colOff>177800</xdr:colOff>
      <xdr:row>34</xdr:row>
      <xdr:rowOff>325849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68398"/>
          <a:ext cx="698500" cy="2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70632</xdr:rowOff>
    </xdr:from>
    <xdr:to>
      <xdr:col>29</xdr:col>
      <xdr:colOff>177800</xdr:colOff>
      <xdr:row>35</xdr:row>
      <xdr:rowOff>172232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8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258609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2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329472</xdr:rowOff>
    </xdr:from>
    <xdr:to>
      <xdr:col>26</xdr:col>
      <xdr:colOff>101600</xdr:colOff>
      <xdr:row>35</xdr:row>
      <xdr:rowOff>88172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9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98350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65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33534</xdr:rowOff>
    </xdr:from>
    <xdr:to>
      <xdr:col>22</xdr:col>
      <xdr:colOff>165100</xdr:colOff>
      <xdr:row>35</xdr:row>
      <xdr:rowOff>135134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4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145311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1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275049</xdr:rowOff>
    </xdr:from>
    <xdr:to>
      <xdr:col>19</xdr:col>
      <xdr:colOff>38100</xdr:colOff>
      <xdr:row>35</xdr:row>
      <xdr:rowOff>33749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4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43926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1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250148</xdr:rowOff>
    </xdr:from>
    <xdr:to>
      <xdr:col>15</xdr:col>
      <xdr:colOff>101600</xdr:colOff>
      <xdr:row>35</xdr:row>
      <xdr:rowOff>8848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1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8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10,503
10,423
114.03
8,652,329
8,278,156
365,670
4,670,540
6,353,878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92997</xdr:rowOff>
    </xdr:from>
    <xdr:to>
      <xdr:col>24</xdr:col>
      <xdr:colOff>63500</xdr:colOff>
      <xdr:row>35</xdr:row>
      <xdr:rowOff>122967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3747"/>
          <a:ext cx="8382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122967</xdr:rowOff>
    </xdr:from>
    <xdr:to>
      <xdr:col>19</xdr:col>
      <xdr:colOff>177800</xdr:colOff>
      <xdr:row>36</xdr:row>
      <xdr:rowOff>15470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3717"/>
          <a:ext cx="889000" cy="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15470</xdr:rowOff>
    </xdr:from>
    <xdr:to>
      <xdr:col>15</xdr:col>
      <xdr:colOff>50800</xdr:colOff>
      <xdr:row>36</xdr:row>
      <xdr:rowOff>37502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7670"/>
          <a:ext cx="8890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37502</xdr:rowOff>
    </xdr:from>
    <xdr:to>
      <xdr:col>10</xdr:col>
      <xdr:colOff>114300</xdr:colOff>
      <xdr:row>36</xdr:row>
      <xdr:rowOff>60037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9702"/>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42197</xdr:rowOff>
    </xdr:from>
    <xdr:to>
      <xdr:col>24</xdr:col>
      <xdr:colOff>114300</xdr:colOff>
      <xdr:row>35</xdr:row>
      <xdr:rowOff>143797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65074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72167</xdr:rowOff>
    </xdr:from>
    <xdr:to>
      <xdr:col>20</xdr:col>
      <xdr:colOff>38100</xdr:colOff>
      <xdr:row>36</xdr:row>
      <xdr:rowOff>2317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18844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136120</xdr:rowOff>
    </xdr:from>
    <xdr:to>
      <xdr:col>15</xdr:col>
      <xdr:colOff>101600</xdr:colOff>
      <xdr:row>36</xdr:row>
      <xdr:rowOff>66270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82797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158152</xdr:rowOff>
    </xdr:from>
    <xdr:to>
      <xdr:col>10</xdr:col>
      <xdr:colOff>165100</xdr:colOff>
      <xdr:row>36</xdr:row>
      <xdr:rowOff>88302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104829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9237</xdr:rowOff>
    </xdr:from>
    <xdr:to>
      <xdr:col>6</xdr:col>
      <xdr:colOff>38100</xdr:colOff>
      <xdr:row>36</xdr:row>
      <xdr:rowOff>110837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127364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32395</xdr:rowOff>
    </xdr:from>
    <xdr:to>
      <xdr:col>24</xdr:col>
      <xdr:colOff>63500</xdr:colOff>
      <xdr:row>56</xdr:row>
      <xdr:rowOff>131562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33595"/>
          <a:ext cx="838200" cy="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32395</xdr:rowOff>
    </xdr:from>
    <xdr:to>
      <xdr:col>19</xdr:col>
      <xdr:colOff>177800</xdr:colOff>
      <xdr:row>57</xdr:row>
      <xdr:rowOff>53084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3595"/>
          <a:ext cx="889000" cy="19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53084</xdr:rowOff>
    </xdr:from>
    <xdr:to>
      <xdr:col>15</xdr:col>
      <xdr:colOff>50800</xdr:colOff>
      <xdr:row>57</xdr:row>
      <xdr:rowOff>115392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25734"/>
          <a:ext cx="889000" cy="6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115392</xdr:rowOff>
    </xdr:from>
    <xdr:to>
      <xdr:col>10</xdr:col>
      <xdr:colOff>114300</xdr:colOff>
      <xdr:row>57</xdr:row>
      <xdr:rowOff>157775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88042"/>
          <a:ext cx="8890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80762</xdr:rowOff>
    </xdr:from>
    <xdr:to>
      <xdr:col>24</xdr:col>
      <xdr:colOff>114300</xdr:colOff>
      <xdr:row>57</xdr:row>
      <xdr:rowOff>10912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103639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153045</xdr:rowOff>
    </xdr:from>
    <xdr:to>
      <xdr:col>20</xdr:col>
      <xdr:colOff>38100</xdr:colOff>
      <xdr:row>56</xdr:row>
      <xdr:rowOff>83195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99722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5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2284</xdr:rowOff>
    </xdr:from>
    <xdr:to>
      <xdr:col>15</xdr:col>
      <xdr:colOff>101600</xdr:colOff>
      <xdr:row>57</xdr:row>
      <xdr:rowOff>103884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95011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64592</xdr:rowOff>
    </xdr:from>
    <xdr:to>
      <xdr:col>10</xdr:col>
      <xdr:colOff>165100</xdr:colOff>
      <xdr:row>57</xdr:row>
      <xdr:rowOff>166192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157319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106975</xdr:rowOff>
    </xdr:from>
    <xdr:to>
      <xdr:col>6</xdr:col>
      <xdr:colOff>38100</xdr:colOff>
      <xdr:row>58</xdr:row>
      <xdr:rowOff>37125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122441</xdr:rowOff>
    </xdr:from>
    <xdr:to>
      <xdr:col>24</xdr:col>
      <xdr:colOff>63500</xdr:colOff>
      <xdr:row>78</xdr:row>
      <xdr:rowOff>28829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24091"/>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122441</xdr:rowOff>
    </xdr:from>
    <xdr:to>
      <xdr:col>19</xdr:col>
      <xdr:colOff>177800</xdr:colOff>
      <xdr:row>78</xdr:row>
      <xdr:rowOff>84531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4091"/>
          <a:ext cx="8890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59576</xdr:rowOff>
    </xdr:from>
    <xdr:to>
      <xdr:col>15</xdr:col>
      <xdr:colOff>50800</xdr:colOff>
      <xdr:row>78</xdr:row>
      <xdr:rowOff>84531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2676"/>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47840</xdr:rowOff>
    </xdr:from>
    <xdr:to>
      <xdr:col>10</xdr:col>
      <xdr:colOff>114300</xdr:colOff>
      <xdr:row>78</xdr:row>
      <xdr:rowOff>59576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0940"/>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149479</xdr:rowOff>
    </xdr:from>
    <xdr:to>
      <xdr:col>24</xdr:col>
      <xdr:colOff>114300</xdr:colOff>
      <xdr:row>78</xdr:row>
      <xdr:rowOff>79629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127906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71641</xdr:rowOff>
    </xdr:from>
    <xdr:to>
      <xdr:col>20</xdr:col>
      <xdr:colOff>38100</xdr:colOff>
      <xdr:row>78</xdr:row>
      <xdr:rowOff>1791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18318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33731</xdr:rowOff>
    </xdr:from>
    <xdr:to>
      <xdr:col>15</xdr:col>
      <xdr:colOff>101600</xdr:colOff>
      <xdr:row>78</xdr:row>
      <xdr:rowOff>135331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8776</xdr:rowOff>
    </xdr:from>
    <xdr:to>
      <xdr:col>10</xdr:col>
      <xdr:colOff>165100</xdr:colOff>
      <xdr:row>78</xdr:row>
      <xdr:rowOff>110376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101503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168490</xdr:rowOff>
    </xdr:from>
    <xdr:to>
      <xdr:col>6</xdr:col>
      <xdr:colOff>38100</xdr:colOff>
      <xdr:row>78</xdr:row>
      <xdr:rowOff>98640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89767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37624</xdr:rowOff>
    </xdr:from>
    <xdr:to>
      <xdr:col>24</xdr:col>
      <xdr:colOff>63500</xdr:colOff>
      <xdr:row>95</xdr:row>
      <xdr:rowOff>127040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53924"/>
          <a:ext cx="838200" cy="2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126212</xdr:rowOff>
    </xdr:from>
    <xdr:to>
      <xdr:col>19</xdr:col>
      <xdr:colOff>177800</xdr:colOff>
      <xdr:row>95</xdr:row>
      <xdr:rowOff>127040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13962"/>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126212</xdr:rowOff>
    </xdr:from>
    <xdr:to>
      <xdr:col>15</xdr:col>
      <xdr:colOff>50800</xdr:colOff>
      <xdr:row>95</xdr:row>
      <xdr:rowOff>135117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13962"/>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113085</xdr:rowOff>
    </xdr:from>
    <xdr:to>
      <xdr:col>10</xdr:col>
      <xdr:colOff>114300</xdr:colOff>
      <xdr:row>95</xdr:row>
      <xdr:rowOff>135117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00835"/>
          <a:ext cx="8890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158274</xdr:rowOff>
    </xdr:from>
    <xdr:to>
      <xdr:col>24</xdr:col>
      <xdr:colOff>114300</xdr:colOff>
      <xdr:row>94</xdr:row>
      <xdr:rowOff>88424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9701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76240</xdr:rowOff>
    </xdr:from>
    <xdr:to>
      <xdr:col>20</xdr:col>
      <xdr:colOff>38100</xdr:colOff>
      <xdr:row>96</xdr:row>
      <xdr:rowOff>6390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22917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75412</xdr:rowOff>
    </xdr:from>
    <xdr:to>
      <xdr:col>15</xdr:col>
      <xdr:colOff>101600</xdr:colOff>
      <xdr:row>96</xdr:row>
      <xdr:rowOff>5562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22089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84317</xdr:rowOff>
    </xdr:from>
    <xdr:to>
      <xdr:col>10</xdr:col>
      <xdr:colOff>165100</xdr:colOff>
      <xdr:row>96</xdr:row>
      <xdr:rowOff>14467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30994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62285</xdr:rowOff>
    </xdr:from>
    <xdr:to>
      <xdr:col>6</xdr:col>
      <xdr:colOff>38100</xdr:colOff>
      <xdr:row>95</xdr:row>
      <xdr:rowOff>163885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91269</xdr:rowOff>
    </xdr:from>
    <xdr:to>
      <xdr:col>55</xdr:col>
      <xdr:colOff>0</xdr:colOff>
      <xdr:row>34</xdr:row>
      <xdr:rowOff>152922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77669"/>
          <a:ext cx="838200" cy="40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91269</xdr:rowOff>
    </xdr:from>
    <xdr:to>
      <xdr:col>50</xdr:col>
      <xdr:colOff>114300</xdr:colOff>
      <xdr:row>35</xdr:row>
      <xdr:rowOff>73520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77669"/>
          <a:ext cx="889000" cy="49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116730</xdr:rowOff>
    </xdr:from>
    <xdr:to>
      <xdr:col>45</xdr:col>
      <xdr:colOff>177800</xdr:colOff>
      <xdr:row>35</xdr:row>
      <xdr:rowOff>73520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946030"/>
          <a:ext cx="889000" cy="1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116730</xdr:rowOff>
    </xdr:from>
    <xdr:to>
      <xdr:col>41</xdr:col>
      <xdr:colOff>50800</xdr:colOff>
      <xdr:row>35</xdr:row>
      <xdr:rowOff>71056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46030"/>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102122</xdr:rowOff>
    </xdr:from>
    <xdr:to>
      <xdr:col>55</xdr:col>
      <xdr:colOff>50800</xdr:colOff>
      <xdr:row>35</xdr:row>
      <xdr:rowOff>32272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124999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40469</xdr:rowOff>
    </xdr:from>
    <xdr:to>
      <xdr:col>50</xdr:col>
      <xdr:colOff>165100</xdr:colOff>
      <xdr:row>32</xdr:row>
      <xdr:rowOff>142069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158596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0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22720</xdr:rowOff>
    </xdr:from>
    <xdr:to>
      <xdr:col>46</xdr:col>
      <xdr:colOff>38100</xdr:colOff>
      <xdr:row>35</xdr:row>
      <xdr:rowOff>124320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140847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65930</xdr:rowOff>
    </xdr:from>
    <xdr:to>
      <xdr:col>41</xdr:col>
      <xdr:colOff>101600</xdr:colOff>
      <xdr:row>34</xdr:row>
      <xdr:rowOff>167530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12607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7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20256</xdr:rowOff>
    </xdr:from>
    <xdr:to>
      <xdr:col>36</xdr:col>
      <xdr:colOff>165100</xdr:colOff>
      <xdr:row>35</xdr:row>
      <xdr:rowOff>121856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138383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9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15955</xdr:rowOff>
    </xdr:from>
    <xdr:to>
      <xdr:col>55</xdr:col>
      <xdr:colOff>0</xdr:colOff>
      <xdr:row>56</xdr:row>
      <xdr:rowOff>103040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445705"/>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15955</xdr:rowOff>
    </xdr:from>
    <xdr:to>
      <xdr:col>50</xdr:col>
      <xdr:colOff>114300</xdr:colOff>
      <xdr:row>58</xdr:row>
      <xdr:rowOff>40640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45705"/>
          <a:ext cx="889000" cy="5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43848</xdr:rowOff>
    </xdr:from>
    <xdr:to>
      <xdr:col>45</xdr:col>
      <xdr:colOff>177800</xdr:colOff>
      <xdr:row>58</xdr:row>
      <xdr:rowOff>40640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16498"/>
          <a:ext cx="889000" cy="1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43848</xdr:rowOff>
    </xdr:from>
    <xdr:to>
      <xdr:col>41</xdr:col>
      <xdr:colOff>50800</xdr:colOff>
      <xdr:row>57</xdr:row>
      <xdr:rowOff>80413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16498"/>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52240</xdr:rowOff>
    </xdr:from>
    <xdr:to>
      <xdr:col>55</xdr:col>
      <xdr:colOff>50800</xdr:colOff>
      <xdr:row>56</xdr:row>
      <xdr:rowOff>153840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75117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0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136605</xdr:rowOff>
    </xdr:from>
    <xdr:to>
      <xdr:col>50</xdr:col>
      <xdr:colOff>165100</xdr:colOff>
      <xdr:row>55</xdr:row>
      <xdr:rowOff>66755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83282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161290</xdr:rowOff>
    </xdr:from>
    <xdr:to>
      <xdr:col>46</xdr:col>
      <xdr:colOff>38100</xdr:colOff>
      <xdr:row>58</xdr:row>
      <xdr:rowOff>91440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82567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164498</xdr:rowOff>
    </xdr:from>
    <xdr:to>
      <xdr:col>41</xdr:col>
      <xdr:colOff>101600</xdr:colOff>
      <xdr:row>57</xdr:row>
      <xdr:rowOff>94648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111175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29613</xdr:rowOff>
    </xdr:from>
    <xdr:to>
      <xdr:col>36</xdr:col>
      <xdr:colOff>165100</xdr:colOff>
      <xdr:row>57</xdr:row>
      <xdr:rowOff>131213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122340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9243</xdr:rowOff>
    </xdr:from>
    <xdr:to>
      <xdr:col>55</xdr:col>
      <xdr:colOff>0</xdr:colOff>
      <xdr:row>78</xdr:row>
      <xdr:rowOff>60782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10893"/>
          <a:ext cx="838200" cy="2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45751</xdr:rowOff>
    </xdr:from>
    <xdr:to>
      <xdr:col>50</xdr:col>
      <xdr:colOff>114300</xdr:colOff>
      <xdr:row>78</xdr:row>
      <xdr:rowOff>60782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18851"/>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45751</xdr:rowOff>
    </xdr:from>
    <xdr:to>
      <xdr:col>45</xdr:col>
      <xdr:colOff>177800</xdr:colOff>
      <xdr:row>78</xdr:row>
      <xdr:rowOff>75696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18851"/>
          <a:ext cx="8890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35015</xdr:rowOff>
    </xdr:from>
    <xdr:to>
      <xdr:col>41</xdr:col>
      <xdr:colOff>50800</xdr:colOff>
      <xdr:row>78</xdr:row>
      <xdr:rowOff>75696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08115"/>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129893</xdr:rowOff>
    </xdr:from>
    <xdr:to>
      <xdr:col>55</xdr:col>
      <xdr:colOff>50800</xdr:colOff>
      <xdr:row>77</xdr:row>
      <xdr:rowOff>60043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152770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9982</xdr:rowOff>
    </xdr:from>
    <xdr:to>
      <xdr:col>50</xdr:col>
      <xdr:colOff>165100</xdr:colOff>
      <xdr:row>78</xdr:row>
      <xdr:rowOff>111582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102709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166401</xdr:rowOff>
    </xdr:from>
    <xdr:to>
      <xdr:col>46</xdr:col>
      <xdr:colOff>38100</xdr:colOff>
      <xdr:row>78</xdr:row>
      <xdr:rowOff>96551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87678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24896</xdr:rowOff>
    </xdr:from>
    <xdr:to>
      <xdr:col>41</xdr:col>
      <xdr:colOff>101600</xdr:colOff>
      <xdr:row>78</xdr:row>
      <xdr:rowOff>126496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117623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155665</xdr:rowOff>
    </xdr:from>
    <xdr:to>
      <xdr:col>36</xdr:col>
      <xdr:colOff>165100</xdr:colOff>
      <xdr:row>78</xdr:row>
      <xdr:rowOff>85815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76942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42743</xdr:rowOff>
    </xdr:from>
    <xdr:to>
      <xdr:col>55</xdr:col>
      <xdr:colOff>0</xdr:colOff>
      <xdr:row>98</xdr:row>
      <xdr:rowOff>15204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816143"/>
          <a:ext cx="838200" cy="10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42743</xdr:rowOff>
    </xdr:from>
    <xdr:to>
      <xdr:col>50</xdr:col>
      <xdr:colOff>114300</xdr:colOff>
      <xdr:row>98</xdr:row>
      <xdr:rowOff>86382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816143"/>
          <a:ext cx="889000" cy="10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55301</xdr:rowOff>
    </xdr:from>
    <xdr:to>
      <xdr:col>45</xdr:col>
      <xdr:colOff>177800</xdr:colOff>
      <xdr:row>98</xdr:row>
      <xdr:rowOff>86382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57401"/>
          <a:ext cx="889000" cy="3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90681</xdr:rowOff>
    </xdr:from>
    <xdr:to>
      <xdr:col>41</xdr:col>
      <xdr:colOff>50800</xdr:colOff>
      <xdr:row>98</xdr:row>
      <xdr:rowOff>55301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21331"/>
          <a:ext cx="889000" cy="1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135854</xdr:rowOff>
    </xdr:from>
    <xdr:to>
      <xdr:col>55</xdr:col>
      <xdr:colOff>50800</xdr:colOff>
      <xdr:row>98</xdr:row>
      <xdr:rowOff>66004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114281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163393</xdr:rowOff>
    </xdr:from>
    <xdr:to>
      <xdr:col>50</xdr:col>
      <xdr:colOff>165100</xdr:colOff>
      <xdr:row>92</xdr:row>
      <xdr:rowOff>93543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7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110070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54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35582</xdr:rowOff>
    </xdr:from>
    <xdr:to>
      <xdr:col>46</xdr:col>
      <xdr:colOff>38100</xdr:colOff>
      <xdr:row>98</xdr:row>
      <xdr:rowOff>137182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128309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4501</xdr:rowOff>
    </xdr:from>
    <xdr:to>
      <xdr:col>41</xdr:col>
      <xdr:colOff>101600</xdr:colOff>
      <xdr:row>98</xdr:row>
      <xdr:rowOff>106101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97228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39881</xdr:rowOff>
    </xdr:from>
    <xdr:to>
      <xdr:col>36</xdr:col>
      <xdr:colOff>165100</xdr:colOff>
      <xdr:row>97</xdr:row>
      <xdr:rowOff>141481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132608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163950</xdr:rowOff>
    </xdr:from>
    <xdr:to>
      <xdr:col>85</xdr:col>
      <xdr:colOff>127000</xdr:colOff>
      <xdr:row>38</xdr:row>
      <xdr:rowOff>122784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36150"/>
          <a:ext cx="838200" cy="3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32277</xdr:rowOff>
    </xdr:from>
    <xdr:to>
      <xdr:col>81</xdr:col>
      <xdr:colOff>50800</xdr:colOff>
      <xdr:row>38</xdr:row>
      <xdr:rowOff>122784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204477"/>
          <a:ext cx="889000" cy="4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32277</xdr:rowOff>
    </xdr:from>
    <xdr:to>
      <xdr:col>76</xdr:col>
      <xdr:colOff>114300</xdr:colOff>
      <xdr:row>37</xdr:row>
      <xdr:rowOff>71901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204477"/>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71901</xdr:rowOff>
    </xdr:from>
    <xdr:to>
      <xdr:col>71</xdr:col>
      <xdr:colOff>177800</xdr:colOff>
      <xdr:row>38</xdr:row>
      <xdr:rowOff>140653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15551"/>
          <a:ext cx="889000" cy="2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113150</xdr:rowOff>
    </xdr:from>
    <xdr:to>
      <xdr:col>85</xdr:col>
      <xdr:colOff>177800</xdr:colOff>
      <xdr:row>37</xdr:row>
      <xdr:rowOff>43300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136027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71984</xdr:rowOff>
    </xdr:from>
    <xdr:to>
      <xdr:col>81</xdr:col>
      <xdr:colOff>101600</xdr:colOff>
      <xdr:row>39</xdr:row>
      <xdr:rowOff>2134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164711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152927</xdr:rowOff>
    </xdr:from>
    <xdr:to>
      <xdr:col>76</xdr:col>
      <xdr:colOff>165100</xdr:colOff>
      <xdr:row>36</xdr:row>
      <xdr:rowOff>83077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1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99604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9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21101</xdr:rowOff>
    </xdr:from>
    <xdr:to>
      <xdr:col>72</xdr:col>
      <xdr:colOff>38100</xdr:colOff>
      <xdr:row>37</xdr:row>
      <xdr:rowOff>122701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139228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89853</xdr:rowOff>
    </xdr:from>
    <xdr:to>
      <xdr:col>67</xdr:col>
      <xdr:colOff>101600</xdr:colOff>
      <xdr:row>39</xdr:row>
      <xdr:rowOff>20003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36530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29908</xdr:rowOff>
    </xdr:from>
    <xdr:to>
      <xdr:col>85</xdr:col>
      <xdr:colOff>127000</xdr:colOff>
      <xdr:row>75</xdr:row>
      <xdr:rowOff>88457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888658"/>
          <a:ext cx="838200" cy="5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29908</xdr:rowOff>
    </xdr:from>
    <xdr:to>
      <xdr:col>81</xdr:col>
      <xdr:colOff>50800</xdr:colOff>
      <xdr:row>75</xdr:row>
      <xdr:rowOff>63512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8865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148332</xdr:rowOff>
    </xdr:from>
    <xdr:to>
      <xdr:col>76</xdr:col>
      <xdr:colOff>114300</xdr:colOff>
      <xdr:row>75</xdr:row>
      <xdr:rowOff>63512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35632"/>
          <a:ext cx="889000" cy="8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148332</xdr:rowOff>
    </xdr:from>
    <xdr:to>
      <xdr:col>71</xdr:col>
      <xdr:colOff>177800</xdr:colOff>
      <xdr:row>74</xdr:row>
      <xdr:rowOff>165870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35632"/>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37657</xdr:rowOff>
    </xdr:from>
    <xdr:to>
      <xdr:col>85</xdr:col>
      <xdr:colOff>177800</xdr:colOff>
      <xdr:row>75</xdr:row>
      <xdr:rowOff>139257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60534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150558</xdr:rowOff>
    </xdr:from>
    <xdr:to>
      <xdr:col>81</xdr:col>
      <xdr:colOff>101600</xdr:colOff>
      <xdr:row>75</xdr:row>
      <xdr:rowOff>80708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97235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12712</xdr:rowOff>
    </xdr:from>
    <xdr:to>
      <xdr:col>76</xdr:col>
      <xdr:colOff>165100</xdr:colOff>
      <xdr:row>75</xdr:row>
      <xdr:rowOff>114312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130839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97532</xdr:rowOff>
    </xdr:from>
    <xdr:to>
      <xdr:col>72</xdr:col>
      <xdr:colOff>38100</xdr:colOff>
      <xdr:row>75</xdr:row>
      <xdr:rowOff>27682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44209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115070</xdr:rowOff>
    </xdr:from>
    <xdr:to>
      <xdr:col>67</xdr:col>
      <xdr:colOff>101600</xdr:colOff>
      <xdr:row>75</xdr:row>
      <xdr:rowOff>45220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61747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12689</xdr:rowOff>
    </xdr:from>
    <xdr:to>
      <xdr:col>85</xdr:col>
      <xdr:colOff>127000</xdr:colOff>
      <xdr:row>99</xdr:row>
      <xdr:rowOff>18146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14789"/>
          <a:ext cx="838200" cy="17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12271</xdr:rowOff>
    </xdr:from>
    <xdr:to>
      <xdr:col>81</xdr:col>
      <xdr:colOff>50800</xdr:colOff>
      <xdr:row>99</xdr:row>
      <xdr:rowOff>18146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85821"/>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12271</xdr:rowOff>
    </xdr:from>
    <xdr:to>
      <xdr:col>76</xdr:col>
      <xdr:colOff>114300</xdr:colOff>
      <xdr:row>99</xdr:row>
      <xdr:rowOff>24974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85821"/>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24974</xdr:rowOff>
    </xdr:from>
    <xdr:to>
      <xdr:col>71</xdr:col>
      <xdr:colOff>177800</xdr:colOff>
      <xdr:row>99</xdr:row>
      <xdr:rowOff>28173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98524"/>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133339</xdr:rowOff>
    </xdr:from>
    <xdr:to>
      <xdr:col>85</xdr:col>
      <xdr:colOff>177800</xdr:colOff>
      <xdr:row>98</xdr:row>
      <xdr:rowOff>63489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111766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138796</xdr:rowOff>
    </xdr:from>
    <xdr:to>
      <xdr:col>81</xdr:col>
      <xdr:colOff>101600</xdr:colOff>
      <xdr:row>99</xdr:row>
      <xdr:rowOff>68946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60073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3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132921</xdr:rowOff>
    </xdr:from>
    <xdr:to>
      <xdr:col>76</xdr:col>
      <xdr:colOff>165100</xdr:colOff>
      <xdr:row>99</xdr:row>
      <xdr:rowOff>63071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54198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2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145624</xdr:rowOff>
    </xdr:from>
    <xdr:to>
      <xdr:col>72</xdr:col>
      <xdr:colOff>38100</xdr:colOff>
      <xdr:row>99</xdr:row>
      <xdr:rowOff>75774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66901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4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148823</xdr:rowOff>
    </xdr:from>
    <xdr:to>
      <xdr:col>67</xdr:col>
      <xdr:colOff>101600</xdr:colOff>
      <xdr:row>99</xdr:row>
      <xdr:rowOff>78973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70100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7569</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179769"/>
          <a:ext cx="889000" cy="4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128219</xdr:rowOff>
    </xdr:from>
    <xdr:to>
      <xdr:col>98</xdr:col>
      <xdr:colOff>38100</xdr:colOff>
      <xdr:row>36</xdr:row>
      <xdr:rowOff>58369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74896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9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98682</xdr:rowOff>
    </xdr:from>
    <xdr:to>
      <xdr:col>116</xdr:col>
      <xdr:colOff>63500</xdr:colOff>
      <xdr:row>59</xdr:row>
      <xdr:rowOff>98748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232"/>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98682</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4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68900</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84450"/>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68900</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4450"/>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47948</xdr:rowOff>
    </xdr:from>
    <xdr:to>
      <xdr:col>116</xdr:col>
      <xdr:colOff>114300</xdr:colOff>
      <xdr:row>59</xdr:row>
      <xdr:rowOff>149548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134325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47882</xdr:rowOff>
    </xdr:from>
    <xdr:to>
      <xdr:col>112</xdr:col>
      <xdr:colOff>38100</xdr:colOff>
      <xdr:row>59</xdr:row>
      <xdr:rowOff>149482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140609</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18100</xdr:rowOff>
    </xdr:from>
    <xdr:to>
      <xdr:col>102</xdr:col>
      <xdr:colOff>165100</xdr:colOff>
      <xdr:row>59</xdr:row>
      <xdr:rowOff>119700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110827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2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45887</xdr:rowOff>
    </xdr:from>
    <xdr:to>
      <xdr:col>116</xdr:col>
      <xdr:colOff>63500</xdr:colOff>
      <xdr:row>75</xdr:row>
      <xdr:rowOff>86709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0463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45887</xdr:rowOff>
    </xdr:from>
    <xdr:to>
      <xdr:col>111</xdr:col>
      <xdr:colOff>177800</xdr:colOff>
      <xdr:row>75</xdr:row>
      <xdr:rowOff>78065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4637"/>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78065</xdr:rowOff>
    </xdr:from>
    <xdr:to>
      <xdr:col>107</xdr:col>
      <xdr:colOff>50800</xdr:colOff>
      <xdr:row>75</xdr:row>
      <xdr:rowOff>88058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3681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88058</xdr:rowOff>
    </xdr:from>
    <xdr:to>
      <xdr:col>102</xdr:col>
      <xdr:colOff>114300</xdr:colOff>
      <xdr:row>75</xdr:row>
      <xdr:rowOff>109068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4680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35909</xdr:rowOff>
    </xdr:from>
    <xdr:to>
      <xdr:col>116</xdr:col>
      <xdr:colOff>114300</xdr:colOff>
      <xdr:row>75</xdr:row>
      <xdr:rowOff>137509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58786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166537</xdr:rowOff>
    </xdr:from>
    <xdr:to>
      <xdr:col>112</xdr:col>
      <xdr:colOff>38100</xdr:colOff>
      <xdr:row>75</xdr:row>
      <xdr:rowOff>96687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113214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27265</xdr:rowOff>
    </xdr:from>
    <xdr:to>
      <xdr:col>107</xdr:col>
      <xdr:colOff>101600</xdr:colOff>
      <xdr:row>75</xdr:row>
      <xdr:rowOff>128865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145392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37258</xdr:rowOff>
    </xdr:from>
    <xdr:to>
      <xdr:col>102</xdr:col>
      <xdr:colOff>165100</xdr:colOff>
      <xdr:row>75</xdr:row>
      <xdr:rowOff>138858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155385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58268</xdr:rowOff>
    </xdr:from>
    <xdr:to>
      <xdr:col>98</xdr:col>
      <xdr:colOff>38100</xdr:colOff>
      <xdr:row>75</xdr:row>
      <xdr:rowOff>159868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合併後の定員管理で平成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年以降職員数は減少したが、地方創生関連事業での移住定住コーディネーターや地域おこし協力隊、少子化対策による子育て、保育関係の非常勤職員が増加していることに起因するものと分析する。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年から町独自の少子化対策事業に取り組んだため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くなっている。補助費等についても病院事業会計への補助（繰出）やごみ処理、消防、介護保険等を一部事務組合で実施しているため高くなっている。公債費については、起債残高は年々減少し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人当たりのコストとしては類似団体平均と比較し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高い水準で推移している。一方、積立金については、新たにポータルサイトとの契約など、納税収入確保策を講じてはいるものの、類似団体平均を大幅に下回る状況となっており、本町の財政基盤の脆弱さが覗える決算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10,503
10,423
114.03
8,652,329
8,278,156
365,670
4,670,540
6,353,878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114097</xdr:rowOff>
    </xdr:from>
    <xdr:to>
      <xdr:col>24</xdr:col>
      <xdr:colOff>63500</xdr:colOff>
      <xdr:row>33</xdr:row>
      <xdr:rowOff>126212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1947"/>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126212</xdr:rowOff>
    </xdr:from>
    <xdr:to>
      <xdr:col>19</xdr:col>
      <xdr:colOff>177800</xdr:colOff>
      <xdr:row>33</xdr:row>
      <xdr:rowOff>145415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4062"/>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138328</xdr:rowOff>
    </xdr:from>
    <xdr:to>
      <xdr:col>15</xdr:col>
      <xdr:colOff>50800</xdr:colOff>
      <xdr:row>33</xdr:row>
      <xdr:rowOff>145415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617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138328</xdr:rowOff>
    </xdr:from>
    <xdr:to>
      <xdr:col>10</xdr:col>
      <xdr:colOff>114300</xdr:colOff>
      <xdr:row>34</xdr:row>
      <xdr:rowOff>7341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96178"/>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63297</xdr:rowOff>
    </xdr:from>
    <xdr:to>
      <xdr:col>24</xdr:col>
      <xdr:colOff>114300</xdr:colOff>
      <xdr:row>33</xdr:row>
      <xdr:rowOff>164897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86174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75412</xdr:rowOff>
    </xdr:from>
    <xdr:to>
      <xdr:col>20</xdr:col>
      <xdr:colOff>38100</xdr:colOff>
      <xdr:row>34</xdr:row>
      <xdr:rowOff>5562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22089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94615</xdr:rowOff>
    </xdr:from>
    <xdr:to>
      <xdr:col>15</xdr:col>
      <xdr:colOff>101600</xdr:colOff>
      <xdr:row>34</xdr:row>
      <xdr:rowOff>24765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87528</xdr:rowOff>
    </xdr:from>
    <xdr:to>
      <xdr:col>10</xdr:col>
      <xdr:colOff>165100</xdr:colOff>
      <xdr:row>34</xdr:row>
      <xdr:rowOff>17678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34205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127991</xdr:rowOff>
    </xdr:from>
    <xdr:to>
      <xdr:col>6</xdr:col>
      <xdr:colOff>38100</xdr:colOff>
      <xdr:row>34</xdr:row>
      <xdr:rowOff>58141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74668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126582</xdr:rowOff>
    </xdr:from>
    <xdr:to>
      <xdr:col>24</xdr:col>
      <xdr:colOff>63500</xdr:colOff>
      <xdr:row>55</xdr:row>
      <xdr:rowOff>67924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70532"/>
          <a:ext cx="838200" cy="6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126582</xdr:rowOff>
    </xdr:from>
    <xdr:to>
      <xdr:col>19</xdr:col>
      <xdr:colOff>177800</xdr:colOff>
      <xdr:row>57</xdr:row>
      <xdr:rowOff>3615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70532"/>
          <a:ext cx="889000" cy="9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3615</xdr:rowOff>
    </xdr:from>
    <xdr:to>
      <xdr:col>15</xdr:col>
      <xdr:colOff>50800</xdr:colOff>
      <xdr:row>57</xdr:row>
      <xdr:rowOff>17098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6265"/>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17098</xdr:rowOff>
    </xdr:from>
    <xdr:to>
      <xdr:col>10</xdr:col>
      <xdr:colOff>114300</xdr:colOff>
      <xdr:row>57</xdr:row>
      <xdr:rowOff>56185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9748"/>
          <a:ext cx="889000" cy="3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17124</xdr:rowOff>
    </xdr:from>
    <xdr:to>
      <xdr:col>24</xdr:col>
      <xdr:colOff>114300</xdr:colOff>
      <xdr:row>55</xdr:row>
      <xdr:rowOff>118724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40001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9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75782</xdr:rowOff>
    </xdr:from>
    <xdr:to>
      <xdr:col>20</xdr:col>
      <xdr:colOff>38100</xdr:colOff>
      <xdr:row>52</xdr:row>
      <xdr:rowOff>5932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1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22459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9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124265</xdr:rowOff>
    </xdr:from>
    <xdr:to>
      <xdr:col>15</xdr:col>
      <xdr:colOff>101600</xdr:colOff>
      <xdr:row>57</xdr:row>
      <xdr:rowOff>54415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45542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1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137748</xdr:rowOff>
    </xdr:from>
    <xdr:to>
      <xdr:col>10</xdr:col>
      <xdr:colOff>165100</xdr:colOff>
      <xdr:row>57</xdr:row>
      <xdr:rowOff>67898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59025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5385</xdr:rowOff>
    </xdr:from>
    <xdr:to>
      <xdr:col>6</xdr:col>
      <xdr:colOff>38100</xdr:colOff>
      <xdr:row>57</xdr:row>
      <xdr:rowOff>106985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98112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96076</xdr:rowOff>
    </xdr:from>
    <xdr:to>
      <xdr:col>24</xdr:col>
      <xdr:colOff>63500</xdr:colOff>
      <xdr:row>75</xdr:row>
      <xdr:rowOff>48168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3376"/>
          <a:ext cx="8382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48168</xdr:rowOff>
    </xdr:from>
    <xdr:to>
      <xdr:col>19</xdr:col>
      <xdr:colOff>177800</xdr:colOff>
      <xdr:row>75</xdr:row>
      <xdr:rowOff>151372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6918"/>
          <a:ext cx="889000" cy="10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151372</xdr:rowOff>
    </xdr:from>
    <xdr:to>
      <xdr:col>15</xdr:col>
      <xdr:colOff>50800</xdr:colOff>
      <xdr:row>76</xdr:row>
      <xdr:rowOff>52336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0122"/>
          <a:ext cx="889000" cy="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38312</xdr:rowOff>
    </xdr:from>
    <xdr:to>
      <xdr:col>10</xdr:col>
      <xdr:colOff>114300</xdr:colOff>
      <xdr:row>76</xdr:row>
      <xdr:rowOff>52336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68512"/>
          <a:ext cx="889000" cy="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45276</xdr:rowOff>
    </xdr:from>
    <xdr:to>
      <xdr:col>24</xdr:col>
      <xdr:colOff>114300</xdr:colOff>
      <xdr:row>74</xdr:row>
      <xdr:rowOff>146876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68153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168818</xdr:rowOff>
    </xdr:from>
    <xdr:to>
      <xdr:col>20</xdr:col>
      <xdr:colOff>38100</xdr:colOff>
      <xdr:row>75</xdr:row>
      <xdr:rowOff>98968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100571</xdr:rowOff>
    </xdr:from>
    <xdr:to>
      <xdr:col>15</xdr:col>
      <xdr:colOff>101600</xdr:colOff>
      <xdr:row>76</xdr:row>
      <xdr:rowOff>30721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47248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1536</xdr:rowOff>
    </xdr:from>
    <xdr:to>
      <xdr:col>10</xdr:col>
      <xdr:colOff>165100</xdr:colOff>
      <xdr:row>76</xdr:row>
      <xdr:rowOff>103136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119663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158962</xdr:rowOff>
    </xdr:from>
    <xdr:to>
      <xdr:col>6</xdr:col>
      <xdr:colOff>38100</xdr:colOff>
      <xdr:row>76</xdr:row>
      <xdr:rowOff>89112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105639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116663</xdr:rowOff>
    </xdr:from>
    <xdr:to>
      <xdr:col>24</xdr:col>
      <xdr:colOff>63500</xdr:colOff>
      <xdr:row>95</xdr:row>
      <xdr:rowOff>13078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32963"/>
          <a:ext cx="838200" cy="6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13078</xdr:rowOff>
    </xdr:from>
    <xdr:to>
      <xdr:col>19</xdr:col>
      <xdr:colOff>177800</xdr:colOff>
      <xdr:row>95</xdr:row>
      <xdr:rowOff>67873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00828"/>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119103</xdr:rowOff>
    </xdr:from>
    <xdr:to>
      <xdr:col>15</xdr:col>
      <xdr:colOff>50800</xdr:colOff>
      <xdr:row>95</xdr:row>
      <xdr:rowOff>67873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235403"/>
          <a:ext cx="889000" cy="1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119103</xdr:rowOff>
    </xdr:from>
    <xdr:to>
      <xdr:col>10</xdr:col>
      <xdr:colOff>114300</xdr:colOff>
      <xdr:row>94</xdr:row>
      <xdr:rowOff>162320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35403"/>
          <a:ext cx="889000" cy="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65863</xdr:rowOff>
    </xdr:from>
    <xdr:to>
      <xdr:col>24</xdr:col>
      <xdr:colOff>114300</xdr:colOff>
      <xdr:row>94</xdr:row>
      <xdr:rowOff>167463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88740</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133728</xdr:rowOff>
    </xdr:from>
    <xdr:to>
      <xdr:col>20</xdr:col>
      <xdr:colOff>38100</xdr:colOff>
      <xdr:row>95</xdr:row>
      <xdr:rowOff>63878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2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17073</xdr:rowOff>
    </xdr:from>
    <xdr:to>
      <xdr:col>15</xdr:col>
      <xdr:colOff>101600</xdr:colOff>
      <xdr:row>95</xdr:row>
      <xdr:rowOff>118673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135200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68303</xdr:rowOff>
    </xdr:from>
    <xdr:to>
      <xdr:col>10</xdr:col>
      <xdr:colOff>165100</xdr:colOff>
      <xdr:row>94</xdr:row>
      <xdr:rowOff>169903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95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111520</xdr:rowOff>
    </xdr:from>
    <xdr:to>
      <xdr:col>6</xdr:col>
      <xdr:colOff>38100</xdr:colOff>
      <xdr:row>95</xdr:row>
      <xdr:rowOff>41670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58197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10556</xdr:rowOff>
    </xdr:from>
    <xdr:to>
      <xdr:col>55</xdr:col>
      <xdr:colOff>0</xdr:colOff>
      <xdr:row>57</xdr:row>
      <xdr:rowOff>21513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11756"/>
          <a:ext cx="838200" cy="18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21513</xdr:rowOff>
    </xdr:from>
    <xdr:to>
      <xdr:col>50</xdr:col>
      <xdr:colOff>114300</xdr:colOff>
      <xdr:row>57</xdr:row>
      <xdr:rowOff>63096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94163"/>
          <a:ext cx="8890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24889</xdr:rowOff>
    </xdr:from>
    <xdr:to>
      <xdr:col>45</xdr:col>
      <xdr:colOff>177800</xdr:colOff>
      <xdr:row>57</xdr:row>
      <xdr:rowOff>63096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54639"/>
          <a:ext cx="889000" cy="3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24889</xdr:rowOff>
    </xdr:from>
    <xdr:to>
      <xdr:col>41</xdr:col>
      <xdr:colOff>50800</xdr:colOff>
      <xdr:row>57</xdr:row>
      <xdr:rowOff>37531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54639"/>
          <a:ext cx="889000" cy="3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131206</xdr:rowOff>
    </xdr:from>
    <xdr:to>
      <xdr:col>55</xdr:col>
      <xdr:colOff>50800</xdr:colOff>
      <xdr:row>56</xdr:row>
      <xdr:rowOff>61356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154083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1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142163</xdr:rowOff>
    </xdr:from>
    <xdr:to>
      <xdr:col>50</xdr:col>
      <xdr:colOff>165100</xdr:colOff>
      <xdr:row>57</xdr:row>
      <xdr:rowOff>72313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88840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12296</xdr:rowOff>
    </xdr:from>
    <xdr:to>
      <xdr:col>46</xdr:col>
      <xdr:colOff>38100</xdr:colOff>
      <xdr:row>57</xdr:row>
      <xdr:rowOff>113896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130423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145539</xdr:rowOff>
    </xdr:from>
    <xdr:to>
      <xdr:col>41</xdr:col>
      <xdr:colOff>101600</xdr:colOff>
      <xdr:row>55</xdr:row>
      <xdr:rowOff>75689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92216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158181</xdr:rowOff>
    </xdr:from>
    <xdr:to>
      <xdr:col>36</xdr:col>
      <xdr:colOff>165100</xdr:colOff>
      <xdr:row>57</xdr:row>
      <xdr:rowOff>88331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104858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152132</xdr:rowOff>
    </xdr:from>
    <xdr:to>
      <xdr:col>55</xdr:col>
      <xdr:colOff>0</xdr:colOff>
      <xdr:row>78</xdr:row>
      <xdr:rowOff>156899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25232"/>
          <a:ext cx="8382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156899</xdr:rowOff>
    </xdr:from>
    <xdr:to>
      <xdr:col>50</xdr:col>
      <xdr:colOff>114300</xdr:colOff>
      <xdr:row>79</xdr:row>
      <xdr:rowOff>71174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2999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54497</xdr:rowOff>
    </xdr:from>
    <xdr:to>
      <xdr:col>45</xdr:col>
      <xdr:colOff>177800</xdr:colOff>
      <xdr:row>79</xdr:row>
      <xdr:rowOff>71174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99047"/>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54497</xdr:rowOff>
    </xdr:from>
    <xdr:to>
      <xdr:col>41</xdr:col>
      <xdr:colOff>50800</xdr:colOff>
      <xdr:row>79</xdr:row>
      <xdr:rowOff>65644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99047"/>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101332</xdr:rowOff>
    </xdr:from>
    <xdr:to>
      <xdr:col>55</xdr:col>
      <xdr:colOff>50800</xdr:colOff>
      <xdr:row>79</xdr:row>
      <xdr:rowOff>31482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16259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106099</xdr:rowOff>
    </xdr:from>
    <xdr:to>
      <xdr:col>50</xdr:col>
      <xdr:colOff>165100</xdr:colOff>
      <xdr:row>79</xdr:row>
      <xdr:rowOff>36249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27376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20374</xdr:rowOff>
    </xdr:from>
    <xdr:to>
      <xdr:col>46</xdr:col>
      <xdr:colOff>38100</xdr:colOff>
      <xdr:row>79</xdr:row>
      <xdr:rowOff>121974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113101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5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3697</xdr:rowOff>
    </xdr:from>
    <xdr:to>
      <xdr:col>41</xdr:col>
      <xdr:colOff>101600</xdr:colOff>
      <xdr:row>79</xdr:row>
      <xdr:rowOff>105297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96424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14844</xdr:rowOff>
    </xdr:from>
    <xdr:to>
      <xdr:col>36</xdr:col>
      <xdr:colOff>165100</xdr:colOff>
      <xdr:row>79</xdr:row>
      <xdr:rowOff>116444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107571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130259</xdr:rowOff>
    </xdr:from>
    <xdr:to>
      <xdr:col>55</xdr:col>
      <xdr:colOff>0</xdr:colOff>
      <xdr:row>97</xdr:row>
      <xdr:rowOff>156876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60909"/>
          <a:ext cx="8382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130259</xdr:rowOff>
    </xdr:from>
    <xdr:to>
      <xdr:col>50</xdr:col>
      <xdr:colOff>114300</xdr:colOff>
      <xdr:row>97</xdr:row>
      <xdr:rowOff>154155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60909"/>
          <a:ext cx="889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154155</xdr:rowOff>
    </xdr:from>
    <xdr:to>
      <xdr:col>45</xdr:col>
      <xdr:colOff>177800</xdr:colOff>
      <xdr:row>97</xdr:row>
      <xdr:rowOff>159863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84805"/>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130144</xdr:rowOff>
    </xdr:from>
    <xdr:to>
      <xdr:col>41</xdr:col>
      <xdr:colOff>50800</xdr:colOff>
      <xdr:row>97</xdr:row>
      <xdr:rowOff>159863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079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106076</xdr:rowOff>
    </xdr:from>
    <xdr:to>
      <xdr:col>55</xdr:col>
      <xdr:colOff>50800</xdr:colOff>
      <xdr:row>98</xdr:row>
      <xdr:rowOff>36226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21003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79459</xdr:rowOff>
    </xdr:from>
    <xdr:to>
      <xdr:col>50</xdr:col>
      <xdr:colOff>165100</xdr:colOff>
      <xdr:row>98</xdr:row>
      <xdr:rowOff>9609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103355</xdr:rowOff>
    </xdr:from>
    <xdr:to>
      <xdr:col>46</xdr:col>
      <xdr:colOff>38100</xdr:colOff>
      <xdr:row>98</xdr:row>
      <xdr:rowOff>33505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24632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109063</xdr:rowOff>
    </xdr:from>
    <xdr:to>
      <xdr:col>41</xdr:col>
      <xdr:colOff>101600</xdr:colOff>
      <xdr:row>98</xdr:row>
      <xdr:rowOff>39213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30340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79344</xdr:rowOff>
    </xdr:from>
    <xdr:to>
      <xdr:col>36</xdr:col>
      <xdr:colOff>165100</xdr:colOff>
      <xdr:row>98</xdr:row>
      <xdr:rowOff>9494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39149</xdr:rowOff>
    </xdr:from>
    <xdr:to>
      <xdr:col>85</xdr:col>
      <xdr:colOff>127000</xdr:colOff>
      <xdr:row>37</xdr:row>
      <xdr:rowOff>99025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82799"/>
          <a:ext cx="838200" cy="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39149</xdr:rowOff>
    </xdr:from>
    <xdr:to>
      <xdr:col>81</xdr:col>
      <xdr:colOff>50800</xdr:colOff>
      <xdr:row>37</xdr:row>
      <xdr:rowOff>83922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82799"/>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83922</xdr:rowOff>
    </xdr:from>
    <xdr:to>
      <xdr:col>76</xdr:col>
      <xdr:colOff>114300</xdr:colOff>
      <xdr:row>37</xdr:row>
      <xdr:rowOff>89914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2757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89914</xdr:rowOff>
    </xdr:from>
    <xdr:to>
      <xdr:col>71</xdr:col>
      <xdr:colOff>177800</xdr:colOff>
      <xdr:row>37</xdr:row>
      <xdr:rowOff>90551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33564"/>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48225</xdr:rowOff>
    </xdr:from>
    <xdr:to>
      <xdr:col>85</xdr:col>
      <xdr:colOff>177800</xdr:colOff>
      <xdr:row>37</xdr:row>
      <xdr:rowOff>149825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134602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159799</xdr:rowOff>
    </xdr:from>
    <xdr:to>
      <xdr:col>81</xdr:col>
      <xdr:colOff>101600</xdr:colOff>
      <xdr:row>37</xdr:row>
      <xdr:rowOff>89949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81076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33122</xdr:rowOff>
    </xdr:from>
    <xdr:to>
      <xdr:col>76</xdr:col>
      <xdr:colOff>165100</xdr:colOff>
      <xdr:row>37</xdr:row>
      <xdr:rowOff>134722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125848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39114</xdr:rowOff>
    </xdr:from>
    <xdr:to>
      <xdr:col>72</xdr:col>
      <xdr:colOff>38100</xdr:colOff>
      <xdr:row>37</xdr:row>
      <xdr:rowOff>140714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131841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39751</xdr:rowOff>
    </xdr:from>
    <xdr:to>
      <xdr:col>67</xdr:col>
      <xdr:colOff>101600</xdr:colOff>
      <xdr:row>37</xdr:row>
      <xdr:rowOff>141351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132478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41370</xdr:rowOff>
    </xdr:from>
    <xdr:to>
      <xdr:col>85</xdr:col>
      <xdr:colOff>127000</xdr:colOff>
      <xdr:row>57</xdr:row>
      <xdr:rowOff>63640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14020"/>
          <a:ext cx="8382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41370</xdr:rowOff>
    </xdr:from>
    <xdr:to>
      <xdr:col>81</xdr:col>
      <xdr:colOff>50800</xdr:colOff>
      <xdr:row>57</xdr:row>
      <xdr:rowOff>98575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4020"/>
          <a:ext cx="889000" cy="5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96252</xdr:rowOff>
    </xdr:from>
    <xdr:to>
      <xdr:col>76</xdr:col>
      <xdr:colOff>114300</xdr:colOff>
      <xdr:row>57</xdr:row>
      <xdr:rowOff>98575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68902"/>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169272</xdr:rowOff>
    </xdr:from>
    <xdr:to>
      <xdr:col>71</xdr:col>
      <xdr:colOff>177800</xdr:colOff>
      <xdr:row>57</xdr:row>
      <xdr:rowOff>96252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70472"/>
          <a:ext cx="889000" cy="9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12840</xdr:rowOff>
    </xdr:from>
    <xdr:to>
      <xdr:col>85</xdr:col>
      <xdr:colOff>177800</xdr:colOff>
      <xdr:row>57</xdr:row>
      <xdr:rowOff>114440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99217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162020</xdr:rowOff>
    </xdr:from>
    <xdr:to>
      <xdr:col>81</xdr:col>
      <xdr:colOff>101600</xdr:colOff>
      <xdr:row>57</xdr:row>
      <xdr:rowOff>92170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83297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47775</xdr:rowOff>
    </xdr:from>
    <xdr:to>
      <xdr:col>76</xdr:col>
      <xdr:colOff>165100</xdr:colOff>
      <xdr:row>57</xdr:row>
      <xdr:rowOff>149375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140502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45452</xdr:rowOff>
    </xdr:from>
    <xdr:to>
      <xdr:col>72</xdr:col>
      <xdr:colOff>38100</xdr:colOff>
      <xdr:row>57</xdr:row>
      <xdr:rowOff>147052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138179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118472</xdr:rowOff>
    </xdr:from>
    <xdr:to>
      <xdr:col>67</xdr:col>
      <xdr:colOff>101600</xdr:colOff>
      <xdr:row>57</xdr:row>
      <xdr:rowOff>48622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65149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163951</xdr:rowOff>
    </xdr:from>
    <xdr:to>
      <xdr:col>85</xdr:col>
      <xdr:colOff>127000</xdr:colOff>
      <xdr:row>78</xdr:row>
      <xdr:rowOff>122783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194151"/>
          <a:ext cx="838200" cy="3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32277</xdr:rowOff>
    </xdr:from>
    <xdr:to>
      <xdr:col>81</xdr:col>
      <xdr:colOff>50800</xdr:colOff>
      <xdr:row>78</xdr:row>
      <xdr:rowOff>122783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062477"/>
          <a:ext cx="889000" cy="43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32277</xdr:rowOff>
    </xdr:from>
    <xdr:to>
      <xdr:col>76</xdr:col>
      <xdr:colOff>114300</xdr:colOff>
      <xdr:row>77</xdr:row>
      <xdr:rowOff>71901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062477"/>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71901</xdr:rowOff>
    </xdr:from>
    <xdr:to>
      <xdr:col>71</xdr:col>
      <xdr:colOff>177800</xdr:colOff>
      <xdr:row>78</xdr:row>
      <xdr:rowOff>140652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273551"/>
          <a:ext cx="889000" cy="2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113151</xdr:rowOff>
    </xdr:from>
    <xdr:to>
      <xdr:col>85</xdr:col>
      <xdr:colOff>177800</xdr:colOff>
      <xdr:row>77</xdr:row>
      <xdr:rowOff>43301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136028</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9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71983</xdr:rowOff>
    </xdr:from>
    <xdr:to>
      <xdr:col>81</xdr:col>
      <xdr:colOff>101600</xdr:colOff>
      <xdr:row>79</xdr:row>
      <xdr:rowOff>2133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164710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152927</xdr:rowOff>
    </xdr:from>
    <xdr:to>
      <xdr:col>76</xdr:col>
      <xdr:colOff>165100</xdr:colOff>
      <xdr:row>76</xdr:row>
      <xdr:rowOff>83077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99604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7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21101</xdr:rowOff>
    </xdr:from>
    <xdr:to>
      <xdr:col>72</xdr:col>
      <xdr:colOff>38100</xdr:colOff>
      <xdr:row>77</xdr:row>
      <xdr:rowOff>122701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139228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89852</xdr:rowOff>
    </xdr:from>
    <xdr:to>
      <xdr:col>67</xdr:col>
      <xdr:colOff>101600</xdr:colOff>
      <xdr:row>79</xdr:row>
      <xdr:rowOff>20002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36529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3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29908</xdr:rowOff>
    </xdr:from>
    <xdr:to>
      <xdr:col>85</xdr:col>
      <xdr:colOff>127000</xdr:colOff>
      <xdr:row>95</xdr:row>
      <xdr:rowOff>88457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317658"/>
          <a:ext cx="838200" cy="5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29908</xdr:rowOff>
    </xdr:from>
    <xdr:to>
      <xdr:col>81</xdr:col>
      <xdr:colOff>50800</xdr:colOff>
      <xdr:row>95</xdr:row>
      <xdr:rowOff>63512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31765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148332</xdr:rowOff>
    </xdr:from>
    <xdr:to>
      <xdr:col>76</xdr:col>
      <xdr:colOff>114300</xdr:colOff>
      <xdr:row>95</xdr:row>
      <xdr:rowOff>63512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264632"/>
          <a:ext cx="889000" cy="8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148332</xdr:rowOff>
    </xdr:from>
    <xdr:to>
      <xdr:col>71</xdr:col>
      <xdr:colOff>177800</xdr:colOff>
      <xdr:row>94</xdr:row>
      <xdr:rowOff>165861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264632"/>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37657</xdr:rowOff>
    </xdr:from>
    <xdr:to>
      <xdr:col>85</xdr:col>
      <xdr:colOff>177800</xdr:colOff>
      <xdr:row>95</xdr:row>
      <xdr:rowOff>139257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60534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150558</xdr:rowOff>
    </xdr:from>
    <xdr:to>
      <xdr:col>81</xdr:col>
      <xdr:colOff>101600</xdr:colOff>
      <xdr:row>95</xdr:row>
      <xdr:rowOff>80708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97235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12712</xdr:rowOff>
    </xdr:from>
    <xdr:to>
      <xdr:col>76</xdr:col>
      <xdr:colOff>165100</xdr:colOff>
      <xdr:row>95</xdr:row>
      <xdr:rowOff>114312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3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130839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97532</xdr:rowOff>
    </xdr:from>
    <xdr:to>
      <xdr:col>72</xdr:col>
      <xdr:colOff>38100</xdr:colOff>
      <xdr:row>95</xdr:row>
      <xdr:rowOff>27682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44209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115061</xdr:rowOff>
    </xdr:from>
    <xdr:to>
      <xdr:col>67</xdr:col>
      <xdr:colOff>101600</xdr:colOff>
      <xdr:row>95</xdr:row>
      <xdr:rowOff>45211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61738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総務費は、類似団体の平均よりも低い状況で推移していたが、令和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複合施設整備事業や特別定額給付金事業により大幅に増加し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年度は、地方創生関連の拠点整備や光ファイバ整備事業等の実施により前年度からは減少したものの、引き続き類似団体の平均よりも高い状況にある。</a:t>
          </a:r>
          <a:r>
            <a:rPr kumimoji="1" lang="ja-JP" altLang="ja-JP" sz="1100">
              <a:solidFill>
                <a:schemeClr val="dk1"/>
              </a:solidFill>
              <a:effectLst/>
              <a:latin typeface="+mn-lt"/>
              <a:ea typeface="+mn-ea"/>
              <a:cs typeface="+mn-cs"/>
            </a:rPr>
            <a:t>衛生費は、病院事業への補助金や水道事業への繰出金の増加、清掃施設の負担金の増加などにより、類似団体の平均と比べると高い状況にある。民生費は、人口減少、少子化対策事業、福祉事務所開設以降の扶助費等により増加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一方で、商工費、土木費等が類似団体を下回っており、観光振興の活性化や道路改良工事等の計画施行に課題を抱えている状況が決算に表れたものと分析する。また、</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年度は、豪雨災害</a:t>
          </a:r>
          <a:r>
            <a:rPr lang="ja-JP" altLang="ja-JP" sz="1100">
              <a:solidFill>
                <a:schemeClr val="dk1"/>
              </a:solidFill>
              <a:effectLst/>
              <a:latin typeface="+mn-lt"/>
              <a:ea typeface="+mn-ea"/>
              <a:cs typeface="+mn-cs"/>
            </a:rPr>
            <a:t>からの復旧により災害復旧費が大きく増加し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このようなことから、今後も事業費配分の適正化に配慮した財政運営に努める。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標準財政規模の大半は普通交付税であり、税収は固定資産税の増収もあり僅かな伸びが見られる。</a:t>
          </a:r>
          <a:endParaRPr lang="ja-JP" altLang="ja-JP" sz="1400">
            <a:effectLst/>
          </a:endParaRPr>
        </a:p>
        <a:p>
          <a:r>
            <a:rPr kumimoji="1" lang="ja-JP" altLang="ja-JP" sz="1100">
              <a:solidFill>
                <a:schemeClr val="dk1"/>
              </a:solidFill>
              <a:effectLst/>
              <a:latin typeface="+mn-lt"/>
              <a:ea typeface="+mn-ea"/>
              <a:cs typeface="+mn-cs"/>
            </a:rPr>
            <a:t>　歳入の約８割が依存財源である財政構造のため、今後も収支均衡型の財政運営に努め、財源確保は当然ながら、歳出の経費削減に努めていく。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全ての会計において赤字は算出されなかった</a:t>
          </a:r>
          <a:r>
            <a:rPr kumimoji="1" lang="ja-JP" altLang="en-US" sz="1100">
              <a:solidFill>
                <a:schemeClr val="dk1"/>
              </a:solidFill>
              <a:effectLst/>
              <a:latin typeface="+mn-lt"/>
              <a:ea typeface="+mn-ea"/>
              <a:cs typeface="+mn-cs"/>
            </a:rPr>
            <a:t>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年度は、全体的に標準財政規模比が増加した。</a:t>
          </a:r>
          <a:r>
            <a:rPr kumimoji="1" lang="ja-JP" altLang="ja-JP" sz="1100">
              <a:solidFill>
                <a:schemeClr val="dk1"/>
              </a:solidFill>
              <a:effectLst/>
              <a:latin typeface="+mn-lt"/>
              <a:ea typeface="+mn-ea"/>
              <a:cs typeface="+mn-cs"/>
            </a:rPr>
            <a:t>普通会計等においては一定の水準を維持できているものの、資金不足による特別会計への補助（繰出金）額が増加しており、一般会計の財政バランスを圧迫する大きな要因となっている。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企業会計である病院事業会計及び水道事業会計においては、病院建替えや大型医療機器購入にかかる起債償還や水道施設の老朽対策（更新）などの固定経費が会計に占める割合が増加し、単年度における構成比に大きく影響を与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一般会計等においては、毎年度の起債借入額をその年度の元金償還以内とし、起債残高の抑制に努めてきたこと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、単年度の元利償還金額は減少してきてい</a:t>
          </a:r>
          <a:r>
            <a:rPr kumimoji="1" lang="ja-JP" altLang="en-US" sz="1100">
              <a:solidFill>
                <a:schemeClr val="dk1"/>
              </a:solidFill>
              <a:effectLst/>
              <a:latin typeface="+mn-lt"/>
              <a:ea typeface="+mn-ea"/>
              <a:cs typeface="+mn-cs"/>
            </a:rPr>
            <a:t>る。前年度よりも減少した要因は、鳥取県西部地震災害対策事業の償還が終了したことによるものである。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算入公債費等については、年次的な償還が進み算定額も減少傾向にある。</a:t>
          </a:r>
          <a:endParaRPr lang="ja-JP" altLang="ja-JP" sz="1400">
            <a:effectLst/>
          </a:endParaRPr>
        </a:p>
        <a:p>
          <a:r>
            <a:rPr kumimoji="1" lang="ja-JP" altLang="ja-JP" sz="1100">
              <a:solidFill>
                <a:schemeClr val="dk1"/>
              </a:solidFill>
              <a:effectLst/>
              <a:latin typeface="+mn-lt"/>
              <a:ea typeface="+mn-ea"/>
              <a:cs typeface="+mn-cs"/>
            </a:rPr>
            <a:t>　本指標は</a:t>
          </a:r>
          <a:r>
            <a:rPr kumimoji="1" lang="ja-JP" altLang="en-US" sz="1100">
              <a:solidFill>
                <a:schemeClr val="dk1"/>
              </a:solidFill>
              <a:effectLst/>
              <a:latin typeface="+mn-lt"/>
              <a:ea typeface="+mn-ea"/>
              <a:cs typeface="+mn-cs"/>
            </a:rPr>
            <a:t>全体的には減少</a:t>
          </a:r>
          <a:r>
            <a:rPr kumimoji="1" lang="ja-JP" altLang="ja-JP" sz="1100">
              <a:solidFill>
                <a:schemeClr val="dk1"/>
              </a:solidFill>
              <a:effectLst/>
              <a:latin typeface="+mn-lt"/>
              <a:ea typeface="+mn-ea"/>
              <a:cs typeface="+mn-cs"/>
            </a:rPr>
            <a:t>傾向にあり、財政状況の的確な把握と公営企業の経営改善を課題として、</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本指標の改善に取り組む必要がある。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合併以降の財政健全化対策として起債借入の抑制や繰上償還の実行してきたことにより、一般会計等の地方債残高は年次的に減少し将来負担額の抑制に大きな効果を得ている。一方、公営企業会計においては、施設の老朽更新等に伴う企業債繰入金が</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することが見込まれるため</a:t>
          </a:r>
          <a:r>
            <a:rPr lang="ja-JP" altLang="ja-JP" sz="1100">
              <a:solidFill>
                <a:schemeClr val="dk1"/>
              </a:solidFill>
              <a:effectLst/>
              <a:latin typeface="+mn-lt"/>
              <a:ea typeface="+mn-ea"/>
              <a:cs typeface="+mn-cs"/>
            </a:rPr>
            <a:t>、早急な経営改善対策が必要である。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充当可能財源等は、地方債残高の減少に伴う基準財政需要額算入見込額は減少しているものの、充当可能基金を維持できていることで一定の財源確保ができているものと考えている。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本町の基金残高は、合併（平成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月）以降計画的に積立てを実行してきたことから、平成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年度までは年次的に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億円程度の増額で推移してきた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年度からの合併算定替えによる普通交付税額の低減、人口減少に伴う町税等の減収の影響が大きく、</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財政バランスに不均衡が生じる状況となっている。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安定的な財政運営のためには一定規模の基金残高の確保は重要なものと考えており、本町の標準財政規模を計画値（目標額）として基金の積立てを年次的に実行したい。一方では、歳入の減少と他会計への多額な補助（繰出金）が必要な状況にあるため、事業着手の優先度と確実な選択により最低限の取崩し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合併特例債により造成した基金、新町まちづくり計画の実現をはじめ地域住民の連帯強化のための事業地域活性化・地域振興諸施策のために活用する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社会福祉・社会教育施設、学校、庁舎、情報通信施設など町が設置する施設の整備・更新等に活用する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さくら基金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がんばれふるさと寄附金を積み立てることにより後年度に実施する財源を確保、環境・文化・教育・スポーツ・保健・医療・福祉・地域コミュニティなど、寄附者からの意向に応じた事業に充当し活用する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あいのわ銀行基金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高齢者・障害者等の生活支援サービス提供を目的に「あいのわ銀行」（ボランティアネットワーク）を設置しており、その運営に要する費用に活用する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森林の整備及び森林活用の促進のため事業に活用する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新型コロナウイルス感染症対策資金利子補助基金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新型コロナウイルス感染症の影響により運転資金を借入れた事業所等に対してその利子分の補給に活用する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一般廃棄物処理施設整備費積立基金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鳥取県西部広域行政管理組合が実施する可燃ごみ処理施設、不燃ごみ処理施設及び最終処分場の整備に活用する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上記、それぞれの目的に応じた事業に充当し有効に基金を活用している。令和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年度決算においては、公共施設整備基金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宮前児童館運営事業</a:t>
          </a:r>
          <a:r>
            <a:rPr kumimoji="1" lang="ja-JP" altLang="ja-JP" sz="1100">
              <a:solidFill>
                <a:schemeClr val="dk1"/>
              </a:solidFill>
              <a:effectLst/>
              <a:latin typeface="+mn-lt"/>
              <a:ea typeface="+mn-ea"/>
              <a:cs typeface="+mn-cs"/>
            </a:rPr>
            <a:t>など）を充当した。また、さくら基金については、当該年度寄附金総額　</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百万円の基金積立てを実行した。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年度（決算）において、地域振興基金</a:t>
          </a:r>
          <a:r>
            <a:rPr kumimoji="1" lang="en-US" altLang="ja-JP" sz="1100">
              <a:solidFill>
                <a:schemeClr val="dk1"/>
              </a:solidFill>
              <a:effectLst/>
              <a:latin typeface="+mn-lt"/>
              <a:ea typeface="+mn-ea"/>
              <a:cs typeface="+mn-cs"/>
            </a:rPr>
            <a:t>869</a:t>
          </a:r>
          <a:r>
            <a:rPr kumimoji="1" lang="ja-JP" altLang="ja-JP" sz="1100">
              <a:solidFill>
                <a:schemeClr val="dk1"/>
              </a:solidFill>
              <a:effectLst/>
              <a:latin typeface="+mn-lt"/>
              <a:ea typeface="+mn-ea"/>
              <a:cs typeface="+mn-cs"/>
            </a:rPr>
            <a:t>百万円、公共施設整備基金</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百万円、さくら基金</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百万円などを残高計上した。今後も使途に応じた事業へは積極的に活用していく方針としているが、一方では基金残高に課題を感じており、特に、公共施設整備基金については、施設の老朽対策に対する対応として当該基金が重要な財源であるため、基金の積み増しを早急に実施したいと考えてい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当該年度の決算見込みにより運用益（利子）を当該基金へ積み立てている。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年の実績として当該基金の取り崩しはない状況である。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822</a:t>
          </a:r>
          <a:r>
            <a:rPr kumimoji="1" lang="ja-JP" altLang="ja-JP" sz="1100">
              <a:solidFill>
                <a:schemeClr val="dk1"/>
              </a:solidFill>
              <a:effectLst/>
              <a:latin typeface="+mn-lt"/>
              <a:ea typeface="+mn-ea"/>
              <a:cs typeface="+mn-cs"/>
            </a:rPr>
            <a:t>百万円の基金残高となった。現状、全体的な基金積み立て（目標額）にも不足が生じているものと考えており、減債基金積立残高とのバランスからも当該基金の年次的な積立てを実施していく方針である。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当該年度の決算見込みにより余剰金分と運用益（利子）を当該基金へ積み立てている。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地方交付税の追加交付の影響等により</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積み立てる</a:t>
          </a:r>
          <a:r>
            <a:rPr kumimoji="1" lang="ja-JP" altLang="ja-JP" sz="1100">
              <a:solidFill>
                <a:schemeClr val="dk1"/>
              </a:solidFill>
              <a:effectLst/>
              <a:latin typeface="+mn-lt"/>
              <a:ea typeface="+mn-ea"/>
              <a:cs typeface="+mn-cs"/>
            </a:rPr>
            <a:t>結果となった。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年度決算で基金残高 </a:t>
          </a:r>
          <a:r>
            <a:rPr kumimoji="1" lang="en-US" altLang="ja-JP" sz="1100">
              <a:solidFill>
                <a:schemeClr val="dk1"/>
              </a:solidFill>
              <a:effectLst/>
              <a:latin typeface="+mn-lt"/>
              <a:ea typeface="+mn-ea"/>
              <a:cs typeface="+mn-cs"/>
            </a:rPr>
            <a:t>1,016</a:t>
          </a:r>
          <a:r>
            <a:rPr kumimoji="1" lang="ja-JP" altLang="ja-JP" sz="1100">
              <a:solidFill>
                <a:schemeClr val="dk1"/>
              </a:solidFill>
              <a:effectLst/>
              <a:latin typeface="+mn-lt"/>
              <a:ea typeface="+mn-ea"/>
              <a:cs typeface="+mn-cs"/>
            </a:rPr>
            <a:t>百万円であり、一定程度の基金は確保できたものと考えている。</a:t>
          </a:r>
          <a:endParaRPr lang="ja-JP" altLang="ja-JP" sz="1400">
            <a:effectLst/>
          </a:endParaRPr>
        </a:p>
        <a:p>
          <a:r>
            <a:rPr kumimoji="1" lang="ja-JP" altLang="ja-JP" sz="1100">
              <a:solidFill>
                <a:schemeClr val="dk1"/>
              </a:solidFill>
              <a:effectLst/>
              <a:latin typeface="+mn-lt"/>
              <a:ea typeface="+mn-ea"/>
              <a:cs typeface="+mn-cs"/>
            </a:rPr>
            <a:t>　今後は、歳入の減少に伴う当該基金の取り崩しの必要が生じてくるものと想定されるが、財源確保と財政運営の徹底により取り崩しを最低限にとどめ、残高維持に努める。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10,503
10,423
114.03
8,652,329
8,278,156
365,670
4,670,540
6,353,878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本町の有形固定資産減価償却率は、全国平均及び県平均をそれぞれ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上回っている。減価償却率は、年々増加傾向にある。今後、施設の老朽化が進み、修繕費用が増加することが見込まれる。平成２８年度に策定した公共施設等総合管理計画に基づき管理を進めていく。また、公共施設について個別施設計画により計画的な維持管理を行う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4314462"/>
          <a:ext cx="127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7482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409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4314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488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5007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4982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4945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29680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05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05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102053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5103495"/>
          <a:ext cx="619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031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74295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17825" y="5078821"/>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4970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49621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47265" y="5020945"/>
          <a:ext cx="670560" cy="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4908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159385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4959259"/>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478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476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472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12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05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165026</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469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本町の債務償還比率は、全国平均、鳥取県平均を下回っているが類似団体よりは上回る結果となった。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4442248"/>
          <a:ext cx="1269" cy="12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56591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655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4738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4883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503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5004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4932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4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52811</xdr:rowOff>
    </xdr:from>
    <xdr:to>
      <xdr:col>76</xdr:col>
      <xdr:colOff>73025</xdr:colOff>
      <xdr:row>29</xdr:row>
      <xdr:rowOff>154411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4914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31238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48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20136</xdr:rowOff>
    </xdr:from>
    <xdr:to>
      <xdr:col>72</xdr:col>
      <xdr:colOff>123825</xdr:colOff>
      <xdr:row>30</xdr:row>
      <xdr:rowOff>121736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0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103611</xdr:rowOff>
    </xdr:from>
    <xdr:to>
      <xdr:col>76</xdr:col>
      <xdr:colOff>22225</xdr:colOff>
      <xdr:row>30</xdr:row>
      <xdr:rowOff>70936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4965171"/>
          <a:ext cx="61976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37169</xdr:rowOff>
    </xdr:from>
    <xdr:to>
      <xdr:col>68</xdr:col>
      <xdr:colOff>123825</xdr:colOff>
      <xdr:row>30</xdr:row>
      <xdr:rowOff>138769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0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70936</xdr:rowOff>
    </xdr:from>
    <xdr:to>
      <xdr:col>72</xdr:col>
      <xdr:colOff>73025</xdr:colOff>
      <xdr:row>30</xdr:row>
      <xdr:rowOff>87969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39245" y="5100136"/>
          <a:ext cx="670560" cy="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13420</xdr:rowOff>
    </xdr:from>
    <xdr:to>
      <xdr:col>64</xdr:col>
      <xdr:colOff>123825</xdr:colOff>
      <xdr:row>30</xdr:row>
      <xdr:rowOff>115020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0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64220</xdr:rowOff>
    </xdr:from>
    <xdr:to>
      <xdr:col>68</xdr:col>
      <xdr:colOff>73025</xdr:colOff>
      <xdr:row>30</xdr:row>
      <xdr:rowOff>87969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068685" y="5093420"/>
          <a:ext cx="6705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146847</xdr:rowOff>
    </xdr:from>
    <xdr:to>
      <xdr:col>60</xdr:col>
      <xdr:colOff>123825</xdr:colOff>
      <xdr:row>30</xdr:row>
      <xdr:rowOff>76997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500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26197</xdr:rowOff>
    </xdr:from>
    <xdr:to>
      <xdr:col>64</xdr:col>
      <xdr:colOff>73025</xdr:colOff>
      <xdr:row>30</xdr:row>
      <xdr:rowOff>64220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398125" y="5055397"/>
          <a:ext cx="67056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48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478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471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470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112863</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514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129896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515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106147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51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68124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09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10,503
10,423
114.03
8,652,329
8,278,156
365,670
4,670,540
6,353,878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8774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693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173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61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50546</xdr:rowOff>
    </xdr:from>
    <xdr:to>
      <xdr:col>24</xdr:col>
      <xdr:colOff>114300</xdr:colOff>
      <xdr:row>36</xdr:row>
      <xdr:rowOff>152146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73423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xdr:rowOff>
    </xdr:from>
    <xdr:to>
      <xdr:col>20</xdr:col>
      <xdr:colOff>38100</xdr:colOff>
      <xdr:row>36</xdr:row>
      <xdr:rowOff>108712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6042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57912</xdr:rowOff>
    </xdr:from>
    <xdr:to>
      <xdr:col>24</xdr:col>
      <xdr:colOff>63500</xdr:colOff>
      <xdr:row>36</xdr:row>
      <xdr:rowOff>101346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355340" y="6092952"/>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135128</xdr:rowOff>
    </xdr:from>
    <xdr:to>
      <xdr:col>15</xdr:col>
      <xdr:colOff>101600</xdr:colOff>
      <xdr:row>36</xdr:row>
      <xdr:rowOff>65278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6002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xdr:rowOff>
    </xdr:from>
    <xdr:to>
      <xdr:col>19</xdr:col>
      <xdr:colOff>177800</xdr:colOff>
      <xdr:row>36</xdr:row>
      <xdr:rowOff>57912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604951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596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14478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6019038"/>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55118</xdr:rowOff>
    </xdr:from>
    <xdr:to>
      <xdr:col>6</xdr:col>
      <xdr:colOff>38100</xdr:colOff>
      <xdr:row>35</xdr:row>
      <xdr:rowOff>156718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5922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105918</xdr:rowOff>
    </xdr:from>
    <xdr:to>
      <xdr:col>10</xdr:col>
      <xdr:colOff>114300</xdr:colOff>
      <xdr:row>35</xdr:row>
      <xdr:rowOff>151638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5973318"/>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62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125239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81805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804668"/>
          <a:ext cx="0" cy="121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22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5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804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58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609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620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641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663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58471</xdr:rowOff>
    </xdr:from>
    <xdr:to>
      <xdr:col>55</xdr:col>
      <xdr:colOff>50800</xdr:colOff>
      <xdr:row>39</xdr:row>
      <xdr:rowOff>160071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596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81348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63729</xdr:rowOff>
    </xdr:from>
    <xdr:to>
      <xdr:col>50</xdr:col>
      <xdr:colOff>165100</xdr:colOff>
      <xdr:row>39</xdr:row>
      <xdr:rowOff>165329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109271</xdr:rowOff>
    </xdr:from>
    <xdr:to>
      <xdr:col>55</xdr:col>
      <xdr:colOff>0</xdr:colOff>
      <xdr:row>39</xdr:row>
      <xdr:rowOff>114529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647231"/>
          <a:ext cx="7239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70301</xdr:rowOff>
    </xdr:from>
    <xdr:to>
      <xdr:col>46</xdr:col>
      <xdr:colOff>38100</xdr:colOff>
      <xdr:row>40</xdr:row>
      <xdr:rowOff>451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608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114529</xdr:rowOff>
    </xdr:from>
    <xdr:to>
      <xdr:col>50</xdr:col>
      <xdr:colOff>114300</xdr:colOff>
      <xdr:row>39</xdr:row>
      <xdr:rowOff>121101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6652489"/>
          <a:ext cx="78232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76435</xdr:rowOff>
    </xdr:from>
    <xdr:to>
      <xdr:col>41</xdr:col>
      <xdr:colOff>101600</xdr:colOff>
      <xdr:row>40</xdr:row>
      <xdr:rowOff>6585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614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121101</xdr:rowOff>
    </xdr:from>
    <xdr:to>
      <xdr:col>45</xdr:col>
      <xdr:colOff>177800</xdr:colOff>
      <xdr:row>39</xdr:row>
      <xdr:rowOff>127235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659061"/>
          <a:ext cx="78994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85693</xdr:rowOff>
    </xdr:from>
    <xdr:to>
      <xdr:col>36</xdr:col>
      <xdr:colOff>165100</xdr:colOff>
      <xdr:row>40</xdr:row>
      <xdr:rowOff>15843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623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127235</xdr:rowOff>
    </xdr:from>
    <xdr:to>
      <xdr:col>41</xdr:col>
      <xdr:colOff>50800</xdr:colOff>
      <xdr:row>39</xdr:row>
      <xdr:rowOff>136493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665195"/>
          <a:ext cx="7747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7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7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10406</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63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16978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6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23112</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02571" y="63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32370</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05011" y="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305109"/>
          <a:ext cx="0" cy="140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71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084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305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100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102688</xdr:rowOff>
    </xdr:from>
    <xdr:to>
      <xdr:col>24</xdr:col>
      <xdr:colOff>114300</xdr:colOff>
      <xdr:row>64</xdr:row>
      <xdr:rowOff>32838</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664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17615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1057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84727</xdr:rowOff>
    </xdr:from>
    <xdr:to>
      <xdr:col>20</xdr:col>
      <xdr:colOff>38100</xdr:colOff>
      <xdr:row>64</xdr:row>
      <xdr:rowOff>14877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64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135527</xdr:rowOff>
    </xdr:from>
    <xdr:to>
      <xdr:col>24</xdr:col>
      <xdr:colOff>63500</xdr:colOff>
      <xdr:row>63</xdr:row>
      <xdr:rowOff>153488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355340" y="10696847"/>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60234</xdr:rowOff>
    </xdr:from>
    <xdr:to>
      <xdr:col>15</xdr:col>
      <xdr:colOff>101600</xdr:colOff>
      <xdr:row>63</xdr:row>
      <xdr:rowOff>161834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111034</xdr:rowOff>
    </xdr:from>
    <xdr:to>
      <xdr:col>19</xdr:col>
      <xdr:colOff>177800</xdr:colOff>
      <xdr:row>63</xdr:row>
      <xdr:rowOff>135527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1067235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45538</xdr:rowOff>
    </xdr:from>
    <xdr:to>
      <xdr:col>10</xdr:col>
      <xdr:colOff>165100</xdr:colOff>
      <xdr:row>63</xdr:row>
      <xdr:rowOff>147138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106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96338</xdr:rowOff>
    </xdr:from>
    <xdr:to>
      <xdr:col>15</xdr:col>
      <xdr:colOff>50800</xdr:colOff>
      <xdr:row>63</xdr:row>
      <xdr:rowOff>111034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90700" y="10657658"/>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10577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96338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10628267"/>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6004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7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152961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138265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1069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219565" y="9217286"/>
          <a:ext cx="0" cy="158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258300" y="108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10801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258300" y="8996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92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258300" y="10367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192260" y="10388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445500" y="10396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670800" y="10405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873240" y="1041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098540" y="1042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118595</xdr:rowOff>
    </xdr:from>
    <xdr:to>
      <xdr:col>55</xdr:col>
      <xdr:colOff>50800</xdr:colOff>
      <xdr:row>60</xdr:row>
      <xdr:rowOff>48745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192260" y="10009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141472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258300" y="986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125657</xdr:rowOff>
    </xdr:from>
    <xdr:to>
      <xdr:col>50</xdr:col>
      <xdr:colOff>165100</xdr:colOff>
      <xdr:row>60</xdr:row>
      <xdr:rowOff>55807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445500" y="10016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169395</xdr:rowOff>
    </xdr:from>
    <xdr:to>
      <xdr:col>55</xdr:col>
      <xdr:colOff>0</xdr:colOff>
      <xdr:row>60</xdr:row>
      <xdr:rowOff>5007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496300" y="10060155"/>
          <a:ext cx="7239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77794</xdr:rowOff>
    </xdr:from>
    <xdr:to>
      <xdr:col>46</xdr:col>
      <xdr:colOff>38100</xdr:colOff>
      <xdr:row>60</xdr:row>
      <xdr:rowOff>7944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670800" y="9968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128594</xdr:rowOff>
    </xdr:from>
    <xdr:to>
      <xdr:col>50</xdr:col>
      <xdr:colOff>114300</xdr:colOff>
      <xdr:row>60</xdr:row>
      <xdr:rowOff>5007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713980" y="10019354"/>
          <a:ext cx="782320" cy="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92863</xdr:rowOff>
    </xdr:from>
    <xdr:to>
      <xdr:col>41</xdr:col>
      <xdr:colOff>101600</xdr:colOff>
      <xdr:row>60</xdr:row>
      <xdr:rowOff>23013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873240" y="9983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128594</xdr:rowOff>
    </xdr:from>
    <xdr:to>
      <xdr:col>45</xdr:col>
      <xdr:colOff>177800</xdr:colOff>
      <xdr:row>59</xdr:row>
      <xdr:rowOff>143663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24040" y="10019354"/>
          <a:ext cx="78994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102179</xdr:rowOff>
    </xdr:from>
    <xdr:to>
      <xdr:col>36</xdr:col>
      <xdr:colOff>165100</xdr:colOff>
      <xdr:row>60</xdr:row>
      <xdr:rowOff>32329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098540" y="999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143663</xdr:rowOff>
    </xdr:from>
    <xdr:to>
      <xdr:col>41</xdr:col>
      <xdr:colOff>50800</xdr:colOff>
      <xdr:row>59</xdr:row>
      <xdr:rowOff>152979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149340" y="10034423"/>
          <a:ext cx="7747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214575" y="104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444955" y="104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0255" y="1050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872695" y="105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72334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14575" y="979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24471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44955" y="97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39540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0255" y="976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48856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872695" y="977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086225" y="130416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12496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12496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03606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31216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5146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7399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65200" y="13794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03606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124960"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312160" y="1421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51436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355340" y="14257020"/>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51460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85</xdr:row>
      <xdr:rowOff>7620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565400" y="1421701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7399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135255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790700" y="1416558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160655</xdr:rowOff>
    </xdr:from>
    <xdr:to>
      <xdr:col>6</xdr:col>
      <xdr:colOff>38100</xdr:colOff>
      <xdr:row>84</xdr:row>
      <xdr:rowOff>90805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65200" y="1407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40005</xdr:rowOff>
    </xdr:from>
    <xdr:to>
      <xdr:col>10</xdr:col>
      <xdr:colOff>114300</xdr:colOff>
      <xdr:row>84</xdr:row>
      <xdr:rowOff>83820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08380" y="1412176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17056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857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6110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363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81932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41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219565" y="13215747"/>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9258300" y="1407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192260" y="14222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445500" y="14214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670800" y="14207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8732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0985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69405</xdr:rowOff>
    </xdr:from>
    <xdr:to>
      <xdr:col>55</xdr:col>
      <xdr:colOff>50800</xdr:colOff>
      <xdr:row>85</xdr:row>
      <xdr:rowOff>171005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192260" y="14318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47832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9258300" y="142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70929</xdr:rowOff>
    </xdr:from>
    <xdr:to>
      <xdr:col>50</xdr:col>
      <xdr:colOff>165100</xdr:colOff>
      <xdr:row>86</xdr:row>
      <xdr:rowOff>1079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445500" y="14320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120205</xdr:rowOff>
    </xdr:from>
    <xdr:to>
      <xdr:col>55</xdr:col>
      <xdr:colOff>0</xdr:colOff>
      <xdr:row>85</xdr:row>
      <xdr:rowOff>121729</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496300" y="14369605"/>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73216</xdr:rowOff>
    </xdr:from>
    <xdr:to>
      <xdr:col>46</xdr:col>
      <xdr:colOff>38100</xdr:colOff>
      <xdr:row>86</xdr:row>
      <xdr:rowOff>3366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670800" y="14322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121729</xdr:rowOff>
    </xdr:from>
    <xdr:to>
      <xdr:col>50</xdr:col>
      <xdr:colOff>114300</xdr:colOff>
      <xdr:row>85</xdr:row>
      <xdr:rowOff>124016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713980" y="14371129"/>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91884</xdr:rowOff>
    </xdr:from>
    <xdr:to>
      <xdr:col>41</xdr:col>
      <xdr:colOff>101600</xdr:colOff>
      <xdr:row>86</xdr:row>
      <xdr:rowOff>22034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873240" y="14341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124016</xdr:rowOff>
    </xdr:from>
    <xdr:to>
      <xdr:col>45</xdr:col>
      <xdr:colOff>177800</xdr:colOff>
      <xdr:row>85</xdr:row>
      <xdr:rowOff>142684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24040" y="14373416"/>
          <a:ext cx="78994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94362</xdr:rowOff>
    </xdr:from>
    <xdr:to>
      <xdr:col>36</xdr:col>
      <xdr:colOff>165100</xdr:colOff>
      <xdr:row>86</xdr:row>
      <xdr:rowOff>24512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098540" y="14343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142684</xdr:rowOff>
    </xdr:from>
    <xdr:to>
      <xdr:col>41</xdr:col>
      <xdr:colOff>50800</xdr:colOff>
      <xdr:row>85</xdr:row>
      <xdr:rowOff>145162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149340" y="14392084"/>
          <a:ext cx="7747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8271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750958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67120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5937327"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163656</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8271587" y="144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165943</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7509587" y="1441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13161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6712027" y="1443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15639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5937327" y="144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44145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325600" y="6310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57884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80414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029440" y="6202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123188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4325600" y="6224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44145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148590</xdr:rowOff>
    </xdr:from>
    <xdr:to>
      <xdr:col>81</xdr:col>
      <xdr:colOff>101600</xdr:colOff>
      <xdr:row>37</xdr:row>
      <xdr:rowOff>78740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3578840" y="6183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27940</xdr:rowOff>
    </xdr:from>
    <xdr:to>
      <xdr:col>85</xdr:col>
      <xdr:colOff>127000</xdr:colOff>
      <xdr:row>37</xdr:row>
      <xdr:rowOff>72390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3629640" y="6230620"/>
          <a:ext cx="7467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28041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27940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854940" y="6191250"/>
          <a:ext cx="7747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029440" y="609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36</xdr:row>
      <xdr:rowOff>156210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072620" y="61493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19050</xdr:rowOff>
    </xdr:from>
    <xdr:to>
      <xdr:col>67</xdr:col>
      <xdr:colOff>101600</xdr:colOff>
      <xdr:row>36</xdr:row>
      <xdr:rowOff>120650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123188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69850</xdr:rowOff>
    </xdr:from>
    <xdr:to>
      <xdr:col>71</xdr:col>
      <xdr:colOff>177800</xdr:colOff>
      <xdr:row>36</xdr:row>
      <xdr:rowOff>114300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1282680" y="6104890"/>
          <a:ext cx="78994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4372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752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19005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110298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95267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437244"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75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9005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137177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10298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9509104" y="5656580"/>
          <a:ext cx="0" cy="13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1954784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9443700" y="565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735040" y="6770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79374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716278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6388080" y="6760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5894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35577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19547840"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19050</xdr:rowOff>
    </xdr:from>
    <xdr:to>
      <xdr:col>112</xdr:col>
      <xdr:colOff>38100</xdr:colOff>
      <xdr:row>38</xdr:row>
      <xdr:rowOff>120650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8735040" y="6389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63500</xdr:rowOff>
    </xdr:from>
    <xdr:to>
      <xdr:col>116</xdr:col>
      <xdr:colOff>63500</xdr:colOff>
      <xdr:row>38</xdr:row>
      <xdr:rowOff>69850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8778220" y="643382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27940</xdr:rowOff>
    </xdr:from>
    <xdr:to>
      <xdr:col>107</xdr:col>
      <xdr:colOff>101600</xdr:colOff>
      <xdr:row>38</xdr:row>
      <xdr:rowOff>129540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793748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69850</xdr:rowOff>
    </xdr:from>
    <xdr:to>
      <xdr:col>111</xdr:col>
      <xdr:colOff>177800</xdr:colOff>
      <xdr:row>38</xdr:row>
      <xdr:rowOff>78740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7988280" y="644017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716278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78740</xdr:rowOff>
    </xdr:from>
    <xdr:to>
      <xdr:col>107</xdr:col>
      <xdr:colOff>50800</xdr:colOff>
      <xdr:row>38</xdr:row>
      <xdr:rowOff>87630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7213580" y="644906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46990</xdr:rowOff>
    </xdr:from>
    <xdr:to>
      <xdr:col>98</xdr:col>
      <xdr:colOff>38100</xdr:colOff>
      <xdr:row>38</xdr:row>
      <xdr:rowOff>148590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6388080" y="6417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97790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6431260" y="6457950"/>
          <a:ext cx="7823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5611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77762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0015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622686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137177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561127"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146067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776267" y="61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00156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165117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22686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375764" y="92773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44145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287500" y="1066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5788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12318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107315</xdr:rowOff>
    </xdr:from>
    <xdr:to>
      <xdr:col>85</xdr:col>
      <xdr:colOff>177800</xdr:colOff>
      <xdr:row>61</xdr:row>
      <xdr:rowOff>37465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325600" y="10165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85742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441450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57884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158115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629640" y="1016889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80414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110490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54940" y="101365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029440" y="10047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78105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072620" y="1009459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123188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36195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1282680" y="1005459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3437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75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19005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110298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4372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752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19005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110298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9509104" y="9368409"/>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1954784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94437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19547840" y="91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19547840" y="10193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9458940" y="10338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7937480" y="1038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71627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638808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131318</xdr:rowOff>
    </xdr:from>
    <xdr:to>
      <xdr:col>116</xdr:col>
      <xdr:colOff>114300</xdr:colOff>
      <xdr:row>62</xdr:row>
      <xdr:rowOff>61468</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58940" y="10357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109745</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19547840" y="103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138557</xdr:rowOff>
    </xdr:from>
    <xdr:to>
      <xdr:col>112</xdr:col>
      <xdr:colOff>38100</xdr:colOff>
      <xdr:row>62</xdr:row>
      <xdr:rowOff>68707</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735040" y="10364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xdr:rowOff>
    </xdr:from>
    <xdr:to>
      <xdr:col>116</xdr:col>
      <xdr:colOff>63500</xdr:colOff>
      <xdr:row>62</xdr:row>
      <xdr:rowOff>17907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778220" y="10404348"/>
          <a:ext cx="7315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149606</xdr:rowOff>
    </xdr:from>
    <xdr:to>
      <xdr:col>107</xdr:col>
      <xdr:colOff>101600</xdr:colOff>
      <xdr:row>62</xdr:row>
      <xdr:rowOff>79756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7937480" y="10375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17907</xdr:rowOff>
    </xdr:from>
    <xdr:to>
      <xdr:col>111</xdr:col>
      <xdr:colOff>177800</xdr:colOff>
      <xdr:row>62</xdr:row>
      <xdr:rowOff>28956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7988280" y="10411587"/>
          <a:ext cx="78994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154559</xdr:rowOff>
    </xdr:from>
    <xdr:to>
      <xdr:col>102</xdr:col>
      <xdr:colOff>165100</xdr:colOff>
      <xdr:row>62</xdr:row>
      <xdr:rowOff>84709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7162780" y="10380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28956</xdr:rowOff>
    </xdr:from>
    <xdr:to>
      <xdr:col>107</xdr:col>
      <xdr:colOff>50800</xdr:colOff>
      <xdr:row>62</xdr:row>
      <xdr:rowOff>33909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7213580" y="10422636"/>
          <a:ext cx="7747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167894</xdr:rowOff>
    </xdr:from>
    <xdr:to>
      <xdr:col>98</xdr:col>
      <xdr:colOff>38100</xdr:colOff>
      <xdr:row>62</xdr:row>
      <xdr:rowOff>98044</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6388080" y="10393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33909</xdr:rowOff>
    </xdr:from>
    <xdr:to>
      <xdr:col>102</xdr:col>
      <xdr:colOff>114300</xdr:colOff>
      <xdr:row>62</xdr:row>
      <xdr:rowOff>47244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6431260" y="10427589"/>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1777626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700156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62268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59834</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18561127" y="1045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96283</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1777626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101236</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7001567" y="101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114571</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6226867"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4375764" y="13041086"/>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4414500" y="12820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287500" y="1304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5788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8041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4325600" y="141833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4414500"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75474</xdr:rowOff>
    </xdr:from>
    <xdr:to>
      <xdr:col>81</xdr:col>
      <xdr:colOff>101600</xdr:colOff>
      <xdr:row>85</xdr:row>
      <xdr:rowOff>5624</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357884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3629640" y="14208034"/>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804140" y="141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93618</xdr:rowOff>
    </xdr:from>
    <xdr:to>
      <xdr:col>81</xdr:col>
      <xdr:colOff>50800</xdr:colOff>
      <xdr:row>84</xdr:row>
      <xdr:rowOff>126274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854940" y="14175378"/>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02944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93618</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072620" y="14136189"/>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12318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54429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1282680" y="14096999"/>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3437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26752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19005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168201</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34372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2675244"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1900544" y="1417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110298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509104" y="13157563"/>
          <a:ext cx="0"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19547840" y="14045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589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735040" y="14067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6388080" y="14045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589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1954784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55336</xdr:rowOff>
    </xdr:from>
    <xdr:to>
      <xdr:col>112</xdr:col>
      <xdr:colOff>38100</xdr:colOff>
      <xdr:row>79</xdr:row>
      <xdr:rowOff>156936</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735040" y="13298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106136</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8778220" y="13338810"/>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77107</xdr:rowOff>
    </xdr:from>
    <xdr:to>
      <xdr:col>107</xdr:col>
      <xdr:colOff>101600</xdr:colOff>
      <xdr:row>80</xdr:row>
      <xdr:rowOff>7257</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793748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106136</xdr:rowOff>
    </xdr:from>
    <xdr:to>
      <xdr:col>111</xdr:col>
      <xdr:colOff>177800</xdr:colOff>
      <xdr:row>79</xdr:row>
      <xdr:rowOff>127907</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7988280" y="13349696"/>
          <a:ext cx="78994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87993</xdr:rowOff>
    </xdr:from>
    <xdr:to>
      <xdr:col>102</xdr:col>
      <xdr:colOff>165100</xdr:colOff>
      <xdr:row>80</xdr:row>
      <xdr:rowOff>18143</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7162780" y="13331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127907</xdr:rowOff>
    </xdr:from>
    <xdr:to>
      <xdr:col>107</xdr:col>
      <xdr:colOff>50800</xdr:colOff>
      <xdr:row>79</xdr:row>
      <xdr:rowOff>138793</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7213580" y="1337146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109764</xdr:rowOff>
    </xdr:from>
    <xdr:to>
      <xdr:col>98</xdr:col>
      <xdr:colOff>38100</xdr:colOff>
      <xdr:row>80</xdr:row>
      <xdr:rowOff>39914</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6388080" y="13353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138793</xdr:rowOff>
    </xdr:from>
    <xdr:to>
      <xdr:col>102</xdr:col>
      <xdr:colOff>114300</xdr:colOff>
      <xdr:row>79</xdr:row>
      <xdr:rowOff>160564</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16431260" y="13382353"/>
          <a:ext cx="7823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185611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177762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70015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622686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2013</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18561127" y="1307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23784</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17776267" y="130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34670</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7001567" y="13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56441</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622686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4414500" y="1743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578840" y="1747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8041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029440" y="17466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1270</xdr:rowOff>
    </xdr:from>
    <xdr:to>
      <xdr:col>85</xdr:col>
      <xdr:colOff>177800</xdr:colOff>
      <xdr:row>100</xdr:row>
      <xdr:rowOff>102870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325600" y="16765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87647</xdr:rowOff>
    </xdr:from>
    <xdr:ext cx="340478"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4414500" y="16684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57884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52070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629640" y="16764000"/>
          <a:ext cx="74676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45720</xdr:rowOff>
    </xdr:from>
    <xdr:to>
      <xdr:col>76</xdr:col>
      <xdr:colOff>165100</xdr:colOff>
      <xdr:row>106</xdr:row>
      <xdr:rowOff>147320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804140" y="178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106</xdr:row>
      <xdr:rowOff>96520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2854940" y="16764000"/>
          <a:ext cx="774700" cy="110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124461</xdr:rowOff>
    </xdr:from>
    <xdr:to>
      <xdr:col>72</xdr:col>
      <xdr:colOff>38100</xdr:colOff>
      <xdr:row>107</xdr:row>
      <xdr:rowOff>54611</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029440" y="17894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96520</xdr:rowOff>
    </xdr:from>
    <xdr:to>
      <xdr:col>76</xdr:col>
      <xdr:colOff>114300</xdr:colOff>
      <xdr:row>107</xdr:row>
      <xdr:rowOff>3811</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2072620" y="17866360"/>
          <a:ext cx="78232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107950</xdr:rowOff>
    </xdr:from>
    <xdr:to>
      <xdr:col>67</xdr:col>
      <xdr:colOff>101600</xdr:colOff>
      <xdr:row>107</xdr:row>
      <xdr:rowOff>38100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1231880" y="17877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158750</xdr:rowOff>
    </xdr:from>
    <xdr:to>
      <xdr:col>71</xdr:col>
      <xdr:colOff>177800</xdr:colOff>
      <xdr:row>107</xdr:row>
      <xdr:rowOff>3811</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1282680" y="17928590"/>
          <a:ext cx="78994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3437244" y="17562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2675244" y="1723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19005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110298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3469561" y="16496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138447</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2675244" y="1790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45738</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1900544" y="17983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29227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110298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19509104" y="1686813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19547840" y="166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443700" y="1686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19547840" y="1774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5894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79374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71627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638808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5894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1270</xdr:rowOff>
    </xdr:from>
    <xdr:to>
      <xdr:col>112</xdr:col>
      <xdr:colOff>38100</xdr:colOff>
      <xdr:row>107</xdr:row>
      <xdr:rowOff>102870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735040" y="17938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52070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8778220" y="17987010"/>
          <a:ext cx="7315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170180</xdr:rowOff>
    </xdr:from>
    <xdr:to>
      <xdr:col>107</xdr:col>
      <xdr:colOff>101600</xdr:colOff>
      <xdr:row>108</xdr:row>
      <xdr:rowOff>100330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7937480" y="1810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52070</xdr:rowOff>
    </xdr:from>
    <xdr:to>
      <xdr:col>111</xdr:col>
      <xdr:colOff>177800</xdr:colOff>
      <xdr:row>108</xdr:row>
      <xdr:rowOff>49530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7988280" y="17989550"/>
          <a:ext cx="78994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0</xdr:rowOff>
    </xdr:from>
    <xdr:to>
      <xdr:col>102</xdr:col>
      <xdr:colOff>165100</xdr:colOff>
      <xdr:row>108</xdr:row>
      <xdr:rowOff>101600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716278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50800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7213580" y="1815465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1270</xdr:rowOff>
    </xdr:from>
    <xdr:to>
      <xdr:col>98</xdr:col>
      <xdr:colOff>38100</xdr:colOff>
      <xdr:row>108</xdr:row>
      <xdr:rowOff>102870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6388080" y="18106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50800</xdr:rowOff>
    </xdr:from>
    <xdr:to>
      <xdr:col>102</xdr:col>
      <xdr:colOff>114300</xdr:colOff>
      <xdr:row>108</xdr:row>
      <xdr:rowOff>52070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6431260" y="181559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177762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70015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62268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93997</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185611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91457</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1777626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92727</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7001567" y="181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93997</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6226867" y="181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有形固定資産は、減価償却比率が類似団体平均値よりも高い傾向にあり、有している資産のうち老朽化が進んでいる資産が多いといえる。維持管理も課題であり、個別施設計画において施設等の実態や利用状況、維持管理コスト等を考慮しながら長期的な視点で施設の更新・統廃合・長寿命化などを計画的に行い、財政負担の軽減を図りながら公共施設等の持続性の確保に努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10,503
10,423
114.03
8,652,329
8,278,156
365,670
4,670,540
6,353,878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5117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78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18869</xdr:rowOff>
    </xdr:from>
    <xdr:to>
      <xdr:col>24</xdr:col>
      <xdr:colOff>114300</xdr:colOff>
      <xdr:row>33</xdr:row>
      <xdr:rowOff>120469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5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105246</xdr:rowOff>
    </xdr:from>
    <xdr:ext cx="340478"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469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487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69669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534842"/>
          <a:ext cx="73152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565400" y="5534842"/>
          <a:ext cx="789940" cy="96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46284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43019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70049</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87641" y="5266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168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662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898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496300" y="69494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86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9113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41910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24040" y="69113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41910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6915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259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245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97972</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296253"/>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70213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27176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19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45720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242368"/>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56969</xdr:rowOff>
    </xdr:from>
    <xdr:to>
      <xdr:col>6</xdr:col>
      <xdr:colOff>38100</xdr:colOff>
      <xdr:row>64</xdr:row>
      <xdr:rowOff>158569</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785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64</xdr:row>
      <xdr:rowOff>107769</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008380" y="10242368"/>
          <a:ext cx="78232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137540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1002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9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149696</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1087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4170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70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41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269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87630</xdr:rowOff>
    </xdr:from>
    <xdr:to>
      <xdr:col>55</xdr:col>
      <xdr:colOff>50800</xdr:colOff>
      <xdr:row>59</xdr:row>
      <xdr:rowOff>17780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9810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110507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966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96520</xdr:rowOff>
    </xdr:from>
    <xdr:to>
      <xdr:col>50</xdr:col>
      <xdr:colOff>165100</xdr:colOff>
      <xdr:row>59</xdr:row>
      <xdr:rowOff>26670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981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138430</xdr:rowOff>
    </xdr:from>
    <xdr:to>
      <xdr:col>55</xdr:col>
      <xdr:colOff>0</xdr:colOff>
      <xdr:row>58</xdr:row>
      <xdr:rowOff>147320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986155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110490</xdr:rowOff>
    </xdr:from>
    <xdr:to>
      <xdr:col>46</xdr:col>
      <xdr:colOff>38100</xdr:colOff>
      <xdr:row>59</xdr:row>
      <xdr:rowOff>40640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9833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147320</xdr:rowOff>
    </xdr:from>
    <xdr:to>
      <xdr:col>50</xdr:col>
      <xdr:colOff>114300</xdr:colOff>
      <xdr:row>58</xdr:row>
      <xdr:rowOff>161290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9870440"/>
          <a:ext cx="78232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123190</xdr:rowOff>
    </xdr:from>
    <xdr:to>
      <xdr:col>41</xdr:col>
      <xdr:colOff>101600</xdr:colOff>
      <xdr:row>59</xdr:row>
      <xdr:rowOff>53340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984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161290</xdr:rowOff>
    </xdr:from>
    <xdr:to>
      <xdr:col>45</xdr:col>
      <xdr:colOff>177800</xdr:colOff>
      <xdr:row>59</xdr:row>
      <xdr:rowOff>2540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24040" y="988441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80010</xdr:rowOff>
    </xdr:from>
    <xdr:to>
      <xdr:col>36</xdr:col>
      <xdr:colOff>165100</xdr:colOff>
      <xdr:row>61</xdr:row>
      <xdr:rowOff>10160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1013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2540</xdr:rowOff>
    </xdr:from>
    <xdr:to>
      <xdr:col>41</xdr:col>
      <xdr:colOff>50800</xdr:colOff>
      <xdr:row>60</xdr:row>
      <xdr:rowOff>130810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149340" y="9893300"/>
          <a:ext cx="774700" cy="2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43197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57167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961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69867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96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26687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991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124960" y="1352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03606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12160" y="13605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146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399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6520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036060" y="139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4590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124960" y="1391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1216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76963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355340" y="13952220"/>
          <a:ext cx="73152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117602</xdr:rowOff>
    </xdr:from>
    <xdr:to>
      <xdr:col>15</xdr:col>
      <xdr:colOff>101600</xdr:colOff>
      <xdr:row>83</xdr:row>
      <xdr:rowOff>47752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14600" y="13864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168402</xdr:rowOff>
    </xdr:from>
    <xdr:to>
      <xdr:col>19</xdr:col>
      <xdr:colOff>177800</xdr:colOff>
      <xdr:row>83</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565400" y="13914882"/>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76454</xdr:rowOff>
    </xdr:from>
    <xdr:to>
      <xdr:col>10</xdr:col>
      <xdr:colOff>165100</xdr:colOff>
      <xdr:row>83</xdr:row>
      <xdr:rowOff>6604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39900" y="1382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127254</xdr:rowOff>
    </xdr:from>
    <xdr:to>
      <xdr:col>15</xdr:col>
      <xdr:colOff>50800</xdr:colOff>
      <xdr:row>82</xdr:row>
      <xdr:rowOff>168402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790700" y="13873734"/>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35306</xdr:rowOff>
    </xdr:from>
    <xdr:to>
      <xdr:col>6</xdr:col>
      <xdr:colOff>38100</xdr:colOff>
      <xdr:row>82</xdr:row>
      <xdr:rowOff>136906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65200" y="13781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86106</xdr:rowOff>
    </xdr:from>
    <xdr:to>
      <xdr:col>10</xdr:col>
      <xdr:colOff>114300</xdr:colOff>
      <xdr:row>82</xdr:row>
      <xdr:rowOff>127254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08380" y="13832586"/>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170564" y="1338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3857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110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38879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395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169181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39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128033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387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219565" y="12969241"/>
          <a:ext cx="0" cy="154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2583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154160" y="1451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2583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192260" y="1424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44550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67080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8732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098540" y="1425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118111</xdr:rowOff>
    </xdr:from>
    <xdr:to>
      <xdr:col>55</xdr:col>
      <xdr:colOff>50800</xdr:colOff>
      <xdr:row>86</xdr:row>
      <xdr:rowOff>48261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192260" y="14367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33038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258300"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118111</xdr:rowOff>
    </xdr:from>
    <xdr:to>
      <xdr:col>50</xdr:col>
      <xdr:colOff>165100</xdr:colOff>
      <xdr:row>86</xdr:row>
      <xdr:rowOff>48261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445500" y="14367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168911</xdr:rowOff>
    </xdr:from>
    <xdr:to>
      <xdr:col>55</xdr:col>
      <xdr:colOff>0</xdr:colOff>
      <xdr:row>85</xdr:row>
      <xdr:rowOff>168911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496300" y="144183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67080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168911</xdr:rowOff>
    </xdr:from>
    <xdr:to>
      <xdr:col>50</xdr:col>
      <xdr:colOff>114300</xdr:colOff>
      <xdr:row>86</xdr:row>
      <xdr:rowOff>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713980" y="144183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873240" y="1437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1270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24040" y="1441704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09854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xdr:rowOff>
    </xdr:from>
    <xdr:to>
      <xdr:col>41</xdr:col>
      <xdr:colOff>50800</xdr:colOff>
      <xdr:row>86</xdr:row>
      <xdr:rowOff>3811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149340" y="14418310"/>
          <a:ext cx="7747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27158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50958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7120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937327" y="140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39388</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271587" y="14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50958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43197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712027" y="1446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93732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4375764" y="561022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44145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28750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44145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4325600" y="63728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02944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123188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325600" y="6727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44145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168275</xdr:rowOff>
    </xdr:from>
    <xdr:to>
      <xdr:col>81</xdr:col>
      <xdr:colOff>101600</xdr:colOff>
      <xdr:row>40</xdr:row>
      <xdr:rowOff>98425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578840" y="670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72390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629640" y="675322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F00-0000B6010000}"/>
            </a:ext>
          </a:extLst>
        </xdr:cNvPr>
        <xdr:cNvSpPr txBox="1"/>
      </xdr:nvSpPr>
      <xdr:spPr>
        <a:xfrm>
          <a:off x="1343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26752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19005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110298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89552</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34372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00000000-0008-0000-0F00-0000CF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9509104" y="5852329"/>
          <a:ext cx="0" cy="11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65" name="【一般廃棄物処理施設】&#10;一人当たり有形固定資産（償却資産）額最小値テキスト">
          <a:extLst>
            <a:ext uri="{FF2B5EF4-FFF2-40B4-BE49-F238E27FC236}">
              <a16:creationId xmlns:a16="http://schemas.microsoft.com/office/drawing/2014/main" id="{00000000-0008-0000-0F00-0000D1010000}"/>
            </a:ext>
          </a:extLst>
        </xdr:cNvPr>
        <xdr:cNvSpPr txBox="1"/>
      </xdr:nvSpPr>
      <xdr:spPr>
        <a:xfrm>
          <a:off x="19547840" y="7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9443700" y="7001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00000000-0008-0000-0F00-0000D3010000}"/>
            </a:ext>
          </a:extLst>
        </xdr:cNvPr>
        <xdr:cNvSpPr txBox="1"/>
      </xdr:nvSpPr>
      <xdr:spPr>
        <a:xfrm>
          <a:off x="19547840" y="563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9443700" y="5852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69" name="【一般廃棄物処理施設】&#10;一人当たり有形固定資産（償却資産）額平均値テキスト">
          <a:extLst>
            <a:ext uri="{FF2B5EF4-FFF2-40B4-BE49-F238E27FC236}">
              <a16:creationId xmlns:a16="http://schemas.microsoft.com/office/drawing/2014/main" id="{00000000-0008-0000-0F00-0000D5010000}"/>
            </a:ext>
          </a:extLst>
        </xdr:cNvPr>
        <xdr:cNvSpPr txBox="1"/>
      </xdr:nvSpPr>
      <xdr:spPr>
        <a:xfrm>
          <a:off x="19547840" y="6486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9458940" y="66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8735040" y="6624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7937480" y="6634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71627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638808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919</xdr:rowOff>
    </xdr:from>
    <xdr:to>
      <xdr:col>116</xdr:col>
      <xdr:colOff>114300</xdr:colOff>
      <xdr:row>41</xdr:row>
      <xdr:rowOff>102519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9458940" y="68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87296</xdr:rowOff>
    </xdr:from>
    <xdr:ext cx="534377" cy="259045"/>
    <xdr:sp macro="" textlink="">
      <xdr:nvSpPr>
        <xdr:cNvPr id="481" name="【一般廃棄物処理施設】&#10;一人当たり有形固定資産（償却資産）額該当値テキスト">
          <a:extLst>
            <a:ext uri="{FF2B5EF4-FFF2-40B4-BE49-F238E27FC236}">
              <a16:creationId xmlns:a16="http://schemas.microsoft.com/office/drawing/2014/main" id="{00000000-0008-0000-0F00-0000E1010000}"/>
            </a:ext>
          </a:extLst>
        </xdr:cNvPr>
        <xdr:cNvSpPr txBox="1"/>
      </xdr:nvSpPr>
      <xdr:spPr>
        <a:xfrm>
          <a:off x="19547840" y="67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166268</xdr:rowOff>
    </xdr:from>
    <xdr:to>
      <xdr:col>112</xdr:col>
      <xdr:colOff>38100</xdr:colOff>
      <xdr:row>41</xdr:row>
      <xdr:rowOff>96418</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8735040" y="6871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45618</xdr:rowOff>
    </xdr:from>
    <xdr:to>
      <xdr:col>116</xdr:col>
      <xdr:colOff>63500</xdr:colOff>
      <xdr:row>41</xdr:row>
      <xdr:rowOff>51719</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778220" y="6918858"/>
          <a:ext cx="73152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00000000-0008-0000-0F00-0000E4010000}"/>
            </a:ext>
          </a:extLst>
        </xdr:cNvPr>
        <xdr:cNvSpPr txBox="1"/>
      </xdr:nvSpPr>
      <xdr:spPr>
        <a:xfrm>
          <a:off x="18496495" y="64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85" name="n_2aveValue【一般廃棄物処理施設】&#10;一人当たり有形固定資産（償却資産）額">
          <a:extLst>
            <a:ext uri="{FF2B5EF4-FFF2-40B4-BE49-F238E27FC236}">
              <a16:creationId xmlns:a16="http://schemas.microsoft.com/office/drawing/2014/main" id="{00000000-0008-0000-0F00-0000E5010000}"/>
            </a:ext>
          </a:extLst>
        </xdr:cNvPr>
        <xdr:cNvSpPr txBox="1"/>
      </xdr:nvSpPr>
      <xdr:spPr>
        <a:xfrm>
          <a:off x="17734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00000000-0008-0000-0F00-0000E6010000}"/>
            </a:ext>
          </a:extLst>
        </xdr:cNvPr>
        <xdr:cNvSpPr txBox="1"/>
      </xdr:nvSpPr>
      <xdr:spPr>
        <a:xfrm>
          <a:off x="1693693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87" name="n_4aveValue【一般廃棄物処理施設】&#10;一人当たり有形固定資産（償却資産）額">
          <a:extLst>
            <a:ext uri="{FF2B5EF4-FFF2-40B4-BE49-F238E27FC236}">
              <a16:creationId xmlns:a16="http://schemas.microsoft.com/office/drawing/2014/main" id="{00000000-0008-0000-0F00-0000E7010000}"/>
            </a:ext>
          </a:extLst>
        </xdr:cNvPr>
        <xdr:cNvSpPr txBox="1"/>
      </xdr:nvSpPr>
      <xdr:spPr>
        <a:xfrm>
          <a:off x="161622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87545</xdr:rowOff>
    </xdr:from>
    <xdr:ext cx="534377" cy="259045"/>
    <xdr:sp macro="" textlink="">
      <xdr:nvSpPr>
        <xdr:cNvPr id="488" name="n_1mainValue【一般廃棄物処理施設】&#10;一人当たり有形固定資産（償却資産）額">
          <a:extLst>
            <a:ext uri="{FF2B5EF4-FFF2-40B4-BE49-F238E27FC236}">
              <a16:creationId xmlns:a16="http://schemas.microsoft.com/office/drawing/2014/main" id="{00000000-0008-0000-0F00-0000E8010000}"/>
            </a:ext>
          </a:extLst>
        </xdr:cNvPr>
        <xdr:cNvSpPr txBox="1"/>
      </xdr:nvSpPr>
      <xdr:spPr>
        <a:xfrm>
          <a:off x="18528811" y="69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a:extLst>
            <a:ext uri="{FF2B5EF4-FFF2-40B4-BE49-F238E27FC236}">
              <a16:creationId xmlns:a16="http://schemas.microsoft.com/office/drawing/2014/main" id="{00000000-0008-0000-0F00-00001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4375764" y="1304353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30" name="【消防施設】&#10;有形固定資産減価償却率最小値テキスト">
          <a:extLst>
            <a:ext uri="{FF2B5EF4-FFF2-40B4-BE49-F238E27FC236}">
              <a16:creationId xmlns:a16="http://schemas.microsoft.com/office/drawing/2014/main" id="{00000000-0008-0000-0F00-000012020000}"/>
            </a:ext>
          </a:extLst>
        </xdr:cNvPr>
        <xdr:cNvSpPr txBox="1"/>
      </xdr:nvSpPr>
      <xdr:spPr>
        <a:xfrm>
          <a:off x="1441450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428750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32" name="【消防施設】&#10;有形固定資産減価償却率最大値テキスト">
          <a:extLst>
            <a:ext uri="{FF2B5EF4-FFF2-40B4-BE49-F238E27FC236}">
              <a16:creationId xmlns:a16="http://schemas.microsoft.com/office/drawing/2014/main" id="{00000000-0008-0000-0F00-000014020000}"/>
            </a:ext>
          </a:extLst>
        </xdr:cNvPr>
        <xdr:cNvSpPr txBox="1"/>
      </xdr:nvSpPr>
      <xdr:spPr>
        <a:xfrm>
          <a:off x="1441450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28750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34" name="【消防施設】&#10;有形固定資産減価償却率平均値テキスト">
          <a:extLst>
            <a:ext uri="{FF2B5EF4-FFF2-40B4-BE49-F238E27FC236}">
              <a16:creationId xmlns:a16="http://schemas.microsoft.com/office/drawing/2014/main" id="{00000000-0008-0000-0F00-000016020000}"/>
            </a:ext>
          </a:extLst>
        </xdr:cNvPr>
        <xdr:cNvSpPr txBox="1"/>
      </xdr:nvSpPr>
      <xdr:spPr>
        <a:xfrm>
          <a:off x="14414500" y="1368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5788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8041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325600" y="135794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546" name="【消防施設】&#10;有形固定資産減価償却率該当値テキスト">
          <a:extLst>
            <a:ext uri="{FF2B5EF4-FFF2-40B4-BE49-F238E27FC236}">
              <a16:creationId xmlns:a16="http://schemas.microsoft.com/office/drawing/2014/main" id="{00000000-0008-0000-0F00-000022020000}"/>
            </a:ext>
          </a:extLst>
        </xdr:cNvPr>
        <xdr:cNvSpPr txBox="1"/>
      </xdr:nvSpPr>
      <xdr:spPr>
        <a:xfrm>
          <a:off x="144145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57884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51436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3629640" y="13582651"/>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549" name="n_1aveValue【消防施設】&#10;有形固定資産減価償却率">
          <a:extLst>
            <a:ext uri="{FF2B5EF4-FFF2-40B4-BE49-F238E27FC236}">
              <a16:creationId xmlns:a16="http://schemas.microsoft.com/office/drawing/2014/main" id="{00000000-0008-0000-0F00-000025020000}"/>
            </a:ext>
          </a:extLst>
        </xdr:cNvPr>
        <xdr:cNvSpPr txBox="1"/>
      </xdr:nvSpPr>
      <xdr:spPr>
        <a:xfrm>
          <a:off x="13437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50" name="n_2aveValue【消防施設】&#10;有形固定資産減価償却率">
          <a:extLst>
            <a:ext uri="{FF2B5EF4-FFF2-40B4-BE49-F238E27FC236}">
              <a16:creationId xmlns:a16="http://schemas.microsoft.com/office/drawing/2014/main" id="{00000000-0008-0000-0F00-000026020000}"/>
            </a:ext>
          </a:extLst>
        </xdr:cNvPr>
        <xdr:cNvSpPr txBox="1"/>
      </xdr:nvSpPr>
      <xdr:spPr>
        <a:xfrm>
          <a:off x="12675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51" name="n_3aveValue【消防施設】&#10;有形固定資産減価償却率">
          <a:extLst>
            <a:ext uri="{FF2B5EF4-FFF2-40B4-BE49-F238E27FC236}">
              <a16:creationId xmlns:a16="http://schemas.microsoft.com/office/drawing/2014/main" id="{00000000-0008-0000-0F00-000027020000}"/>
            </a:ext>
          </a:extLst>
        </xdr:cNvPr>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52" name="n_4aveValue【消防施設】&#10;有形固定資産減価償却率">
          <a:extLst>
            <a:ext uri="{FF2B5EF4-FFF2-40B4-BE49-F238E27FC236}">
              <a16:creationId xmlns:a16="http://schemas.microsoft.com/office/drawing/2014/main" id="{00000000-0008-0000-0F00-000028020000}"/>
            </a:ext>
          </a:extLst>
        </xdr:cNvPr>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553" name="n_1mainValue【消防施設】&#10;有形固定資産減価償却率">
          <a:extLst>
            <a:ext uri="{FF2B5EF4-FFF2-40B4-BE49-F238E27FC236}">
              <a16:creationId xmlns:a16="http://schemas.microsoft.com/office/drawing/2014/main" id="{00000000-0008-0000-0F00-000029020000}"/>
            </a:ext>
          </a:extLst>
        </xdr:cNvPr>
        <xdr:cNvSpPr txBox="1"/>
      </xdr:nvSpPr>
      <xdr:spPr>
        <a:xfrm>
          <a:off x="134372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00000000-0008-0000-0F00-000040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9509104" y="13047344"/>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8" name="【消防施設】&#10;一人当たり面積最小値テキスト">
          <a:extLst>
            <a:ext uri="{FF2B5EF4-FFF2-40B4-BE49-F238E27FC236}">
              <a16:creationId xmlns:a16="http://schemas.microsoft.com/office/drawing/2014/main" id="{00000000-0008-0000-0F00-00004202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80" name="【消防施設】&#10;一人当たり面積最大値テキスト">
          <a:extLst>
            <a:ext uri="{FF2B5EF4-FFF2-40B4-BE49-F238E27FC236}">
              <a16:creationId xmlns:a16="http://schemas.microsoft.com/office/drawing/2014/main" id="{00000000-0008-0000-0F00-000044020000}"/>
            </a:ext>
          </a:extLst>
        </xdr:cNvPr>
        <xdr:cNvSpPr txBox="1"/>
      </xdr:nvSpPr>
      <xdr:spPr>
        <a:xfrm>
          <a:off x="19547840" y="128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443700" y="13047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82" name="【消防施設】&#10;一人当たり面積平均値テキスト">
          <a:extLst>
            <a:ext uri="{FF2B5EF4-FFF2-40B4-BE49-F238E27FC236}">
              <a16:creationId xmlns:a16="http://schemas.microsoft.com/office/drawing/2014/main" id="{00000000-0008-0000-0F00-000046020000}"/>
            </a:ext>
          </a:extLst>
        </xdr:cNvPr>
        <xdr:cNvSpPr txBox="1"/>
      </xdr:nvSpPr>
      <xdr:spPr>
        <a:xfrm>
          <a:off x="19547840" y="1407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58940" y="1422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735040" y="1419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79374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638808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589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594" name="【消防施設】&#10;一人当たり面積該当値テキスト">
          <a:extLst>
            <a:ext uri="{FF2B5EF4-FFF2-40B4-BE49-F238E27FC236}">
              <a16:creationId xmlns:a16="http://schemas.microsoft.com/office/drawing/2014/main" id="{00000000-0008-0000-0F00-000052020000}"/>
            </a:ext>
          </a:extLst>
        </xdr:cNvPr>
        <xdr:cNvSpPr txBox="1"/>
      </xdr:nvSpPr>
      <xdr:spPr>
        <a:xfrm>
          <a:off x="1954784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137795</xdr:rowOff>
    </xdr:from>
    <xdr:to>
      <xdr:col>112</xdr:col>
      <xdr:colOff>38100</xdr:colOff>
      <xdr:row>86</xdr:row>
      <xdr:rowOff>67945</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735040" y="14387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17145</xdr:rowOff>
    </xdr:from>
    <xdr:to>
      <xdr:col>116</xdr:col>
      <xdr:colOff>63500</xdr:colOff>
      <xdr:row>86</xdr:row>
      <xdr:rowOff>22861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778220" y="14434185"/>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597" name="n_1aveValue【消防施設】&#10;一人当たり面積">
          <a:extLst>
            <a:ext uri="{FF2B5EF4-FFF2-40B4-BE49-F238E27FC236}">
              <a16:creationId xmlns:a16="http://schemas.microsoft.com/office/drawing/2014/main" id="{00000000-0008-0000-0F00-000055020000}"/>
            </a:ext>
          </a:extLst>
        </xdr:cNvPr>
        <xdr:cNvSpPr txBox="1"/>
      </xdr:nvSpPr>
      <xdr:spPr>
        <a:xfrm>
          <a:off x="1856112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598" name="n_2aveValue【消防施設】&#10;一人当たり面積">
          <a:extLst>
            <a:ext uri="{FF2B5EF4-FFF2-40B4-BE49-F238E27FC236}">
              <a16:creationId xmlns:a16="http://schemas.microsoft.com/office/drawing/2014/main" id="{00000000-0008-0000-0F00-000056020000}"/>
            </a:ext>
          </a:extLst>
        </xdr:cNvPr>
        <xdr:cNvSpPr txBox="1"/>
      </xdr:nvSpPr>
      <xdr:spPr>
        <a:xfrm>
          <a:off x="177762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599" name="n_3aveValue【消防施設】&#10;一人当たり面積">
          <a:extLst>
            <a:ext uri="{FF2B5EF4-FFF2-40B4-BE49-F238E27FC236}">
              <a16:creationId xmlns:a16="http://schemas.microsoft.com/office/drawing/2014/main" id="{00000000-0008-0000-0F00-000057020000}"/>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00" name="n_4aveValue【消防施設】&#10;一人当たり面積">
          <a:extLst>
            <a:ext uri="{FF2B5EF4-FFF2-40B4-BE49-F238E27FC236}">
              <a16:creationId xmlns:a16="http://schemas.microsoft.com/office/drawing/2014/main" id="{00000000-0008-0000-0F00-000058020000}"/>
            </a:ext>
          </a:extLst>
        </xdr:cNvPr>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59072</xdr:rowOff>
    </xdr:from>
    <xdr:ext cx="469744" cy="259045"/>
    <xdr:sp macro="" textlink="">
      <xdr:nvSpPr>
        <xdr:cNvPr id="601" name="n_1mainValue【消防施設】&#10;一人当たり面積">
          <a:extLst>
            <a:ext uri="{FF2B5EF4-FFF2-40B4-BE49-F238E27FC236}">
              <a16:creationId xmlns:a16="http://schemas.microsoft.com/office/drawing/2014/main" id="{00000000-0008-0000-0F00-000059020000}"/>
            </a:ext>
          </a:extLst>
        </xdr:cNvPr>
        <xdr:cNvSpPr txBox="1"/>
      </xdr:nvSpPr>
      <xdr:spPr>
        <a:xfrm>
          <a:off x="18561127" y="1447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00000000-0008-0000-0F00-000072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4375764" y="16713381"/>
          <a:ext cx="0" cy="1576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28" name="【庁舎】&#10;有形固定資産減価償却率最小値テキスト">
          <a:extLst>
            <a:ext uri="{FF2B5EF4-FFF2-40B4-BE49-F238E27FC236}">
              <a16:creationId xmlns:a16="http://schemas.microsoft.com/office/drawing/2014/main" id="{00000000-0008-0000-0F00-000074020000}"/>
            </a:ext>
          </a:extLst>
        </xdr:cNvPr>
        <xdr:cNvSpPr txBox="1"/>
      </xdr:nvSpPr>
      <xdr:spPr>
        <a:xfrm>
          <a:off x="14414500" y="1829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4287500" y="1829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0" name="【庁舎】&#10;有形固定資産減価償却率最大値テキスト">
          <a:extLst>
            <a:ext uri="{FF2B5EF4-FFF2-40B4-BE49-F238E27FC236}">
              <a16:creationId xmlns:a16="http://schemas.microsoft.com/office/drawing/2014/main" id="{00000000-0008-0000-0F00-000076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32" name="【庁舎】&#10;有形固定資産減価償却率平均値テキスト">
          <a:extLst>
            <a:ext uri="{FF2B5EF4-FFF2-40B4-BE49-F238E27FC236}">
              <a16:creationId xmlns:a16="http://schemas.microsoft.com/office/drawing/2014/main" id="{00000000-0008-0000-0F00-000078020000}"/>
            </a:ext>
          </a:extLst>
        </xdr:cNvPr>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8041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02944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325600" y="176602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44" name="【庁舎】&#10;有形固定資産減価償却率該当値テキスト">
          <a:extLst>
            <a:ext uri="{FF2B5EF4-FFF2-40B4-BE49-F238E27FC236}">
              <a16:creationId xmlns:a16="http://schemas.microsoft.com/office/drawing/2014/main" id="{00000000-0008-0000-0F00-000084020000}"/>
            </a:ext>
          </a:extLst>
        </xdr:cNvPr>
        <xdr:cNvSpPr txBox="1"/>
      </xdr:nvSpPr>
      <xdr:spPr>
        <a:xfrm>
          <a:off x="14414500"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57884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108857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629640" y="17684931"/>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80414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97427</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2854940" y="17684931"/>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029440" y="17608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97427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072620" y="17658806"/>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134801</xdr:rowOff>
    </xdr:from>
    <xdr:to>
      <xdr:col>67</xdr:col>
      <xdr:colOff>101600</xdr:colOff>
      <xdr:row>105</xdr:row>
      <xdr:rowOff>64951</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1231880" y="17569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xdr:rowOff>
    </xdr:from>
    <xdr:to>
      <xdr:col>71</xdr:col>
      <xdr:colOff>177800</xdr:colOff>
      <xdr:row>105</xdr:row>
      <xdr:rowOff>56606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282680" y="17616351"/>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53" name="n_1aveValue【庁舎】&#10;有形固定資産減価償却率">
          <a:extLst>
            <a:ext uri="{FF2B5EF4-FFF2-40B4-BE49-F238E27FC236}">
              <a16:creationId xmlns:a16="http://schemas.microsoft.com/office/drawing/2014/main" id="{00000000-0008-0000-0F00-00008D020000}"/>
            </a:ext>
          </a:extLst>
        </xdr:cNvPr>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54" name="n_2aveValue【庁舎】&#10;有形固定資産減価償却率">
          <a:extLst>
            <a:ext uri="{FF2B5EF4-FFF2-40B4-BE49-F238E27FC236}">
              <a16:creationId xmlns:a16="http://schemas.microsoft.com/office/drawing/2014/main" id="{00000000-0008-0000-0F00-00008E020000}"/>
            </a:ext>
          </a:extLst>
        </xdr:cNvPr>
        <xdr:cNvSpPr txBox="1"/>
      </xdr:nvSpPr>
      <xdr:spPr>
        <a:xfrm>
          <a:off x="126752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55" name="n_3aveValue【庁舎】&#10;有形固定資産減価償却率">
          <a:extLst>
            <a:ext uri="{FF2B5EF4-FFF2-40B4-BE49-F238E27FC236}">
              <a16:creationId xmlns:a16="http://schemas.microsoft.com/office/drawing/2014/main" id="{00000000-0008-0000-0F00-00008F020000}"/>
            </a:ext>
          </a:extLst>
        </xdr:cNvPr>
        <xdr:cNvSpPr txBox="1"/>
      </xdr:nvSpPr>
      <xdr:spPr>
        <a:xfrm>
          <a:off x="119005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56" name="n_4aveValue【庁舎】&#10;有形固定資産減価償却率">
          <a:extLst>
            <a:ext uri="{FF2B5EF4-FFF2-40B4-BE49-F238E27FC236}">
              <a16:creationId xmlns:a16="http://schemas.microsoft.com/office/drawing/2014/main" id="{00000000-0008-0000-0F00-000090020000}"/>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657" name="n_1mainValue【庁舎】&#10;有形固定資産減価償却率">
          <a:extLst>
            <a:ext uri="{FF2B5EF4-FFF2-40B4-BE49-F238E27FC236}">
              <a16:creationId xmlns:a16="http://schemas.microsoft.com/office/drawing/2014/main" id="{00000000-0008-0000-0F00-000091020000}"/>
            </a:ext>
          </a:extLst>
        </xdr:cNvPr>
        <xdr:cNvSpPr txBox="1"/>
      </xdr:nvSpPr>
      <xdr:spPr>
        <a:xfrm>
          <a:off x="1343724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658" name="n_2mainValue【庁舎】&#10;有形固定資産減価償却率">
          <a:extLst>
            <a:ext uri="{FF2B5EF4-FFF2-40B4-BE49-F238E27FC236}">
              <a16:creationId xmlns:a16="http://schemas.microsoft.com/office/drawing/2014/main" id="{00000000-0008-0000-0F00-000092020000}"/>
            </a:ext>
          </a:extLst>
        </xdr:cNvPr>
        <xdr:cNvSpPr txBox="1"/>
      </xdr:nvSpPr>
      <xdr:spPr>
        <a:xfrm>
          <a:off x="126752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59" name="n_3mainValue【庁舎】&#10;有形固定資産減価償却率">
          <a:extLst>
            <a:ext uri="{FF2B5EF4-FFF2-40B4-BE49-F238E27FC236}">
              <a16:creationId xmlns:a16="http://schemas.microsoft.com/office/drawing/2014/main" id="{00000000-0008-0000-0F00-000093020000}"/>
            </a:ext>
          </a:extLst>
        </xdr:cNvPr>
        <xdr:cNvSpPr txBox="1"/>
      </xdr:nvSpPr>
      <xdr:spPr>
        <a:xfrm>
          <a:off x="119005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56078</xdr:rowOff>
    </xdr:from>
    <xdr:ext cx="405111" cy="259045"/>
    <xdr:sp macro="" textlink="">
      <xdr:nvSpPr>
        <xdr:cNvPr id="660" name="n_4mainValue【庁舎】&#10;有形固定資産減価償却率">
          <a:extLst>
            <a:ext uri="{FF2B5EF4-FFF2-40B4-BE49-F238E27FC236}">
              <a16:creationId xmlns:a16="http://schemas.microsoft.com/office/drawing/2014/main" id="{00000000-0008-0000-0F00-000094020000}"/>
            </a:ext>
          </a:extLst>
        </xdr:cNvPr>
        <xdr:cNvSpPr txBox="1"/>
      </xdr:nvSpPr>
      <xdr:spPr>
        <a:xfrm>
          <a:off x="1110298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a16="http://schemas.microsoft.com/office/drawing/2014/main" id="{00000000-0008-0000-0F00-0000A9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9509104" y="17081449"/>
          <a:ext cx="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83" name="【庁舎】&#10;一人当たり面積最小値テキスト">
          <a:extLst>
            <a:ext uri="{FF2B5EF4-FFF2-40B4-BE49-F238E27FC236}">
              <a16:creationId xmlns:a16="http://schemas.microsoft.com/office/drawing/2014/main" id="{00000000-0008-0000-0F00-0000AB020000}"/>
            </a:ext>
          </a:extLst>
        </xdr:cNvPr>
        <xdr:cNvSpPr txBox="1"/>
      </xdr:nvSpPr>
      <xdr:spPr>
        <a:xfrm>
          <a:off x="19547840" y="18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9443700" y="18114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85" name="【庁舎】&#10;一人当たり面積最大値テキスト">
          <a:extLst>
            <a:ext uri="{FF2B5EF4-FFF2-40B4-BE49-F238E27FC236}">
              <a16:creationId xmlns:a16="http://schemas.microsoft.com/office/drawing/2014/main" id="{00000000-0008-0000-0F00-0000AD020000}"/>
            </a:ext>
          </a:extLst>
        </xdr:cNvPr>
        <xdr:cNvSpPr txBox="1"/>
      </xdr:nvSpPr>
      <xdr:spPr>
        <a:xfrm>
          <a:off x="19547840" y="168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9443700" y="17081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687" name="【庁舎】&#10;一人当たり面積平均値テキスト">
          <a:extLst>
            <a:ext uri="{FF2B5EF4-FFF2-40B4-BE49-F238E27FC236}">
              <a16:creationId xmlns:a16="http://schemas.microsoft.com/office/drawing/2014/main" id="{00000000-0008-0000-0F00-0000AF020000}"/>
            </a:ext>
          </a:extLst>
        </xdr:cNvPr>
        <xdr:cNvSpPr txBox="1"/>
      </xdr:nvSpPr>
      <xdr:spPr>
        <a:xfrm>
          <a:off x="19547840" y="17907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58940" y="1792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735040" y="1792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7937480" y="17921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71627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6388080" y="1794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21743</xdr:rowOff>
    </xdr:from>
    <xdr:to>
      <xdr:col>116</xdr:col>
      <xdr:colOff>114300</xdr:colOff>
      <xdr:row>106</xdr:row>
      <xdr:rowOff>123343</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9458940" y="177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44620</xdr:rowOff>
    </xdr:from>
    <xdr:ext cx="469744" cy="259045"/>
    <xdr:sp macro="" textlink="">
      <xdr:nvSpPr>
        <xdr:cNvPr id="699" name="【庁舎】&#10;一人当たり面積該当値テキスト">
          <a:extLst>
            <a:ext uri="{FF2B5EF4-FFF2-40B4-BE49-F238E27FC236}">
              <a16:creationId xmlns:a16="http://schemas.microsoft.com/office/drawing/2014/main" id="{00000000-0008-0000-0F00-0000BB020000}"/>
            </a:ext>
          </a:extLst>
        </xdr:cNvPr>
        <xdr:cNvSpPr txBox="1"/>
      </xdr:nvSpPr>
      <xdr:spPr>
        <a:xfrm>
          <a:off x="19547840" y="1764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24943</xdr:rowOff>
    </xdr:from>
    <xdr:to>
      <xdr:col>112</xdr:col>
      <xdr:colOff>38100</xdr:colOff>
      <xdr:row>106</xdr:row>
      <xdr:rowOff>126543</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8735040" y="17794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72543</xdr:rowOff>
    </xdr:from>
    <xdr:to>
      <xdr:col>116</xdr:col>
      <xdr:colOff>63500</xdr:colOff>
      <xdr:row>106</xdr:row>
      <xdr:rowOff>75743</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8778220" y="17842383"/>
          <a:ext cx="7315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29514</xdr:rowOff>
    </xdr:from>
    <xdr:to>
      <xdr:col>107</xdr:col>
      <xdr:colOff>101600</xdr:colOff>
      <xdr:row>106</xdr:row>
      <xdr:rowOff>131114</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7937480" y="17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75743</xdr:rowOff>
    </xdr:from>
    <xdr:to>
      <xdr:col>111</xdr:col>
      <xdr:colOff>177800</xdr:colOff>
      <xdr:row>106</xdr:row>
      <xdr:rowOff>80314</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7988280" y="17845583"/>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34086</xdr:rowOff>
    </xdr:from>
    <xdr:to>
      <xdr:col>102</xdr:col>
      <xdr:colOff>165100</xdr:colOff>
      <xdr:row>106</xdr:row>
      <xdr:rowOff>135686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7162780" y="17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80314</xdr:rowOff>
    </xdr:from>
    <xdr:to>
      <xdr:col>107</xdr:col>
      <xdr:colOff>50800</xdr:colOff>
      <xdr:row>106</xdr:row>
      <xdr:rowOff>84886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7213580" y="1785015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40030</xdr:rowOff>
    </xdr:from>
    <xdr:to>
      <xdr:col>98</xdr:col>
      <xdr:colOff>38100</xdr:colOff>
      <xdr:row>106</xdr:row>
      <xdr:rowOff>141630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6388080" y="17809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84886</xdr:rowOff>
    </xdr:from>
    <xdr:to>
      <xdr:col>102</xdr:col>
      <xdr:colOff>114300</xdr:colOff>
      <xdr:row>106</xdr:row>
      <xdr:rowOff>90830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6431260" y="17854726"/>
          <a:ext cx="7823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08" name="n_1aveValue【庁舎】&#10;一人当たり面積">
          <a:extLst>
            <a:ext uri="{FF2B5EF4-FFF2-40B4-BE49-F238E27FC236}">
              <a16:creationId xmlns:a16="http://schemas.microsoft.com/office/drawing/2014/main" id="{00000000-0008-0000-0F00-0000C4020000}"/>
            </a:ext>
          </a:extLst>
        </xdr:cNvPr>
        <xdr:cNvSpPr txBox="1"/>
      </xdr:nvSpPr>
      <xdr:spPr>
        <a:xfrm>
          <a:off x="18561127" y="18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709" name="n_2aveValue【庁舎】&#10;一人当たり面積">
          <a:extLst>
            <a:ext uri="{FF2B5EF4-FFF2-40B4-BE49-F238E27FC236}">
              <a16:creationId xmlns:a16="http://schemas.microsoft.com/office/drawing/2014/main" id="{00000000-0008-0000-0F00-0000C5020000}"/>
            </a:ext>
          </a:extLst>
        </xdr:cNvPr>
        <xdr:cNvSpPr txBox="1"/>
      </xdr:nvSpPr>
      <xdr:spPr>
        <a:xfrm>
          <a:off x="17776267" y="180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10" name="n_3aveValue【庁舎】&#10;一人当たり面積">
          <a:extLst>
            <a:ext uri="{FF2B5EF4-FFF2-40B4-BE49-F238E27FC236}">
              <a16:creationId xmlns:a16="http://schemas.microsoft.com/office/drawing/2014/main" id="{00000000-0008-0000-0F00-0000C6020000}"/>
            </a:ext>
          </a:extLst>
        </xdr:cNvPr>
        <xdr:cNvSpPr txBox="1"/>
      </xdr:nvSpPr>
      <xdr:spPr>
        <a:xfrm>
          <a:off x="170015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11" name="n_4aveValue【庁舎】&#10;一人当たり面積">
          <a:extLst>
            <a:ext uri="{FF2B5EF4-FFF2-40B4-BE49-F238E27FC236}">
              <a16:creationId xmlns:a16="http://schemas.microsoft.com/office/drawing/2014/main" id="{00000000-0008-0000-0F00-0000C7020000}"/>
            </a:ext>
          </a:extLst>
        </xdr:cNvPr>
        <xdr:cNvSpPr txBox="1"/>
      </xdr:nvSpPr>
      <xdr:spPr>
        <a:xfrm>
          <a:off x="16226867" y="180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143070</xdr:rowOff>
    </xdr:from>
    <xdr:ext cx="469744" cy="259045"/>
    <xdr:sp macro="" textlink="">
      <xdr:nvSpPr>
        <xdr:cNvPr id="712" name="n_1mainValue【庁舎】&#10;一人当たり面積">
          <a:extLst>
            <a:ext uri="{FF2B5EF4-FFF2-40B4-BE49-F238E27FC236}">
              <a16:creationId xmlns:a16="http://schemas.microsoft.com/office/drawing/2014/main" id="{00000000-0008-0000-0F00-0000C8020000}"/>
            </a:ext>
          </a:extLst>
        </xdr:cNvPr>
        <xdr:cNvSpPr txBox="1"/>
      </xdr:nvSpPr>
      <xdr:spPr>
        <a:xfrm>
          <a:off x="18561127" y="1757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147641</xdr:rowOff>
    </xdr:from>
    <xdr:ext cx="469744" cy="259045"/>
    <xdr:sp macro="" textlink="">
      <xdr:nvSpPr>
        <xdr:cNvPr id="713" name="n_2mainValue【庁舎】&#10;一人当たり面積">
          <a:extLst>
            <a:ext uri="{FF2B5EF4-FFF2-40B4-BE49-F238E27FC236}">
              <a16:creationId xmlns:a16="http://schemas.microsoft.com/office/drawing/2014/main" id="{00000000-0008-0000-0F00-0000C9020000}"/>
            </a:ext>
          </a:extLst>
        </xdr:cNvPr>
        <xdr:cNvSpPr txBox="1"/>
      </xdr:nvSpPr>
      <xdr:spPr>
        <a:xfrm>
          <a:off x="17776267" y="175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152213</xdr:rowOff>
    </xdr:from>
    <xdr:ext cx="469744" cy="259045"/>
    <xdr:sp macro="" textlink="">
      <xdr:nvSpPr>
        <xdr:cNvPr id="714" name="n_3mainValue【庁舎】&#10;一人当たり面積">
          <a:extLst>
            <a:ext uri="{FF2B5EF4-FFF2-40B4-BE49-F238E27FC236}">
              <a16:creationId xmlns:a16="http://schemas.microsoft.com/office/drawing/2014/main" id="{00000000-0008-0000-0F00-0000CA020000}"/>
            </a:ext>
          </a:extLst>
        </xdr:cNvPr>
        <xdr:cNvSpPr txBox="1"/>
      </xdr:nvSpPr>
      <xdr:spPr>
        <a:xfrm>
          <a:off x="17001567" y="175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158157</xdr:rowOff>
    </xdr:from>
    <xdr:ext cx="469744" cy="259045"/>
    <xdr:sp macro="" textlink="">
      <xdr:nvSpPr>
        <xdr:cNvPr id="715" name="n_4mainValue【庁舎】&#10;一人当たり面積">
          <a:extLst>
            <a:ext uri="{FF2B5EF4-FFF2-40B4-BE49-F238E27FC236}">
              <a16:creationId xmlns:a16="http://schemas.microsoft.com/office/drawing/2014/main" id="{00000000-0008-0000-0F00-0000CB020000}"/>
            </a:ext>
          </a:extLst>
        </xdr:cNvPr>
        <xdr:cNvSpPr txBox="1"/>
      </xdr:nvSpPr>
      <xdr:spPr>
        <a:xfrm>
          <a:off x="16226867" y="175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）市町村施設類型別ストック情報分析表①と同様</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8652329</v>
      </c>
      <c r="BO4" s="410"/>
      <c r="BP4" s="410"/>
      <c r="BQ4" s="410"/>
      <c r="BR4" s="410"/>
      <c r="BS4" s="410"/>
      <c r="BT4" s="410"/>
      <c r="BU4" s="411"/>
      <c r="BV4" s="409">
        <v>9763575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7.8</v>
      </c>
      <c r="CU4" s="416"/>
      <c r="CV4" s="416"/>
      <c r="CW4" s="416"/>
      <c r="CX4" s="416"/>
      <c r="CY4" s="416"/>
      <c r="CZ4" s="416"/>
      <c r="DA4" s="417"/>
      <c r="DB4" s="415">
        <v>4.4000000000000004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8278156</v>
      </c>
      <c r="BO5" s="447"/>
      <c r="BP5" s="447"/>
      <c r="BQ5" s="447"/>
      <c r="BR5" s="447"/>
      <c r="BS5" s="447"/>
      <c r="BT5" s="447"/>
      <c r="BU5" s="448"/>
      <c r="BV5" s="446">
        <v>9542507</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86.8</v>
      </c>
      <c r="CU5" s="444"/>
      <c r="CV5" s="444"/>
      <c r="CW5" s="444"/>
      <c r="CX5" s="444"/>
      <c r="CY5" s="444"/>
      <c r="CZ5" s="444"/>
      <c r="DA5" s="445"/>
      <c r="DB5" s="443">
        <v>92.1</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374173</v>
      </c>
      <c r="BO6" s="447"/>
      <c r="BP6" s="447"/>
      <c r="BQ6" s="447"/>
      <c r="BR6" s="447"/>
      <c r="BS6" s="447"/>
      <c r="BT6" s="447"/>
      <c r="BU6" s="448"/>
      <c r="BV6" s="446">
        <v>221068</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89.1</v>
      </c>
      <c r="CU6" s="484"/>
      <c r="CV6" s="484"/>
      <c r="CW6" s="484"/>
      <c r="CX6" s="484"/>
      <c r="CY6" s="484"/>
      <c r="CZ6" s="484"/>
      <c r="DA6" s="485"/>
      <c r="DB6" s="483">
        <v>95</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8503</v>
      </c>
      <c r="BO7" s="447"/>
      <c r="BP7" s="447"/>
      <c r="BQ7" s="447"/>
      <c r="BR7" s="447"/>
      <c r="BS7" s="447"/>
      <c r="BT7" s="447"/>
      <c r="BU7" s="448"/>
      <c r="BV7" s="446">
        <v>27979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4670540</v>
      </c>
      <c r="CU7" s="447"/>
      <c r="CV7" s="447"/>
      <c r="CW7" s="447"/>
      <c r="CX7" s="447"/>
      <c r="CY7" s="447"/>
      <c r="CZ7" s="447"/>
      <c r="DA7" s="448"/>
      <c r="DB7" s="446">
        <v>4414954</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365670</v>
      </c>
      <c r="BO8" s="447"/>
      <c r="BP8" s="447"/>
      <c r="BQ8" s="447"/>
      <c r="BR8" s="447"/>
      <c r="BS8" s="447"/>
      <c r="BT8" s="447"/>
      <c r="BU8" s="448"/>
      <c r="BV8" s="446">
        <v>193089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0.27</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10323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172581</v>
      </c>
      <c r="BO9" s="447"/>
      <c r="BP9" s="447"/>
      <c r="BQ9" s="447"/>
      <c r="BR9" s="447"/>
      <c r="BS9" s="447"/>
      <c r="BT9" s="447"/>
      <c r="BU9" s="448"/>
      <c r="BV9" s="446">
        <v>-16553</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11</v>
      </c>
      <c r="CU9" s="444"/>
      <c r="CV9" s="444"/>
      <c r="CW9" s="444"/>
      <c r="CX9" s="444"/>
      <c r="CY9" s="444"/>
      <c r="CZ9" s="444"/>
      <c r="DA9" s="445"/>
      <c r="DB9" s="443">
        <v>13.3</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10950</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443</v>
      </c>
      <c r="BO10" s="447"/>
      <c r="BP10" s="447"/>
      <c r="BQ10" s="447"/>
      <c r="BR10" s="447"/>
      <c r="BS10" s="447"/>
      <c r="BT10" s="447"/>
      <c r="BU10" s="448"/>
      <c r="BV10" s="446">
        <v>429</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15">
      <c r="A12" s="178"/>
      <c r="B12" s="506" t="s">
        <v>132</v>
      </c>
      <c r="C12" s="507"/>
      <c r="D12" s="507"/>
      <c r="E12" s="507"/>
      <c r="F12" s="507"/>
      <c r="G12" s="507"/>
      <c r="H12" s="507"/>
      <c r="I12" s="507"/>
      <c r="J12" s="507"/>
      <c r="K12" s="508"/>
      <c r="L12" s="515" t="s">
        <v>133</v>
      </c>
      <c r="M12" s="516"/>
      <c r="N12" s="516"/>
      <c r="O12" s="516"/>
      <c r="P12" s="516"/>
      <c r="Q12" s="517"/>
      <c r="R12" s="518">
        <v>10503</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140</v>
      </c>
      <c r="CU12" s="487"/>
      <c r="CV12" s="487"/>
      <c r="CW12" s="487"/>
      <c r="CX12" s="487"/>
      <c r="CY12" s="487"/>
      <c r="CZ12" s="487"/>
      <c r="DA12" s="488"/>
      <c r="DB12" s="486" t="s">
        <v>131</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141</v>
      </c>
      <c r="N13" s="538"/>
      <c r="O13" s="538"/>
      <c r="P13" s="538"/>
      <c r="Q13" s="539"/>
      <c r="R13" s="530">
        <v>10423</v>
      </c>
      <c r="S13" s="531"/>
      <c r="T13" s="531"/>
      <c r="U13" s="531"/>
      <c r="V13" s="532"/>
      <c r="W13" s="462" t="s">
        <v>142</v>
      </c>
      <c r="X13" s="463"/>
      <c r="Y13" s="463"/>
      <c r="Z13" s="463"/>
      <c r="AA13" s="463"/>
      <c r="AB13" s="453"/>
      <c r="AC13" s="497">
        <v>587</v>
      </c>
      <c r="AD13" s="498"/>
      <c r="AE13" s="498"/>
      <c r="AF13" s="498"/>
      <c r="AG13" s="540"/>
      <c r="AH13" s="497">
        <v>715</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173024</v>
      </c>
      <c r="BO13" s="447"/>
      <c r="BP13" s="447"/>
      <c r="BQ13" s="447"/>
      <c r="BR13" s="447"/>
      <c r="BS13" s="447"/>
      <c r="BT13" s="447"/>
      <c r="BU13" s="448"/>
      <c r="BV13" s="446">
        <v>-16124</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10.1</v>
      </c>
      <c r="CU13" s="444"/>
      <c r="CV13" s="444"/>
      <c r="CW13" s="444"/>
      <c r="CX13" s="444"/>
      <c r="CY13" s="444"/>
      <c r="CZ13" s="444"/>
      <c r="DA13" s="445"/>
      <c r="DB13" s="443">
        <v>11.4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147</v>
      </c>
      <c r="M14" s="528"/>
      <c r="N14" s="528"/>
      <c r="O14" s="528"/>
      <c r="P14" s="528"/>
      <c r="Q14" s="529"/>
      <c r="R14" s="530">
        <v>10601</v>
      </c>
      <c r="S14" s="531"/>
      <c r="T14" s="531"/>
      <c r="U14" s="531"/>
      <c r="V14" s="532"/>
      <c r="W14" s="436"/>
      <c r="X14" s="437"/>
      <c r="Y14" s="437"/>
      <c r="Z14" s="437"/>
      <c r="AA14" s="437"/>
      <c r="AB14" s="426"/>
      <c r="AC14" s="533">
        <v>11.2</v>
      </c>
      <c r="AD14" s="534"/>
      <c r="AE14" s="534"/>
      <c r="AF14" s="534"/>
      <c r="AG14" s="535"/>
      <c r="AH14" s="533">
        <v>13.1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v>11.9</v>
      </c>
      <c r="CU14" s="545"/>
      <c r="CV14" s="545"/>
      <c r="CW14" s="545"/>
      <c r="CX14" s="545"/>
      <c r="CY14" s="545"/>
      <c r="CZ14" s="545"/>
      <c r="DA14" s="546"/>
      <c r="DB14" s="544">
        <v>19.899999999999999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149</v>
      </c>
      <c r="N15" s="538"/>
      <c r="O15" s="538"/>
      <c r="P15" s="538"/>
      <c r="Q15" s="539"/>
      <c r="R15" s="530">
        <v>10524</v>
      </c>
      <c r="S15" s="531"/>
      <c r="T15" s="531"/>
      <c r="U15" s="531"/>
      <c r="V15" s="532"/>
      <c r="W15" s="462" t="s">
        <v>150</v>
      </c>
      <c r="X15" s="463"/>
      <c r="Y15" s="463"/>
      <c r="Z15" s="463"/>
      <c r="AA15" s="463"/>
      <c r="AB15" s="453"/>
      <c r="AC15" s="497">
        <v>1369</v>
      </c>
      <c r="AD15" s="498"/>
      <c r="AE15" s="498"/>
      <c r="AF15" s="498"/>
      <c r="AG15" s="540"/>
      <c r="AH15" s="497">
        <v>1382</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1039348</v>
      </c>
      <c r="BO15" s="410"/>
      <c r="BP15" s="410"/>
      <c r="BQ15" s="410"/>
      <c r="BR15" s="410"/>
      <c r="BS15" s="410"/>
      <c r="BT15" s="410"/>
      <c r="BU15" s="411"/>
      <c r="BV15" s="409">
        <v>1083443</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26.2</v>
      </c>
      <c r="AD16" s="534"/>
      <c r="AE16" s="534"/>
      <c r="AF16" s="534"/>
      <c r="AG16" s="535"/>
      <c r="AH16" s="533">
        <v>25.3</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4259089</v>
      </c>
      <c r="BO16" s="447"/>
      <c r="BP16" s="447"/>
      <c r="BQ16" s="447"/>
      <c r="BR16" s="447"/>
      <c r="BS16" s="447"/>
      <c r="BT16" s="447"/>
      <c r="BU16" s="448"/>
      <c r="BV16" s="446">
        <v>4024514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156</v>
      </c>
      <c r="N17" s="558"/>
      <c r="O17" s="558"/>
      <c r="P17" s="558"/>
      <c r="Q17" s="559"/>
      <c r="R17" s="552" t="s">
        <v>157</v>
      </c>
      <c r="S17" s="553"/>
      <c r="T17" s="553"/>
      <c r="U17" s="553"/>
      <c r="V17" s="554"/>
      <c r="W17" s="462" t="s">
        <v>158</v>
      </c>
      <c r="X17" s="463"/>
      <c r="Y17" s="463"/>
      <c r="Z17" s="463"/>
      <c r="AA17" s="463"/>
      <c r="AB17" s="453"/>
      <c r="AC17" s="497">
        <v>3268</v>
      </c>
      <c r="AD17" s="498"/>
      <c r="AE17" s="498"/>
      <c r="AF17" s="498"/>
      <c r="AG17" s="540"/>
      <c r="AH17" s="497">
        <v>3358</v>
      </c>
      <c r="AI17" s="498"/>
      <c r="AJ17" s="498"/>
      <c r="AK17" s="498"/>
      <c r="AL17" s="499"/>
      <c r="AM17" s="475"/>
      <c r="AN17" s="476"/>
      <c r="AO17" s="476"/>
      <c r="AP17" s="476"/>
      <c r="AQ17" s="476"/>
      <c r="AR17" s="476"/>
      <c r="AS17" s="476"/>
      <c r="AT17" s="477"/>
      <c r="AU17" s="478"/>
      <c r="AV17" s="479"/>
      <c r="AW17" s="479"/>
      <c r="AX17" s="479"/>
      <c r="AY17" s="480" t="s">
        <v>159</v>
      </c>
      <c r="AZ17" s="481"/>
      <c r="BA17" s="481"/>
      <c r="BB17" s="481"/>
      <c r="BC17" s="481"/>
      <c r="BD17" s="481"/>
      <c r="BE17" s="481"/>
      <c r="BF17" s="481"/>
      <c r="BG17" s="481"/>
      <c r="BH17" s="481"/>
      <c r="BI17" s="481"/>
      <c r="BJ17" s="481"/>
      <c r="BK17" s="481"/>
      <c r="BL17" s="481"/>
      <c r="BM17" s="482"/>
      <c r="BN17" s="446">
        <v>1285726</v>
      </c>
      <c r="BO17" s="447"/>
      <c r="BP17" s="447"/>
      <c r="BQ17" s="447"/>
      <c r="BR17" s="447"/>
      <c r="BS17" s="447"/>
      <c r="BT17" s="447"/>
      <c r="BU17" s="448"/>
      <c r="BV17" s="446">
        <v>1342356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160</v>
      </c>
      <c r="C18" s="489"/>
      <c r="D18" s="489"/>
      <c r="E18" s="569"/>
      <c r="F18" s="569"/>
      <c r="G18" s="569"/>
      <c r="H18" s="569"/>
      <c r="I18" s="569"/>
      <c r="J18" s="569"/>
      <c r="K18" s="569"/>
      <c r="L18" s="570">
        <v>114.03</v>
      </c>
      <c r="M18" s="570"/>
      <c r="N18" s="570"/>
      <c r="O18" s="570"/>
      <c r="P18" s="570"/>
      <c r="Q18" s="570"/>
      <c r="R18" s="571"/>
      <c r="S18" s="571"/>
      <c r="T18" s="571"/>
      <c r="U18" s="571"/>
      <c r="V18" s="572"/>
      <c r="W18" s="464"/>
      <c r="X18" s="465"/>
      <c r="Y18" s="465"/>
      <c r="Z18" s="465"/>
      <c r="AA18" s="465"/>
      <c r="AB18" s="456"/>
      <c r="AC18" s="573">
        <v>62.6</v>
      </c>
      <c r="AD18" s="574"/>
      <c r="AE18" s="574"/>
      <c r="AF18" s="574"/>
      <c r="AG18" s="575"/>
      <c r="AH18" s="573">
        <v>61.6</v>
      </c>
      <c r="AI18" s="574"/>
      <c r="AJ18" s="574"/>
      <c r="AK18" s="574"/>
      <c r="AL18" s="576"/>
      <c r="AM18" s="475"/>
      <c r="AN18" s="476"/>
      <c r="AO18" s="476"/>
      <c r="AP18" s="476"/>
      <c r="AQ18" s="476"/>
      <c r="AR18" s="476"/>
      <c r="AS18" s="476"/>
      <c r="AT18" s="477"/>
      <c r="AU18" s="478"/>
      <c r="AV18" s="479"/>
      <c r="AW18" s="479"/>
      <c r="AX18" s="479"/>
      <c r="AY18" s="480" t="s">
        <v>161</v>
      </c>
      <c r="AZ18" s="481"/>
      <c r="BA18" s="481"/>
      <c r="BB18" s="481"/>
      <c r="BC18" s="481"/>
      <c r="BD18" s="481"/>
      <c r="BE18" s="481"/>
      <c r="BF18" s="481"/>
      <c r="BG18" s="481"/>
      <c r="BH18" s="481"/>
      <c r="BI18" s="481"/>
      <c r="BJ18" s="481"/>
      <c r="BK18" s="481"/>
      <c r="BL18" s="481"/>
      <c r="BM18" s="482"/>
      <c r="BN18" s="446">
        <v>4087202</v>
      </c>
      <c r="BO18" s="447"/>
      <c r="BP18" s="447"/>
      <c r="BQ18" s="447"/>
      <c r="BR18" s="447"/>
      <c r="BS18" s="447"/>
      <c r="BT18" s="447"/>
      <c r="BU18" s="448"/>
      <c r="BV18" s="446">
        <v>4078204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162</v>
      </c>
      <c r="C19" s="489"/>
      <c r="D19" s="489"/>
      <c r="E19" s="569"/>
      <c r="F19" s="569"/>
      <c r="G19" s="569"/>
      <c r="H19" s="569"/>
      <c r="I19" s="569"/>
      <c r="J19" s="569"/>
      <c r="K19" s="569"/>
      <c r="L19" s="577">
        <v>91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163</v>
      </c>
      <c r="AZ19" s="481"/>
      <c r="BA19" s="481"/>
      <c r="BB19" s="481"/>
      <c r="BC19" s="481"/>
      <c r="BD19" s="481"/>
      <c r="BE19" s="481"/>
      <c r="BF19" s="481"/>
      <c r="BG19" s="481"/>
      <c r="BH19" s="481"/>
      <c r="BI19" s="481"/>
      <c r="BJ19" s="481"/>
      <c r="BK19" s="481"/>
      <c r="BL19" s="481"/>
      <c r="BM19" s="482"/>
      <c r="BN19" s="446">
        <v>5822020</v>
      </c>
      <c r="BO19" s="447"/>
      <c r="BP19" s="447"/>
      <c r="BQ19" s="447"/>
      <c r="BR19" s="447"/>
      <c r="BS19" s="447"/>
      <c r="BT19" s="447"/>
      <c r="BU19" s="448"/>
      <c r="BV19" s="446">
        <v>5412179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164</v>
      </c>
      <c r="C20" s="489"/>
      <c r="D20" s="489"/>
      <c r="E20" s="569"/>
      <c r="F20" s="569"/>
      <c r="G20" s="569"/>
      <c r="H20" s="569"/>
      <c r="I20" s="569"/>
      <c r="J20" s="569"/>
      <c r="K20" s="569"/>
      <c r="L20" s="577">
        <v>3548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165</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166</v>
      </c>
      <c r="C22" s="590"/>
      <c r="D22" s="591"/>
      <c r="E22" s="458" t="s">
        <v>1</v>
      </c>
      <c r="F22" s="463"/>
      <c r="G22" s="463"/>
      <c r="H22" s="463"/>
      <c r="I22" s="463"/>
      <c r="J22" s="463"/>
      <c r="K22" s="453"/>
      <c r="L22" s="458" t="s">
        <v>167</v>
      </c>
      <c r="M22" s="463"/>
      <c r="N22" s="463"/>
      <c r="O22" s="463"/>
      <c r="P22" s="453"/>
      <c r="Q22" s="621" t="s">
        <v>168</v>
      </c>
      <c r="R22" s="622"/>
      <c r="S22" s="622"/>
      <c r="T22" s="622"/>
      <c r="U22" s="622"/>
      <c r="V22" s="623"/>
      <c r="W22" s="589" t="s">
        <v>169</v>
      </c>
      <c r="X22" s="590"/>
      <c r="Y22" s="591"/>
      <c r="Z22" s="458" t="s">
        <v>1</v>
      </c>
      <c r="AA22" s="463"/>
      <c r="AB22" s="463"/>
      <c r="AC22" s="463"/>
      <c r="AD22" s="463"/>
      <c r="AE22" s="463"/>
      <c r="AF22" s="463"/>
      <c r="AG22" s="453"/>
      <c r="AH22" s="627" t="s">
        <v>170</v>
      </c>
      <c r="AI22" s="463"/>
      <c r="AJ22" s="463"/>
      <c r="AK22" s="463"/>
      <c r="AL22" s="453"/>
      <c r="AM22" s="627" t="s">
        <v>171</v>
      </c>
      <c r="AN22" s="628"/>
      <c r="AO22" s="628"/>
      <c r="AP22" s="628"/>
      <c r="AQ22" s="628"/>
      <c r="AR22" s="629"/>
      <c r="AS22" s="621" t="s">
        <v>168</v>
      </c>
      <c r="AT22" s="622"/>
      <c r="AU22" s="622"/>
      <c r="AV22" s="622"/>
      <c r="AW22" s="622"/>
      <c r="AX22" s="633"/>
      <c r="AY22" s="406" t="s">
        <v>172</v>
      </c>
      <c r="AZ22" s="407"/>
      <c r="BA22" s="407"/>
      <c r="BB22" s="407"/>
      <c r="BC22" s="407"/>
      <c r="BD22" s="407"/>
      <c r="BE22" s="407"/>
      <c r="BF22" s="407"/>
      <c r="BG22" s="407"/>
      <c r="BH22" s="407"/>
      <c r="BI22" s="407"/>
      <c r="BJ22" s="407"/>
      <c r="BK22" s="407"/>
      <c r="BL22" s="407"/>
      <c r="BM22" s="408"/>
      <c r="BN22" s="409">
        <v>6353878</v>
      </c>
      <c r="BO22" s="410"/>
      <c r="BP22" s="410"/>
      <c r="BQ22" s="410"/>
      <c r="BR22" s="410"/>
      <c r="BS22" s="410"/>
      <c r="BT22" s="410"/>
      <c r="BU22" s="411"/>
      <c r="BV22" s="409">
        <v>6448143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173</v>
      </c>
      <c r="AZ23" s="481"/>
      <c r="BA23" s="481"/>
      <c r="BB23" s="481"/>
      <c r="BC23" s="481"/>
      <c r="BD23" s="481"/>
      <c r="BE23" s="481"/>
      <c r="BF23" s="481"/>
      <c r="BG23" s="481"/>
      <c r="BH23" s="481"/>
      <c r="BI23" s="481"/>
      <c r="BJ23" s="481"/>
      <c r="BK23" s="481"/>
      <c r="BL23" s="481"/>
      <c r="BM23" s="482"/>
      <c r="BN23" s="446">
        <v>5844974</v>
      </c>
      <c r="BO23" s="447"/>
      <c r="BP23" s="447"/>
      <c r="BQ23" s="447"/>
      <c r="BR23" s="447"/>
      <c r="BS23" s="447"/>
      <c r="BT23" s="447"/>
      <c r="BU23" s="448"/>
      <c r="BV23" s="446">
        <v>5924709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174</v>
      </c>
      <c r="F24" s="476"/>
      <c r="G24" s="476"/>
      <c r="H24" s="476"/>
      <c r="I24" s="476"/>
      <c r="J24" s="476"/>
      <c r="K24" s="477"/>
      <c r="L24" s="497">
        <v>1</v>
      </c>
      <c r="M24" s="498"/>
      <c r="N24" s="498"/>
      <c r="O24" s="498"/>
      <c r="P24" s="540"/>
      <c r="Q24" s="497">
        <v>8100</v>
      </c>
      <c r="R24" s="498"/>
      <c r="S24" s="498"/>
      <c r="T24" s="498"/>
      <c r="U24" s="498"/>
      <c r="V24" s="540"/>
      <c r="W24" s="592"/>
      <c r="X24" s="593"/>
      <c r="Y24" s="594"/>
      <c r="Z24" s="496" t="s">
        <v>175</v>
      </c>
      <c r="AA24" s="476"/>
      <c r="AB24" s="476"/>
      <c r="AC24" s="476"/>
      <c r="AD24" s="476"/>
      <c r="AE24" s="476"/>
      <c r="AF24" s="476"/>
      <c r="AG24" s="477"/>
      <c r="AH24" s="497">
        <v>114</v>
      </c>
      <c r="AI24" s="498"/>
      <c r="AJ24" s="498"/>
      <c r="AK24" s="498"/>
      <c r="AL24" s="540"/>
      <c r="AM24" s="497">
        <v>337212</v>
      </c>
      <c r="AN24" s="498"/>
      <c r="AO24" s="498"/>
      <c r="AP24" s="498"/>
      <c r="AQ24" s="498"/>
      <c r="AR24" s="540"/>
      <c r="AS24" s="497">
        <v>2958</v>
      </c>
      <c r="AT24" s="498"/>
      <c r="AU24" s="498"/>
      <c r="AV24" s="498"/>
      <c r="AW24" s="498"/>
      <c r="AX24" s="499"/>
      <c r="AY24" s="562" t="s">
        <v>176</v>
      </c>
      <c r="AZ24" s="563"/>
      <c r="BA24" s="563"/>
      <c r="BB24" s="563"/>
      <c r="BC24" s="563"/>
      <c r="BD24" s="563"/>
      <c r="BE24" s="563"/>
      <c r="BF24" s="563"/>
      <c r="BG24" s="563"/>
      <c r="BH24" s="563"/>
      <c r="BI24" s="563"/>
      <c r="BJ24" s="563"/>
      <c r="BK24" s="563"/>
      <c r="BL24" s="563"/>
      <c r="BM24" s="564"/>
      <c r="BN24" s="446">
        <v>3805335</v>
      </c>
      <c r="BO24" s="447"/>
      <c r="BP24" s="447"/>
      <c r="BQ24" s="447"/>
      <c r="BR24" s="447"/>
      <c r="BS24" s="447"/>
      <c r="BT24" s="447"/>
      <c r="BU24" s="448"/>
      <c r="BV24" s="446">
        <v>3753943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177</v>
      </c>
      <c r="F25" s="476"/>
      <c r="G25" s="476"/>
      <c r="H25" s="476"/>
      <c r="I25" s="476"/>
      <c r="J25" s="476"/>
      <c r="K25" s="477"/>
      <c r="L25" s="497">
        <v>1</v>
      </c>
      <c r="M25" s="498"/>
      <c r="N25" s="498"/>
      <c r="O25" s="498"/>
      <c r="P25" s="540"/>
      <c r="Q25" s="497">
        <v>6480</v>
      </c>
      <c r="R25" s="498"/>
      <c r="S25" s="498"/>
      <c r="T25" s="498"/>
      <c r="U25" s="498"/>
      <c r="V25" s="540"/>
      <c r="W25" s="592"/>
      <c r="X25" s="593"/>
      <c r="Y25" s="594"/>
      <c r="Z25" s="496" t="s">
        <v>178</v>
      </c>
      <c r="AA25" s="476"/>
      <c r="AB25" s="476"/>
      <c r="AC25" s="476"/>
      <c r="AD25" s="476"/>
      <c r="AE25" s="476"/>
      <c r="AF25" s="476"/>
      <c r="AG25" s="477"/>
      <c r="AH25" s="497" t="s">
        <v>179</v>
      </c>
      <c r="AI25" s="498"/>
      <c r="AJ25" s="498"/>
      <c r="AK25" s="498"/>
      <c r="AL25" s="540"/>
      <c r="AM25" s="497" t="s">
        <v>131</v>
      </c>
      <c r="AN25" s="498"/>
      <c r="AO25" s="498"/>
      <c r="AP25" s="498"/>
      <c r="AQ25" s="498"/>
      <c r="AR25" s="540"/>
      <c r="AS25" s="497" t="s">
        <v>180</v>
      </c>
      <c r="AT25" s="498"/>
      <c r="AU25" s="498"/>
      <c r="AV25" s="498"/>
      <c r="AW25" s="498"/>
      <c r="AX25" s="499"/>
      <c r="AY25" s="406" t="s">
        <v>181</v>
      </c>
      <c r="AZ25" s="407"/>
      <c r="BA25" s="407"/>
      <c r="BB25" s="407"/>
      <c r="BC25" s="407"/>
      <c r="BD25" s="407"/>
      <c r="BE25" s="407"/>
      <c r="BF25" s="407"/>
      <c r="BG25" s="407"/>
      <c r="BH25" s="407"/>
      <c r="BI25" s="407"/>
      <c r="BJ25" s="407"/>
      <c r="BK25" s="407"/>
      <c r="BL25" s="407"/>
      <c r="BM25" s="408"/>
      <c r="BN25" s="409">
        <v>614265</v>
      </c>
      <c r="BO25" s="410"/>
      <c r="BP25" s="410"/>
      <c r="BQ25" s="410"/>
      <c r="BR25" s="410"/>
      <c r="BS25" s="410"/>
      <c r="BT25" s="410"/>
      <c r="BU25" s="411"/>
      <c r="BV25" s="409">
        <v>343797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182</v>
      </c>
      <c r="F26" s="476"/>
      <c r="G26" s="476"/>
      <c r="H26" s="476"/>
      <c r="I26" s="476"/>
      <c r="J26" s="476"/>
      <c r="K26" s="477"/>
      <c r="L26" s="497">
        <v>1</v>
      </c>
      <c r="M26" s="498"/>
      <c r="N26" s="498"/>
      <c r="O26" s="498"/>
      <c r="P26" s="540"/>
      <c r="Q26" s="497">
        <v>6075</v>
      </c>
      <c r="R26" s="498"/>
      <c r="S26" s="498"/>
      <c r="T26" s="498"/>
      <c r="U26" s="498"/>
      <c r="V26" s="540"/>
      <c r="W26" s="592"/>
      <c r="X26" s="593"/>
      <c r="Y26" s="594"/>
      <c r="Z26" s="496" t="s">
        <v>183</v>
      </c>
      <c r="AA26" s="598"/>
      <c r="AB26" s="598"/>
      <c r="AC26" s="598"/>
      <c r="AD26" s="598"/>
      <c r="AE26" s="598"/>
      <c r="AF26" s="598"/>
      <c r="AG26" s="599"/>
      <c r="AH26" s="497">
        <v>1</v>
      </c>
      <c r="AI26" s="498"/>
      <c r="AJ26" s="498"/>
      <c r="AK26" s="498"/>
      <c r="AL26" s="540"/>
      <c r="AM26" s="497" t="s">
        <v>184</v>
      </c>
      <c r="AN26" s="498"/>
      <c r="AO26" s="498"/>
      <c r="AP26" s="498"/>
      <c r="AQ26" s="498"/>
      <c r="AR26" s="540"/>
      <c r="AS26" s="497" t="s">
        <v>185</v>
      </c>
      <c r="AT26" s="498"/>
      <c r="AU26" s="498"/>
      <c r="AV26" s="498"/>
      <c r="AW26" s="498"/>
      <c r="AX26" s="499"/>
      <c r="AY26" s="449" t="s">
        <v>186</v>
      </c>
      <c r="AZ26" s="450"/>
      <c r="BA26" s="450"/>
      <c r="BB26" s="450"/>
      <c r="BC26" s="450"/>
      <c r="BD26" s="450"/>
      <c r="BE26" s="450"/>
      <c r="BF26" s="450"/>
      <c r="BG26" s="450"/>
      <c r="BH26" s="450"/>
      <c r="BI26" s="450"/>
      <c r="BJ26" s="450"/>
      <c r="BK26" s="450"/>
      <c r="BL26" s="450"/>
      <c r="BM26" s="451"/>
      <c r="BN26" s="446" t="s">
        <v>179</v>
      </c>
      <c r="BO26" s="447"/>
      <c r="BP26" s="447"/>
      <c r="BQ26" s="447"/>
      <c r="BR26" s="447"/>
      <c r="BS26" s="447"/>
      <c r="BT26" s="447"/>
      <c r="BU26" s="448"/>
      <c r="BV26" s="446" t="s">
        <v>187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188</v>
      </c>
      <c r="F27" s="476"/>
      <c r="G27" s="476"/>
      <c r="H27" s="476"/>
      <c r="I27" s="476"/>
      <c r="J27" s="476"/>
      <c r="K27" s="477"/>
      <c r="L27" s="497">
        <v>1</v>
      </c>
      <c r="M27" s="498"/>
      <c r="N27" s="498"/>
      <c r="O27" s="498"/>
      <c r="P27" s="540"/>
      <c r="Q27" s="497">
        <v>3160</v>
      </c>
      <c r="R27" s="498"/>
      <c r="S27" s="498"/>
      <c r="T27" s="498"/>
      <c r="U27" s="498"/>
      <c r="V27" s="540"/>
      <c r="W27" s="592"/>
      <c r="X27" s="593"/>
      <c r="Y27" s="594"/>
      <c r="Z27" s="496" t="s">
        <v>189</v>
      </c>
      <c r="AA27" s="476"/>
      <c r="AB27" s="476"/>
      <c r="AC27" s="476"/>
      <c r="AD27" s="476"/>
      <c r="AE27" s="476"/>
      <c r="AF27" s="476"/>
      <c r="AG27" s="477"/>
      <c r="AH27" s="497">
        <v>2</v>
      </c>
      <c r="AI27" s="498"/>
      <c r="AJ27" s="498"/>
      <c r="AK27" s="498"/>
      <c r="AL27" s="540"/>
      <c r="AM27" s="497" t="s">
        <v>185</v>
      </c>
      <c r="AN27" s="498"/>
      <c r="AO27" s="498"/>
      <c r="AP27" s="498"/>
      <c r="AQ27" s="498"/>
      <c r="AR27" s="540"/>
      <c r="AS27" s="497" t="s">
        <v>184</v>
      </c>
      <c r="AT27" s="498"/>
      <c r="AU27" s="498"/>
      <c r="AV27" s="498"/>
      <c r="AW27" s="498"/>
      <c r="AX27" s="499"/>
      <c r="AY27" s="541" t="s">
        <v>190</v>
      </c>
      <c r="AZ27" s="542"/>
      <c r="BA27" s="542"/>
      <c r="BB27" s="542"/>
      <c r="BC27" s="542"/>
      <c r="BD27" s="542"/>
      <c r="BE27" s="542"/>
      <c r="BF27" s="542"/>
      <c r="BG27" s="542"/>
      <c r="BH27" s="542"/>
      <c r="BI27" s="542"/>
      <c r="BJ27" s="542"/>
      <c r="BK27" s="542"/>
      <c r="BL27" s="542"/>
      <c r="BM27" s="543"/>
      <c r="BN27" s="565" t="s">
        <v>191</v>
      </c>
      <c r="BO27" s="566"/>
      <c r="BP27" s="566"/>
      <c r="BQ27" s="566"/>
      <c r="BR27" s="566"/>
      <c r="BS27" s="566"/>
      <c r="BT27" s="566"/>
      <c r="BU27" s="567"/>
      <c r="BV27" s="565" t="s">
        <v>131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192</v>
      </c>
      <c r="F28" s="476"/>
      <c r="G28" s="476"/>
      <c r="H28" s="476"/>
      <c r="I28" s="476"/>
      <c r="J28" s="476"/>
      <c r="K28" s="477"/>
      <c r="L28" s="497">
        <v>1</v>
      </c>
      <c r="M28" s="498"/>
      <c r="N28" s="498"/>
      <c r="O28" s="498"/>
      <c r="P28" s="540"/>
      <c r="Q28" s="497">
        <v>2350</v>
      </c>
      <c r="R28" s="498"/>
      <c r="S28" s="498"/>
      <c r="T28" s="498"/>
      <c r="U28" s="498"/>
      <c r="V28" s="540"/>
      <c r="W28" s="592"/>
      <c r="X28" s="593"/>
      <c r="Y28" s="594"/>
      <c r="Z28" s="496" t="s">
        <v>193</v>
      </c>
      <c r="AA28" s="476"/>
      <c r="AB28" s="476"/>
      <c r="AC28" s="476"/>
      <c r="AD28" s="476"/>
      <c r="AE28" s="476"/>
      <c r="AF28" s="476"/>
      <c r="AG28" s="477"/>
      <c r="AH28" s="497" t="s">
        <v>140</v>
      </c>
      <c r="AI28" s="498"/>
      <c r="AJ28" s="498"/>
      <c r="AK28" s="498"/>
      <c r="AL28" s="540"/>
      <c r="AM28" s="497" t="s">
        <v>194</v>
      </c>
      <c r="AN28" s="498"/>
      <c r="AO28" s="498"/>
      <c r="AP28" s="498"/>
      <c r="AQ28" s="498"/>
      <c r="AR28" s="540"/>
      <c r="AS28" s="497" t="s">
        <v>191</v>
      </c>
      <c r="AT28" s="498"/>
      <c r="AU28" s="498"/>
      <c r="AV28" s="498"/>
      <c r="AW28" s="498"/>
      <c r="AX28" s="499"/>
      <c r="AY28" s="600" t="s">
        <v>195</v>
      </c>
      <c r="AZ28" s="601"/>
      <c r="BA28" s="601"/>
      <c r="BB28" s="602"/>
      <c r="BC28" s="406" t="s">
        <v>47</v>
      </c>
      <c r="BD28" s="407"/>
      <c r="BE28" s="407"/>
      <c r="BF28" s="407"/>
      <c r="BG28" s="407"/>
      <c r="BH28" s="407"/>
      <c r="BI28" s="407"/>
      <c r="BJ28" s="407"/>
      <c r="BK28" s="407"/>
      <c r="BL28" s="407"/>
      <c r="BM28" s="408"/>
      <c r="BN28" s="409">
        <v>822302</v>
      </c>
      <c r="BO28" s="410"/>
      <c r="BP28" s="410"/>
      <c r="BQ28" s="410"/>
      <c r="BR28" s="410"/>
      <c r="BS28" s="410"/>
      <c r="BT28" s="410"/>
      <c r="BU28" s="411"/>
      <c r="BV28" s="409">
        <v>821859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196</v>
      </c>
      <c r="F29" s="476"/>
      <c r="G29" s="476"/>
      <c r="H29" s="476"/>
      <c r="I29" s="476"/>
      <c r="J29" s="476"/>
      <c r="K29" s="477"/>
      <c r="L29" s="497">
        <v>12</v>
      </c>
      <c r="M29" s="498"/>
      <c r="N29" s="498"/>
      <c r="O29" s="498"/>
      <c r="P29" s="540"/>
      <c r="Q29" s="497">
        <v>2210</v>
      </c>
      <c r="R29" s="498"/>
      <c r="S29" s="498"/>
      <c r="T29" s="498"/>
      <c r="U29" s="498"/>
      <c r="V29" s="540"/>
      <c r="W29" s="595"/>
      <c r="X29" s="596"/>
      <c r="Y29" s="597"/>
      <c r="Z29" s="496" t="s">
        <v>197</v>
      </c>
      <c r="AA29" s="476"/>
      <c r="AB29" s="476"/>
      <c r="AC29" s="476"/>
      <c r="AD29" s="476"/>
      <c r="AE29" s="476"/>
      <c r="AF29" s="476"/>
      <c r="AG29" s="477"/>
      <c r="AH29" s="497">
        <v>116</v>
      </c>
      <c r="AI29" s="498"/>
      <c r="AJ29" s="498"/>
      <c r="AK29" s="498"/>
      <c r="AL29" s="540"/>
      <c r="AM29" s="497">
        <v>344478</v>
      </c>
      <c r="AN29" s="498"/>
      <c r="AO29" s="498"/>
      <c r="AP29" s="498"/>
      <c r="AQ29" s="498"/>
      <c r="AR29" s="540"/>
      <c r="AS29" s="497">
        <v>2970</v>
      </c>
      <c r="AT29" s="498"/>
      <c r="AU29" s="498"/>
      <c r="AV29" s="498"/>
      <c r="AW29" s="498"/>
      <c r="AX29" s="499"/>
      <c r="AY29" s="603"/>
      <c r="AZ29" s="604"/>
      <c r="BA29" s="604"/>
      <c r="BB29" s="605"/>
      <c r="BC29" s="480" t="s">
        <v>198</v>
      </c>
      <c r="BD29" s="481"/>
      <c r="BE29" s="481"/>
      <c r="BF29" s="481"/>
      <c r="BG29" s="481"/>
      <c r="BH29" s="481"/>
      <c r="BI29" s="481"/>
      <c r="BJ29" s="481"/>
      <c r="BK29" s="481"/>
      <c r="BL29" s="481"/>
      <c r="BM29" s="482"/>
      <c r="BN29" s="446">
        <v>1016244</v>
      </c>
      <c r="BO29" s="447"/>
      <c r="BP29" s="447"/>
      <c r="BQ29" s="447"/>
      <c r="BR29" s="447"/>
      <c r="BS29" s="447"/>
      <c r="BT29" s="447"/>
      <c r="BU29" s="448"/>
      <c r="BV29" s="446">
        <v>818203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199</v>
      </c>
      <c r="X30" s="614"/>
      <c r="Y30" s="614"/>
      <c r="Z30" s="614"/>
      <c r="AA30" s="614"/>
      <c r="AB30" s="614"/>
      <c r="AC30" s="614"/>
      <c r="AD30" s="614"/>
      <c r="AE30" s="614"/>
      <c r="AF30" s="614"/>
      <c r="AG30" s="615"/>
      <c r="AH30" s="573">
        <v>91.6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1406505</v>
      </c>
      <c r="BO30" s="566"/>
      <c r="BP30" s="566"/>
      <c r="BQ30" s="566"/>
      <c r="BR30" s="566"/>
      <c r="BS30" s="566"/>
      <c r="BT30" s="566"/>
      <c r="BU30" s="567"/>
      <c r="BV30" s="565">
        <v>1333167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200</v>
      </c>
      <c r="D32" s="609"/>
      <c r="E32" s="609"/>
      <c r="F32" s="609"/>
      <c r="G32" s="609"/>
      <c r="H32" s="609"/>
      <c r="I32" s="609"/>
      <c r="J32" s="609"/>
      <c r="K32" s="609"/>
      <c r="L32" s="609"/>
      <c r="M32" s="609"/>
      <c r="N32" s="609"/>
      <c r="O32" s="609"/>
      <c r="P32" s="609"/>
      <c r="Q32" s="609"/>
      <c r="R32" s="609"/>
      <c r="S32" s="609"/>
      <c r="U32" s="450" t="s">
        <v>201</v>
      </c>
      <c r="V32" s="450"/>
      <c r="W32" s="450"/>
      <c r="X32" s="450"/>
      <c r="Y32" s="450"/>
      <c r="Z32" s="450"/>
      <c r="AA32" s="450"/>
      <c r="AB32" s="450"/>
      <c r="AC32" s="450"/>
      <c r="AD32" s="450"/>
      <c r="AE32" s="450"/>
      <c r="AF32" s="450"/>
      <c r="AG32" s="450"/>
      <c r="AH32" s="450"/>
      <c r="AI32" s="450"/>
      <c r="AJ32" s="450"/>
      <c r="AK32" s="450"/>
      <c r="AM32" s="450" t="s">
        <v>202</v>
      </c>
      <c r="AN32" s="450"/>
      <c r="AO32" s="450"/>
      <c r="AP32" s="450"/>
      <c r="AQ32" s="450"/>
      <c r="AR32" s="450"/>
      <c r="AS32" s="450"/>
      <c r="AT32" s="450"/>
      <c r="AU32" s="450"/>
      <c r="AV32" s="450"/>
      <c r="AW32" s="450"/>
      <c r="AX32" s="450"/>
      <c r="AY32" s="450"/>
      <c r="AZ32" s="450"/>
      <c r="BA32" s="450"/>
      <c r="BB32" s="450"/>
      <c r="BC32" s="450"/>
      <c r="BE32" s="450" t="s">
        <v>203</v>
      </c>
      <c r="BF32" s="450"/>
      <c r="BG32" s="450"/>
      <c r="BH32" s="450"/>
      <c r="BI32" s="450"/>
      <c r="BJ32" s="450"/>
      <c r="BK32" s="450"/>
      <c r="BL32" s="450"/>
      <c r="BM32" s="450"/>
      <c r="BN32" s="450"/>
      <c r="BO32" s="450"/>
      <c r="BP32" s="450"/>
      <c r="BQ32" s="450"/>
      <c r="BR32" s="450"/>
      <c r="BS32" s="450"/>
      <c r="BT32" s="450"/>
      <c r="BU32" s="450"/>
      <c r="BW32" s="450" t="s">
        <v>204</v>
      </c>
      <c r="BX32" s="450"/>
      <c r="BY32" s="450"/>
      <c r="BZ32" s="450"/>
      <c r="CA32" s="450"/>
      <c r="CB32" s="450"/>
      <c r="CC32" s="450"/>
      <c r="CD32" s="450"/>
      <c r="CE32" s="450"/>
      <c r="CF32" s="450"/>
      <c r="CG32" s="450"/>
      <c r="CH32" s="450"/>
      <c r="CI32" s="450"/>
      <c r="CJ32" s="450"/>
      <c r="CK32" s="450"/>
      <c r="CL32" s="450"/>
      <c r="CM32" s="450"/>
      <c r="CO32" s="450" t="s">
        <v>205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206</v>
      </c>
      <c r="D33" s="470"/>
      <c r="E33" s="435" t="s">
        <v>207</v>
      </c>
      <c r="F33" s="435"/>
      <c r="G33" s="435"/>
      <c r="H33" s="435"/>
      <c r="I33" s="435"/>
      <c r="J33" s="435"/>
      <c r="K33" s="435"/>
      <c r="L33" s="435"/>
      <c r="M33" s="435"/>
      <c r="N33" s="435"/>
      <c r="O33" s="435"/>
      <c r="P33" s="435"/>
      <c r="Q33" s="435"/>
      <c r="R33" s="435"/>
      <c r="S33" s="435"/>
      <c r="T33" s="203"/>
      <c r="U33" s="470" t="s">
        <v>208</v>
      </c>
      <c r="V33" s="470"/>
      <c r="W33" s="435" t="s">
        <v>209</v>
      </c>
      <c r="X33" s="435"/>
      <c r="Y33" s="435"/>
      <c r="Z33" s="435"/>
      <c r="AA33" s="435"/>
      <c r="AB33" s="435"/>
      <c r="AC33" s="435"/>
      <c r="AD33" s="435"/>
      <c r="AE33" s="435"/>
      <c r="AF33" s="435"/>
      <c r="AG33" s="435"/>
      <c r="AH33" s="435"/>
      <c r="AI33" s="435"/>
      <c r="AJ33" s="435"/>
      <c r="AK33" s="435"/>
      <c r="AL33" s="203"/>
      <c r="AM33" s="470" t="s">
        <v>210</v>
      </c>
      <c r="AN33" s="470"/>
      <c r="AO33" s="435" t="s">
        <v>211</v>
      </c>
      <c r="AP33" s="435"/>
      <c r="AQ33" s="435"/>
      <c r="AR33" s="435"/>
      <c r="AS33" s="435"/>
      <c r="AT33" s="435"/>
      <c r="AU33" s="435"/>
      <c r="AV33" s="435"/>
      <c r="AW33" s="435"/>
      <c r="AX33" s="435"/>
      <c r="AY33" s="435"/>
      <c r="AZ33" s="435"/>
      <c r="BA33" s="435"/>
      <c r="BB33" s="435"/>
      <c r="BC33" s="435"/>
      <c r="BD33" s="204"/>
      <c r="BE33" s="435" t="s">
        <v>212</v>
      </c>
      <c r="BF33" s="435"/>
      <c r="BG33" s="435" t="s">
        <v>213</v>
      </c>
      <c r="BH33" s="435"/>
      <c r="BI33" s="435"/>
      <c r="BJ33" s="435"/>
      <c r="BK33" s="435"/>
      <c r="BL33" s="435"/>
      <c r="BM33" s="435"/>
      <c r="BN33" s="435"/>
      <c r="BO33" s="435"/>
      <c r="BP33" s="435"/>
      <c r="BQ33" s="435"/>
      <c r="BR33" s="435"/>
      <c r="BS33" s="435"/>
      <c r="BT33" s="435"/>
      <c r="BU33" s="435"/>
      <c r="BV33" s="204"/>
      <c r="BW33" s="470" t="s">
        <v>212</v>
      </c>
      <c r="BX33" s="470"/>
      <c r="BY33" s="435" t="s">
        <v>214</v>
      </c>
      <c r="BZ33" s="435"/>
      <c r="CA33" s="435"/>
      <c r="CB33" s="435"/>
      <c r="CC33" s="435"/>
      <c r="CD33" s="435"/>
      <c r="CE33" s="435"/>
      <c r="CF33" s="435"/>
      <c r="CG33" s="435"/>
      <c r="CH33" s="435"/>
      <c r="CI33" s="435"/>
      <c r="CJ33" s="435"/>
      <c r="CK33" s="435"/>
      <c r="CL33" s="435"/>
      <c r="CM33" s="435"/>
      <c r="CN33" s="203"/>
      <c r="CO33" s="470" t="s">
        <v>215</v>
      </c>
      <c r="CP33" s="470"/>
      <c r="CQ33" s="435" t="s">
        <v>216</v>
      </c>
      <c r="CR33" s="435"/>
      <c r="CS33" s="435"/>
      <c r="CT33" s="435"/>
      <c r="CU33" s="435"/>
      <c r="CV33" s="435"/>
      <c r="CW33" s="435"/>
      <c r="CX33" s="435"/>
      <c r="CY33" s="435"/>
      <c r="CZ33" s="435"/>
      <c r="DA33" s="435"/>
      <c r="DB33" s="435"/>
      <c r="DC33" s="435"/>
      <c r="DD33" s="435"/>
      <c r="DE33" s="435"/>
      <c r="DF33" s="203"/>
      <c r="DG33" s="635" t="s">
        <v>217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IF('各会計、関係団体の財政状況及び健全化判断比率'!B30="","",'各会計、関係団体の財政状況及び健全化判断比率'!B30)</f>
        <v>病院事業会計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浄化槽整備事業特別会計</v>
      </c>
      <c r="BH34" s="637"/>
      <c r="BI34" s="637"/>
      <c r="BJ34" s="637"/>
      <c r="BK34" s="637"/>
      <c r="BL34" s="637"/>
      <c r="BM34" s="637"/>
      <c r="BN34" s="637"/>
      <c r="BO34" s="637"/>
      <c r="BP34" s="637"/>
      <c r="BQ34" s="637"/>
      <c r="BR34" s="637"/>
      <c r="BS34" s="637"/>
      <c r="BT34" s="637"/>
      <c r="BU34" s="637"/>
      <c r="BV34" s="178"/>
      <c r="BW34" s="636">
        <f>IF(BY34="","",MAX(C34:D43,U34:V43,AM34:AN43,BE34:BF43)+1)</f>
        <v>13</v>
      </c>
      <c r="BX34" s="636"/>
      <c r="BY34" s="637" t="str">
        <f>IF('各会計、関係団体の財政状況及び健全化判断比率'!B68="","",'各会計、関係団体の財政状況及び健全化判断比率'!B68)</f>
        <v>鳥取県町村総合事務組合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南部町農村振興公社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住宅資金貸付事業</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後期高齢者医療</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IF('各会計、関係団体の財政状況及び健全化判断比率'!B31="","",'各会計、関係団体の財政状況及び健全化判断比率'!B31)</f>
        <v>在宅生活支援事業会計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IF('各会計、関係団体の財政状況及び健全化判断比率'!B34="","",'各会計、関係団体の財政状況及び健全化判断比率'!B34)</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14</v>
      </c>
      <c r="BX35" s="636"/>
      <c r="BY35" s="637" t="str">
        <f>IF('各会計、関係団体の財政状況及び健全化判断比率'!B69="","",'各会計、関係団体の財政状況及び健全化判断比率'!B69)</f>
        <v>南部町・伯耆町清掃施設管理組合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株式会社　緑水園</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墓苑事業</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IF('各会計、関係団体の財政状況及び健全化判断比率'!B32="","",'各会計、関係団体の財政状況及び健全化判断比率'!B32)</f>
        <v>水道事業会計</v>
      </c>
      <c r="AP36" s="637"/>
      <c r="AQ36" s="637"/>
      <c r="AR36" s="637"/>
      <c r="AS36" s="637"/>
      <c r="AT36" s="637"/>
      <c r="AU36" s="637"/>
      <c r="AV36" s="637"/>
      <c r="AW36" s="637"/>
      <c r="AX36" s="637"/>
      <c r="AY36" s="637"/>
      <c r="AZ36" s="637"/>
      <c r="BA36" s="637"/>
      <c r="BB36" s="637"/>
      <c r="BC36" s="637"/>
      <c r="BD36" s="178"/>
      <c r="BE36" s="636">
        <f t="shared" si="1"/>
        <v>11</v>
      </c>
      <c r="BF36" s="636"/>
      <c r="BG36" s="637" t="str">
        <f>IF('各会計、関係団体の財政状況及び健全化判断比率'!B35="","",'各会計、関係団体の財政状況及び健全化判断比率'!B35)</f>
        <v>公共下水道事業特別会計</v>
      </c>
      <c r="BH36" s="637"/>
      <c r="BI36" s="637"/>
      <c r="BJ36" s="637"/>
      <c r="BK36" s="637"/>
      <c r="BL36" s="637"/>
      <c r="BM36" s="637"/>
      <c r="BN36" s="637"/>
      <c r="BO36" s="637"/>
      <c r="BP36" s="637"/>
      <c r="BQ36" s="637"/>
      <c r="BR36" s="637"/>
      <c r="BS36" s="637"/>
      <c r="BT36" s="637"/>
      <c r="BU36" s="637"/>
      <c r="BV36" s="178"/>
      <c r="BW36" s="636">
        <f t="shared" si="2"/>
        <v>15</v>
      </c>
      <c r="BX36" s="636"/>
      <c r="BY36" s="637" t="str">
        <f>IF('各会計、関係団体の財政状況及び健全化判断比率'!B70="","",'各会計、関係団体の財政状況及び健全化判断比率'!B70)</f>
        <v>鳥取県西部広域行政管理組合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南部町土地開発公社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12</v>
      </c>
      <c r="BF37" s="636"/>
      <c r="BG37" s="637" t="str">
        <f>IF('各会計、関係団体の財政状況及び健全化判断比率'!B36="","",'各会計、関係団体の財政状況及び健全化判断比率'!B36)</f>
        <v>太陽光発電事業特別会計</v>
      </c>
      <c r="BH37" s="637"/>
      <c r="BI37" s="637"/>
      <c r="BJ37" s="637"/>
      <c r="BK37" s="637"/>
      <c r="BL37" s="637"/>
      <c r="BM37" s="637"/>
      <c r="BN37" s="637"/>
      <c r="BO37" s="637"/>
      <c r="BP37" s="637"/>
      <c r="BQ37" s="637"/>
      <c r="BR37" s="637"/>
      <c r="BS37" s="637"/>
      <c r="BT37" s="637"/>
      <c r="BU37" s="637"/>
      <c r="BV37" s="178"/>
      <c r="BW37" s="636">
        <f t="shared" si="2"/>
        <v>16</v>
      </c>
      <c r="BX37" s="636"/>
      <c r="BY37" s="637" t="str">
        <f>IF('各会計、関係団体の財政状況及び健全化判断比率'!B71="","",'各会計、関係団体の財政状況及び健全化判断比率'!B71)</f>
        <v>南部箕蚊屋広域連合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17</v>
      </c>
      <c r="BX38" s="636"/>
      <c r="BY38" s="637" t="str">
        <f>IF('各会計、関係団体の財政状況及び健全化判断比率'!B72="","",'各会計、関係団体の財政状況及び健全化判断比率'!B72)</f>
        <v>南部箕蚊屋広域連合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18</v>
      </c>
      <c r="BX39" s="636"/>
      <c r="BY39" s="637" t="str">
        <f>IF('各会計、関係団体の財政状況及び健全化判断比率'!B73="","",'各会計、関係団体の財政状況及び健全化判断比率'!B73)</f>
        <v>鳥取県後期高齢者医療広域連合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19</v>
      </c>
      <c r="BX40" s="636"/>
      <c r="BY40" s="637" t="str">
        <f>IF('各会計、関係団体の財政状況及び健全化判断比率'!B74="","",'各会計、関係団体の財政状況及び健全化判断比率'!B74)</f>
        <v>鳥取県後期高齢者医療広域連合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218</v>
      </c>
      <c r="E46" s="639" t="s">
        <v>219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220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221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222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223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224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225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625</v>
      </c>
    </row>
    <row r="54" spans="5:113" x14ac:dyDescent="0.15"/>
    <row r="55" spans="5:113" x14ac:dyDescent="0.15"/>
    <row r="56" spans="5:113" x14ac:dyDescent="0.15"/>
  </sheetData>
  <sheetProtection algorithmName="SHA-512" hashValue="+uuytuXja/SkugDX8uivwJ7Hu4XnZo9LpiLwzvV6O33ivhAT5ohlpkeBK2bnzV+bdyhoUbboqEVaJ6MS8/kDDA==" saltValue="d1aU479VYUokHSu+I7l0F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226</v>
      </c>
      <c r="DI1" s="642"/>
      <c r="DJ1" s="642"/>
      <c r="DK1" s="642"/>
      <c r="DL1" s="642"/>
      <c r="DM1" s="642"/>
      <c r="DN1" s="643"/>
      <c r="DO1" s="212"/>
      <c r="DP1" s="641" t="s">
        <v>227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230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231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232</v>
      </c>
      <c r="S4" s="645"/>
      <c r="T4" s="645"/>
      <c r="U4" s="645"/>
      <c r="V4" s="645"/>
      <c r="W4" s="645"/>
      <c r="X4" s="645"/>
      <c r="Y4" s="646"/>
      <c r="Z4" s="644" t="s">
        <v>233</v>
      </c>
      <c r="AA4" s="645"/>
      <c r="AB4" s="645"/>
      <c r="AC4" s="646"/>
      <c r="AD4" s="644" t="s">
        <v>234</v>
      </c>
      <c r="AE4" s="645"/>
      <c r="AF4" s="645"/>
      <c r="AG4" s="645"/>
      <c r="AH4" s="645"/>
      <c r="AI4" s="645"/>
      <c r="AJ4" s="645"/>
      <c r="AK4" s="646"/>
      <c r="AL4" s="644" t="s">
        <v>233</v>
      </c>
      <c r="AM4" s="645"/>
      <c r="AN4" s="645"/>
      <c r="AO4" s="646"/>
      <c r="AP4" s="650" t="s">
        <v>235</v>
      </c>
      <c r="AQ4" s="650"/>
      <c r="AR4" s="650"/>
      <c r="AS4" s="650"/>
      <c r="AT4" s="650"/>
      <c r="AU4" s="650"/>
      <c r="AV4" s="650"/>
      <c r="AW4" s="650"/>
      <c r="AX4" s="650"/>
      <c r="AY4" s="650"/>
      <c r="AZ4" s="650"/>
      <c r="BA4" s="650"/>
      <c r="BB4" s="650"/>
      <c r="BC4" s="650"/>
      <c r="BD4" s="650"/>
      <c r="BE4" s="650"/>
      <c r="BF4" s="650"/>
      <c r="BG4" s="650" t="s">
        <v>236</v>
      </c>
      <c r="BH4" s="650"/>
      <c r="BI4" s="650"/>
      <c r="BJ4" s="650"/>
      <c r="BK4" s="650"/>
      <c r="BL4" s="650"/>
      <c r="BM4" s="650"/>
      <c r="BN4" s="650"/>
      <c r="BO4" s="650" t="s">
        <v>233</v>
      </c>
      <c r="BP4" s="650"/>
      <c r="BQ4" s="650"/>
      <c r="BR4" s="650"/>
      <c r="BS4" s="650" t="s">
        <v>237</v>
      </c>
      <c r="BT4" s="650"/>
      <c r="BU4" s="650"/>
      <c r="BV4" s="650"/>
      <c r="BW4" s="650"/>
      <c r="BX4" s="650"/>
      <c r="BY4" s="650"/>
      <c r="BZ4" s="650"/>
      <c r="CA4" s="650"/>
      <c r="CB4" s="650"/>
      <c r="CD4" s="647" t="s">
        <v>238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239</v>
      </c>
      <c r="C5" s="652"/>
      <c r="D5" s="652"/>
      <c r="E5" s="652"/>
      <c r="F5" s="652"/>
      <c r="G5" s="652"/>
      <c r="H5" s="652"/>
      <c r="I5" s="652"/>
      <c r="J5" s="652"/>
      <c r="K5" s="652"/>
      <c r="L5" s="652"/>
      <c r="M5" s="652"/>
      <c r="N5" s="652"/>
      <c r="O5" s="652"/>
      <c r="P5" s="652"/>
      <c r="Q5" s="653"/>
      <c r="R5" s="654">
        <v>1003307</v>
      </c>
      <c r="S5" s="655"/>
      <c r="T5" s="655"/>
      <c r="U5" s="655"/>
      <c r="V5" s="655"/>
      <c r="W5" s="655"/>
      <c r="X5" s="655"/>
      <c r="Y5" s="656"/>
      <c r="Z5" s="657">
        <v>11.6</v>
      </c>
      <c r="AA5" s="657"/>
      <c r="AB5" s="657"/>
      <c r="AC5" s="657"/>
      <c r="AD5" s="658">
        <v>1003307</v>
      </c>
      <c r="AE5" s="658"/>
      <c r="AF5" s="658"/>
      <c r="AG5" s="658"/>
      <c r="AH5" s="658"/>
      <c r="AI5" s="658"/>
      <c r="AJ5" s="658"/>
      <c r="AK5" s="658"/>
      <c r="AL5" s="659">
        <v>21.9</v>
      </c>
      <c r="AM5" s="660"/>
      <c r="AN5" s="660"/>
      <c r="AO5" s="661"/>
      <c r="AP5" s="651" t="s">
        <v>240</v>
      </c>
      <c r="AQ5" s="652"/>
      <c r="AR5" s="652"/>
      <c r="AS5" s="652"/>
      <c r="AT5" s="652"/>
      <c r="AU5" s="652"/>
      <c r="AV5" s="652"/>
      <c r="AW5" s="652"/>
      <c r="AX5" s="652"/>
      <c r="AY5" s="652"/>
      <c r="AZ5" s="652"/>
      <c r="BA5" s="652"/>
      <c r="BB5" s="652"/>
      <c r="BC5" s="652"/>
      <c r="BD5" s="652"/>
      <c r="BE5" s="652"/>
      <c r="BF5" s="653"/>
      <c r="BG5" s="665">
        <v>1003307</v>
      </c>
      <c r="BH5" s="666"/>
      <c r="BI5" s="666"/>
      <c r="BJ5" s="666"/>
      <c r="BK5" s="666"/>
      <c r="BL5" s="666"/>
      <c r="BM5" s="666"/>
      <c r="BN5" s="667"/>
      <c r="BO5" s="668">
        <v>100</v>
      </c>
      <c r="BP5" s="668"/>
      <c r="BQ5" s="668"/>
      <c r="BR5" s="668"/>
      <c r="BS5" s="669" t="s">
        <v>130</v>
      </c>
      <c r="BT5" s="669"/>
      <c r="BU5" s="669"/>
      <c r="BV5" s="669"/>
      <c r="BW5" s="669"/>
      <c r="BX5" s="669"/>
      <c r="BY5" s="669"/>
      <c r="BZ5" s="669"/>
      <c r="CA5" s="669"/>
      <c r="CB5" s="673"/>
      <c r="CD5" s="647" t="s">
        <v>235</v>
      </c>
      <c r="CE5" s="648"/>
      <c r="CF5" s="648"/>
      <c r="CG5" s="648"/>
      <c r="CH5" s="648"/>
      <c r="CI5" s="648"/>
      <c r="CJ5" s="648"/>
      <c r="CK5" s="648"/>
      <c r="CL5" s="648"/>
      <c r="CM5" s="648"/>
      <c r="CN5" s="648"/>
      <c r="CO5" s="648"/>
      <c r="CP5" s="648"/>
      <c r="CQ5" s="649"/>
      <c r="CR5" s="647" t="s">
        <v>241</v>
      </c>
      <c r="CS5" s="648"/>
      <c r="CT5" s="648"/>
      <c r="CU5" s="648"/>
      <c r="CV5" s="648"/>
      <c r="CW5" s="648"/>
      <c r="CX5" s="648"/>
      <c r="CY5" s="649"/>
      <c r="CZ5" s="647" t="s">
        <v>233</v>
      </c>
      <c r="DA5" s="648"/>
      <c r="DB5" s="648"/>
      <c r="DC5" s="649"/>
      <c r="DD5" s="647" t="s">
        <v>242</v>
      </c>
      <c r="DE5" s="648"/>
      <c r="DF5" s="648"/>
      <c r="DG5" s="648"/>
      <c r="DH5" s="648"/>
      <c r="DI5" s="648"/>
      <c r="DJ5" s="648"/>
      <c r="DK5" s="648"/>
      <c r="DL5" s="648"/>
      <c r="DM5" s="648"/>
      <c r="DN5" s="648"/>
      <c r="DO5" s="648"/>
      <c r="DP5" s="649"/>
      <c r="DQ5" s="647" t="s">
        <v>243</v>
      </c>
      <c r="DR5" s="648"/>
      <c r="DS5" s="648"/>
      <c r="DT5" s="648"/>
      <c r="DU5" s="648"/>
      <c r="DV5" s="648"/>
      <c r="DW5" s="648"/>
      <c r="DX5" s="648"/>
      <c r="DY5" s="648"/>
      <c r="DZ5" s="648"/>
      <c r="EA5" s="648"/>
      <c r="EB5" s="648"/>
      <c r="EC5" s="649"/>
    </row>
    <row r="6" spans="2:143" ht="11.25" customHeight="1" x14ac:dyDescent="0.15">
      <c r="B6" s="662" t="s">
        <v>244</v>
      </c>
      <c r="C6" s="663"/>
      <c r="D6" s="663"/>
      <c r="E6" s="663"/>
      <c r="F6" s="663"/>
      <c r="G6" s="663"/>
      <c r="H6" s="663"/>
      <c r="I6" s="663"/>
      <c r="J6" s="663"/>
      <c r="K6" s="663"/>
      <c r="L6" s="663"/>
      <c r="M6" s="663"/>
      <c r="N6" s="663"/>
      <c r="O6" s="663"/>
      <c r="P6" s="663"/>
      <c r="Q6" s="664"/>
      <c r="R6" s="665">
        <v>74092</v>
      </c>
      <c r="S6" s="666"/>
      <c r="T6" s="666"/>
      <c r="U6" s="666"/>
      <c r="V6" s="666"/>
      <c r="W6" s="666"/>
      <c r="X6" s="666"/>
      <c r="Y6" s="667"/>
      <c r="Z6" s="668">
        <v>0.9</v>
      </c>
      <c r="AA6" s="668"/>
      <c r="AB6" s="668"/>
      <c r="AC6" s="668"/>
      <c r="AD6" s="669">
        <v>74092</v>
      </c>
      <c r="AE6" s="669"/>
      <c r="AF6" s="669"/>
      <c r="AG6" s="669"/>
      <c r="AH6" s="669"/>
      <c r="AI6" s="669"/>
      <c r="AJ6" s="669"/>
      <c r="AK6" s="669"/>
      <c r="AL6" s="670">
        <v>1.6</v>
      </c>
      <c r="AM6" s="671"/>
      <c r="AN6" s="671"/>
      <c r="AO6" s="672"/>
      <c r="AP6" s="662" t="s">
        <v>245</v>
      </c>
      <c r="AQ6" s="663"/>
      <c r="AR6" s="663"/>
      <c r="AS6" s="663"/>
      <c r="AT6" s="663"/>
      <c r="AU6" s="663"/>
      <c r="AV6" s="663"/>
      <c r="AW6" s="663"/>
      <c r="AX6" s="663"/>
      <c r="AY6" s="663"/>
      <c r="AZ6" s="663"/>
      <c r="BA6" s="663"/>
      <c r="BB6" s="663"/>
      <c r="BC6" s="663"/>
      <c r="BD6" s="663"/>
      <c r="BE6" s="663"/>
      <c r="BF6" s="664"/>
      <c r="BG6" s="665">
        <v>1003307</v>
      </c>
      <c r="BH6" s="666"/>
      <c r="BI6" s="666"/>
      <c r="BJ6" s="666"/>
      <c r="BK6" s="666"/>
      <c r="BL6" s="666"/>
      <c r="BM6" s="666"/>
      <c r="BN6" s="667"/>
      <c r="BO6" s="668">
        <v>100</v>
      </c>
      <c r="BP6" s="668"/>
      <c r="BQ6" s="668"/>
      <c r="BR6" s="668"/>
      <c r="BS6" s="669" t="s">
        <v>130</v>
      </c>
      <c r="BT6" s="669"/>
      <c r="BU6" s="669"/>
      <c r="BV6" s="669"/>
      <c r="BW6" s="669"/>
      <c r="BX6" s="669"/>
      <c r="BY6" s="669"/>
      <c r="BZ6" s="669"/>
      <c r="CA6" s="669"/>
      <c r="CB6" s="673"/>
      <c r="CD6" s="676" t="s">
        <v>246</v>
      </c>
      <c r="CE6" s="677"/>
      <c r="CF6" s="677"/>
      <c r="CG6" s="677"/>
      <c r="CH6" s="677"/>
      <c r="CI6" s="677"/>
      <c r="CJ6" s="677"/>
      <c r="CK6" s="677"/>
      <c r="CL6" s="677"/>
      <c r="CM6" s="677"/>
      <c r="CN6" s="677"/>
      <c r="CO6" s="677"/>
      <c r="CP6" s="677"/>
      <c r="CQ6" s="678"/>
      <c r="CR6" s="665">
        <v>82574</v>
      </c>
      <c r="CS6" s="666"/>
      <c r="CT6" s="666"/>
      <c r="CU6" s="666"/>
      <c r="CV6" s="666"/>
      <c r="CW6" s="666"/>
      <c r="CX6" s="666"/>
      <c r="CY6" s="667"/>
      <c r="CZ6" s="659">
        <v>1</v>
      </c>
      <c r="DA6" s="660"/>
      <c r="DB6" s="660"/>
      <c r="DC6" s="679"/>
      <c r="DD6" s="674" t="s">
        <v>130</v>
      </c>
      <c r="DE6" s="666"/>
      <c r="DF6" s="666"/>
      <c r="DG6" s="666"/>
      <c r="DH6" s="666"/>
      <c r="DI6" s="666"/>
      <c r="DJ6" s="666"/>
      <c r="DK6" s="666"/>
      <c r="DL6" s="666"/>
      <c r="DM6" s="666"/>
      <c r="DN6" s="666"/>
      <c r="DO6" s="666"/>
      <c r="DP6" s="667"/>
      <c r="DQ6" s="674">
        <v>82574</v>
      </c>
      <c r="DR6" s="666"/>
      <c r="DS6" s="666"/>
      <c r="DT6" s="666"/>
      <c r="DU6" s="666"/>
      <c r="DV6" s="666"/>
      <c r="DW6" s="666"/>
      <c r="DX6" s="666"/>
      <c r="DY6" s="666"/>
      <c r="DZ6" s="666"/>
      <c r="EA6" s="666"/>
      <c r="EB6" s="666"/>
      <c r="EC6" s="675"/>
    </row>
    <row r="7" spans="2:143" ht="11.25" customHeight="1" x14ac:dyDescent="0.15">
      <c r="B7" s="662" t="s">
        <v>247</v>
      </c>
      <c r="C7" s="663"/>
      <c r="D7" s="663"/>
      <c r="E7" s="663"/>
      <c r="F7" s="663"/>
      <c r="G7" s="663"/>
      <c r="H7" s="663"/>
      <c r="I7" s="663"/>
      <c r="J7" s="663"/>
      <c r="K7" s="663"/>
      <c r="L7" s="663"/>
      <c r="M7" s="663"/>
      <c r="N7" s="663"/>
      <c r="O7" s="663"/>
      <c r="P7" s="663"/>
      <c r="Q7" s="664"/>
      <c r="R7" s="665">
        <v>985</v>
      </c>
      <c r="S7" s="666"/>
      <c r="T7" s="666"/>
      <c r="U7" s="666"/>
      <c r="V7" s="666"/>
      <c r="W7" s="666"/>
      <c r="X7" s="666"/>
      <c r="Y7" s="667"/>
      <c r="Z7" s="668">
        <v>0</v>
      </c>
      <c r="AA7" s="668"/>
      <c r="AB7" s="668"/>
      <c r="AC7" s="668"/>
      <c r="AD7" s="669">
        <v>985</v>
      </c>
      <c r="AE7" s="669"/>
      <c r="AF7" s="669"/>
      <c r="AG7" s="669"/>
      <c r="AH7" s="669"/>
      <c r="AI7" s="669"/>
      <c r="AJ7" s="669"/>
      <c r="AK7" s="669"/>
      <c r="AL7" s="670">
        <v>0</v>
      </c>
      <c r="AM7" s="671"/>
      <c r="AN7" s="671"/>
      <c r="AO7" s="672"/>
      <c r="AP7" s="662" t="s">
        <v>248</v>
      </c>
      <c r="AQ7" s="663"/>
      <c r="AR7" s="663"/>
      <c r="AS7" s="663"/>
      <c r="AT7" s="663"/>
      <c r="AU7" s="663"/>
      <c r="AV7" s="663"/>
      <c r="AW7" s="663"/>
      <c r="AX7" s="663"/>
      <c r="AY7" s="663"/>
      <c r="AZ7" s="663"/>
      <c r="BA7" s="663"/>
      <c r="BB7" s="663"/>
      <c r="BC7" s="663"/>
      <c r="BD7" s="663"/>
      <c r="BE7" s="663"/>
      <c r="BF7" s="664"/>
      <c r="BG7" s="665">
        <v>421964</v>
      </c>
      <c r="BH7" s="666"/>
      <c r="BI7" s="666"/>
      <c r="BJ7" s="666"/>
      <c r="BK7" s="666"/>
      <c r="BL7" s="666"/>
      <c r="BM7" s="666"/>
      <c r="BN7" s="667"/>
      <c r="BO7" s="668">
        <v>42.1</v>
      </c>
      <c r="BP7" s="668"/>
      <c r="BQ7" s="668"/>
      <c r="BR7" s="668"/>
      <c r="BS7" s="669" t="s">
        <v>130</v>
      </c>
      <c r="BT7" s="669"/>
      <c r="BU7" s="669"/>
      <c r="BV7" s="669"/>
      <c r="BW7" s="669"/>
      <c r="BX7" s="669"/>
      <c r="BY7" s="669"/>
      <c r="BZ7" s="669"/>
      <c r="CA7" s="669"/>
      <c r="CB7" s="673"/>
      <c r="CD7" s="680" t="s">
        <v>249</v>
      </c>
      <c r="CE7" s="681"/>
      <c r="CF7" s="681"/>
      <c r="CG7" s="681"/>
      <c r="CH7" s="681"/>
      <c r="CI7" s="681"/>
      <c r="CJ7" s="681"/>
      <c r="CK7" s="681"/>
      <c r="CL7" s="681"/>
      <c r="CM7" s="681"/>
      <c r="CN7" s="681"/>
      <c r="CO7" s="681"/>
      <c r="CP7" s="681"/>
      <c r="CQ7" s="682"/>
      <c r="CR7" s="665">
        <v>1825830</v>
      </c>
      <c r="CS7" s="666"/>
      <c r="CT7" s="666"/>
      <c r="CU7" s="666"/>
      <c r="CV7" s="666"/>
      <c r="CW7" s="666"/>
      <c r="CX7" s="666"/>
      <c r="CY7" s="667"/>
      <c r="CZ7" s="668">
        <v>22.1</v>
      </c>
      <c r="DA7" s="668"/>
      <c r="DB7" s="668"/>
      <c r="DC7" s="668"/>
      <c r="DD7" s="674">
        <v>635658</v>
      </c>
      <c r="DE7" s="666"/>
      <c r="DF7" s="666"/>
      <c r="DG7" s="666"/>
      <c r="DH7" s="666"/>
      <c r="DI7" s="666"/>
      <c r="DJ7" s="666"/>
      <c r="DK7" s="666"/>
      <c r="DL7" s="666"/>
      <c r="DM7" s="666"/>
      <c r="DN7" s="666"/>
      <c r="DO7" s="666"/>
      <c r="DP7" s="667"/>
      <c r="DQ7" s="674">
        <v>1069064</v>
      </c>
      <c r="DR7" s="666"/>
      <c r="DS7" s="666"/>
      <c r="DT7" s="666"/>
      <c r="DU7" s="666"/>
      <c r="DV7" s="666"/>
      <c r="DW7" s="666"/>
      <c r="DX7" s="666"/>
      <c r="DY7" s="666"/>
      <c r="DZ7" s="666"/>
      <c r="EA7" s="666"/>
      <c r="EB7" s="666"/>
      <c r="EC7" s="675"/>
    </row>
    <row r="8" spans="2:143" ht="11.25" customHeight="1" x14ac:dyDescent="0.15">
      <c r="B8" s="662" t="s">
        <v>250</v>
      </c>
      <c r="C8" s="663"/>
      <c r="D8" s="663"/>
      <c r="E8" s="663"/>
      <c r="F8" s="663"/>
      <c r="G8" s="663"/>
      <c r="H8" s="663"/>
      <c r="I8" s="663"/>
      <c r="J8" s="663"/>
      <c r="K8" s="663"/>
      <c r="L8" s="663"/>
      <c r="M8" s="663"/>
      <c r="N8" s="663"/>
      <c r="O8" s="663"/>
      <c r="P8" s="663"/>
      <c r="Q8" s="664"/>
      <c r="R8" s="665">
        <v>5965</v>
      </c>
      <c r="S8" s="666"/>
      <c r="T8" s="666"/>
      <c r="U8" s="666"/>
      <c r="V8" s="666"/>
      <c r="W8" s="666"/>
      <c r="X8" s="666"/>
      <c r="Y8" s="667"/>
      <c r="Z8" s="668">
        <v>0.1</v>
      </c>
      <c r="AA8" s="668"/>
      <c r="AB8" s="668"/>
      <c r="AC8" s="668"/>
      <c r="AD8" s="669">
        <v>5965</v>
      </c>
      <c r="AE8" s="669"/>
      <c r="AF8" s="669"/>
      <c r="AG8" s="669"/>
      <c r="AH8" s="669"/>
      <c r="AI8" s="669"/>
      <c r="AJ8" s="669"/>
      <c r="AK8" s="669"/>
      <c r="AL8" s="670">
        <v>0.1</v>
      </c>
      <c r="AM8" s="671"/>
      <c r="AN8" s="671"/>
      <c r="AO8" s="672"/>
      <c r="AP8" s="662" t="s">
        <v>251</v>
      </c>
      <c r="AQ8" s="663"/>
      <c r="AR8" s="663"/>
      <c r="AS8" s="663"/>
      <c r="AT8" s="663"/>
      <c r="AU8" s="663"/>
      <c r="AV8" s="663"/>
      <c r="AW8" s="663"/>
      <c r="AX8" s="663"/>
      <c r="AY8" s="663"/>
      <c r="AZ8" s="663"/>
      <c r="BA8" s="663"/>
      <c r="BB8" s="663"/>
      <c r="BC8" s="663"/>
      <c r="BD8" s="663"/>
      <c r="BE8" s="663"/>
      <c r="BF8" s="664"/>
      <c r="BG8" s="665">
        <v>18748</v>
      </c>
      <c r="BH8" s="666"/>
      <c r="BI8" s="666"/>
      <c r="BJ8" s="666"/>
      <c r="BK8" s="666"/>
      <c r="BL8" s="666"/>
      <c r="BM8" s="666"/>
      <c r="BN8" s="667"/>
      <c r="BO8" s="668">
        <v>1.9</v>
      </c>
      <c r="BP8" s="668"/>
      <c r="BQ8" s="668"/>
      <c r="BR8" s="668"/>
      <c r="BS8" s="669" t="s">
        <v>130</v>
      </c>
      <c r="BT8" s="669"/>
      <c r="BU8" s="669"/>
      <c r="BV8" s="669"/>
      <c r="BW8" s="669"/>
      <c r="BX8" s="669"/>
      <c r="BY8" s="669"/>
      <c r="BZ8" s="669"/>
      <c r="CA8" s="669"/>
      <c r="CB8" s="673"/>
      <c r="CD8" s="680" t="s">
        <v>252</v>
      </c>
      <c r="CE8" s="681"/>
      <c r="CF8" s="681"/>
      <c r="CG8" s="681"/>
      <c r="CH8" s="681"/>
      <c r="CI8" s="681"/>
      <c r="CJ8" s="681"/>
      <c r="CK8" s="681"/>
      <c r="CL8" s="681"/>
      <c r="CM8" s="681"/>
      <c r="CN8" s="681"/>
      <c r="CO8" s="681"/>
      <c r="CP8" s="681"/>
      <c r="CQ8" s="682"/>
      <c r="CR8" s="665">
        <v>2433321</v>
      </c>
      <c r="CS8" s="666"/>
      <c r="CT8" s="666"/>
      <c r="CU8" s="666"/>
      <c r="CV8" s="666"/>
      <c r="CW8" s="666"/>
      <c r="CX8" s="666"/>
      <c r="CY8" s="667"/>
      <c r="CZ8" s="668">
        <v>29.4</v>
      </c>
      <c r="DA8" s="668"/>
      <c r="DB8" s="668"/>
      <c r="DC8" s="668"/>
      <c r="DD8" s="674">
        <v>33602</v>
      </c>
      <c r="DE8" s="666"/>
      <c r="DF8" s="666"/>
      <c r="DG8" s="666"/>
      <c r="DH8" s="666"/>
      <c r="DI8" s="666"/>
      <c r="DJ8" s="666"/>
      <c r="DK8" s="666"/>
      <c r="DL8" s="666"/>
      <c r="DM8" s="666"/>
      <c r="DN8" s="666"/>
      <c r="DO8" s="666"/>
      <c r="DP8" s="667"/>
      <c r="DQ8" s="674">
        <v>1394704</v>
      </c>
      <c r="DR8" s="666"/>
      <c r="DS8" s="666"/>
      <c r="DT8" s="666"/>
      <c r="DU8" s="666"/>
      <c r="DV8" s="666"/>
      <c r="DW8" s="666"/>
      <c r="DX8" s="666"/>
      <c r="DY8" s="666"/>
      <c r="DZ8" s="666"/>
      <c r="EA8" s="666"/>
      <c r="EB8" s="666"/>
      <c r="EC8" s="675"/>
    </row>
    <row r="9" spans="2:143" ht="11.25" customHeight="1" x14ac:dyDescent="0.15">
      <c r="B9" s="662" t="s">
        <v>253</v>
      </c>
      <c r="C9" s="663"/>
      <c r="D9" s="663"/>
      <c r="E9" s="663"/>
      <c r="F9" s="663"/>
      <c r="G9" s="663"/>
      <c r="H9" s="663"/>
      <c r="I9" s="663"/>
      <c r="J9" s="663"/>
      <c r="K9" s="663"/>
      <c r="L9" s="663"/>
      <c r="M9" s="663"/>
      <c r="N9" s="663"/>
      <c r="O9" s="663"/>
      <c r="P9" s="663"/>
      <c r="Q9" s="664"/>
      <c r="R9" s="665">
        <v>6230</v>
      </c>
      <c r="S9" s="666"/>
      <c r="T9" s="666"/>
      <c r="U9" s="666"/>
      <c r="V9" s="666"/>
      <c r="W9" s="666"/>
      <c r="X9" s="666"/>
      <c r="Y9" s="667"/>
      <c r="Z9" s="668">
        <v>0.1</v>
      </c>
      <c r="AA9" s="668"/>
      <c r="AB9" s="668"/>
      <c r="AC9" s="668"/>
      <c r="AD9" s="669">
        <v>6230</v>
      </c>
      <c r="AE9" s="669"/>
      <c r="AF9" s="669"/>
      <c r="AG9" s="669"/>
      <c r="AH9" s="669"/>
      <c r="AI9" s="669"/>
      <c r="AJ9" s="669"/>
      <c r="AK9" s="669"/>
      <c r="AL9" s="670">
        <v>0.1</v>
      </c>
      <c r="AM9" s="671"/>
      <c r="AN9" s="671"/>
      <c r="AO9" s="672"/>
      <c r="AP9" s="662" t="s">
        <v>254</v>
      </c>
      <c r="AQ9" s="663"/>
      <c r="AR9" s="663"/>
      <c r="AS9" s="663"/>
      <c r="AT9" s="663"/>
      <c r="AU9" s="663"/>
      <c r="AV9" s="663"/>
      <c r="AW9" s="663"/>
      <c r="AX9" s="663"/>
      <c r="AY9" s="663"/>
      <c r="AZ9" s="663"/>
      <c r="BA9" s="663"/>
      <c r="BB9" s="663"/>
      <c r="BC9" s="663"/>
      <c r="BD9" s="663"/>
      <c r="BE9" s="663"/>
      <c r="BF9" s="664"/>
      <c r="BG9" s="665">
        <v>352462</v>
      </c>
      <c r="BH9" s="666"/>
      <c r="BI9" s="666"/>
      <c r="BJ9" s="666"/>
      <c r="BK9" s="666"/>
      <c r="BL9" s="666"/>
      <c r="BM9" s="666"/>
      <c r="BN9" s="667"/>
      <c r="BO9" s="668">
        <v>35.1</v>
      </c>
      <c r="BP9" s="668"/>
      <c r="BQ9" s="668"/>
      <c r="BR9" s="668"/>
      <c r="BS9" s="669" t="s">
        <v>130</v>
      </c>
      <c r="BT9" s="669"/>
      <c r="BU9" s="669"/>
      <c r="BV9" s="669"/>
      <c r="BW9" s="669"/>
      <c r="BX9" s="669"/>
      <c r="BY9" s="669"/>
      <c r="BZ9" s="669"/>
      <c r="CA9" s="669"/>
      <c r="CB9" s="673"/>
      <c r="CD9" s="680" t="s">
        <v>255</v>
      </c>
      <c r="CE9" s="681"/>
      <c r="CF9" s="681"/>
      <c r="CG9" s="681"/>
      <c r="CH9" s="681"/>
      <c r="CI9" s="681"/>
      <c r="CJ9" s="681"/>
      <c r="CK9" s="681"/>
      <c r="CL9" s="681"/>
      <c r="CM9" s="681"/>
      <c r="CN9" s="681"/>
      <c r="CO9" s="681"/>
      <c r="CP9" s="681"/>
      <c r="CQ9" s="682"/>
      <c r="CR9" s="665">
        <v>1092635</v>
      </c>
      <c r="CS9" s="666"/>
      <c r="CT9" s="666"/>
      <c r="CU9" s="666"/>
      <c r="CV9" s="666"/>
      <c r="CW9" s="666"/>
      <c r="CX9" s="666"/>
      <c r="CY9" s="667"/>
      <c r="CZ9" s="668">
        <v>13.2</v>
      </c>
      <c r="DA9" s="668"/>
      <c r="DB9" s="668"/>
      <c r="DC9" s="668"/>
      <c r="DD9" s="674">
        <v>5402</v>
      </c>
      <c r="DE9" s="666"/>
      <c r="DF9" s="666"/>
      <c r="DG9" s="666"/>
      <c r="DH9" s="666"/>
      <c r="DI9" s="666"/>
      <c r="DJ9" s="666"/>
      <c r="DK9" s="666"/>
      <c r="DL9" s="666"/>
      <c r="DM9" s="666"/>
      <c r="DN9" s="666"/>
      <c r="DO9" s="666"/>
      <c r="DP9" s="667"/>
      <c r="DQ9" s="674">
        <v>935648</v>
      </c>
      <c r="DR9" s="666"/>
      <c r="DS9" s="666"/>
      <c r="DT9" s="666"/>
      <c r="DU9" s="666"/>
      <c r="DV9" s="666"/>
      <c r="DW9" s="666"/>
      <c r="DX9" s="666"/>
      <c r="DY9" s="666"/>
      <c r="DZ9" s="666"/>
      <c r="EA9" s="666"/>
      <c r="EB9" s="666"/>
      <c r="EC9" s="675"/>
    </row>
    <row r="10" spans="2:143" ht="11.25" customHeight="1" x14ac:dyDescent="0.15">
      <c r="B10" s="662" t="s">
        <v>256</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258</v>
      </c>
      <c r="AQ10" s="663"/>
      <c r="AR10" s="663"/>
      <c r="AS10" s="663"/>
      <c r="AT10" s="663"/>
      <c r="AU10" s="663"/>
      <c r="AV10" s="663"/>
      <c r="AW10" s="663"/>
      <c r="AX10" s="663"/>
      <c r="AY10" s="663"/>
      <c r="AZ10" s="663"/>
      <c r="BA10" s="663"/>
      <c r="BB10" s="663"/>
      <c r="BC10" s="663"/>
      <c r="BD10" s="663"/>
      <c r="BE10" s="663"/>
      <c r="BF10" s="664"/>
      <c r="BG10" s="665">
        <v>15936</v>
      </c>
      <c r="BH10" s="666"/>
      <c r="BI10" s="666"/>
      <c r="BJ10" s="666"/>
      <c r="BK10" s="666"/>
      <c r="BL10" s="666"/>
      <c r="BM10" s="666"/>
      <c r="BN10" s="667"/>
      <c r="BO10" s="668">
        <v>1.6</v>
      </c>
      <c r="BP10" s="668"/>
      <c r="BQ10" s="668"/>
      <c r="BR10" s="668"/>
      <c r="BS10" s="669" t="s">
        <v>130</v>
      </c>
      <c r="BT10" s="669"/>
      <c r="BU10" s="669"/>
      <c r="BV10" s="669"/>
      <c r="BW10" s="669"/>
      <c r="BX10" s="669"/>
      <c r="BY10" s="669"/>
      <c r="BZ10" s="669"/>
      <c r="CA10" s="669"/>
      <c r="CB10" s="673"/>
      <c r="CD10" s="680" t="s">
        <v>259</v>
      </c>
      <c r="CE10" s="681"/>
      <c r="CF10" s="681"/>
      <c r="CG10" s="681"/>
      <c r="CH10" s="681"/>
      <c r="CI10" s="681"/>
      <c r="CJ10" s="681"/>
      <c r="CK10" s="681"/>
      <c r="CL10" s="681"/>
      <c r="CM10" s="681"/>
      <c r="CN10" s="681"/>
      <c r="CO10" s="681"/>
      <c r="CP10" s="681"/>
      <c r="CQ10" s="682"/>
      <c r="CR10" s="665" t="s">
        <v>130</v>
      </c>
      <c r="CS10" s="666"/>
      <c r="CT10" s="666"/>
      <c r="CU10" s="666"/>
      <c r="CV10" s="666"/>
      <c r="CW10" s="666"/>
      <c r="CX10" s="666"/>
      <c r="CY10" s="667"/>
      <c r="CZ10" s="668" t="s">
        <v>130</v>
      </c>
      <c r="DA10" s="668"/>
      <c r="DB10" s="668"/>
      <c r="DC10" s="668"/>
      <c r="DD10" s="674" t="s">
        <v>130</v>
      </c>
      <c r="DE10" s="666"/>
      <c r="DF10" s="666"/>
      <c r="DG10" s="666"/>
      <c r="DH10" s="666"/>
      <c r="DI10" s="666"/>
      <c r="DJ10" s="666"/>
      <c r="DK10" s="666"/>
      <c r="DL10" s="666"/>
      <c r="DM10" s="666"/>
      <c r="DN10" s="666"/>
      <c r="DO10" s="666"/>
      <c r="DP10" s="667"/>
      <c r="DQ10" s="674" t="s">
        <v>130</v>
      </c>
      <c r="DR10" s="666"/>
      <c r="DS10" s="666"/>
      <c r="DT10" s="666"/>
      <c r="DU10" s="666"/>
      <c r="DV10" s="666"/>
      <c r="DW10" s="666"/>
      <c r="DX10" s="666"/>
      <c r="DY10" s="666"/>
      <c r="DZ10" s="666"/>
      <c r="EA10" s="666"/>
      <c r="EB10" s="666"/>
      <c r="EC10" s="675"/>
    </row>
    <row r="11" spans="2:143" ht="11.25" customHeight="1" x14ac:dyDescent="0.15">
      <c r="B11" s="662" t="s">
        <v>260</v>
      </c>
      <c r="C11" s="663"/>
      <c r="D11" s="663"/>
      <c r="E11" s="663"/>
      <c r="F11" s="663"/>
      <c r="G11" s="663"/>
      <c r="H11" s="663"/>
      <c r="I11" s="663"/>
      <c r="J11" s="663"/>
      <c r="K11" s="663"/>
      <c r="L11" s="663"/>
      <c r="M11" s="663"/>
      <c r="N11" s="663"/>
      <c r="O11" s="663"/>
      <c r="P11" s="663"/>
      <c r="Q11" s="664"/>
      <c r="R11" s="665">
        <v>230720</v>
      </c>
      <c r="S11" s="666"/>
      <c r="T11" s="666"/>
      <c r="U11" s="666"/>
      <c r="V11" s="666"/>
      <c r="W11" s="666"/>
      <c r="X11" s="666"/>
      <c r="Y11" s="667"/>
      <c r="Z11" s="670">
        <v>2.7</v>
      </c>
      <c r="AA11" s="671"/>
      <c r="AB11" s="671"/>
      <c r="AC11" s="683"/>
      <c r="AD11" s="674">
        <v>230720</v>
      </c>
      <c r="AE11" s="666"/>
      <c r="AF11" s="666"/>
      <c r="AG11" s="666"/>
      <c r="AH11" s="666"/>
      <c r="AI11" s="666"/>
      <c r="AJ11" s="666"/>
      <c r="AK11" s="667"/>
      <c r="AL11" s="670">
        <v>5</v>
      </c>
      <c r="AM11" s="671"/>
      <c r="AN11" s="671"/>
      <c r="AO11" s="672"/>
      <c r="AP11" s="662" t="s">
        <v>261</v>
      </c>
      <c r="AQ11" s="663"/>
      <c r="AR11" s="663"/>
      <c r="AS11" s="663"/>
      <c r="AT11" s="663"/>
      <c r="AU11" s="663"/>
      <c r="AV11" s="663"/>
      <c r="AW11" s="663"/>
      <c r="AX11" s="663"/>
      <c r="AY11" s="663"/>
      <c r="AZ11" s="663"/>
      <c r="BA11" s="663"/>
      <c r="BB11" s="663"/>
      <c r="BC11" s="663"/>
      <c r="BD11" s="663"/>
      <c r="BE11" s="663"/>
      <c r="BF11" s="664"/>
      <c r="BG11" s="665">
        <v>34818</v>
      </c>
      <c r="BH11" s="666"/>
      <c r="BI11" s="666"/>
      <c r="BJ11" s="666"/>
      <c r="BK11" s="666"/>
      <c r="BL11" s="666"/>
      <c r="BM11" s="666"/>
      <c r="BN11" s="667"/>
      <c r="BO11" s="668">
        <v>3.5</v>
      </c>
      <c r="BP11" s="668"/>
      <c r="BQ11" s="668"/>
      <c r="BR11" s="668"/>
      <c r="BS11" s="669" t="s">
        <v>130</v>
      </c>
      <c r="BT11" s="669"/>
      <c r="BU11" s="669"/>
      <c r="BV11" s="669"/>
      <c r="BW11" s="669"/>
      <c r="BX11" s="669"/>
      <c r="BY11" s="669"/>
      <c r="BZ11" s="669"/>
      <c r="CA11" s="669"/>
      <c r="CB11" s="673"/>
      <c r="CD11" s="680" t="s">
        <v>262</v>
      </c>
      <c r="CE11" s="681"/>
      <c r="CF11" s="681"/>
      <c r="CG11" s="681"/>
      <c r="CH11" s="681"/>
      <c r="CI11" s="681"/>
      <c r="CJ11" s="681"/>
      <c r="CK11" s="681"/>
      <c r="CL11" s="681"/>
      <c r="CM11" s="681"/>
      <c r="CN11" s="681"/>
      <c r="CO11" s="681"/>
      <c r="CP11" s="681"/>
      <c r="CQ11" s="682"/>
      <c r="CR11" s="665">
        <v>755670</v>
      </c>
      <c r="CS11" s="666"/>
      <c r="CT11" s="666"/>
      <c r="CU11" s="666"/>
      <c r="CV11" s="666"/>
      <c r="CW11" s="666"/>
      <c r="CX11" s="666"/>
      <c r="CY11" s="667"/>
      <c r="CZ11" s="668">
        <v>9.1</v>
      </c>
      <c r="DA11" s="668"/>
      <c r="DB11" s="668"/>
      <c r="DC11" s="668"/>
      <c r="DD11" s="674">
        <v>367580</v>
      </c>
      <c r="DE11" s="666"/>
      <c r="DF11" s="666"/>
      <c r="DG11" s="666"/>
      <c r="DH11" s="666"/>
      <c r="DI11" s="666"/>
      <c r="DJ11" s="666"/>
      <c r="DK11" s="666"/>
      <c r="DL11" s="666"/>
      <c r="DM11" s="666"/>
      <c r="DN11" s="666"/>
      <c r="DO11" s="666"/>
      <c r="DP11" s="667"/>
      <c r="DQ11" s="674">
        <v>326180</v>
      </c>
      <c r="DR11" s="666"/>
      <c r="DS11" s="666"/>
      <c r="DT11" s="666"/>
      <c r="DU11" s="666"/>
      <c r="DV11" s="666"/>
      <c r="DW11" s="666"/>
      <c r="DX11" s="666"/>
      <c r="DY11" s="666"/>
      <c r="DZ11" s="666"/>
      <c r="EA11" s="666"/>
      <c r="EB11" s="666"/>
      <c r="EC11" s="675"/>
    </row>
    <row r="12" spans="2:143" ht="11.25" customHeight="1" x14ac:dyDescent="0.15">
      <c r="B12" s="662" t="s">
        <v>263</v>
      </c>
      <c r="C12" s="663"/>
      <c r="D12" s="663"/>
      <c r="E12" s="663"/>
      <c r="F12" s="663"/>
      <c r="G12" s="663"/>
      <c r="H12" s="663"/>
      <c r="I12" s="663"/>
      <c r="J12" s="663"/>
      <c r="K12" s="663"/>
      <c r="L12" s="663"/>
      <c r="M12" s="663"/>
      <c r="N12" s="663"/>
      <c r="O12" s="663"/>
      <c r="P12" s="663"/>
      <c r="Q12" s="664"/>
      <c r="R12" s="665">
        <v>5617</v>
      </c>
      <c r="S12" s="666"/>
      <c r="T12" s="666"/>
      <c r="U12" s="666"/>
      <c r="V12" s="666"/>
      <c r="W12" s="666"/>
      <c r="X12" s="666"/>
      <c r="Y12" s="667"/>
      <c r="Z12" s="668">
        <v>0.1</v>
      </c>
      <c r="AA12" s="668"/>
      <c r="AB12" s="668"/>
      <c r="AC12" s="668"/>
      <c r="AD12" s="669">
        <v>5617</v>
      </c>
      <c r="AE12" s="669"/>
      <c r="AF12" s="669"/>
      <c r="AG12" s="669"/>
      <c r="AH12" s="669"/>
      <c r="AI12" s="669"/>
      <c r="AJ12" s="669"/>
      <c r="AK12" s="669"/>
      <c r="AL12" s="670">
        <v>0.1</v>
      </c>
      <c r="AM12" s="671"/>
      <c r="AN12" s="671"/>
      <c r="AO12" s="672"/>
      <c r="AP12" s="662" t="s">
        <v>264</v>
      </c>
      <c r="AQ12" s="663"/>
      <c r="AR12" s="663"/>
      <c r="AS12" s="663"/>
      <c r="AT12" s="663"/>
      <c r="AU12" s="663"/>
      <c r="AV12" s="663"/>
      <c r="AW12" s="663"/>
      <c r="AX12" s="663"/>
      <c r="AY12" s="663"/>
      <c r="AZ12" s="663"/>
      <c r="BA12" s="663"/>
      <c r="BB12" s="663"/>
      <c r="BC12" s="663"/>
      <c r="BD12" s="663"/>
      <c r="BE12" s="663"/>
      <c r="BF12" s="664"/>
      <c r="BG12" s="665">
        <v>482812</v>
      </c>
      <c r="BH12" s="666"/>
      <c r="BI12" s="666"/>
      <c r="BJ12" s="666"/>
      <c r="BK12" s="666"/>
      <c r="BL12" s="666"/>
      <c r="BM12" s="666"/>
      <c r="BN12" s="667"/>
      <c r="BO12" s="668">
        <v>48.1</v>
      </c>
      <c r="BP12" s="668"/>
      <c r="BQ12" s="668"/>
      <c r="BR12" s="668"/>
      <c r="BS12" s="669" t="s">
        <v>130</v>
      </c>
      <c r="BT12" s="669"/>
      <c r="BU12" s="669"/>
      <c r="BV12" s="669"/>
      <c r="BW12" s="669"/>
      <c r="BX12" s="669"/>
      <c r="BY12" s="669"/>
      <c r="BZ12" s="669"/>
      <c r="CA12" s="669"/>
      <c r="CB12" s="673"/>
      <c r="CD12" s="680" t="s">
        <v>265</v>
      </c>
      <c r="CE12" s="681"/>
      <c r="CF12" s="681"/>
      <c r="CG12" s="681"/>
      <c r="CH12" s="681"/>
      <c r="CI12" s="681"/>
      <c r="CJ12" s="681"/>
      <c r="CK12" s="681"/>
      <c r="CL12" s="681"/>
      <c r="CM12" s="681"/>
      <c r="CN12" s="681"/>
      <c r="CO12" s="681"/>
      <c r="CP12" s="681"/>
      <c r="CQ12" s="682"/>
      <c r="CR12" s="665">
        <v>114045</v>
      </c>
      <c r="CS12" s="666"/>
      <c r="CT12" s="666"/>
      <c r="CU12" s="666"/>
      <c r="CV12" s="666"/>
      <c r="CW12" s="666"/>
      <c r="CX12" s="666"/>
      <c r="CY12" s="667"/>
      <c r="CZ12" s="668">
        <v>1.4</v>
      </c>
      <c r="DA12" s="668"/>
      <c r="DB12" s="668"/>
      <c r="DC12" s="668"/>
      <c r="DD12" s="674">
        <v>345</v>
      </c>
      <c r="DE12" s="666"/>
      <c r="DF12" s="666"/>
      <c r="DG12" s="666"/>
      <c r="DH12" s="666"/>
      <c r="DI12" s="666"/>
      <c r="DJ12" s="666"/>
      <c r="DK12" s="666"/>
      <c r="DL12" s="666"/>
      <c r="DM12" s="666"/>
      <c r="DN12" s="666"/>
      <c r="DO12" s="666"/>
      <c r="DP12" s="667"/>
      <c r="DQ12" s="674">
        <v>103817</v>
      </c>
      <c r="DR12" s="666"/>
      <c r="DS12" s="666"/>
      <c r="DT12" s="666"/>
      <c r="DU12" s="666"/>
      <c r="DV12" s="666"/>
      <c r="DW12" s="666"/>
      <c r="DX12" s="666"/>
      <c r="DY12" s="666"/>
      <c r="DZ12" s="666"/>
      <c r="EA12" s="666"/>
      <c r="EB12" s="666"/>
      <c r="EC12" s="675"/>
    </row>
    <row r="13" spans="2:143" ht="11.25" customHeight="1" x14ac:dyDescent="0.15">
      <c r="B13" s="662" t="s">
        <v>266</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130</v>
      </c>
      <c r="AA13" s="668"/>
      <c r="AB13" s="668"/>
      <c r="AC13" s="668"/>
      <c r="AD13" s="669" t="s">
        <v>130</v>
      </c>
      <c r="AE13" s="669"/>
      <c r="AF13" s="669"/>
      <c r="AG13" s="669"/>
      <c r="AH13" s="669"/>
      <c r="AI13" s="669"/>
      <c r="AJ13" s="669"/>
      <c r="AK13" s="669"/>
      <c r="AL13" s="670" t="s">
        <v>130</v>
      </c>
      <c r="AM13" s="671"/>
      <c r="AN13" s="671"/>
      <c r="AO13" s="672"/>
      <c r="AP13" s="662" t="s">
        <v>267</v>
      </c>
      <c r="AQ13" s="663"/>
      <c r="AR13" s="663"/>
      <c r="AS13" s="663"/>
      <c r="AT13" s="663"/>
      <c r="AU13" s="663"/>
      <c r="AV13" s="663"/>
      <c r="AW13" s="663"/>
      <c r="AX13" s="663"/>
      <c r="AY13" s="663"/>
      <c r="AZ13" s="663"/>
      <c r="BA13" s="663"/>
      <c r="BB13" s="663"/>
      <c r="BC13" s="663"/>
      <c r="BD13" s="663"/>
      <c r="BE13" s="663"/>
      <c r="BF13" s="664"/>
      <c r="BG13" s="665">
        <v>479806</v>
      </c>
      <c r="BH13" s="666"/>
      <c r="BI13" s="666"/>
      <c r="BJ13" s="666"/>
      <c r="BK13" s="666"/>
      <c r="BL13" s="666"/>
      <c r="BM13" s="666"/>
      <c r="BN13" s="667"/>
      <c r="BO13" s="668">
        <v>47.8</v>
      </c>
      <c r="BP13" s="668"/>
      <c r="BQ13" s="668"/>
      <c r="BR13" s="668"/>
      <c r="BS13" s="669" t="s">
        <v>130</v>
      </c>
      <c r="BT13" s="669"/>
      <c r="BU13" s="669"/>
      <c r="BV13" s="669"/>
      <c r="BW13" s="669"/>
      <c r="BX13" s="669"/>
      <c r="BY13" s="669"/>
      <c r="BZ13" s="669"/>
      <c r="CA13" s="669"/>
      <c r="CB13" s="673"/>
      <c r="CD13" s="680" t="s">
        <v>268</v>
      </c>
      <c r="CE13" s="681"/>
      <c r="CF13" s="681"/>
      <c r="CG13" s="681"/>
      <c r="CH13" s="681"/>
      <c r="CI13" s="681"/>
      <c r="CJ13" s="681"/>
      <c r="CK13" s="681"/>
      <c r="CL13" s="681"/>
      <c r="CM13" s="681"/>
      <c r="CN13" s="681"/>
      <c r="CO13" s="681"/>
      <c r="CP13" s="681"/>
      <c r="CQ13" s="682"/>
      <c r="CR13" s="665">
        <v>317669</v>
      </c>
      <c r="CS13" s="666"/>
      <c r="CT13" s="666"/>
      <c r="CU13" s="666"/>
      <c r="CV13" s="666"/>
      <c r="CW13" s="666"/>
      <c r="CX13" s="666"/>
      <c r="CY13" s="667"/>
      <c r="CZ13" s="668">
        <v>3.8</v>
      </c>
      <c r="DA13" s="668"/>
      <c r="DB13" s="668"/>
      <c r="DC13" s="668"/>
      <c r="DD13" s="674">
        <v>163337</v>
      </c>
      <c r="DE13" s="666"/>
      <c r="DF13" s="666"/>
      <c r="DG13" s="666"/>
      <c r="DH13" s="666"/>
      <c r="DI13" s="666"/>
      <c r="DJ13" s="666"/>
      <c r="DK13" s="666"/>
      <c r="DL13" s="666"/>
      <c r="DM13" s="666"/>
      <c r="DN13" s="666"/>
      <c r="DO13" s="666"/>
      <c r="DP13" s="667"/>
      <c r="DQ13" s="674">
        <v>199269</v>
      </c>
      <c r="DR13" s="666"/>
      <c r="DS13" s="666"/>
      <c r="DT13" s="666"/>
      <c r="DU13" s="666"/>
      <c r="DV13" s="666"/>
      <c r="DW13" s="666"/>
      <c r="DX13" s="666"/>
      <c r="DY13" s="666"/>
      <c r="DZ13" s="666"/>
      <c r="EA13" s="666"/>
      <c r="EB13" s="666"/>
      <c r="EC13" s="675"/>
    </row>
    <row r="14" spans="2:143" ht="11.25" customHeight="1" x14ac:dyDescent="0.15">
      <c r="B14" s="662" t="s">
        <v>269</v>
      </c>
      <c r="C14" s="663"/>
      <c r="D14" s="663"/>
      <c r="E14" s="663"/>
      <c r="F14" s="663"/>
      <c r="G14" s="663"/>
      <c r="H14" s="663"/>
      <c r="I14" s="663"/>
      <c r="J14" s="663"/>
      <c r="K14" s="663"/>
      <c r="L14" s="663"/>
      <c r="M14" s="663"/>
      <c r="N14" s="663"/>
      <c r="O14" s="663"/>
      <c r="P14" s="663"/>
      <c r="Q14" s="664"/>
      <c r="R14" s="665">
        <v>17</v>
      </c>
      <c r="S14" s="666"/>
      <c r="T14" s="666"/>
      <c r="U14" s="666"/>
      <c r="V14" s="666"/>
      <c r="W14" s="666"/>
      <c r="X14" s="666"/>
      <c r="Y14" s="667"/>
      <c r="Z14" s="668">
        <v>0</v>
      </c>
      <c r="AA14" s="668"/>
      <c r="AB14" s="668"/>
      <c r="AC14" s="668"/>
      <c r="AD14" s="669">
        <v>17</v>
      </c>
      <c r="AE14" s="669"/>
      <c r="AF14" s="669"/>
      <c r="AG14" s="669"/>
      <c r="AH14" s="669"/>
      <c r="AI14" s="669"/>
      <c r="AJ14" s="669"/>
      <c r="AK14" s="669"/>
      <c r="AL14" s="670">
        <v>0</v>
      </c>
      <c r="AM14" s="671"/>
      <c r="AN14" s="671"/>
      <c r="AO14" s="672"/>
      <c r="AP14" s="662" t="s">
        <v>270</v>
      </c>
      <c r="AQ14" s="663"/>
      <c r="AR14" s="663"/>
      <c r="AS14" s="663"/>
      <c r="AT14" s="663"/>
      <c r="AU14" s="663"/>
      <c r="AV14" s="663"/>
      <c r="AW14" s="663"/>
      <c r="AX14" s="663"/>
      <c r="AY14" s="663"/>
      <c r="AZ14" s="663"/>
      <c r="BA14" s="663"/>
      <c r="BB14" s="663"/>
      <c r="BC14" s="663"/>
      <c r="BD14" s="663"/>
      <c r="BE14" s="663"/>
      <c r="BF14" s="664"/>
      <c r="BG14" s="665">
        <v>46084</v>
      </c>
      <c r="BH14" s="666"/>
      <c r="BI14" s="666"/>
      <c r="BJ14" s="666"/>
      <c r="BK14" s="666"/>
      <c r="BL14" s="666"/>
      <c r="BM14" s="666"/>
      <c r="BN14" s="667"/>
      <c r="BO14" s="668">
        <v>4.5999999999999996</v>
      </c>
      <c r="BP14" s="668"/>
      <c r="BQ14" s="668"/>
      <c r="BR14" s="668"/>
      <c r="BS14" s="669" t="s">
        <v>130</v>
      </c>
      <c r="BT14" s="669"/>
      <c r="BU14" s="669"/>
      <c r="BV14" s="669"/>
      <c r="BW14" s="669"/>
      <c r="BX14" s="669"/>
      <c r="BY14" s="669"/>
      <c r="BZ14" s="669"/>
      <c r="CA14" s="669"/>
      <c r="CB14" s="673"/>
      <c r="CD14" s="680" t="s">
        <v>271</v>
      </c>
      <c r="CE14" s="681"/>
      <c r="CF14" s="681"/>
      <c r="CG14" s="681"/>
      <c r="CH14" s="681"/>
      <c r="CI14" s="681"/>
      <c r="CJ14" s="681"/>
      <c r="CK14" s="681"/>
      <c r="CL14" s="681"/>
      <c r="CM14" s="681"/>
      <c r="CN14" s="681"/>
      <c r="CO14" s="681"/>
      <c r="CP14" s="681"/>
      <c r="CQ14" s="682"/>
      <c r="CR14" s="665">
        <v>220470</v>
      </c>
      <c r="CS14" s="666"/>
      <c r="CT14" s="666"/>
      <c r="CU14" s="666"/>
      <c r="CV14" s="666"/>
      <c r="CW14" s="666"/>
      <c r="CX14" s="666"/>
      <c r="CY14" s="667"/>
      <c r="CZ14" s="668">
        <v>2.7</v>
      </c>
      <c r="DA14" s="668"/>
      <c r="DB14" s="668"/>
      <c r="DC14" s="668"/>
      <c r="DD14" s="674">
        <v>27543</v>
      </c>
      <c r="DE14" s="666"/>
      <c r="DF14" s="666"/>
      <c r="DG14" s="666"/>
      <c r="DH14" s="666"/>
      <c r="DI14" s="666"/>
      <c r="DJ14" s="666"/>
      <c r="DK14" s="666"/>
      <c r="DL14" s="666"/>
      <c r="DM14" s="666"/>
      <c r="DN14" s="666"/>
      <c r="DO14" s="666"/>
      <c r="DP14" s="667"/>
      <c r="DQ14" s="674">
        <v>188927</v>
      </c>
      <c r="DR14" s="666"/>
      <c r="DS14" s="666"/>
      <c r="DT14" s="666"/>
      <c r="DU14" s="666"/>
      <c r="DV14" s="666"/>
      <c r="DW14" s="666"/>
      <c r="DX14" s="666"/>
      <c r="DY14" s="666"/>
      <c r="DZ14" s="666"/>
      <c r="EA14" s="666"/>
      <c r="EB14" s="666"/>
      <c r="EC14" s="675"/>
    </row>
    <row r="15" spans="2:143" ht="11.25" customHeight="1" x14ac:dyDescent="0.15">
      <c r="B15" s="662" t="s">
        <v>272</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273</v>
      </c>
      <c r="AQ15" s="663"/>
      <c r="AR15" s="663"/>
      <c r="AS15" s="663"/>
      <c r="AT15" s="663"/>
      <c r="AU15" s="663"/>
      <c r="AV15" s="663"/>
      <c r="AW15" s="663"/>
      <c r="AX15" s="663"/>
      <c r="AY15" s="663"/>
      <c r="AZ15" s="663"/>
      <c r="BA15" s="663"/>
      <c r="BB15" s="663"/>
      <c r="BC15" s="663"/>
      <c r="BD15" s="663"/>
      <c r="BE15" s="663"/>
      <c r="BF15" s="664"/>
      <c r="BG15" s="665">
        <v>52447</v>
      </c>
      <c r="BH15" s="666"/>
      <c r="BI15" s="666"/>
      <c r="BJ15" s="666"/>
      <c r="BK15" s="666"/>
      <c r="BL15" s="666"/>
      <c r="BM15" s="666"/>
      <c r="BN15" s="667"/>
      <c r="BO15" s="668">
        <v>5.2</v>
      </c>
      <c r="BP15" s="668"/>
      <c r="BQ15" s="668"/>
      <c r="BR15" s="668"/>
      <c r="BS15" s="669" t="s">
        <v>130</v>
      </c>
      <c r="BT15" s="669"/>
      <c r="BU15" s="669"/>
      <c r="BV15" s="669"/>
      <c r="BW15" s="669"/>
      <c r="BX15" s="669"/>
      <c r="BY15" s="669"/>
      <c r="BZ15" s="669"/>
      <c r="CA15" s="669"/>
      <c r="CB15" s="673"/>
      <c r="CD15" s="680" t="s">
        <v>274</v>
      </c>
      <c r="CE15" s="681"/>
      <c r="CF15" s="681"/>
      <c r="CG15" s="681"/>
      <c r="CH15" s="681"/>
      <c r="CI15" s="681"/>
      <c r="CJ15" s="681"/>
      <c r="CK15" s="681"/>
      <c r="CL15" s="681"/>
      <c r="CM15" s="681"/>
      <c r="CN15" s="681"/>
      <c r="CO15" s="681"/>
      <c r="CP15" s="681"/>
      <c r="CQ15" s="682"/>
      <c r="CR15" s="665">
        <v>568591</v>
      </c>
      <c r="CS15" s="666"/>
      <c r="CT15" s="666"/>
      <c r="CU15" s="666"/>
      <c r="CV15" s="666"/>
      <c r="CW15" s="666"/>
      <c r="CX15" s="666"/>
      <c r="CY15" s="667"/>
      <c r="CZ15" s="668">
        <v>6.9</v>
      </c>
      <c r="DA15" s="668"/>
      <c r="DB15" s="668"/>
      <c r="DC15" s="668"/>
      <c r="DD15" s="674">
        <v>22923</v>
      </c>
      <c r="DE15" s="666"/>
      <c r="DF15" s="666"/>
      <c r="DG15" s="666"/>
      <c r="DH15" s="666"/>
      <c r="DI15" s="666"/>
      <c r="DJ15" s="666"/>
      <c r="DK15" s="666"/>
      <c r="DL15" s="666"/>
      <c r="DM15" s="666"/>
      <c r="DN15" s="666"/>
      <c r="DO15" s="666"/>
      <c r="DP15" s="667"/>
      <c r="DQ15" s="674">
        <v>476721</v>
      </c>
      <c r="DR15" s="666"/>
      <c r="DS15" s="666"/>
      <c r="DT15" s="666"/>
      <c r="DU15" s="666"/>
      <c r="DV15" s="666"/>
      <c r="DW15" s="666"/>
      <c r="DX15" s="666"/>
      <c r="DY15" s="666"/>
      <c r="DZ15" s="666"/>
      <c r="EA15" s="666"/>
      <c r="EB15" s="666"/>
      <c r="EC15" s="675"/>
    </row>
    <row r="16" spans="2:143" ht="11.25" customHeight="1" x14ac:dyDescent="0.15">
      <c r="B16" s="662" t="s">
        <v>275</v>
      </c>
      <c r="C16" s="663"/>
      <c r="D16" s="663"/>
      <c r="E16" s="663"/>
      <c r="F16" s="663"/>
      <c r="G16" s="663"/>
      <c r="H16" s="663"/>
      <c r="I16" s="663"/>
      <c r="J16" s="663"/>
      <c r="K16" s="663"/>
      <c r="L16" s="663"/>
      <c r="M16" s="663"/>
      <c r="N16" s="663"/>
      <c r="O16" s="663"/>
      <c r="P16" s="663"/>
      <c r="Q16" s="664"/>
      <c r="R16" s="665">
        <v>5253</v>
      </c>
      <c r="S16" s="666"/>
      <c r="T16" s="666"/>
      <c r="U16" s="666"/>
      <c r="V16" s="666"/>
      <c r="W16" s="666"/>
      <c r="X16" s="666"/>
      <c r="Y16" s="667"/>
      <c r="Z16" s="668">
        <v>0.1</v>
      </c>
      <c r="AA16" s="668"/>
      <c r="AB16" s="668"/>
      <c r="AC16" s="668"/>
      <c r="AD16" s="669">
        <v>5253</v>
      </c>
      <c r="AE16" s="669"/>
      <c r="AF16" s="669"/>
      <c r="AG16" s="669"/>
      <c r="AH16" s="669"/>
      <c r="AI16" s="669"/>
      <c r="AJ16" s="669"/>
      <c r="AK16" s="669"/>
      <c r="AL16" s="670">
        <v>0.1</v>
      </c>
      <c r="AM16" s="671"/>
      <c r="AN16" s="671"/>
      <c r="AO16" s="672"/>
      <c r="AP16" s="662" t="s">
        <v>276</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277</v>
      </c>
      <c r="CE16" s="681"/>
      <c r="CF16" s="681"/>
      <c r="CG16" s="681"/>
      <c r="CH16" s="681"/>
      <c r="CI16" s="681"/>
      <c r="CJ16" s="681"/>
      <c r="CK16" s="681"/>
      <c r="CL16" s="681"/>
      <c r="CM16" s="681"/>
      <c r="CN16" s="681"/>
      <c r="CO16" s="681"/>
      <c r="CP16" s="681"/>
      <c r="CQ16" s="682"/>
      <c r="CR16" s="665">
        <v>217695</v>
      </c>
      <c r="CS16" s="666"/>
      <c r="CT16" s="666"/>
      <c r="CU16" s="666"/>
      <c r="CV16" s="666"/>
      <c r="CW16" s="666"/>
      <c r="CX16" s="666"/>
      <c r="CY16" s="667"/>
      <c r="CZ16" s="668">
        <v>2.6</v>
      </c>
      <c r="DA16" s="668"/>
      <c r="DB16" s="668"/>
      <c r="DC16" s="668"/>
      <c r="DD16" s="674" t="s">
        <v>130</v>
      </c>
      <c r="DE16" s="666"/>
      <c r="DF16" s="666"/>
      <c r="DG16" s="666"/>
      <c r="DH16" s="666"/>
      <c r="DI16" s="666"/>
      <c r="DJ16" s="666"/>
      <c r="DK16" s="666"/>
      <c r="DL16" s="666"/>
      <c r="DM16" s="666"/>
      <c r="DN16" s="666"/>
      <c r="DO16" s="666"/>
      <c r="DP16" s="667"/>
      <c r="DQ16" s="674">
        <v>30042</v>
      </c>
      <c r="DR16" s="666"/>
      <c r="DS16" s="666"/>
      <c r="DT16" s="666"/>
      <c r="DU16" s="666"/>
      <c r="DV16" s="666"/>
      <c r="DW16" s="666"/>
      <c r="DX16" s="666"/>
      <c r="DY16" s="666"/>
      <c r="DZ16" s="666"/>
      <c r="EA16" s="666"/>
      <c r="EB16" s="666"/>
      <c r="EC16" s="675"/>
    </row>
    <row r="17" spans="2:133" ht="11.25" customHeight="1" x14ac:dyDescent="0.15">
      <c r="B17" s="662" t="s">
        <v>278</v>
      </c>
      <c r="C17" s="663"/>
      <c r="D17" s="663"/>
      <c r="E17" s="663"/>
      <c r="F17" s="663"/>
      <c r="G17" s="663"/>
      <c r="H17" s="663"/>
      <c r="I17" s="663"/>
      <c r="J17" s="663"/>
      <c r="K17" s="663"/>
      <c r="L17" s="663"/>
      <c r="M17" s="663"/>
      <c r="N17" s="663"/>
      <c r="O17" s="663"/>
      <c r="P17" s="663"/>
      <c r="Q17" s="664"/>
      <c r="R17" s="665">
        <v>12012</v>
      </c>
      <c r="S17" s="666"/>
      <c r="T17" s="666"/>
      <c r="U17" s="666"/>
      <c r="V17" s="666"/>
      <c r="W17" s="666"/>
      <c r="X17" s="666"/>
      <c r="Y17" s="667"/>
      <c r="Z17" s="668">
        <v>0.1</v>
      </c>
      <c r="AA17" s="668"/>
      <c r="AB17" s="668"/>
      <c r="AC17" s="668"/>
      <c r="AD17" s="669">
        <v>12012</v>
      </c>
      <c r="AE17" s="669"/>
      <c r="AF17" s="669"/>
      <c r="AG17" s="669"/>
      <c r="AH17" s="669"/>
      <c r="AI17" s="669"/>
      <c r="AJ17" s="669"/>
      <c r="AK17" s="669"/>
      <c r="AL17" s="670">
        <v>0.3</v>
      </c>
      <c r="AM17" s="671"/>
      <c r="AN17" s="671"/>
      <c r="AO17" s="672"/>
      <c r="AP17" s="662" t="s">
        <v>279</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130</v>
      </c>
      <c r="BP17" s="668"/>
      <c r="BQ17" s="668"/>
      <c r="BR17" s="668"/>
      <c r="BS17" s="669" t="s">
        <v>130</v>
      </c>
      <c r="BT17" s="669"/>
      <c r="BU17" s="669"/>
      <c r="BV17" s="669"/>
      <c r="BW17" s="669"/>
      <c r="BX17" s="669"/>
      <c r="BY17" s="669"/>
      <c r="BZ17" s="669"/>
      <c r="CA17" s="669"/>
      <c r="CB17" s="673"/>
      <c r="CD17" s="680" t="s">
        <v>280</v>
      </c>
      <c r="CE17" s="681"/>
      <c r="CF17" s="681"/>
      <c r="CG17" s="681"/>
      <c r="CH17" s="681"/>
      <c r="CI17" s="681"/>
      <c r="CJ17" s="681"/>
      <c r="CK17" s="681"/>
      <c r="CL17" s="681"/>
      <c r="CM17" s="681"/>
      <c r="CN17" s="681"/>
      <c r="CO17" s="681"/>
      <c r="CP17" s="681"/>
      <c r="CQ17" s="682"/>
      <c r="CR17" s="665">
        <v>649656</v>
      </c>
      <c r="CS17" s="666"/>
      <c r="CT17" s="666"/>
      <c r="CU17" s="666"/>
      <c r="CV17" s="666"/>
      <c r="CW17" s="666"/>
      <c r="CX17" s="666"/>
      <c r="CY17" s="667"/>
      <c r="CZ17" s="668">
        <v>7.8</v>
      </c>
      <c r="DA17" s="668"/>
      <c r="DB17" s="668"/>
      <c r="DC17" s="668"/>
      <c r="DD17" s="674" t="s">
        <v>130</v>
      </c>
      <c r="DE17" s="666"/>
      <c r="DF17" s="666"/>
      <c r="DG17" s="666"/>
      <c r="DH17" s="666"/>
      <c r="DI17" s="666"/>
      <c r="DJ17" s="666"/>
      <c r="DK17" s="666"/>
      <c r="DL17" s="666"/>
      <c r="DM17" s="666"/>
      <c r="DN17" s="666"/>
      <c r="DO17" s="666"/>
      <c r="DP17" s="667"/>
      <c r="DQ17" s="674">
        <v>640901</v>
      </c>
      <c r="DR17" s="666"/>
      <c r="DS17" s="666"/>
      <c r="DT17" s="666"/>
      <c r="DU17" s="666"/>
      <c r="DV17" s="666"/>
      <c r="DW17" s="666"/>
      <c r="DX17" s="666"/>
      <c r="DY17" s="666"/>
      <c r="DZ17" s="666"/>
      <c r="EA17" s="666"/>
      <c r="EB17" s="666"/>
      <c r="EC17" s="675"/>
    </row>
    <row r="18" spans="2:133" ht="11.25" customHeight="1" x14ac:dyDescent="0.15">
      <c r="B18" s="662" t="s">
        <v>281</v>
      </c>
      <c r="C18" s="663"/>
      <c r="D18" s="663"/>
      <c r="E18" s="663"/>
      <c r="F18" s="663"/>
      <c r="G18" s="663"/>
      <c r="H18" s="663"/>
      <c r="I18" s="663"/>
      <c r="J18" s="663"/>
      <c r="K18" s="663"/>
      <c r="L18" s="663"/>
      <c r="M18" s="663"/>
      <c r="N18" s="663"/>
      <c r="O18" s="663"/>
      <c r="P18" s="663"/>
      <c r="Q18" s="664"/>
      <c r="R18" s="665">
        <v>12843</v>
      </c>
      <c r="S18" s="666"/>
      <c r="T18" s="666"/>
      <c r="U18" s="666"/>
      <c r="V18" s="666"/>
      <c r="W18" s="666"/>
      <c r="X18" s="666"/>
      <c r="Y18" s="667"/>
      <c r="Z18" s="668">
        <v>0.1</v>
      </c>
      <c r="AA18" s="668"/>
      <c r="AB18" s="668"/>
      <c r="AC18" s="668"/>
      <c r="AD18" s="669">
        <v>12843</v>
      </c>
      <c r="AE18" s="669"/>
      <c r="AF18" s="669"/>
      <c r="AG18" s="669"/>
      <c r="AH18" s="669"/>
      <c r="AI18" s="669"/>
      <c r="AJ18" s="669"/>
      <c r="AK18" s="669"/>
      <c r="AL18" s="670">
        <v>0.30000001192092896</v>
      </c>
      <c r="AM18" s="671"/>
      <c r="AN18" s="671"/>
      <c r="AO18" s="672"/>
      <c r="AP18" s="662" t="s">
        <v>282</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283</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130</v>
      </c>
      <c r="DA18" s="668"/>
      <c r="DB18" s="668"/>
      <c r="DC18" s="668"/>
      <c r="DD18" s="674" t="s">
        <v>130</v>
      </c>
      <c r="DE18" s="666"/>
      <c r="DF18" s="666"/>
      <c r="DG18" s="666"/>
      <c r="DH18" s="666"/>
      <c r="DI18" s="666"/>
      <c r="DJ18" s="666"/>
      <c r="DK18" s="666"/>
      <c r="DL18" s="666"/>
      <c r="DM18" s="666"/>
      <c r="DN18" s="666"/>
      <c r="DO18" s="666"/>
      <c r="DP18" s="667"/>
      <c r="DQ18" s="674" t="s">
        <v>130</v>
      </c>
      <c r="DR18" s="666"/>
      <c r="DS18" s="666"/>
      <c r="DT18" s="666"/>
      <c r="DU18" s="666"/>
      <c r="DV18" s="666"/>
      <c r="DW18" s="666"/>
      <c r="DX18" s="666"/>
      <c r="DY18" s="666"/>
      <c r="DZ18" s="666"/>
      <c r="EA18" s="666"/>
      <c r="EB18" s="666"/>
      <c r="EC18" s="675"/>
    </row>
    <row r="19" spans="2:133" ht="11.25" customHeight="1" x14ac:dyDescent="0.15">
      <c r="B19" s="662" t="s">
        <v>284</v>
      </c>
      <c r="C19" s="663"/>
      <c r="D19" s="663"/>
      <c r="E19" s="663"/>
      <c r="F19" s="663"/>
      <c r="G19" s="663"/>
      <c r="H19" s="663"/>
      <c r="I19" s="663"/>
      <c r="J19" s="663"/>
      <c r="K19" s="663"/>
      <c r="L19" s="663"/>
      <c r="M19" s="663"/>
      <c r="N19" s="663"/>
      <c r="O19" s="663"/>
      <c r="P19" s="663"/>
      <c r="Q19" s="664"/>
      <c r="R19" s="665">
        <v>4533</v>
      </c>
      <c r="S19" s="666"/>
      <c r="T19" s="666"/>
      <c r="U19" s="666"/>
      <c r="V19" s="666"/>
      <c r="W19" s="666"/>
      <c r="X19" s="666"/>
      <c r="Y19" s="667"/>
      <c r="Z19" s="668">
        <v>0.1</v>
      </c>
      <c r="AA19" s="668"/>
      <c r="AB19" s="668"/>
      <c r="AC19" s="668"/>
      <c r="AD19" s="669">
        <v>4533</v>
      </c>
      <c r="AE19" s="669"/>
      <c r="AF19" s="669"/>
      <c r="AG19" s="669"/>
      <c r="AH19" s="669"/>
      <c r="AI19" s="669"/>
      <c r="AJ19" s="669"/>
      <c r="AK19" s="669"/>
      <c r="AL19" s="670">
        <v>0.1</v>
      </c>
      <c r="AM19" s="671"/>
      <c r="AN19" s="671"/>
      <c r="AO19" s="672"/>
      <c r="AP19" s="662" t="s">
        <v>285</v>
      </c>
      <c r="AQ19" s="663"/>
      <c r="AR19" s="663"/>
      <c r="AS19" s="663"/>
      <c r="AT19" s="663"/>
      <c r="AU19" s="663"/>
      <c r="AV19" s="663"/>
      <c r="AW19" s="663"/>
      <c r="AX19" s="663"/>
      <c r="AY19" s="663"/>
      <c r="AZ19" s="663"/>
      <c r="BA19" s="663"/>
      <c r="BB19" s="663"/>
      <c r="BC19" s="663"/>
      <c r="BD19" s="663"/>
      <c r="BE19" s="663"/>
      <c r="BF19" s="664"/>
      <c r="BG19" s="665" t="s">
        <v>130</v>
      </c>
      <c r="BH19" s="666"/>
      <c r="BI19" s="666"/>
      <c r="BJ19" s="666"/>
      <c r="BK19" s="666"/>
      <c r="BL19" s="666"/>
      <c r="BM19" s="666"/>
      <c r="BN19" s="667"/>
      <c r="BO19" s="668" t="s">
        <v>130</v>
      </c>
      <c r="BP19" s="668"/>
      <c r="BQ19" s="668"/>
      <c r="BR19" s="668"/>
      <c r="BS19" s="669" t="s">
        <v>130</v>
      </c>
      <c r="BT19" s="669"/>
      <c r="BU19" s="669"/>
      <c r="BV19" s="669"/>
      <c r="BW19" s="669"/>
      <c r="BX19" s="669"/>
      <c r="BY19" s="669"/>
      <c r="BZ19" s="669"/>
      <c r="CA19" s="669"/>
      <c r="CB19" s="673"/>
      <c r="CD19" s="680" t="s">
        <v>286</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15">
      <c r="B20" s="662" t="s">
        <v>287</v>
      </c>
      <c r="C20" s="663"/>
      <c r="D20" s="663"/>
      <c r="E20" s="663"/>
      <c r="F20" s="663"/>
      <c r="G20" s="663"/>
      <c r="H20" s="663"/>
      <c r="I20" s="663"/>
      <c r="J20" s="663"/>
      <c r="K20" s="663"/>
      <c r="L20" s="663"/>
      <c r="M20" s="663"/>
      <c r="N20" s="663"/>
      <c r="O20" s="663"/>
      <c r="P20" s="663"/>
      <c r="Q20" s="664"/>
      <c r="R20" s="665">
        <v>1597</v>
      </c>
      <c r="S20" s="666"/>
      <c r="T20" s="666"/>
      <c r="U20" s="666"/>
      <c r="V20" s="666"/>
      <c r="W20" s="666"/>
      <c r="X20" s="666"/>
      <c r="Y20" s="667"/>
      <c r="Z20" s="668">
        <v>0</v>
      </c>
      <c r="AA20" s="668"/>
      <c r="AB20" s="668"/>
      <c r="AC20" s="668"/>
      <c r="AD20" s="669">
        <v>1597</v>
      </c>
      <c r="AE20" s="669"/>
      <c r="AF20" s="669"/>
      <c r="AG20" s="669"/>
      <c r="AH20" s="669"/>
      <c r="AI20" s="669"/>
      <c r="AJ20" s="669"/>
      <c r="AK20" s="669"/>
      <c r="AL20" s="670">
        <v>0</v>
      </c>
      <c r="AM20" s="671"/>
      <c r="AN20" s="671"/>
      <c r="AO20" s="672"/>
      <c r="AP20" s="662" t="s">
        <v>288</v>
      </c>
      <c r="AQ20" s="663"/>
      <c r="AR20" s="663"/>
      <c r="AS20" s="663"/>
      <c r="AT20" s="663"/>
      <c r="AU20" s="663"/>
      <c r="AV20" s="663"/>
      <c r="AW20" s="663"/>
      <c r="AX20" s="663"/>
      <c r="AY20" s="663"/>
      <c r="AZ20" s="663"/>
      <c r="BA20" s="663"/>
      <c r="BB20" s="663"/>
      <c r="BC20" s="663"/>
      <c r="BD20" s="663"/>
      <c r="BE20" s="663"/>
      <c r="BF20" s="664"/>
      <c r="BG20" s="665" t="s">
        <v>130</v>
      </c>
      <c r="BH20" s="666"/>
      <c r="BI20" s="666"/>
      <c r="BJ20" s="666"/>
      <c r="BK20" s="666"/>
      <c r="BL20" s="666"/>
      <c r="BM20" s="666"/>
      <c r="BN20" s="667"/>
      <c r="BO20" s="668" t="s">
        <v>130</v>
      </c>
      <c r="BP20" s="668"/>
      <c r="BQ20" s="668"/>
      <c r="BR20" s="668"/>
      <c r="BS20" s="669" t="s">
        <v>130</v>
      </c>
      <c r="BT20" s="669"/>
      <c r="BU20" s="669"/>
      <c r="BV20" s="669"/>
      <c r="BW20" s="669"/>
      <c r="BX20" s="669"/>
      <c r="BY20" s="669"/>
      <c r="BZ20" s="669"/>
      <c r="CA20" s="669"/>
      <c r="CB20" s="673"/>
      <c r="CD20" s="680" t="s">
        <v>289</v>
      </c>
      <c r="CE20" s="681"/>
      <c r="CF20" s="681"/>
      <c r="CG20" s="681"/>
      <c r="CH20" s="681"/>
      <c r="CI20" s="681"/>
      <c r="CJ20" s="681"/>
      <c r="CK20" s="681"/>
      <c r="CL20" s="681"/>
      <c r="CM20" s="681"/>
      <c r="CN20" s="681"/>
      <c r="CO20" s="681"/>
      <c r="CP20" s="681"/>
      <c r="CQ20" s="682"/>
      <c r="CR20" s="665">
        <v>8278156</v>
      </c>
      <c r="CS20" s="666"/>
      <c r="CT20" s="666"/>
      <c r="CU20" s="666"/>
      <c r="CV20" s="666"/>
      <c r="CW20" s="666"/>
      <c r="CX20" s="666"/>
      <c r="CY20" s="667"/>
      <c r="CZ20" s="668">
        <v>100</v>
      </c>
      <c r="DA20" s="668"/>
      <c r="DB20" s="668"/>
      <c r="DC20" s="668"/>
      <c r="DD20" s="674">
        <v>1256390</v>
      </c>
      <c r="DE20" s="666"/>
      <c r="DF20" s="666"/>
      <c r="DG20" s="666"/>
      <c r="DH20" s="666"/>
      <c r="DI20" s="666"/>
      <c r="DJ20" s="666"/>
      <c r="DK20" s="666"/>
      <c r="DL20" s="666"/>
      <c r="DM20" s="666"/>
      <c r="DN20" s="666"/>
      <c r="DO20" s="666"/>
      <c r="DP20" s="667"/>
      <c r="DQ20" s="674">
        <v>5447847</v>
      </c>
      <c r="DR20" s="666"/>
      <c r="DS20" s="666"/>
      <c r="DT20" s="666"/>
      <c r="DU20" s="666"/>
      <c r="DV20" s="666"/>
      <c r="DW20" s="666"/>
      <c r="DX20" s="666"/>
      <c r="DY20" s="666"/>
      <c r="DZ20" s="666"/>
      <c r="EA20" s="666"/>
      <c r="EB20" s="666"/>
      <c r="EC20" s="675"/>
    </row>
    <row r="21" spans="2:133" ht="11.25" customHeight="1" x14ac:dyDescent="0.15">
      <c r="B21" s="662" t="s">
        <v>290</v>
      </c>
      <c r="C21" s="663"/>
      <c r="D21" s="663"/>
      <c r="E21" s="663"/>
      <c r="F21" s="663"/>
      <c r="G21" s="663"/>
      <c r="H21" s="663"/>
      <c r="I21" s="663"/>
      <c r="J21" s="663"/>
      <c r="K21" s="663"/>
      <c r="L21" s="663"/>
      <c r="M21" s="663"/>
      <c r="N21" s="663"/>
      <c r="O21" s="663"/>
      <c r="P21" s="663"/>
      <c r="Q21" s="664"/>
      <c r="R21" s="665">
        <v>785</v>
      </c>
      <c r="S21" s="666"/>
      <c r="T21" s="666"/>
      <c r="U21" s="666"/>
      <c r="V21" s="666"/>
      <c r="W21" s="666"/>
      <c r="X21" s="666"/>
      <c r="Y21" s="667"/>
      <c r="Z21" s="668">
        <v>0</v>
      </c>
      <c r="AA21" s="668"/>
      <c r="AB21" s="668"/>
      <c r="AC21" s="668"/>
      <c r="AD21" s="669">
        <v>785</v>
      </c>
      <c r="AE21" s="669"/>
      <c r="AF21" s="669"/>
      <c r="AG21" s="669"/>
      <c r="AH21" s="669"/>
      <c r="AI21" s="669"/>
      <c r="AJ21" s="669"/>
      <c r="AK21" s="669"/>
      <c r="AL21" s="670">
        <v>0</v>
      </c>
      <c r="AM21" s="671"/>
      <c r="AN21" s="671"/>
      <c r="AO21" s="672"/>
      <c r="AP21" s="684" t="s">
        <v>291</v>
      </c>
      <c r="AQ21" s="685"/>
      <c r="AR21" s="685"/>
      <c r="AS21" s="685"/>
      <c r="AT21" s="685"/>
      <c r="AU21" s="685"/>
      <c r="AV21" s="685"/>
      <c r="AW21" s="685"/>
      <c r="AX21" s="685"/>
      <c r="AY21" s="685"/>
      <c r="AZ21" s="685"/>
      <c r="BA21" s="685"/>
      <c r="BB21" s="685"/>
      <c r="BC21" s="685"/>
      <c r="BD21" s="685"/>
      <c r="BE21" s="685"/>
      <c r="BF21" s="686"/>
      <c r="BG21" s="665" t="s">
        <v>130</v>
      </c>
      <c r="BH21" s="666"/>
      <c r="BI21" s="666"/>
      <c r="BJ21" s="666"/>
      <c r="BK21" s="666"/>
      <c r="BL21" s="666"/>
      <c r="BM21" s="666"/>
      <c r="BN21" s="667"/>
      <c r="BO21" s="668" t="s">
        <v>130</v>
      </c>
      <c r="BP21" s="668"/>
      <c r="BQ21" s="668"/>
      <c r="BR21" s="668"/>
      <c r="BS21" s="669" t="s">
        <v>130</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292</v>
      </c>
      <c r="C22" s="691"/>
      <c r="D22" s="691"/>
      <c r="E22" s="691"/>
      <c r="F22" s="691"/>
      <c r="G22" s="691"/>
      <c r="H22" s="691"/>
      <c r="I22" s="691"/>
      <c r="J22" s="691"/>
      <c r="K22" s="691"/>
      <c r="L22" s="691"/>
      <c r="M22" s="691"/>
      <c r="N22" s="691"/>
      <c r="O22" s="691"/>
      <c r="P22" s="691"/>
      <c r="Q22" s="692"/>
      <c r="R22" s="665">
        <v>5928</v>
      </c>
      <c r="S22" s="666"/>
      <c r="T22" s="666"/>
      <c r="U22" s="666"/>
      <c r="V22" s="666"/>
      <c r="W22" s="666"/>
      <c r="X22" s="666"/>
      <c r="Y22" s="667"/>
      <c r="Z22" s="668">
        <v>0.1</v>
      </c>
      <c r="AA22" s="668"/>
      <c r="AB22" s="668"/>
      <c r="AC22" s="668"/>
      <c r="AD22" s="669">
        <v>5928</v>
      </c>
      <c r="AE22" s="669"/>
      <c r="AF22" s="669"/>
      <c r="AG22" s="669"/>
      <c r="AH22" s="669"/>
      <c r="AI22" s="669"/>
      <c r="AJ22" s="669"/>
      <c r="AK22" s="669"/>
      <c r="AL22" s="670">
        <v>0.10000000149011612</v>
      </c>
      <c r="AM22" s="671"/>
      <c r="AN22" s="671"/>
      <c r="AO22" s="672"/>
      <c r="AP22" s="684" t="s">
        <v>293</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130</v>
      </c>
      <c r="BT22" s="669"/>
      <c r="BU22" s="669"/>
      <c r="BV22" s="669"/>
      <c r="BW22" s="669"/>
      <c r="BX22" s="669"/>
      <c r="BY22" s="669"/>
      <c r="BZ22" s="669"/>
      <c r="CA22" s="669"/>
      <c r="CB22" s="673"/>
      <c r="CD22" s="647" t="s">
        <v>294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295</v>
      </c>
      <c r="C23" s="663"/>
      <c r="D23" s="663"/>
      <c r="E23" s="663"/>
      <c r="F23" s="663"/>
      <c r="G23" s="663"/>
      <c r="H23" s="663"/>
      <c r="I23" s="663"/>
      <c r="J23" s="663"/>
      <c r="K23" s="663"/>
      <c r="L23" s="663"/>
      <c r="M23" s="663"/>
      <c r="N23" s="663"/>
      <c r="O23" s="663"/>
      <c r="P23" s="663"/>
      <c r="Q23" s="664"/>
      <c r="R23" s="665">
        <v>3756166</v>
      </c>
      <c r="S23" s="666"/>
      <c r="T23" s="666"/>
      <c r="U23" s="666"/>
      <c r="V23" s="666"/>
      <c r="W23" s="666"/>
      <c r="X23" s="666"/>
      <c r="Y23" s="667"/>
      <c r="Z23" s="668">
        <v>43.4</v>
      </c>
      <c r="AA23" s="668"/>
      <c r="AB23" s="668"/>
      <c r="AC23" s="668"/>
      <c r="AD23" s="669">
        <v>3216938</v>
      </c>
      <c r="AE23" s="669"/>
      <c r="AF23" s="669"/>
      <c r="AG23" s="669"/>
      <c r="AH23" s="669"/>
      <c r="AI23" s="669"/>
      <c r="AJ23" s="669"/>
      <c r="AK23" s="669"/>
      <c r="AL23" s="670">
        <v>70.099999999999994</v>
      </c>
      <c r="AM23" s="671"/>
      <c r="AN23" s="671"/>
      <c r="AO23" s="672"/>
      <c r="AP23" s="684" t="s">
        <v>296</v>
      </c>
      <c r="AQ23" s="685"/>
      <c r="AR23" s="685"/>
      <c r="AS23" s="685"/>
      <c r="AT23" s="685"/>
      <c r="AU23" s="685"/>
      <c r="AV23" s="685"/>
      <c r="AW23" s="685"/>
      <c r="AX23" s="685"/>
      <c r="AY23" s="685"/>
      <c r="AZ23" s="685"/>
      <c r="BA23" s="685"/>
      <c r="BB23" s="685"/>
      <c r="BC23" s="685"/>
      <c r="BD23" s="685"/>
      <c r="BE23" s="685"/>
      <c r="BF23" s="686"/>
      <c r="BG23" s="665" t="s">
        <v>130</v>
      </c>
      <c r="BH23" s="666"/>
      <c r="BI23" s="666"/>
      <c r="BJ23" s="666"/>
      <c r="BK23" s="666"/>
      <c r="BL23" s="666"/>
      <c r="BM23" s="666"/>
      <c r="BN23" s="667"/>
      <c r="BO23" s="668" t="s">
        <v>130</v>
      </c>
      <c r="BP23" s="668"/>
      <c r="BQ23" s="668"/>
      <c r="BR23" s="668"/>
      <c r="BS23" s="669" t="s">
        <v>130</v>
      </c>
      <c r="BT23" s="669"/>
      <c r="BU23" s="669"/>
      <c r="BV23" s="669"/>
      <c r="BW23" s="669"/>
      <c r="BX23" s="669"/>
      <c r="BY23" s="669"/>
      <c r="BZ23" s="669"/>
      <c r="CA23" s="669"/>
      <c r="CB23" s="673"/>
      <c r="CD23" s="647" t="s">
        <v>235</v>
      </c>
      <c r="CE23" s="648"/>
      <c r="CF23" s="648"/>
      <c r="CG23" s="648"/>
      <c r="CH23" s="648"/>
      <c r="CI23" s="648"/>
      <c r="CJ23" s="648"/>
      <c r="CK23" s="648"/>
      <c r="CL23" s="648"/>
      <c r="CM23" s="648"/>
      <c r="CN23" s="648"/>
      <c r="CO23" s="648"/>
      <c r="CP23" s="648"/>
      <c r="CQ23" s="649"/>
      <c r="CR23" s="647" t="s">
        <v>297</v>
      </c>
      <c r="CS23" s="648"/>
      <c r="CT23" s="648"/>
      <c r="CU23" s="648"/>
      <c r="CV23" s="648"/>
      <c r="CW23" s="648"/>
      <c r="CX23" s="648"/>
      <c r="CY23" s="649"/>
      <c r="CZ23" s="647" t="s">
        <v>298</v>
      </c>
      <c r="DA23" s="648"/>
      <c r="DB23" s="648"/>
      <c r="DC23" s="649"/>
      <c r="DD23" s="647" t="s">
        <v>299</v>
      </c>
      <c r="DE23" s="648"/>
      <c r="DF23" s="648"/>
      <c r="DG23" s="648"/>
      <c r="DH23" s="648"/>
      <c r="DI23" s="648"/>
      <c r="DJ23" s="648"/>
      <c r="DK23" s="649"/>
      <c r="DL23" s="699" t="s">
        <v>300</v>
      </c>
      <c r="DM23" s="700"/>
      <c r="DN23" s="700"/>
      <c r="DO23" s="700"/>
      <c r="DP23" s="700"/>
      <c r="DQ23" s="700"/>
      <c r="DR23" s="700"/>
      <c r="DS23" s="700"/>
      <c r="DT23" s="700"/>
      <c r="DU23" s="700"/>
      <c r="DV23" s="701"/>
      <c r="DW23" s="647" t="s">
        <v>301</v>
      </c>
      <c r="DX23" s="648"/>
      <c r="DY23" s="648"/>
      <c r="DZ23" s="648"/>
      <c r="EA23" s="648"/>
      <c r="EB23" s="648"/>
      <c r="EC23" s="649"/>
    </row>
    <row r="24" spans="2:133" ht="11.25" customHeight="1" x14ac:dyDescent="0.15">
      <c r="B24" s="662" t="s">
        <v>302</v>
      </c>
      <c r="C24" s="663"/>
      <c r="D24" s="663"/>
      <c r="E24" s="663"/>
      <c r="F24" s="663"/>
      <c r="G24" s="663"/>
      <c r="H24" s="663"/>
      <c r="I24" s="663"/>
      <c r="J24" s="663"/>
      <c r="K24" s="663"/>
      <c r="L24" s="663"/>
      <c r="M24" s="663"/>
      <c r="N24" s="663"/>
      <c r="O24" s="663"/>
      <c r="P24" s="663"/>
      <c r="Q24" s="664"/>
      <c r="R24" s="665">
        <v>3216938</v>
      </c>
      <c r="S24" s="666"/>
      <c r="T24" s="666"/>
      <c r="U24" s="666"/>
      <c r="V24" s="666"/>
      <c r="W24" s="666"/>
      <c r="X24" s="666"/>
      <c r="Y24" s="667"/>
      <c r="Z24" s="668">
        <v>37.200000000000003</v>
      </c>
      <c r="AA24" s="668"/>
      <c r="AB24" s="668"/>
      <c r="AC24" s="668"/>
      <c r="AD24" s="669">
        <v>3216938</v>
      </c>
      <c r="AE24" s="669"/>
      <c r="AF24" s="669"/>
      <c r="AG24" s="669"/>
      <c r="AH24" s="669"/>
      <c r="AI24" s="669"/>
      <c r="AJ24" s="669"/>
      <c r="AK24" s="669"/>
      <c r="AL24" s="670">
        <v>70.099999999999994</v>
      </c>
      <c r="AM24" s="671"/>
      <c r="AN24" s="671"/>
      <c r="AO24" s="672"/>
      <c r="AP24" s="684" t="s">
        <v>303</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130</v>
      </c>
      <c r="BP24" s="668"/>
      <c r="BQ24" s="668"/>
      <c r="BR24" s="668"/>
      <c r="BS24" s="669" t="s">
        <v>130</v>
      </c>
      <c r="BT24" s="669"/>
      <c r="BU24" s="669"/>
      <c r="BV24" s="669"/>
      <c r="BW24" s="669"/>
      <c r="BX24" s="669"/>
      <c r="BY24" s="669"/>
      <c r="BZ24" s="669"/>
      <c r="CA24" s="669"/>
      <c r="CB24" s="673"/>
      <c r="CD24" s="676" t="s">
        <v>304</v>
      </c>
      <c r="CE24" s="677"/>
      <c r="CF24" s="677"/>
      <c r="CG24" s="677"/>
      <c r="CH24" s="677"/>
      <c r="CI24" s="677"/>
      <c r="CJ24" s="677"/>
      <c r="CK24" s="677"/>
      <c r="CL24" s="677"/>
      <c r="CM24" s="677"/>
      <c r="CN24" s="677"/>
      <c r="CO24" s="677"/>
      <c r="CP24" s="677"/>
      <c r="CQ24" s="678"/>
      <c r="CR24" s="654">
        <v>3139837</v>
      </c>
      <c r="CS24" s="655"/>
      <c r="CT24" s="655"/>
      <c r="CU24" s="655"/>
      <c r="CV24" s="655"/>
      <c r="CW24" s="655"/>
      <c r="CX24" s="655"/>
      <c r="CY24" s="656"/>
      <c r="CZ24" s="659">
        <v>37.9</v>
      </c>
      <c r="DA24" s="660"/>
      <c r="DB24" s="660"/>
      <c r="DC24" s="679"/>
      <c r="DD24" s="702">
        <v>2219509</v>
      </c>
      <c r="DE24" s="655"/>
      <c r="DF24" s="655"/>
      <c r="DG24" s="655"/>
      <c r="DH24" s="655"/>
      <c r="DI24" s="655"/>
      <c r="DJ24" s="655"/>
      <c r="DK24" s="656"/>
      <c r="DL24" s="702">
        <v>1949839</v>
      </c>
      <c r="DM24" s="655"/>
      <c r="DN24" s="655"/>
      <c r="DO24" s="655"/>
      <c r="DP24" s="655"/>
      <c r="DQ24" s="655"/>
      <c r="DR24" s="655"/>
      <c r="DS24" s="655"/>
      <c r="DT24" s="655"/>
      <c r="DU24" s="655"/>
      <c r="DV24" s="656"/>
      <c r="DW24" s="659">
        <v>41.4</v>
      </c>
      <c r="DX24" s="660"/>
      <c r="DY24" s="660"/>
      <c r="DZ24" s="660"/>
      <c r="EA24" s="660"/>
      <c r="EB24" s="660"/>
      <c r="EC24" s="661"/>
    </row>
    <row r="25" spans="2:133" ht="11.25" customHeight="1" x14ac:dyDescent="0.15">
      <c r="B25" s="662" t="s">
        <v>305</v>
      </c>
      <c r="C25" s="663"/>
      <c r="D25" s="663"/>
      <c r="E25" s="663"/>
      <c r="F25" s="663"/>
      <c r="G25" s="663"/>
      <c r="H25" s="663"/>
      <c r="I25" s="663"/>
      <c r="J25" s="663"/>
      <c r="K25" s="663"/>
      <c r="L25" s="663"/>
      <c r="M25" s="663"/>
      <c r="N25" s="663"/>
      <c r="O25" s="663"/>
      <c r="P25" s="663"/>
      <c r="Q25" s="664"/>
      <c r="R25" s="665">
        <v>539228</v>
      </c>
      <c r="S25" s="666"/>
      <c r="T25" s="666"/>
      <c r="U25" s="666"/>
      <c r="V25" s="666"/>
      <c r="W25" s="666"/>
      <c r="X25" s="666"/>
      <c r="Y25" s="667"/>
      <c r="Z25" s="668">
        <v>6.2</v>
      </c>
      <c r="AA25" s="668"/>
      <c r="AB25" s="668"/>
      <c r="AC25" s="668"/>
      <c r="AD25" s="669" t="s">
        <v>130</v>
      </c>
      <c r="AE25" s="669"/>
      <c r="AF25" s="669"/>
      <c r="AG25" s="669"/>
      <c r="AH25" s="669"/>
      <c r="AI25" s="669"/>
      <c r="AJ25" s="669"/>
      <c r="AK25" s="669"/>
      <c r="AL25" s="670" t="s">
        <v>130</v>
      </c>
      <c r="AM25" s="671"/>
      <c r="AN25" s="671"/>
      <c r="AO25" s="672"/>
      <c r="AP25" s="684" t="s">
        <v>306</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130</v>
      </c>
      <c r="BT25" s="669"/>
      <c r="BU25" s="669"/>
      <c r="BV25" s="669"/>
      <c r="BW25" s="669"/>
      <c r="BX25" s="669"/>
      <c r="BY25" s="669"/>
      <c r="BZ25" s="669"/>
      <c r="CA25" s="669"/>
      <c r="CB25" s="673"/>
      <c r="CD25" s="680" t="s">
        <v>307</v>
      </c>
      <c r="CE25" s="681"/>
      <c r="CF25" s="681"/>
      <c r="CG25" s="681"/>
      <c r="CH25" s="681"/>
      <c r="CI25" s="681"/>
      <c r="CJ25" s="681"/>
      <c r="CK25" s="681"/>
      <c r="CL25" s="681"/>
      <c r="CM25" s="681"/>
      <c r="CN25" s="681"/>
      <c r="CO25" s="681"/>
      <c r="CP25" s="681"/>
      <c r="CQ25" s="682"/>
      <c r="CR25" s="665">
        <v>1288879</v>
      </c>
      <c r="CS25" s="703"/>
      <c r="CT25" s="703"/>
      <c r="CU25" s="703"/>
      <c r="CV25" s="703"/>
      <c r="CW25" s="703"/>
      <c r="CX25" s="703"/>
      <c r="CY25" s="704"/>
      <c r="CZ25" s="670">
        <v>15.6</v>
      </c>
      <c r="DA25" s="705"/>
      <c r="DB25" s="705"/>
      <c r="DC25" s="708"/>
      <c r="DD25" s="674">
        <v>1156086</v>
      </c>
      <c r="DE25" s="703"/>
      <c r="DF25" s="703"/>
      <c r="DG25" s="703"/>
      <c r="DH25" s="703"/>
      <c r="DI25" s="703"/>
      <c r="DJ25" s="703"/>
      <c r="DK25" s="704"/>
      <c r="DL25" s="674">
        <v>961862</v>
      </c>
      <c r="DM25" s="703"/>
      <c r="DN25" s="703"/>
      <c r="DO25" s="703"/>
      <c r="DP25" s="703"/>
      <c r="DQ25" s="703"/>
      <c r="DR25" s="703"/>
      <c r="DS25" s="703"/>
      <c r="DT25" s="703"/>
      <c r="DU25" s="703"/>
      <c r="DV25" s="704"/>
      <c r="DW25" s="670">
        <v>20.399999999999999</v>
      </c>
      <c r="DX25" s="705"/>
      <c r="DY25" s="705"/>
      <c r="DZ25" s="705"/>
      <c r="EA25" s="705"/>
      <c r="EB25" s="705"/>
      <c r="EC25" s="706"/>
    </row>
    <row r="26" spans="2:133" ht="11.25" customHeight="1" x14ac:dyDescent="0.15">
      <c r="B26" s="662" t="s">
        <v>308</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68" t="s">
        <v>130</v>
      </c>
      <c r="AA26" s="668"/>
      <c r="AB26" s="668"/>
      <c r="AC26" s="668"/>
      <c r="AD26" s="669" t="s">
        <v>130</v>
      </c>
      <c r="AE26" s="669"/>
      <c r="AF26" s="669"/>
      <c r="AG26" s="669"/>
      <c r="AH26" s="669"/>
      <c r="AI26" s="669"/>
      <c r="AJ26" s="669"/>
      <c r="AK26" s="669"/>
      <c r="AL26" s="670" t="s">
        <v>130</v>
      </c>
      <c r="AM26" s="671"/>
      <c r="AN26" s="671"/>
      <c r="AO26" s="672"/>
      <c r="AP26" s="684" t="s">
        <v>309</v>
      </c>
      <c r="AQ26" s="707"/>
      <c r="AR26" s="707"/>
      <c r="AS26" s="707"/>
      <c r="AT26" s="707"/>
      <c r="AU26" s="707"/>
      <c r="AV26" s="707"/>
      <c r="AW26" s="707"/>
      <c r="AX26" s="707"/>
      <c r="AY26" s="707"/>
      <c r="AZ26" s="707"/>
      <c r="BA26" s="707"/>
      <c r="BB26" s="707"/>
      <c r="BC26" s="707"/>
      <c r="BD26" s="707"/>
      <c r="BE26" s="707"/>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310</v>
      </c>
      <c r="CE26" s="681"/>
      <c r="CF26" s="681"/>
      <c r="CG26" s="681"/>
      <c r="CH26" s="681"/>
      <c r="CI26" s="681"/>
      <c r="CJ26" s="681"/>
      <c r="CK26" s="681"/>
      <c r="CL26" s="681"/>
      <c r="CM26" s="681"/>
      <c r="CN26" s="681"/>
      <c r="CO26" s="681"/>
      <c r="CP26" s="681"/>
      <c r="CQ26" s="682"/>
      <c r="CR26" s="665">
        <v>735211</v>
      </c>
      <c r="CS26" s="666"/>
      <c r="CT26" s="666"/>
      <c r="CU26" s="666"/>
      <c r="CV26" s="666"/>
      <c r="CW26" s="666"/>
      <c r="CX26" s="666"/>
      <c r="CY26" s="667"/>
      <c r="CZ26" s="670">
        <v>8.9</v>
      </c>
      <c r="DA26" s="705"/>
      <c r="DB26" s="705"/>
      <c r="DC26" s="708"/>
      <c r="DD26" s="674">
        <v>670585</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705"/>
      <c r="DY26" s="705"/>
      <c r="DZ26" s="705"/>
      <c r="EA26" s="705"/>
      <c r="EB26" s="705"/>
      <c r="EC26" s="706"/>
    </row>
    <row r="27" spans="2:133" ht="11.25" customHeight="1" x14ac:dyDescent="0.15">
      <c r="B27" s="662" t="s">
        <v>311</v>
      </c>
      <c r="C27" s="663"/>
      <c r="D27" s="663"/>
      <c r="E27" s="663"/>
      <c r="F27" s="663"/>
      <c r="G27" s="663"/>
      <c r="H27" s="663"/>
      <c r="I27" s="663"/>
      <c r="J27" s="663"/>
      <c r="K27" s="663"/>
      <c r="L27" s="663"/>
      <c r="M27" s="663"/>
      <c r="N27" s="663"/>
      <c r="O27" s="663"/>
      <c r="P27" s="663"/>
      <c r="Q27" s="664"/>
      <c r="R27" s="665">
        <v>5113207</v>
      </c>
      <c r="S27" s="666"/>
      <c r="T27" s="666"/>
      <c r="U27" s="666"/>
      <c r="V27" s="666"/>
      <c r="W27" s="666"/>
      <c r="X27" s="666"/>
      <c r="Y27" s="667"/>
      <c r="Z27" s="668">
        <v>59.1</v>
      </c>
      <c r="AA27" s="668"/>
      <c r="AB27" s="668"/>
      <c r="AC27" s="668"/>
      <c r="AD27" s="669">
        <v>4573979</v>
      </c>
      <c r="AE27" s="669"/>
      <c r="AF27" s="669"/>
      <c r="AG27" s="669"/>
      <c r="AH27" s="669"/>
      <c r="AI27" s="669"/>
      <c r="AJ27" s="669"/>
      <c r="AK27" s="669"/>
      <c r="AL27" s="670">
        <v>99.699996948242188</v>
      </c>
      <c r="AM27" s="671"/>
      <c r="AN27" s="671"/>
      <c r="AO27" s="672"/>
      <c r="AP27" s="662" t="s">
        <v>312</v>
      </c>
      <c r="AQ27" s="663"/>
      <c r="AR27" s="663"/>
      <c r="AS27" s="663"/>
      <c r="AT27" s="663"/>
      <c r="AU27" s="663"/>
      <c r="AV27" s="663"/>
      <c r="AW27" s="663"/>
      <c r="AX27" s="663"/>
      <c r="AY27" s="663"/>
      <c r="AZ27" s="663"/>
      <c r="BA27" s="663"/>
      <c r="BB27" s="663"/>
      <c r="BC27" s="663"/>
      <c r="BD27" s="663"/>
      <c r="BE27" s="663"/>
      <c r="BF27" s="664"/>
      <c r="BG27" s="665">
        <v>1003307</v>
      </c>
      <c r="BH27" s="666"/>
      <c r="BI27" s="666"/>
      <c r="BJ27" s="666"/>
      <c r="BK27" s="666"/>
      <c r="BL27" s="666"/>
      <c r="BM27" s="666"/>
      <c r="BN27" s="667"/>
      <c r="BO27" s="668">
        <v>100</v>
      </c>
      <c r="BP27" s="668"/>
      <c r="BQ27" s="668"/>
      <c r="BR27" s="668"/>
      <c r="BS27" s="669" t="s">
        <v>130</v>
      </c>
      <c r="BT27" s="669"/>
      <c r="BU27" s="669"/>
      <c r="BV27" s="669"/>
      <c r="BW27" s="669"/>
      <c r="BX27" s="669"/>
      <c r="BY27" s="669"/>
      <c r="BZ27" s="669"/>
      <c r="CA27" s="669"/>
      <c r="CB27" s="673"/>
      <c r="CD27" s="680" t="s">
        <v>313</v>
      </c>
      <c r="CE27" s="681"/>
      <c r="CF27" s="681"/>
      <c r="CG27" s="681"/>
      <c r="CH27" s="681"/>
      <c r="CI27" s="681"/>
      <c r="CJ27" s="681"/>
      <c r="CK27" s="681"/>
      <c r="CL27" s="681"/>
      <c r="CM27" s="681"/>
      <c r="CN27" s="681"/>
      <c r="CO27" s="681"/>
      <c r="CP27" s="681"/>
      <c r="CQ27" s="682"/>
      <c r="CR27" s="665">
        <v>1201302</v>
      </c>
      <c r="CS27" s="703"/>
      <c r="CT27" s="703"/>
      <c r="CU27" s="703"/>
      <c r="CV27" s="703"/>
      <c r="CW27" s="703"/>
      <c r="CX27" s="703"/>
      <c r="CY27" s="704"/>
      <c r="CZ27" s="670">
        <v>14.5</v>
      </c>
      <c r="DA27" s="705"/>
      <c r="DB27" s="705"/>
      <c r="DC27" s="708"/>
      <c r="DD27" s="674">
        <v>422522</v>
      </c>
      <c r="DE27" s="703"/>
      <c r="DF27" s="703"/>
      <c r="DG27" s="703"/>
      <c r="DH27" s="703"/>
      <c r="DI27" s="703"/>
      <c r="DJ27" s="703"/>
      <c r="DK27" s="704"/>
      <c r="DL27" s="674">
        <v>347076</v>
      </c>
      <c r="DM27" s="703"/>
      <c r="DN27" s="703"/>
      <c r="DO27" s="703"/>
      <c r="DP27" s="703"/>
      <c r="DQ27" s="703"/>
      <c r="DR27" s="703"/>
      <c r="DS27" s="703"/>
      <c r="DT27" s="703"/>
      <c r="DU27" s="703"/>
      <c r="DV27" s="704"/>
      <c r="DW27" s="670">
        <v>7.4</v>
      </c>
      <c r="DX27" s="705"/>
      <c r="DY27" s="705"/>
      <c r="DZ27" s="705"/>
      <c r="EA27" s="705"/>
      <c r="EB27" s="705"/>
      <c r="EC27" s="706"/>
    </row>
    <row r="28" spans="2:133" ht="11.25" customHeight="1" x14ac:dyDescent="0.15">
      <c r="B28" s="662" t="s">
        <v>314</v>
      </c>
      <c r="C28" s="663"/>
      <c r="D28" s="663"/>
      <c r="E28" s="663"/>
      <c r="F28" s="663"/>
      <c r="G28" s="663"/>
      <c r="H28" s="663"/>
      <c r="I28" s="663"/>
      <c r="J28" s="663"/>
      <c r="K28" s="663"/>
      <c r="L28" s="663"/>
      <c r="M28" s="663"/>
      <c r="N28" s="663"/>
      <c r="O28" s="663"/>
      <c r="P28" s="663"/>
      <c r="Q28" s="664"/>
      <c r="R28" s="665">
        <v>808</v>
      </c>
      <c r="S28" s="666"/>
      <c r="T28" s="666"/>
      <c r="U28" s="666"/>
      <c r="V28" s="666"/>
      <c r="W28" s="666"/>
      <c r="X28" s="666"/>
      <c r="Y28" s="667"/>
      <c r="Z28" s="668">
        <v>0</v>
      </c>
      <c r="AA28" s="668"/>
      <c r="AB28" s="668"/>
      <c r="AC28" s="668"/>
      <c r="AD28" s="669">
        <v>808</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315</v>
      </c>
      <c r="CE28" s="681"/>
      <c r="CF28" s="681"/>
      <c r="CG28" s="681"/>
      <c r="CH28" s="681"/>
      <c r="CI28" s="681"/>
      <c r="CJ28" s="681"/>
      <c r="CK28" s="681"/>
      <c r="CL28" s="681"/>
      <c r="CM28" s="681"/>
      <c r="CN28" s="681"/>
      <c r="CO28" s="681"/>
      <c r="CP28" s="681"/>
      <c r="CQ28" s="682"/>
      <c r="CR28" s="665">
        <v>649656</v>
      </c>
      <c r="CS28" s="666"/>
      <c r="CT28" s="666"/>
      <c r="CU28" s="666"/>
      <c r="CV28" s="666"/>
      <c r="CW28" s="666"/>
      <c r="CX28" s="666"/>
      <c r="CY28" s="667"/>
      <c r="CZ28" s="670">
        <v>7.8</v>
      </c>
      <c r="DA28" s="705"/>
      <c r="DB28" s="705"/>
      <c r="DC28" s="708"/>
      <c r="DD28" s="674">
        <v>640901</v>
      </c>
      <c r="DE28" s="666"/>
      <c r="DF28" s="666"/>
      <c r="DG28" s="666"/>
      <c r="DH28" s="666"/>
      <c r="DI28" s="666"/>
      <c r="DJ28" s="666"/>
      <c r="DK28" s="667"/>
      <c r="DL28" s="674">
        <v>640901</v>
      </c>
      <c r="DM28" s="666"/>
      <c r="DN28" s="666"/>
      <c r="DO28" s="666"/>
      <c r="DP28" s="666"/>
      <c r="DQ28" s="666"/>
      <c r="DR28" s="666"/>
      <c r="DS28" s="666"/>
      <c r="DT28" s="666"/>
      <c r="DU28" s="666"/>
      <c r="DV28" s="667"/>
      <c r="DW28" s="670">
        <v>13.6</v>
      </c>
      <c r="DX28" s="705"/>
      <c r="DY28" s="705"/>
      <c r="DZ28" s="705"/>
      <c r="EA28" s="705"/>
      <c r="EB28" s="705"/>
      <c r="EC28" s="706"/>
    </row>
    <row r="29" spans="2:133" ht="11.25" customHeight="1" x14ac:dyDescent="0.15">
      <c r="B29" s="662" t="s">
        <v>316</v>
      </c>
      <c r="C29" s="663"/>
      <c r="D29" s="663"/>
      <c r="E29" s="663"/>
      <c r="F29" s="663"/>
      <c r="G29" s="663"/>
      <c r="H29" s="663"/>
      <c r="I29" s="663"/>
      <c r="J29" s="663"/>
      <c r="K29" s="663"/>
      <c r="L29" s="663"/>
      <c r="M29" s="663"/>
      <c r="N29" s="663"/>
      <c r="O29" s="663"/>
      <c r="P29" s="663"/>
      <c r="Q29" s="664"/>
      <c r="R29" s="665">
        <v>75147</v>
      </c>
      <c r="S29" s="666"/>
      <c r="T29" s="666"/>
      <c r="U29" s="666"/>
      <c r="V29" s="666"/>
      <c r="W29" s="666"/>
      <c r="X29" s="666"/>
      <c r="Y29" s="667"/>
      <c r="Z29" s="668">
        <v>0.9</v>
      </c>
      <c r="AA29" s="668"/>
      <c r="AB29" s="668"/>
      <c r="AC29" s="668"/>
      <c r="AD29" s="669" t="s">
        <v>130</v>
      </c>
      <c r="AE29" s="669"/>
      <c r="AF29" s="669"/>
      <c r="AG29" s="669"/>
      <c r="AH29" s="669"/>
      <c r="AI29" s="669"/>
      <c r="AJ29" s="669"/>
      <c r="AK29" s="669"/>
      <c r="AL29" s="670" t="s">
        <v>130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317</v>
      </c>
      <c r="CE29" s="715"/>
      <c r="CF29" s="680" t="s">
        <v>69</v>
      </c>
      <c r="CG29" s="681"/>
      <c r="CH29" s="681"/>
      <c r="CI29" s="681"/>
      <c r="CJ29" s="681"/>
      <c r="CK29" s="681"/>
      <c r="CL29" s="681"/>
      <c r="CM29" s="681"/>
      <c r="CN29" s="681"/>
      <c r="CO29" s="681"/>
      <c r="CP29" s="681"/>
      <c r="CQ29" s="682"/>
      <c r="CR29" s="665">
        <v>649651</v>
      </c>
      <c r="CS29" s="703"/>
      <c r="CT29" s="703"/>
      <c r="CU29" s="703"/>
      <c r="CV29" s="703"/>
      <c r="CW29" s="703"/>
      <c r="CX29" s="703"/>
      <c r="CY29" s="704"/>
      <c r="CZ29" s="670">
        <v>7.8</v>
      </c>
      <c r="DA29" s="705"/>
      <c r="DB29" s="705"/>
      <c r="DC29" s="708"/>
      <c r="DD29" s="674">
        <v>640896</v>
      </c>
      <c r="DE29" s="703"/>
      <c r="DF29" s="703"/>
      <c r="DG29" s="703"/>
      <c r="DH29" s="703"/>
      <c r="DI29" s="703"/>
      <c r="DJ29" s="703"/>
      <c r="DK29" s="704"/>
      <c r="DL29" s="674">
        <v>640896</v>
      </c>
      <c r="DM29" s="703"/>
      <c r="DN29" s="703"/>
      <c r="DO29" s="703"/>
      <c r="DP29" s="703"/>
      <c r="DQ29" s="703"/>
      <c r="DR29" s="703"/>
      <c r="DS29" s="703"/>
      <c r="DT29" s="703"/>
      <c r="DU29" s="703"/>
      <c r="DV29" s="704"/>
      <c r="DW29" s="670">
        <v>13.6</v>
      </c>
      <c r="DX29" s="705"/>
      <c r="DY29" s="705"/>
      <c r="DZ29" s="705"/>
      <c r="EA29" s="705"/>
      <c r="EB29" s="705"/>
      <c r="EC29" s="706"/>
    </row>
    <row r="30" spans="2:133" ht="11.25" customHeight="1" x14ac:dyDescent="0.15">
      <c r="B30" s="662" t="s">
        <v>318</v>
      </c>
      <c r="C30" s="663"/>
      <c r="D30" s="663"/>
      <c r="E30" s="663"/>
      <c r="F30" s="663"/>
      <c r="G30" s="663"/>
      <c r="H30" s="663"/>
      <c r="I30" s="663"/>
      <c r="J30" s="663"/>
      <c r="K30" s="663"/>
      <c r="L30" s="663"/>
      <c r="M30" s="663"/>
      <c r="N30" s="663"/>
      <c r="O30" s="663"/>
      <c r="P30" s="663"/>
      <c r="Q30" s="664"/>
      <c r="R30" s="665">
        <v>45317</v>
      </c>
      <c r="S30" s="666"/>
      <c r="T30" s="666"/>
      <c r="U30" s="666"/>
      <c r="V30" s="666"/>
      <c r="W30" s="666"/>
      <c r="X30" s="666"/>
      <c r="Y30" s="667"/>
      <c r="Z30" s="668">
        <v>0.5</v>
      </c>
      <c r="AA30" s="668"/>
      <c r="AB30" s="668"/>
      <c r="AC30" s="668"/>
      <c r="AD30" s="669" t="s">
        <v>130</v>
      </c>
      <c r="AE30" s="669"/>
      <c r="AF30" s="669"/>
      <c r="AG30" s="669"/>
      <c r="AH30" s="669"/>
      <c r="AI30" s="669"/>
      <c r="AJ30" s="669"/>
      <c r="AK30" s="669"/>
      <c r="AL30" s="670" t="s">
        <v>130</v>
      </c>
      <c r="AM30" s="671"/>
      <c r="AN30" s="671"/>
      <c r="AO30" s="672"/>
      <c r="AP30" s="644" t="s">
        <v>235</v>
      </c>
      <c r="AQ30" s="645"/>
      <c r="AR30" s="645"/>
      <c r="AS30" s="645"/>
      <c r="AT30" s="645"/>
      <c r="AU30" s="645"/>
      <c r="AV30" s="645"/>
      <c r="AW30" s="645"/>
      <c r="AX30" s="645"/>
      <c r="AY30" s="645"/>
      <c r="AZ30" s="645"/>
      <c r="BA30" s="645"/>
      <c r="BB30" s="645"/>
      <c r="BC30" s="645"/>
      <c r="BD30" s="645"/>
      <c r="BE30" s="645"/>
      <c r="BF30" s="646"/>
      <c r="BG30" s="644" t="s">
        <v>319</v>
      </c>
      <c r="BH30" s="712"/>
      <c r="BI30" s="712"/>
      <c r="BJ30" s="712"/>
      <c r="BK30" s="712"/>
      <c r="BL30" s="712"/>
      <c r="BM30" s="712"/>
      <c r="BN30" s="712"/>
      <c r="BO30" s="712"/>
      <c r="BP30" s="712"/>
      <c r="BQ30" s="713"/>
      <c r="BR30" s="644" t="s">
        <v>320</v>
      </c>
      <c r="BS30" s="712"/>
      <c r="BT30" s="712"/>
      <c r="BU30" s="712"/>
      <c r="BV30" s="712"/>
      <c r="BW30" s="712"/>
      <c r="BX30" s="712"/>
      <c r="BY30" s="712"/>
      <c r="BZ30" s="712"/>
      <c r="CA30" s="712"/>
      <c r="CB30" s="713"/>
      <c r="CD30" s="716"/>
      <c r="CE30" s="717"/>
      <c r="CF30" s="680" t="s">
        <v>321</v>
      </c>
      <c r="CG30" s="681"/>
      <c r="CH30" s="681"/>
      <c r="CI30" s="681"/>
      <c r="CJ30" s="681"/>
      <c r="CK30" s="681"/>
      <c r="CL30" s="681"/>
      <c r="CM30" s="681"/>
      <c r="CN30" s="681"/>
      <c r="CO30" s="681"/>
      <c r="CP30" s="681"/>
      <c r="CQ30" s="682"/>
      <c r="CR30" s="665">
        <v>624765</v>
      </c>
      <c r="CS30" s="666"/>
      <c r="CT30" s="666"/>
      <c r="CU30" s="666"/>
      <c r="CV30" s="666"/>
      <c r="CW30" s="666"/>
      <c r="CX30" s="666"/>
      <c r="CY30" s="667"/>
      <c r="CZ30" s="670">
        <v>7.5</v>
      </c>
      <c r="DA30" s="705"/>
      <c r="DB30" s="705"/>
      <c r="DC30" s="708"/>
      <c r="DD30" s="674">
        <v>616028</v>
      </c>
      <c r="DE30" s="666"/>
      <c r="DF30" s="666"/>
      <c r="DG30" s="666"/>
      <c r="DH30" s="666"/>
      <c r="DI30" s="666"/>
      <c r="DJ30" s="666"/>
      <c r="DK30" s="667"/>
      <c r="DL30" s="674">
        <v>616028</v>
      </c>
      <c r="DM30" s="666"/>
      <c r="DN30" s="666"/>
      <c r="DO30" s="666"/>
      <c r="DP30" s="666"/>
      <c r="DQ30" s="666"/>
      <c r="DR30" s="666"/>
      <c r="DS30" s="666"/>
      <c r="DT30" s="666"/>
      <c r="DU30" s="666"/>
      <c r="DV30" s="667"/>
      <c r="DW30" s="670">
        <v>13.1</v>
      </c>
      <c r="DX30" s="705"/>
      <c r="DY30" s="705"/>
      <c r="DZ30" s="705"/>
      <c r="EA30" s="705"/>
      <c r="EB30" s="705"/>
      <c r="EC30" s="706"/>
    </row>
    <row r="31" spans="2:133" ht="11.25" customHeight="1" x14ac:dyDescent="0.15">
      <c r="B31" s="662" t="s">
        <v>322</v>
      </c>
      <c r="C31" s="663"/>
      <c r="D31" s="663"/>
      <c r="E31" s="663"/>
      <c r="F31" s="663"/>
      <c r="G31" s="663"/>
      <c r="H31" s="663"/>
      <c r="I31" s="663"/>
      <c r="J31" s="663"/>
      <c r="K31" s="663"/>
      <c r="L31" s="663"/>
      <c r="M31" s="663"/>
      <c r="N31" s="663"/>
      <c r="O31" s="663"/>
      <c r="P31" s="663"/>
      <c r="Q31" s="664"/>
      <c r="R31" s="665">
        <v>5987</v>
      </c>
      <c r="S31" s="666"/>
      <c r="T31" s="666"/>
      <c r="U31" s="666"/>
      <c r="V31" s="666"/>
      <c r="W31" s="666"/>
      <c r="X31" s="666"/>
      <c r="Y31" s="667"/>
      <c r="Z31" s="668">
        <v>0.1</v>
      </c>
      <c r="AA31" s="668"/>
      <c r="AB31" s="668"/>
      <c r="AC31" s="668"/>
      <c r="AD31" s="669" t="s">
        <v>130</v>
      </c>
      <c r="AE31" s="669"/>
      <c r="AF31" s="669"/>
      <c r="AG31" s="669"/>
      <c r="AH31" s="669"/>
      <c r="AI31" s="669"/>
      <c r="AJ31" s="669"/>
      <c r="AK31" s="669"/>
      <c r="AL31" s="670" t="s">
        <v>130</v>
      </c>
      <c r="AM31" s="671"/>
      <c r="AN31" s="671"/>
      <c r="AO31" s="672"/>
      <c r="AP31" s="720" t="s">
        <v>323</v>
      </c>
      <c r="AQ31" s="721"/>
      <c r="AR31" s="721"/>
      <c r="AS31" s="721"/>
      <c r="AT31" s="726" t="s">
        <v>324</v>
      </c>
      <c r="AU31" s="366"/>
      <c r="AV31" s="366"/>
      <c r="AW31" s="366"/>
      <c r="AX31" s="651" t="s">
        <v>197</v>
      </c>
      <c r="AY31" s="652"/>
      <c r="AZ31" s="652"/>
      <c r="BA31" s="652"/>
      <c r="BB31" s="652"/>
      <c r="BC31" s="652"/>
      <c r="BD31" s="652"/>
      <c r="BE31" s="652"/>
      <c r="BF31" s="653"/>
      <c r="BG31" s="729">
        <v>99.3</v>
      </c>
      <c r="BH31" s="730"/>
      <c r="BI31" s="730"/>
      <c r="BJ31" s="730"/>
      <c r="BK31" s="730"/>
      <c r="BL31" s="730"/>
      <c r="BM31" s="660">
        <v>97</v>
      </c>
      <c r="BN31" s="730"/>
      <c r="BO31" s="730"/>
      <c r="BP31" s="730"/>
      <c r="BQ31" s="731"/>
      <c r="BR31" s="729">
        <v>99.4</v>
      </c>
      <c r="BS31" s="730"/>
      <c r="BT31" s="730"/>
      <c r="BU31" s="730"/>
      <c r="BV31" s="730"/>
      <c r="BW31" s="730"/>
      <c r="BX31" s="660">
        <v>97</v>
      </c>
      <c r="BY31" s="730"/>
      <c r="BZ31" s="730"/>
      <c r="CA31" s="730"/>
      <c r="CB31" s="731"/>
      <c r="CD31" s="716"/>
      <c r="CE31" s="717"/>
      <c r="CF31" s="680" t="s">
        <v>325</v>
      </c>
      <c r="CG31" s="681"/>
      <c r="CH31" s="681"/>
      <c r="CI31" s="681"/>
      <c r="CJ31" s="681"/>
      <c r="CK31" s="681"/>
      <c r="CL31" s="681"/>
      <c r="CM31" s="681"/>
      <c r="CN31" s="681"/>
      <c r="CO31" s="681"/>
      <c r="CP31" s="681"/>
      <c r="CQ31" s="682"/>
      <c r="CR31" s="665">
        <v>24886</v>
      </c>
      <c r="CS31" s="703"/>
      <c r="CT31" s="703"/>
      <c r="CU31" s="703"/>
      <c r="CV31" s="703"/>
      <c r="CW31" s="703"/>
      <c r="CX31" s="703"/>
      <c r="CY31" s="704"/>
      <c r="CZ31" s="670">
        <v>0.3</v>
      </c>
      <c r="DA31" s="705"/>
      <c r="DB31" s="705"/>
      <c r="DC31" s="708"/>
      <c r="DD31" s="674">
        <v>24868</v>
      </c>
      <c r="DE31" s="703"/>
      <c r="DF31" s="703"/>
      <c r="DG31" s="703"/>
      <c r="DH31" s="703"/>
      <c r="DI31" s="703"/>
      <c r="DJ31" s="703"/>
      <c r="DK31" s="704"/>
      <c r="DL31" s="674">
        <v>24868</v>
      </c>
      <c r="DM31" s="703"/>
      <c r="DN31" s="703"/>
      <c r="DO31" s="703"/>
      <c r="DP31" s="703"/>
      <c r="DQ31" s="703"/>
      <c r="DR31" s="703"/>
      <c r="DS31" s="703"/>
      <c r="DT31" s="703"/>
      <c r="DU31" s="703"/>
      <c r="DV31" s="704"/>
      <c r="DW31" s="670">
        <v>0.5</v>
      </c>
      <c r="DX31" s="705"/>
      <c r="DY31" s="705"/>
      <c r="DZ31" s="705"/>
      <c r="EA31" s="705"/>
      <c r="EB31" s="705"/>
      <c r="EC31" s="706"/>
    </row>
    <row r="32" spans="2:133" ht="11.25" customHeight="1" x14ac:dyDescent="0.15">
      <c r="B32" s="662" t="s">
        <v>326</v>
      </c>
      <c r="C32" s="663"/>
      <c r="D32" s="663"/>
      <c r="E32" s="663"/>
      <c r="F32" s="663"/>
      <c r="G32" s="663"/>
      <c r="H32" s="663"/>
      <c r="I32" s="663"/>
      <c r="J32" s="663"/>
      <c r="K32" s="663"/>
      <c r="L32" s="663"/>
      <c r="M32" s="663"/>
      <c r="N32" s="663"/>
      <c r="O32" s="663"/>
      <c r="P32" s="663"/>
      <c r="Q32" s="664"/>
      <c r="R32" s="665">
        <v>1608354</v>
      </c>
      <c r="S32" s="666"/>
      <c r="T32" s="666"/>
      <c r="U32" s="666"/>
      <c r="V32" s="666"/>
      <c r="W32" s="666"/>
      <c r="X32" s="666"/>
      <c r="Y32" s="667"/>
      <c r="Z32" s="668">
        <v>18.600000000000001</v>
      </c>
      <c r="AA32" s="668"/>
      <c r="AB32" s="668"/>
      <c r="AC32" s="668"/>
      <c r="AD32" s="669" t="s">
        <v>130</v>
      </c>
      <c r="AE32" s="669"/>
      <c r="AF32" s="669"/>
      <c r="AG32" s="669"/>
      <c r="AH32" s="669"/>
      <c r="AI32" s="669"/>
      <c r="AJ32" s="669"/>
      <c r="AK32" s="669"/>
      <c r="AL32" s="670" t="s">
        <v>130</v>
      </c>
      <c r="AM32" s="671"/>
      <c r="AN32" s="671"/>
      <c r="AO32" s="672"/>
      <c r="AP32" s="722"/>
      <c r="AQ32" s="723"/>
      <c r="AR32" s="723"/>
      <c r="AS32" s="723"/>
      <c r="AT32" s="727"/>
      <c r="AU32" s="362" t="s">
        <v>327</v>
      </c>
      <c r="AV32" s="362"/>
      <c r="AW32" s="362"/>
      <c r="AX32" s="662" t="s">
        <v>328</v>
      </c>
      <c r="AY32" s="663"/>
      <c r="AZ32" s="663"/>
      <c r="BA32" s="663"/>
      <c r="BB32" s="663"/>
      <c r="BC32" s="663"/>
      <c r="BD32" s="663"/>
      <c r="BE32" s="663"/>
      <c r="BF32" s="664"/>
      <c r="BG32" s="732">
        <v>99.2</v>
      </c>
      <c r="BH32" s="703"/>
      <c r="BI32" s="703"/>
      <c r="BJ32" s="703"/>
      <c r="BK32" s="703"/>
      <c r="BL32" s="703"/>
      <c r="BM32" s="671">
        <v>97.4</v>
      </c>
      <c r="BN32" s="733"/>
      <c r="BO32" s="733"/>
      <c r="BP32" s="733"/>
      <c r="BQ32" s="734"/>
      <c r="BR32" s="732">
        <v>99.2</v>
      </c>
      <c r="BS32" s="703"/>
      <c r="BT32" s="703"/>
      <c r="BU32" s="703"/>
      <c r="BV32" s="703"/>
      <c r="BW32" s="703"/>
      <c r="BX32" s="671">
        <v>97.6</v>
      </c>
      <c r="BY32" s="733"/>
      <c r="BZ32" s="733"/>
      <c r="CA32" s="733"/>
      <c r="CB32" s="734"/>
      <c r="CD32" s="718"/>
      <c r="CE32" s="719"/>
      <c r="CF32" s="680" t="s">
        <v>329</v>
      </c>
      <c r="CG32" s="681"/>
      <c r="CH32" s="681"/>
      <c r="CI32" s="681"/>
      <c r="CJ32" s="681"/>
      <c r="CK32" s="681"/>
      <c r="CL32" s="681"/>
      <c r="CM32" s="681"/>
      <c r="CN32" s="681"/>
      <c r="CO32" s="681"/>
      <c r="CP32" s="681"/>
      <c r="CQ32" s="682"/>
      <c r="CR32" s="665">
        <v>5</v>
      </c>
      <c r="CS32" s="666"/>
      <c r="CT32" s="666"/>
      <c r="CU32" s="666"/>
      <c r="CV32" s="666"/>
      <c r="CW32" s="666"/>
      <c r="CX32" s="666"/>
      <c r="CY32" s="667"/>
      <c r="CZ32" s="670">
        <v>0</v>
      </c>
      <c r="DA32" s="705"/>
      <c r="DB32" s="705"/>
      <c r="DC32" s="708"/>
      <c r="DD32" s="674">
        <v>5</v>
      </c>
      <c r="DE32" s="666"/>
      <c r="DF32" s="666"/>
      <c r="DG32" s="666"/>
      <c r="DH32" s="666"/>
      <c r="DI32" s="666"/>
      <c r="DJ32" s="666"/>
      <c r="DK32" s="667"/>
      <c r="DL32" s="674">
        <v>5</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690" t="s">
        <v>330</v>
      </c>
      <c r="C33" s="691"/>
      <c r="D33" s="691"/>
      <c r="E33" s="691"/>
      <c r="F33" s="691"/>
      <c r="G33" s="691"/>
      <c r="H33" s="691"/>
      <c r="I33" s="691"/>
      <c r="J33" s="691"/>
      <c r="K33" s="691"/>
      <c r="L33" s="691"/>
      <c r="M33" s="691"/>
      <c r="N33" s="691"/>
      <c r="O33" s="691"/>
      <c r="P33" s="691"/>
      <c r="Q33" s="692"/>
      <c r="R33" s="665" t="s">
        <v>130</v>
      </c>
      <c r="S33" s="666"/>
      <c r="T33" s="666"/>
      <c r="U33" s="666"/>
      <c r="V33" s="666"/>
      <c r="W33" s="666"/>
      <c r="X33" s="666"/>
      <c r="Y33" s="667"/>
      <c r="Z33" s="668" t="s">
        <v>130</v>
      </c>
      <c r="AA33" s="668"/>
      <c r="AB33" s="668"/>
      <c r="AC33" s="668"/>
      <c r="AD33" s="669" t="s">
        <v>130</v>
      </c>
      <c r="AE33" s="669"/>
      <c r="AF33" s="669"/>
      <c r="AG33" s="669"/>
      <c r="AH33" s="669"/>
      <c r="AI33" s="669"/>
      <c r="AJ33" s="669"/>
      <c r="AK33" s="669"/>
      <c r="AL33" s="670" t="s">
        <v>130</v>
      </c>
      <c r="AM33" s="671"/>
      <c r="AN33" s="671"/>
      <c r="AO33" s="672"/>
      <c r="AP33" s="724"/>
      <c r="AQ33" s="725"/>
      <c r="AR33" s="725"/>
      <c r="AS33" s="725"/>
      <c r="AT33" s="728"/>
      <c r="AU33" s="360"/>
      <c r="AV33" s="360"/>
      <c r="AW33" s="360"/>
      <c r="AX33" s="709" t="s">
        <v>331</v>
      </c>
      <c r="AY33" s="710"/>
      <c r="AZ33" s="710"/>
      <c r="BA33" s="710"/>
      <c r="BB33" s="710"/>
      <c r="BC33" s="710"/>
      <c r="BD33" s="710"/>
      <c r="BE33" s="710"/>
      <c r="BF33" s="711"/>
      <c r="BG33" s="735">
        <v>99.4</v>
      </c>
      <c r="BH33" s="736"/>
      <c r="BI33" s="736"/>
      <c r="BJ33" s="736"/>
      <c r="BK33" s="736"/>
      <c r="BL33" s="736"/>
      <c r="BM33" s="737">
        <v>96.4</v>
      </c>
      <c r="BN33" s="736"/>
      <c r="BO33" s="736"/>
      <c r="BP33" s="736"/>
      <c r="BQ33" s="738"/>
      <c r="BR33" s="735">
        <v>99.4</v>
      </c>
      <c r="BS33" s="736"/>
      <c r="BT33" s="736"/>
      <c r="BU33" s="736"/>
      <c r="BV33" s="736"/>
      <c r="BW33" s="736"/>
      <c r="BX33" s="737">
        <v>96.2</v>
      </c>
      <c r="BY33" s="736"/>
      <c r="BZ33" s="736"/>
      <c r="CA33" s="736"/>
      <c r="CB33" s="738"/>
      <c r="CD33" s="680" t="s">
        <v>332</v>
      </c>
      <c r="CE33" s="681"/>
      <c r="CF33" s="681"/>
      <c r="CG33" s="681"/>
      <c r="CH33" s="681"/>
      <c r="CI33" s="681"/>
      <c r="CJ33" s="681"/>
      <c r="CK33" s="681"/>
      <c r="CL33" s="681"/>
      <c r="CM33" s="681"/>
      <c r="CN33" s="681"/>
      <c r="CO33" s="681"/>
      <c r="CP33" s="681"/>
      <c r="CQ33" s="682"/>
      <c r="CR33" s="665">
        <v>3664234</v>
      </c>
      <c r="CS33" s="703"/>
      <c r="CT33" s="703"/>
      <c r="CU33" s="703"/>
      <c r="CV33" s="703"/>
      <c r="CW33" s="703"/>
      <c r="CX33" s="703"/>
      <c r="CY33" s="704"/>
      <c r="CZ33" s="670">
        <v>44.3</v>
      </c>
      <c r="DA33" s="705"/>
      <c r="DB33" s="705"/>
      <c r="DC33" s="708"/>
      <c r="DD33" s="674">
        <v>2986041</v>
      </c>
      <c r="DE33" s="703"/>
      <c r="DF33" s="703"/>
      <c r="DG33" s="703"/>
      <c r="DH33" s="703"/>
      <c r="DI33" s="703"/>
      <c r="DJ33" s="703"/>
      <c r="DK33" s="704"/>
      <c r="DL33" s="674">
        <v>2137363</v>
      </c>
      <c r="DM33" s="703"/>
      <c r="DN33" s="703"/>
      <c r="DO33" s="703"/>
      <c r="DP33" s="703"/>
      <c r="DQ33" s="703"/>
      <c r="DR33" s="703"/>
      <c r="DS33" s="703"/>
      <c r="DT33" s="703"/>
      <c r="DU33" s="703"/>
      <c r="DV33" s="704"/>
      <c r="DW33" s="670">
        <v>45.4</v>
      </c>
      <c r="DX33" s="705"/>
      <c r="DY33" s="705"/>
      <c r="DZ33" s="705"/>
      <c r="EA33" s="705"/>
      <c r="EB33" s="705"/>
      <c r="EC33" s="706"/>
    </row>
    <row r="34" spans="2:133" ht="11.25" customHeight="1" x14ac:dyDescent="0.15">
      <c r="B34" s="662" t="s">
        <v>333</v>
      </c>
      <c r="C34" s="663"/>
      <c r="D34" s="663"/>
      <c r="E34" s="663"/>
      <c r="F34" s="663"/>
      <c r="G34" s="663"/>
      <c r="H34" s="663"/>
      <c r="I34" s="663"/>
      <c r="J34" s="663"/>
      <c r="K34" s="663"/>
      <c r="L34" s="663"/>
      <c r="M34" s="663"/>
      <c r="N34" s="663"/>
      <c r="O34" s="663"/>
      <c r="P34" s="663"/>
      <c r="Q34" s="664"/>
      <c r="R34" s="665">
        <v>800918</v>
      </c>
      <c r="S34" s="666"/>
      <c r="T34" s="666"/>
      <c r="U34" s="666"/>
      <c r="V34" s="666"/>
      <c r="W34" s="666"/>
      <c r="X34" s="666"/>
      <c r="Y34" s="667"/>
      <c r="Z34" s="668">
        <v>9.3000000000000007</v>
      </c>
      <c r="AA34" s="668"/>
      <c r="AB34" s="668"/>
      <c r="AC34" s="668"/>
      <c r="AD34" s="669" t="s">
        <v>130</v>
      </c>
      <c r="AE34" s="669"/>
      <c r="AF34" s="669"/>
      <c r="AG34" s="669"/>
      <c r="AH34" s="669"/>
      <c r="AI34" s="669"/>
      <c r="AJ34" s="669"/>
      <c r="AK34" s="669"/>
      <c r="AL34" s="670" t="s">
        <v>130</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334</v>
      </c>
      <c r="CE34" s="681"/>
      <c r="CF34" s="681"/>
      <c r="CG34" s="681"/>
      <c r="CH34" s="681"/>
      <c r="CI34" s="681"/>
      <c r="CJ34" s="681"/>
      <c r="CK34" s="681"/>
      <c r="CL34" s="681"/>
      <c r="CM34" s="681"/>
      <c r="CN34" s="681"/>
      <c r="CO34" s="681"/>
      <c r="CP34" s="681"/>
      <c r="CQ34" s="682"/>
      <c r="CR34" s="665">
        <v>1114029</v>
      </c>
      <c r="CS34" s="666"/>
      <c r="CT34" s="666"/>
      <c r="CU34" s="666"/>
      <c r="CV34" s="666"/>
      <c r="CW34" s="666"/>
      <c r="CX34" s="666"/>
      <c r="CY34" s="667"/>
      <c r="CZ34" s="670">
        <v>13.5</v>
      </c>
      <c r="DA34" s="705"/>
      <c r="DB34" s="705"/>
      <c r="DC34" s="708"/>
      <c r="DD34" s="674">
        <v>817084</v>
      </c>
      <c r="DE34" s="666"/>
      <c r="DF34" s="666"/>
      <c r="DG34" s="666"/>
      <c r="DH34" s="666"/>
      <c r="DI34" s="666"/>
      <c r="DJ34" s="666"/>
      <c r="DK34" s="667"/>
      <c r="DL34" s="674">
        <v>557712</v>
      </c>
      <c r="DM34" s="666"/>
      <c r="DN34" s="666"/>
      <c r="DO34" s="666"/>
      <c r="DP34" s="666"/>
      <c r="DQ34" s="666"/>
      <c r="DR34" s="666"/>
      <c r="DS34" s="666"/>
      <c r="DT34" s="666"/>
      <c r="DU34" s="666"/>
      <c r="DV34" s="667"/>
      <c r="DW34" s="670">
        <v>11.8</v>
      </c>
      <c r="DX34" s="705"/>
      <c r="DY34" s="705"/>
      <c r="DZ34" s="705"/>
      <c r="EA34" s="705"/>
      <c r="EB34" s="705"/>
      <c r="EC34" s="706"/>
    </row>
    <row r="35" spans="2:133" ht="11.25" customHeight="1" x14ac:dyDescent="0.15">
      <c r="B35" s="662" t="s">
        <v>335</v>
      </c>
      <c r="C35" s="663"/>
      <c r="D35" s="663"/>
      <c r="E35" s="663"/>
      <c r="F35" s="663"/>
      <c r="G35" s="663"/>
      <c r="H35" s="663"/>
      <c r="I35" s="663"/>
      <c r="J35" s="663"/>
      <c r="K35" s="663"/>
      <c r="L35" s="663"/>
      <c r="M35" s="663"/>
      <c r="N35" s="663"/>
      <c r="O35" s="663"/>
      <c r="P35" s="663"/>
      <c r="Q35" s="664"/>
      <c r="R35" s="665">
        <v>50601</v>
      </c>
      <c r="S35" s="666"/>
      <c r="T35" s="666"/>
      <c r="U35" s="666"/>
      <c r="V35" s="666"/>
      <c r="W35" s="666"/>
      <c r="X35" s="666"/>
      <c r="Y35" s="667"/>
      <c r="Z35" s="668">
        <v>0.6</v>
      </c>
      <c r="AA35" s="668"/>
      <c r="AB35" s="668"/>
      <c r="AC35" s="668"/>
      <c r="AD35" s="669">
        <v>2953</v>
      </c>
      <c r="AE35" s="669"/>
      <c r="AF35" s="669"/>
      <c r="AG35" s="669"/>
      <c r="AH35" s="669"/>
      <c r="AI35" s="669"/>
      <c r="AJ35" s="669"/>
      <c r="AK35" s="669"/>
      <c r="AL35" s="670">
        <v>0.1</v>
      </c>
      <c r="AM35" s="671"/>
      <c r="AN35" s="671"/>
      <c r="AO35" s="672"/>
      <c r="AP35" s="218"/>
      <c r="AQ35" s="644" t="s">
        <v>336</v>
      </c>
      <c r="AR35" s="645"/>
      <c r="AS35" s="645"/>
      <c r="AT35" s="645"/>
      <c r="AU35" s="645"/>
      <c r="AV35" s="645"/>
      <c r="AW35" s="645"/>
      <c r="AX35" s="645"/>
      <c r="AY35" s="645"/>
      <c r="AZ35" s="645"/>
      <c r="BA35" s="645"/>
      <c r="BB35" s="645"/>
      <c r="BC35" s="645"/>
      <c r="BD35" s="645"/>
      <c r="BE35" s="645"/>
      <c r="BF35" s="646"/>
      <c r="BG35" s="644" t="s">
        <v>337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338</v>
      </c>
      <c r="CE35" s="681"/>
      <c r="CF35" s="681"/>
      <c r="CG35" s="681"/>
      <c r="CH35" s="681"/>
      <c r="CI35" s="681"/>
      <c r="CJ35" s="681"/>
      <c r="CK35" s="681"/>
      <c r="CL35" s="681"/>
      <c r="CM35" s="681"/>
      <c r="CN35" s="681"/>
      <c r="CO35" s="681"/>
      <c r="CP35" s="681"/>
      <c r="CQ35" s="682"/>
      <c r="CR35" s="665">
        <v>51568</v>
      </c>
      <c r="CS35" s="703"/>
      <c r="CT35" s="703"/>
      <c r="CU35" s="703"/>
      <c r="CV35" s="703"/>
      <c r="CW35" s="703"/>
      <c r="CX35" s="703"/>
      <c r="CY35" s="704"/>
      <c r="CZ35" s="670">
        <v>0.6</v>
      </c>
      <c r="DA35" s="705"/>
      <c r="DB35" s="705"/>
      <c r="DC35" s="708"/>
      <c r="DD35" s="674">
        <v>45188</v>
      </c>
      <c r="DE35" s="703"/>
      <c r="DF35" s="703"/>
      <c r="DG35" s="703"/>
      <c r="DH35" s="703"/>
      <c r="DI35" s="703"/>
      <c r="DJ35" s="703"/>
      <c r="DK35" s="704"/>
      <c r="DL35" s="674">
        <v>25265</v>
      </c>
      <c r="DM35" s="703"/>
      <c r="DN35" s="703"/>
      <c r="DO35" s="703"/>
      <c r="DP35" s="703"/>
      <c r="DQ35" s="703"/>
      <c r="DR35" s="703"/>
      <c r="DS35" s="703"/>
      <c r="DT35" s="703"/>
      <c r="DU35" s="703"/>
      <c r="DV35" s="704"/>
      <c r="DW35" s="670">
        <v>0.5</v>
      </c>
      <c r="DX35" s="705"/>
      <c r="DY35" s="705"/>
      <c r="DZ35" s="705"/>
      <c r="EA35" s="705"/>
      <c r="EB35" s="705"/>
      <c r="EC35" s="706"/>
    </row>
    <row r="36" spans="2:133" ht="11.25" customHeight="1" x14ac:dyDescent="0.15">
      <c r="B36" s="662" t="s">
        <v>339</v>
      </c>
      <c r="C36" s="663"/>
      <c r="D36" s="663"/>
      <c r="E36" s="663"/>
      <c r="F36" s="663"/>
      <c r="G36" s="663"/>
      <c r="H36" s="663"/>
      <c r="I36" s="663"/>
      <c r="J36" s="663"/>
      <c r="K36" s="663"/>
      <c r="L36" s="663"/>
      <c r="M36" s="663"/>
      <c r="N36" s="663"/>
      <c r="O36" s="663"/>
      <c r="P36" s="663"/>
      <c r="Q36" s="664"/>
      <c r="R36" s="665">
        <v>88772</v>
      </c>
      <c r="S36" s="666"/>
      <c r="T36" s="666"/>
      <c r="U36" s="666"/>
      <c r="V36" s="666"/>
      <c r="W36" s="666"/>
      <c r="X36" s="666"/>
      <c r="Y36" s="667"/>
      <c r="Z36" s="668">
        <v>1</v>
      </c>
      <c r="AA36" s="668"/>
      <c r="AB36" s="668"/>
      <c r="AC36" s="668"/>
      <c r="AD36" s="669" t="s">
        <v>130</v>
      </c>
      <c r="AE36" s="669"/>
      <c r="AF36" s="669"/>
      <c r="AG36" s="669"/>
      <c r="AH36" s="669"/>
      <c r="AI36" s="669"/>
      <c r="AJ36" s="669"/>
      <c r="AK36" s="669"/>
      <c r="AL36" s="670" t="s">
        <v>130</v>
      </c>
      <c r="AM36" s="671"/>
      <c r="AN36" s="671"/>
      <c r="AO36" s="672"/>
      <c r="AP36" s="218"/>
      <c r="AQ36" s="739" t="s">
        <v>340</v>
      </c>
      <c r="AR36" s="740"/>
      <c r="AS36" s="740"/>
      <c r="AT36" s="740"/>
      <c r="AU36" s="740"/>
      <c r="AV36" s="740"/>
      <c r="AW36" s="740"/>
      <c r="AX36" s="740"/>
      <c r="AY36" s="741"/>
      <c r="AZ36" s="654">
        <v>1282079</v>
      </c>
      <c r="BA36" s="655"/>
      <c r="BB36" s="655"/>
      <c r="BC36" s="655"/>
      <c r="BD36" s="655"/>
      <c r="BE36" s="655"/>
      <c r="BF36" s="742"/>
      <c r="BG36" s="676" t="s">
        <v>341</v>
      </c>
      <c r="BH36" s="677"/>
      <c r="BI36" s="677"/>
      <c r="BJ36" s="677"/>
      <c r="BK36" s="677"/>
      <c r="BL36" s="677"/>
      <c r="BM36" s="677"/>
      <c r="BN36" s="677"/>
      <c r="BO36" s="677"/>
      <c r="BP36" s="677"/>
      <c r="BQ36" s="677"/>
      <c r="BR36" s="677"/>
      <c r="BS36" s="677"/>
      <c r="BT36" s="677"/>
      <c r="BU36" s="678"/>
      <c r="BV36" s="654">
        <v>32761</v>
      </c>
      <c r="BW36" s="655"/>
      <c r="BX36" s="655"/>
      <c r="BY36" s="655"/>
      <c r="BZ36" s="655"/>
      <c r="CA36" s="655"/>
      <c r="CB36" s="742"/>
      <c r="CD36" s="680" t="s">
        <v>342</v>
      </c>
      <c r="CE36" s="681"/>
      <c r="CF36" s="681"/>
      <c r="CG36" s="681"/>
      <c r="CH36" s="681"/>
      <c r="CI36" s="681"/>
      <c r="CJ36" s="681"/>
      <c r="CK36" s="681"/>
      <c r="CL36" s="681"/>
      <c r="CM36" s="681"/>
      <c r="CN36" s="681"/>
      <c r="CO36" s="681"/>
      <c r="CP36" s="681"/>
      <c r="CQ36" s="682"/>
      <c r="CR36" s="665">
        <v>1545071</v>
      </c>
      <c r="CS36" s="666"/>
      <c r="CT36" s="666"/>
      <c r="CU36" s="666"/>
      <c r="CV36" s="666"/>
      <c r="CW36" s="666"/>
      <c r="CX36" s="666"/>
      <c r="CY36" s="667"/>
      <c r="CZ36" s="670">
        <v>18.7</v>
      </c>
      <c r="DA36" s="705"/>
      <c r="DB36" s="705"/>
      <c r="DC36" s="708"/>
      <c r="DD36" s="674">
        <v>1294753</v>
      </c>
      <c r="DE36" s="666"/>
      <c r="DF36" s="666"/>
      <c r="DG36" s="666"/>
      <c r="DH36" s="666"/>
      <c r="DI36" s="666"/>
      <c r="DJ36" s="666"/>
      <c r="DK36" s="667"/>
      <c r="DL36" s="674">
        <v>1007697</v>
      </c>
      <c r="DM36" s="666"/>
      <c r="DN36" s="666"/>
      <c r="DO36" s="666"/>
      <c r="DP36" s="666"/>
      <c r="DQ36" s="666"/>
      <c r="DR36" s="666"/>
      <c r="DS36" s="666"/>
      <c r="DT36" s="666"/>
      <c r="DU36" s="666"/>
      <c r="DV36" s="667"/>
      <c r="DW36" s="670">
        <v>21.4</v>
      </c>
      <c r="DX36" s="705"/>
      <c r="DY36" s="705"/>
      <c r="DZ36" s="705"/>
      <c r="EA36" s="705"/>
      <c r="EB36" s="705"/>
      <c r="EC36" s="706"/>
    </row>
    <row r="37" spans="2:133" ht="11.25" customHeight="1" x14ac:dyDescent="0.15">
      <c r="B37" s="662" t="s">
        <v>343</v>
      </c>
      <c r="C37" s="663"/>
      <c r="D37" s="663"/>
      <c r="E37" s="663"/>
      <c r="F37" s="663"/>
      <c r="G37" s="663"/>
      <c r="H37" s="663"/>
      <c r="I37" s="663"/>
      <c r="J37" s="663"/>
      <c r="K37" s="663"/>
      <c r="L37" s="663"/>
      <c r="M37" s="663"/>
      <c r="N37" s="663"/>
      <c r="O37" s="663"/>
      <c r="P37" s="663"/>
      <c r="Q37" s="664"/>
      <c r="R37" s="665">
        <v>17954</v>
      </c>
      <c r="S37" s="666"/>
      <c r="T37" s="666"/>
      <c r="U37" s="666"/>
      <c r="V37" s="666"/>
      <c r="W37" s="666"/>
      <c r="X37" s="666"/>
      <c r="Y37" s="667"/>
      <c r="Z37" s="668">
        <v>0.2</v>
      </c>
      <c r="AA37" s="668"/>
      <c r="AB37" s="668"/>
      <c r="AC37" s="668"/>
      <c r="AD37" s="669" t="s">
        <v>130</v>
      </c>
      <c r="AE37" s="669"/>
      <c r="AF37" s="669"/>
      <c r="AG37" s="669"/>
      <c r="AH37" s="669"/>
      <c r="AI37" s="669"/>
      <c r="AJ37" s="669"/>
      <c r="AK37" s="669"/>
      <c r="AL37" s="670" t="s">
        <v>130</v>
      </c>
      <c r="AM37" s="671"/>
      <c r="AN37" s="671"/>
      <c r="AO37" s="672"/>
      <c r="AQ37" s="743" t="s">
        <v>344</v>
      </c>
      <c r="AR37" s="744"/>
      <c r="AS37" s="744"/>
      <c r="AT37" s="744"/>
      <c r="AU37" s="744"/>
      <c r="AV37" s="744"/>
      <c r="AW37" s="744"/>
      <c r="AX37" s="744"/>
      <c r="AY37" s="745"/>
      <c r="AZ37" s="665">
        <v>597042</v>
      </c>
      <c r="BA37" s="666"/>
      <c r="BB37" s="666"/>
      <c r="BC37" s="666"/>
      <c r="BD37" s="703"/>
      <c r="BE37" s="703"/>
      <c r="BF37" s="734"/>
      <c r="BG37" s="680" t="s">
        <v>345</v>
      </c>
      <c r="BH37" s="681"/>
      <c r="BI37" s="681"/>
      <c r="BJ37" s="681"/>
      <c r="BK37" s="681"/>
      <c r="BL37" s="681"/>
      <c r="BM37" s="681"/>
      <c r="BN37" s="681"/>
      <c r="BO37" s="681"/>
      <c r="BP37" s="681"/>
      <c r="BQ37" s="681"/>
      <c r="BR37" s="681"/>
      <c r="BS37" s="681"/>
      <c r="BT37" s="681"/>
      <c r="BU37" s="682"/>
      <c r="BV37" s="665">
        <v>14335</v>
      </c>
      <c r="BW37" s="666"/>
      <c r="BX37" s="666"/>
      <c r="BY37" s="666"/>
      <c r="BZ37" s="666"/>
      <c r="CA37" s="666"/>
      <c r="CB37" s="675"/>
      <c r="CD37" s="680" t="s">
        <v>346</v>
      </c>
      <c r="CE37" s="681"/>
      <c r="CF37" s="681"/>
      <c r="CG37" s="681"/>
      <c r="CH37" s="681"/>
      <c r="CI37" s="681"/>
      <c r="CJ37" s="681"/>
      <c r="CK37" s="681"/>
      <c r="CL37" s="681"/>
      <c r="CM37" s="681"/>
      <c r="CN37" s="681"/>
      <c r="CO37" s="681"/>
      <c r="CP37" s="681"/>
      <c r="CQ37" s="682"/>
      <c r="CR37" s="665">
        <v>355873</v>
      </c>
      <c r="CS37" s="703"/>
      <c r="CT37" s="703"/>
      <c r="CU37" s="703"/>
      <c r="CV37" s="703"/>
      <c r="CW37" s="703"/>
      <c r="CX37" s="703"/>
      <c r="CY37" s="704"/>
      <c r="CZ37" s="670">
        <v>4.3</v>
      </c>
      <c r="DA37" s="705"/>
      <c r="DB37" s="705"/>
      <c r="DC37" s="708"/>
      <c r="DD37" s="674">
        <v>354089</v>
      </c>
      <c r="DE37" s="703"/>
      <c r="DF37" s="703"/>
      <c r="DG37" s="703"/>
      <c r="DH37" s="703"/>
      <c r="DI37" s="703"/>
      <c r="DJ37" s="703"/>
      <c r="DK37" s="704"/>
      <c r="DL37" s="674">
        <v>334964</v>
      </c>
      <c r="DM37" s="703"/>
      <c r="DN37" s="703"/>
      <c r="DO37" s="703"/>
      <c r="DP37" s="703"/>
      <c r="DQ37" s="703"/>
      <c r="DR37" s="703"/>
      <c r="DS37" s="703"/>
      <c r="DT37" s="703"/>
      <c r="DU37" s="703"/>
      <c r="DV37" s="704"/>
      <c r="DW37" s="670">
        <v>7.1</v>
      </c>
      <c r="DX37" s="705"/>
      <c r="DY37" s="705"/>
      <c r="DZ37" s="705"/>
      <c r="EA37" s="705"/>
      <c r="EB37" s="705"/>
      <c r="EC37" s="706"/>
    </row>
    <row r="38" spans="2:133" ht="11.25" customHeight="1" x14ac:dyDescent="0.15">
      <c r="B38" s="662" t="s">
        <v>347</v>
      </c>
      <c r="C38" s="663"/>
      <c r="D38" s="663"/>
      <c r="E38" s="663"/>
      <c r="F38" s="663"/>
      <c r="G38" s="663"/>
      <c r="H38" s="663"/>
      <c r="I38" s="663"/>
      <c r="J38" s="663"/>
      <c r="K38" s="663"/>
      <c r="L38" s="663"/>
      <c r="M38" s="663"/>
      <c r="N38" s="663"/>
      <c r="O38" s="663"/>
      <c r="P38" s="663"/>
      <c r="Q38" s="664"/>
      <c r="R38" s="665">
        <v>221068</v>
      </c>
      <c r="S38" s="666"/>
      <c r="T38" s="666"/>
      <c r="U38" s="666"/>
      <c r="V38" s="666"/>
      <c r="W38" s="666"/>
      <c r="X38" s="666"/>
      <c r="Y38" s="667"/>
      <c r="Z38" s="668">
        <v>2.6</v>
      </c>
      <c r="AA38" s="668"/>
      <c r="AB38" s="668"/>
      <c r="AC38" s="668"/>
      <c r="AD38" s="669" t="s">
        <v>130</v>
      </c>
      <c r="AE38" s="669"/>
      <c r="AF38" s="669"/>
      <c r="AG38" s="669"/>
      <c r="AH38" s="669"/>
      <c r="AI38" s="669"/>
      <c r="AJ38" s="669"/>
      <c r="AK38" s="669"/>
      <c r="AL38" s="670" t="s">
        <v>130</v>
      </c>
      <c r="AM38" s="671"/>
      <c r="AN38" s="671"/>
      <c r="AO38" s="672"/>
      <c r="AQ38" s="743" t="s">
        <v>348</v>
      </c>
      <c r="AR38" s="744"/>
      <c r="AS38" s="744"/>
      <c r="AT38" s="744"/>
      <c r="AU38" s="744"/>
      <c r="AV38" s="744"/>
      <c r="AW38" s="744"/>
      <c r="AX38" s="744"/>
      <c r="AY38" s="745"/>
      <c r="AZ38" s="665">
        <v>200234</v>
      </c>
      <c r="BA38" s="666"/>
      <c r="BB38" s="666"/>
      <c r="BC38" s="666"/>
      <c r="BD38" s="703"/>
      <c r="BE38" s="703"/>
      <c r="BF38" s="734"/>
      <c r="BG38" s="680" t="s">
        <v>349</v>
      </c>
      <c r="BH38" s="681"/>
      <c r="BI38" s="681"/>
      <c r="BJ38" s="681"/>
      <c r="BK38" s="681"/>
      <c r="BL38" s="681"/>
      <c r="BM38" s="681"/>
      <c r="BN38" s="681"/>
      <c r="BO38" s="681"/>
      <c r="BP38" s="681"/>
      <c r="BQ38" s="681"/>
      <c r="BR38" s="681"/>
      <c r="BS38" s="681"/>
      <c r="BT38" s="681"/>
      <c r="BU38" s="682"/>
      <c r="BV38" s="665">
        <v>1396</v>
      </c>
      <c r="BW38" s="666"/>
      <c r="BX38" s="666"/>
      <c r="BY38" s="666"/>
      <c r="BZ38" s="666"/>
      <c r="CA38" s="666"/>
      <c r="CB38" s="675"/>
      <c r="CD38" s="680" t="s">
        <v>350</v>
      </c>
      <c r="CE38" s="681"/>
      <c r="CF38" s="681"/>
      <c r="CG38" s="681"/>
      <c r="CH38" s="681"/>
      <c r="CI38" s="681"/>
      <c r="CJ38" s="681"/>
      <c r="CK38" s="681"/>
      <c r="CL38" s="681"/>
      <c r="CM38" s="681"/>
      <c r="CN38" s="681"/>
      <c r="CO38" s="681"/>
      <c r="CP38" s="681"/>
      <c r="CQ38" s="682"/>
      <c r="CR38" s="665">
        <v>673428</v>
      </c>
      <c r="CS38" s="666"/>
      <c r="CT38" s="666"/>
      <c r="CU38" s="666"/>
      <c r="CV38" s="666"/>
      <c r="CW38" s="666"/>
      <c r="CX38" s="666"/>
      <c r="CY38" s="667"/>
      <c r="CZ38" s="670">
        <v>8.1</v>
      </c>
      <c r="DA38" s="705"/>
      <c r="DB38" s="705"/>
      <c r="DC38" s="708"/>
      <c r="DD38" s="674">
        <v>585604</v>
      </c>
      <c r="DE38" s="666"/>
      <c r="DF38" s="666"/>
      <c r="DG38" s="666"/>
      <c r="DH38" s="666"/>
      <c r="DI38" s="666"/>
      <c r="DJ38" s="666"/>
      <c r="DK38" s="667"/>
      <c r="DL38" s="674">
        <v>546689</v>
      </c>
      <c r="DM38" s="666"/>
      <c r="DN38" s="666"/>
      <c r="DO38" s="666"/>
      <c r="DP38" s="666"/>
      <c r="DQ38" s="666"/>
      <c r="DR38" s="666"/>
      <c r="DS38" s="666"/>
      <c r="DT38" s="666"/>
      <c r="DU38" s="666"/>
      <c r="DV38" s="667"/>
      <c r="DW38" s="670">
        <v>11.6</v>
      </c>
      <c r="DX38" s="705"/>
      <c r="DY38" s="705"/>
      <c r="DZ38" s="705"/>
      <c r="EA38" s="705"/>
      <c r="EB38" s="705"/>
      <c r="EC38" s="706"/>
    </row>
    <row r="39" spans="2:133" ht="11.25" customHeight="1" x14ac:dyDescent="0.15">
      <c r="B39" s="662" t="s">
        <v>351</v>
      </c>
      <c r="C39" s="663"/>
      <c r="D39" s="663"/>
      <c r="E39" s="663"/>
      <c r="F39" s="663"/>
      <c r="G39" s="663"/>
      <c r="H39" s="663"/>
      <c r="I39" s="663"/>
      <c r="J39" s="663"/>
      <c r="K39" s="663"/>
      <c r="L39" s="663"/>
      <c r="M39" s="663"/>
      <c r="N39" s="663"/>
      <c r="O39" s="663"/>
      <c r="P39" s="663"/>
      <c r="Q39" s="664"/>
      <c r="R39" s="665">
        <v>93696</v>
      </c>
      <c r="S39" s="666"/>
      <c r="T39" s="666"/>
      <c r="U39" s="666"/>
      <c r="V39" s="666"/>
      <c r="W39" s="666"/>
      <c r="X39" s="666"/>
      <c r="Y39" s="667"/>
      <c r="Z39" s="668">
        <v>1.1000000000000001</v>
      </c>
      <c r="AA39" s="668"/>
      <c r="AB39" s="668"/>
      <c r="AC39" s="668"/>
      <c r="AD39" s="669">
        <v>9313</v>
      </c>
      <c r="AE39" s="669"/>
      <c r="AF39" s="669"/>
      <c r="AG39" s="669"/>
      <c r="AH39" s="669"/>
      <c r="AI39" s="669"/>
      <c r="AJ39" s="669"/>
      <c r="AK39" s="669"/>
      <c r="AL39" s="670">
        <v>0.2</v>
      </c>
      <c r="AM39" s="671"/>
      <c r="AN39" s="671"/>
      <c r="AO39" s="672"/>
      <c r="AQ39" s="743" t="s">
        <v>352</v>
      </c>
      <c r="AR39" s="744"/>
      <c r="AS39" s="744"/>
      <c r="AT39" s="744"/>
      <c r="AU39" s="744"/>
      <c r="AV39" s="744"/>
      <c r="AW39" s="744"/>
      <c r="AX39" s="744"/>
      <c r="AY39" s="745"/>
      <c r="AZ39" s="665">
        <v>11609</v>
      </c>
      <c r="BA39" s="666"/>
      <c r="BB39" s="666"/>
      <c r="BC39" s="666"/>
      <c r="BD39" s="703"/>
      <c r="BE39" s="703"/>
      <c r="BF39" s="734"/>
      <c r="BG39" s="680" t="s">
        <v>353</v>
      </c>
      <c r="BH39" s="681"/>
      <c r="BI39" s="681"/>
      <c r="BJ39" s="681"/>
      <c r="BK39" s="681"/>
      <c r="BL39" s="681"/>
      <c r="BM39" s="681"/>
      <c r="BN39" s="681"/>
      <c r="BO39" s="681"/>
      <c r="BP39" s="681"/>
      <c r="BQ39" s="681"/>
      <c r="BR39" s="681"/>
      <c r="BS39" s="681"/>
      <c r="BT39" s="681"/>
      <c r="BU39" s="682"/>
      <c r="BV39" s="665">
        <v>2209</v>
      </c>
      <c r="BW39" s="666"/>
      <c r="BX39" s="666"/>
      <c r="BY39" s="666"/>
      <c r="BZ39" s="666"/>
      <c r="CA39" s="666"/>
      <c r="CB39" s="675"/>
      <c r="CD39" s="680" t="s">
        <v>354</v>
      </c>
      <c r="CE39" s="681"/>
      <c r="CF39" s="681"/>
      <c r="CG39" s="681"/>
      <c r="CH39" s="681"/>
      <c r="CI39" s="681"/>
      <c r="CJ39" s="681"/>
      <c r="CK39" s="681"/>
      <c r="CL39" s="681"/>
      <c r="CM39" s="681"/>
      <c r="CN39" s="681"/>
      <c r="CO39" s="681"/>
      <c r="CP39" s="681"/>
      <c r="CQ39" s="682"/>
      <c r="CR39" s="665">
        <v>280097</v>
      </c>
      <c r="CS39" s="703"/>
      <c r="CT39" s="703"/>
      <c r="CU39" s="703"/>
      <c r="CV39" s="703"/>
      <c r="CW39" s="703"/>
      <c r="CX39" s="703"/>
      <c r="CY39" s="704"/>
      <c r="CZ39" s="670">
        <v>3.4</v>
      </c>
      <c r="DA39" s="705"/>
      <c r="DB39" s="705"/>
      <c r="DC39" s="708"/>
      <c r="DD39" s="674">
        <v>243412</v>
      </c>
      <c r="DE39" s="703"/>
      <c r="DF39" s="703"/>
      <c r="DG39" s="703"/>
      <c r="DH39" s="703"/>
      <c r="DI39" s="703"/>
      <c r="DJ39" s="703"/>
      <c r="DK39" s="704"/>
      <c r="DL39" s="674" t="s">
        <v>130</v>
      </c>
      <c r="DM39" s="703"/>
      <c r="DN39" s="703"/>
      <c r="DO39" s="703"/>
      <c r="DP39" s="703"/>
      <c r="DQ39" s="703"/>
      <c r="DR39" s="703"/>
      <c r="DS39" s="703"/>
      <c r="DT39" s="703"/>
      <c r="DU39" s="703"/>
      <c r="DV39" s="704"/>
      <c r="DW39" s="670" t="s">
        <v>130</v>
      </c>
      <c r="DX39" s="705"/>
      <c r="DY39" s="705"/>
      <c r="DZ39" s="705"/>
      <c r="EA39" s="705"/>
      <c r="EB39" s="705"/>
      <c r="EC39" s="706"/>
    </row>
    <row r="40" spans="2:133" ht="11.25" customHeight="1" x14ac:dyDescent="0.15">
      <c r="B40" s="662" t="s">
        <v>355</v>
      </c>
      <c r="C40" s="663"/>
      <c r="D40" s="663"/>
      <c r="E40" s="663"/>
      <c r="F40" s="663"/>
      <c r="G40" s="663"/>
      <c r="H40" s="663"/>
      <c r="I40" s="663"/>
      <c r="J40" s="663"/>
      <c r="K40" s="663"/>
      <c r="L40" s="663"/>
      <c r="M40" s="663"/>
      <c r="N40" s="663"/>
      <c r="O40" s="663"/>
      <c r="P40" s="663"/>
      <c r="Q40" s="664"/>
      <c r="R40" s="665">
        <v>530500</v>
      </c>
      <c r="S40" s="666"/>
      <c r="T40" s="666"/>
      <c r="U40" s="666"/>
      <c r="V40" s="666"/>
      <c r="W40" s="666"/>
      <c r="X40" s="666"/>
      <c r="Y40" s="667"/>
      <c r="Z40" s="668">
        <v>6.1</v>
      </c>
      <c r="AA40" s="668"/>
      <c r="AB40" s="668"/>
      <c r="AC40" s="668"/>
      <c r="AD40" s="669" t="s">
        <v>130</v>
      </c>
      <c r="AE40" s="669"/>
      <c r="AF40" s="669"/>
      <c r="AG40" s="669"/>
      <c r="AH40" s="669"/>
      <c r="AI40" s="669"/>
      <c r="AJ40" s="669"/>
      <c r="AK40" s="669"/>
      <c r="AL40" s="670" t="s">
        <v>130</v>
      </c>
      <c r="AM40" s="671"/>
      <c r="AN40" s="671"/>
      <c r="AO40" s="672"/>
      <c r="AQ40" s="743" t="s">
        <v>356</v>
      </c>
      <c r="AR40" s="744"/>
      <c r="AS40" s="744"/>
      <c r="AT40" s="744"/>
      <c r="AU40" s="744"/>
      <c r="AV40" s="744"/>
      <c r="AW40" s="744"/>
      <c r="AX40" s="744"/>
      <c r="AY40" s="745"/>
      <c r="AZ40" s="665" t="s">
        <v>130</v>
      </c>
      <c r="BA40" s="666"/>
      <c r="BB40" s="666"/>
      <c r="BC40" s="666"/>
      <c r="BD40" s="703"/>
      <c r="BE40" s="703"/>
      <c r="BF40" s="734"/>
      <c r="BG40" s="746" t="s">
        <v>357</v>
      </c>
      <c r="BH40" s="747"/>
      <c r="BI40" s="747"/>
      <c r="BJ40" s="747"/>
      <c r="BK40" s="747"/>
      <c r="BL40" s="364"/>
      <c r="BM40" s="681" t="s">
        <v>358</v>
      </c>
      <c r="BN40" s="681"/>
      <c r="BO40" s="681"/>
      <c r="BP40" s="681"/>
      <c r="BQ40" s="681"/>
      <c r="BR40" s="681"/>
      <c r="BS40" s="681"/>
      <c r="BT40" s="681"/>
      <c r="BU40" s="682"/>
      <c r="BV40" s="665">
        <v>88</v>
      </c>
      <c r="BW40" s="666"/>
      <c r="BX40" s="666"/>
      <c r="BY40" s="666"/>
      <c r="BZ40" s="666"/>
      <c r="CA40" s="666"/>
      <c r="CB40" s="675"/>
      <c r="CD40" s="680" t="s">
        <v>359</v>
      </c>
      <c r="CE40" s="681"/>
      <c r="CF40" s="681"/>
      <c r="CG40" s="681"/>
      <c r="CH40" s="681"/>
      <c r="CI40" s="681"/>
      <c r="CJ40" s="681"/>
      <c r="CK40" s="681"/>
      <c r="CL40" s="681"/>
      <c r="CM40" s="681"/>
      <c r="CN40" s="681"/>
      <c r="CO40" s="681"/>
      <c r="CP40" s="681"/>
      <c r="CQ40" s="682"/>
      <c r="CR40" s="665">
        <v>41</v>
      </c>
      <c r="CS40" s="666"/>
      <c r="CT40" s="666"/>
      <c r="CU40" s="666"/>
      <c r="CV40" s="666"/>
      <c r="CW40" s="666"/>
      <c r="CX40" s="666"/>
      <c r="CY40" s="667"/>
      <c r="CZ40" s="670">
        <v>0</v>
      </c>
      <c r="DA40" s="705"/>
      <c r="DB40" s="705"/>
      <c r="DC40" s="708"/>
      <c r="DD40" s="674" t="s">
        <v>130</v>
      </c>
      <c r="DE40" s="666"/>
      <c r="DF40" s="666"/>
      <c r="DG40" s="666"/>
      <c r="DH40" s="666"/>
      <c r="DI40" s="666"/>
      <c r="DJ40" s="666"/>
      <c r="DK40" s="667"/>
      <c r="DL40" s="674" t="s">
        <v>130</v>
      </c>
      <c r="DM40" s="666"/>
      <c r="DN40" s="666"/>
      <c r="DO40" s="666"/>
      <c r="DP40" s="666"/>
      <c r="DQ40" s="666"/>
      <c r="DR40" s="666"/>
      <c r="DS40" s="666"/>
      <c r="DT40" s="666"/>
      <c r="DU40" s="666"/>
      <c r="DV40" s="667"/>
      <c r="DW40" s="670" t="s">
        <v>130</v>
      </c>
      <c r="DX40" s="705"/>
      <c r="DY40" s="705"/>
      <c r="DZ40" s="705"/>
      <c r="EA40" s="705"/>
      <c r="EB40" s="705"/>
      <c r="EC40" s="706"/>
    </row>
    <row r="41" spans="2:133" ht="11.25" customHeight="1" x14ac:dyDescent="0.15">
      <c r="B41" s="662" t="s">
        <v>360</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130</v>
      </c>
      <c r="AE41" s="669"/>
      <c r="AF41" s="669"/>
      <c r="AG41" s="669"/>
      <c r="AH41" s="669"/>
      <c r="AI41" s="669"/>
      <c r="AJ41" s="669"/>
      <c r="AK41" s="669"/>
      <c r="AL41" s="670" t="s">
        <v>130</v>
      </c>
      <c r="AM41" s="671"/>
      <c r="AN41" s="671"/>
      <c r="AO41" s="672"/>
      <c r="AQ41" s="743" t="s">
        <v>361</v>
      </c>
      <c r="AR41" s="744"/>
      <c r="AS41" s="744"/>
      <c r="AT41" s="744"/>
      <c r="AU41" s="744"/>
      <c r="AV41" s="744"/>
      <c r="AW41" s="744"/>
      <c r="AX41" s="744"/>
      <c r="AY41" s="745"/>
      <c r="AZ41" s="665">
        <v>107343</v>
      </c>
      <c r="BA41" s="666"/>
      <c r="BB41" s="666"/>
      <c r="BC41" s="666"/>
      <c r="BD41" s="703"/>
      <c r="BE41" s="703"/>
      <c r="BF41" s="734"/>
      <c r="BG41" s="746"/>
      <c r="BH41" s="747"/>
      <c r="BI41" s="747"/>
      <c r="BJ41" s="747"/>
      <c r="BK41" s="747"/>
      <c r="BL41" s="364"/>
      <c r="BM41" s="681" t="s">
        <v>362</v>
      </c>
      <c r="BN41" s="681"/>
      <c r="BO41" s="681"/>
      <c r="BP41" s="681"/>
      <c r="BQ41" s="681"/>
      <c r="BR41" s="681"/>
      <c r="BS41" s="681"/>
      <c r="BT41" s="681"/>
      <c r="BU41" s="682"/>
      <c r="BV41" s="665" t="s">
        <v>130</v>
      </c>
      <c r="BW41" s="666"/>
      <c r="BX41" s="666"/>
      <c r="BY41" s="666"/>
      <c r="BZ41" s="666"/>
      <c r="CA41" s="666"/>
      <c r="CB41" s="675"/>
      <c r="CD41" s="680" t="s">
        <v>363</v>
      </c>
      <c r="CE41" s="681"/>
      <c r="CF41" s="681"/>
      <c r="CG41" s="681"/>
      <c r="CH41" s="681"/>
      <c r="CI41" s="681"/>
      <c r="CJ41" s="681"/>
      <c r="CK41" s="681"/>
      <c r="CL41" s="681"/>
      <c r="CM41" s="681"/>
      <c r="CN41" s="681"/>
      <c r="CO41" s="681"/>
      <c r="CP41" s="681"/>
      <c r="CQ41" s="682"/>
      <c r="CR41" s="665" t="s">
        <v>130</v>
      </c>
      <c r="CS41" s="703"/>
      <c r="CT41" s="703"/>
      <c r="CU41" s="703"/>
      <c r="CV41" s="703"/>
      <c r="CW41" s="703"/>
      <c r="CX41" s="703"/>
      <c r="CY41" s="704"/>
      <c r="CZ41" s="670" t="s">
        <v>130</v>
      </c>
      <c r="DA41" s="705"/>
      <c r="DB41" s="705"/>
      <c r="DC41" s="708"/>
      <c r="DD41" s="674" t="s">
        <v>130</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364</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130</v>
      </c>
      <c r="AA42" s="668"/>
      <c r="AB42" s="668"/>
      <c r="AC42" s="668"/>
      <c r="AD42" s="669" t="s">
        <v>130</v>
      </c>
      <c r="AE42" s="669"/>
      <c r="AF42" s="669"/>
      <c r="AG42" s="669"/>
      <c r="AH42" s="669"/>
      <c r="AI42" s="669"/>
      <c r="AJ42" s="669"/>
      <c r="AK42" s="669"/>
      <c r="AL42" s="670" t="s">
        <v>130</v>
      </c>
      <c r="AM42" s="671"/>
      <c r="AN42" s="671"/>
      <c r="AO42" s="672"/>
      <c r="AQ42" s="753" t="s">
        <v>365</v>
      </c>
      <c r="AR42" s="754"/>
      <c r="AS42" s="754"/>
      <c r="AT42" s="754"/>
      <c r="AU42" s="754"/>
      <c r="AV42" s="754"/>
      <c r="AW42" s="754"/>
      <c r="AX42" s="754"/>
      <c r="AY42" s="755"/>
      <c r="AZ42" s="759">
        <v>365851</v>
      </c>
      <c r="BA42" s="760"/>
      <c r="BB42" s="760"/>
      <c r="BC42" s="760"/>
      <c r="BD42" s="736"/>
      <c r="BE42" s="736"/>
      <c r="BF42" s="738"/>
      <c r="BG42" s="748"/>
      <c r="BH42" s="749"/>
      <c r="BI42" s="749"/>
      <c r="BJ42" s="749"/>
      <c r="BK42" s="749"/>
      <c r="BL42" s="365"/>
      <c r="BM42" s="694" t="s">
        <v>366</v>
      </c>
      <c r="BN42" s="694"/>
      <c r="BO42" s="694"/>
      <c r="BP42" s="694"/>
      <c r="BQ42" s="694"/>
      <c r="BR42" s="694"/>
      <c r="BS42" s="694"/>
      <c r="BT42" s="694"/>
      <c r="BU42" s="695"/>
      <c r="BV42" s="759">
        <v>467</v>
      </c>
      <c r="BW42" s="760"/>
      <c r="BX42" s="760"/>
      <c r="BY42" s="760"/>
      <c r="BZ42" s="760"/>
      <c r="CA42" s="760"/>
      <c r="CB42" s="772"/>
      <c r="CD42" s="662" t="s">
        <v>367</v>
      </c>
      <c r="CE42" s="663"/>
      <c r="CF42" s="663"/>
      <c r="CG42" s="663"/>
      <c r="CH42" s="663"/>
      <c r="CI42" s="663"/>
      <c r="CJ42" s="663"/>
      <c r="CK42" s="663"/>
      <c r="CL42" s="663"/>
      <c r="CM42" s="663"/>
      <c r="CN42" s="663"/>
      <c r="CO42" s="663"/>
      <c r="CP42" s="663"/>
      <c r="CQ42" s="664"/>
      <c r="CR42" s="665">
        <v>1474085</v>
      </c>
      <c r="CS42" s="703"/>
      <c r="CT42" s="703"/>
      <c r="CU42" s="703"/>
      <c r="CV42" s="703"/>
      <c r="CW42" s="703"/>
      <c r="CX42" s="703"/>
      <c r="CY42" s="704"/>
      <c r="CZ42" s="670">
        <v>17.8</v>
      </c>
      <c r="DA42" s="705"/>
      <c r="DB42" s="705"/>
      <c r="DC42" s="708"/>
      <c r="DD42" s="674">
        <v>242297</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368</v>
      </c>
      <c r="C43" s="663"/>
      <c r="D43" s="663"/>
      <c r="E43" s="663"/>
      <c r="F43" s="663"/>
      <c r="G43" s="663"/>
      <c r="H43" s="663"/>
      <c r="I43" s="663"/>
      <c r="J43" s="663"/>
      <c r="K43" s="663"/>
      <c r="L43" s="663"/>
      <c r="M43" s="663"/>
      <c r="N43" s="663"/>
      <c r="O43" s="663"/>
      <c r="P43" s="663"/>
      <c r="Q43" s="664"/>
      <c r="R43" s="665">
        <v>121800</v>
      </c>
      <c r="S43" s="666"/>
      <c r="T43" s="666"/>
      <c r="U43" s="666"/>
      <c r="V43" s="666"/>
      <c r="W43" s="666"/>
      <c r="X43" s="666"/>
      <c r="Y43" s="667"/>
      <c r="Z43" s="668">
        <v>1.4</v>
      </c>
      <c r="AA43" s="668"/>
      <c r="AB43" s="668"/>
      <c r="AC43" s="668"/>
      <c r="AD43" s="669" t="s">
        <v>130</v>
      </c>
      <c r="AE43" s="669"/>
      <c r="AF43" s="669"/>
      <c r="AG43" s="669"/>
      <c r="AH43" s="669"/>
      <c r="AI43" s="669"/>
      <c r="AJ43" s="669"/>
      <c r="AK43" s="669"/>
      <c r="AL43" s="670" t="s">
        <v>130</v>
      </c>
      <c r="AM43" s="671"/>
      <c r="AN43" s="671"/>
      <c r="AO43" s="672"/>
      <c r="BV43" s="219"/>
      <c r="BW43" s="219"/>
      <c r="BX43" s="219"/>
      <c r="BY43" s="219"/>
      <c r="BZ43" s="219"/>
      <c r="CA43" s="219"/>
      <c r="CB43" s="219"/>
      <c r="CD43" s="662" t="s">
        <v>369</v>
      </c>
      <c r="CE43" s="663"/>
      <c r="CF43" s="663"/>
      <c r="CG43" s="663"/>
      <c r="CH43" s="663"/>
      <c r="CI43" s="663"/>
      <c r="CJ43" s="663"/>
      <c r="CK43" s="663"/>
      <c r="CL43" s="663"/>
      <c r="CM43" s="663"/>
      <c r="CN43" s="663"/>
      <c r="CO43" s="663"/>
      <c r="CP43" s="663"/>
      <c r="CQ43" s="664"/>
      <c r="CR43" s="665">
        <v>33941</v>
      </c>
      <c r="CS43" s="703"/>
      <c r="CT43" s="703"/>
      <c r="CU43" s="703"/>
      <c r="CV43" s="703"/>
      <c r="CW43" s="703"/>
      <c r="CX43" s="703"/>
      <c r="CY43" s="704"/>
      <c r="CZ43" s="670">
        <v>0.4</v>
      </c>
      <c r="DA43" s="705"/>
      <c r="DB43" s="705"/>
      <c r="DC43" s="708"/>
      <c r="DD43" s="674">
        <v>33941</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370</v>
      </c>
      <c r="C44" s="710"/>
      <c r="D44" s="710"/>
      <c r="E44" s="710"/>
      <c r="F44" s="710"/>
      <c r="G44" s="710"/>
      <c r="H44" s="710"/>
      <c r="I44" s="710"/>
      <c r="J44" s="710"/>
      <c r="K44" s="710"/>
      <c r="L44" s="710"/>
      <c r="M44" s="710"/>
      <c r="N44" s="710"/>
      <c r="O44" s="710"/>
      <c r="P44" s="710"/>
      <c r="Q44" s="711"/>
      <c r="R44" s="759">
        <v>8652329</v>
      </c>
      <c r="S44" s="760"/>
      <c r="T44" s="760"/>
      <c r="U44" s="760"/>
      <c r="V44" s="760"/>
      <c r="W44" s="760"/>
      <c r="X44" s="760"/>
      <c r="Y44" s="761"/>
      <c r="Z44" s="762">
        <v>100</v>
      </c>
      <c r="AA44" s="762"/>
      <c r="AB44" s="762"/>
      <c r="AC44" s="762"/>
      <c r="AD44" s="763">
        <v>4587053</v>
      </c>
      <c r="AE44" s="763"/>
      <c r="AF44" s="763"/>
      <c r="AG44" s="763"/>
      <c r="AH44" s="763"/>
      <c r="AI44" s="763"/>
      <c r="AJ44" s="763"/>
      <c r="AK44" s="763"/>
      <c r="AL44" s="764">
        <v>100</v>
      </c>
      <c r="AM44" s="737"/>
      <c r="AN44" s="737"/>
      <c r="AO44" s="765"/>
      <c r="CD44" s="766" t="s">
        <v>317</v>
      </c>
      <c r="CE44" s="767"/>
      <c r="CF44" s="662" t="s">
        <v>371</v>
      </c>
      <c r="CG44" s="663"/>
      <c r="CH44" s="663"/>
      <c r="CI44" s="663"/>
      <c r="CJ44" s="663"/>
      <c r="CK44" s="663"/>
      <c r="CL44" s="663"/>
      <c r="CM44" s="663"/>
      <c r="CN44" s="663"/>
      <c r="CO44" s="663"/>
      <c r="CP44" s="663"/>
      <c r="CQ44" s="664"/>
      <c r="CR44" s="665">
        <v>1256390</v>
      </c>
      <c r="CS44" s="666"/>
      <c r="CT44" s="666"/>
      <c r="CU44" s="666"/>
      <c r="CV44" s="666"/>
      <c r="CW44" s="666"/>
      <c r="CX44" s="666"/>
      <c r="CY44" s="667"/>
      <c r="CZ44" s="670">
        <v>15.2</v>
      </c>
      <c r="DA44" s="671"/>
      <c r="DB44" s="671"/>
      <c r="DC44" s="683"/>
      <c r="DD44" s="674">
        <v>212255</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372</v>
      </c>
      <c r="CG45" s="663"/>
      <c r="CH45" s="663"/>
      <c r="CI45" s="663"/>
      <c r="CJ45" s="663"/>
      <c r="CK45" s="663"/>
      <c r="CL45" s="663"/>
      <c r="CM45" s="663"/>
      <c r="CN45" s="663"/>
      <c r="CO45" s="663"/>
      <c r="CP45" s="663"/>
      <c r="CQ45" s="664"/>
      <c r="CR45" s="665">
        <v>940467</v>
      </c>
      <c r="CS45" s="703"/>
      <c r="CT45" s="703"/>
      <c r="CU45" s="703"/>
      <c r="CV45" s="703"/>
      <c r="CW45" s="703"/>
      <c r="CX45" s="703"/>
      <c r="CY45" s="704"/>
      <c r="CZ45" s="670">
        <v>11.4</v>
      </c>
      <c r="DA45" s="705"/>
      <c r="DB45" s="705"/>
      <c r="DC45" s="708"/>
      <c r="DD45" s="674">
        <v>70674</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373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374</v>
      </c>
      <c r="CG46" s="663"/>
      <c r="CH46" s="663"/>
      <c r="CI46" s="663"/>
      <c r="CJ46" s="663"/>
      <c r="CK46" s="663"/>
      <c r="CL46" s="663"/>
      <c r="CM46" s="663"/>
      <c r="CN46" s="663"/>
      <c r="CO46" s="663"/>
      <c r="CP46" s="663"/>
      <c r="CQ46" s="664"/>
      <c r="CR46" s="665">
        <v>298638</v>
      </c>
      <c r="CS46" s="666"/>
      <c r="CT46" s="666"/>
      <c r="CU46" s="666"/>
      <c r="CV46" s="666"/>
      <c r="CW46" s="666"/>
      <c r="CX46" s="666"/>
      <c r="CY46" s="667"/>
      <c r="CZ46" s="670">
        <v>3.6</v>
      </c>
      <c r="DA46" s="671"/>
      <c r="DB46" s="671"/>
      <c r="DC46" s="683"/>
      <c r="DD46" s="674">
        <v>140101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375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376</v>
      </c>
      <c r="CG47" s="663"/>
      <c r="CH47" s="663"/>
      <c r="CI47" s="663"/>
      <c r="CJ47" s="663"/>
      <c r="CK47" s="663"/>
      <c r="CL47" s="663"/>
      <c r="CM47" s="663"/>
      <c r="CN47" s="663"/>
      <c r="CO47" s="663"/>
      <c r="CP47" s="663"/>
      <c r="CQ47" s="664"/>
      <c r="CR47" s="665">
        <v>217695</v>
      </c>
      <c r="CS47" s="703"/>
      <c r="CT47" s="703"/>
      <c r="CU47" s="703"/>
      <c r="CV47" s="703"/>
      <c r="CW47" s="703"/>
      <c r="CX47" s="703"/>
      <c r="CY47" s="704"/>
      <c r="CZ47" s="670">
        <v>2.6</v>
      </c>
      <c r="DA47" s="705"/>
      <c r="DB47" s="705"/>
      <c r="DC47" s="708"/>
      <c r="DD47" s="674">
        <v>30042</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377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378</v>
      </c>
      <c r="CG48" s="663"/>
      <c r="CH48" s="663"/>
      <c r="CI48" s="663"/>
      <c r="CJ48" s="663"/>
      <c r="CK48" s="663"/>
      <c r="CL48" s="663"/>
      <c r="CM48" s="663"/>
      <c r="CN48" s="663"/>
      <c r="CO48" s="663"/>
      <c r="CP48" s="663"/>
      <c r="CQ48" s="664"/>
      <c r="CR48" s="665" t="s">
        <v>130</v>
      </c>
      <c r="CS48" s="666"/>
      <c r="CT48" s="666"/>
      <c r="CU48" s="666"/>
      <c r="CV48" s="666"/>
      <c r="CW48" s="666"/>
      <c r="CX48" s="666"/>
      <c r="CY48" s="667"/>
      <c r="CZ48" s="670" t="s">
        <v>130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379</v>
      </c>
      <c r="CE49" s="710"/>
      <c r="CF49" s="710"/>
      <c r="CG49" s="710"/>
      <c r="CH49" s="710"/>
      <c r="CI49" s="710"/>
      <c r="CJ49" s="710"/>
      <c r="CK49" s="710"/>
      <c r="CL49" s="710"/>
      <c r="CM49" s="710"/>
      <c r="CN49" s="710"/>
      <c r="CO49" s="710"/>
      <c r="CP49" s="710"/>
      <c r="CQ49" s="711"/>
      <c r="CR49" s="759">
        <v>8278156</v>
      </c>
      <c r="CS49" s="736"/>
      <c r="CT49" s="736"/>
      <c r="CU49" s="736"/>
      <c r="CV49" s="736"/>
      <c r="CW49" s="736"/>
      <c r="CX49" s="736"/>
      <c r="CY49" s="773"/>
      <c r="CZ49" s="764">
        <v>100</v>
      </c>
      <c r="DA49" s="774"/>
      <c r="DB49" s="774"/>
      <c r="DC49" s="775"/>
      <c r="DD49" s="776">
        <v>5447847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380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381</v>
      </c>
      <c r="DK2" s="787"/>
      <c r="DL2" s="787"/>
      <c r="DM2" s="787"/>
      <c r="DN2" s="787"/>
      <c r="DO2" s="788"/>
      <c r="DP2" s="224"/>
      <c r="DQ2" s="786" t="s">
        <v>382</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383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384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385</v>
      </c>
      <c r="B5" s="792"/>
      <c r="C5" s="792"/>
      <c r="D5" s="792"/>
      <c r="E5" s="792"/>
      <c r="F5" s="792"/>
      <c r="G5" s="792"/>
      <c r="H5" s="792"/>
      <c r="I5" s="792"/>
      <c r="J5" s="792"/>
      <c r="K5" s="792"/>
      <c r="L5" s="792"/>
      <c r="M5" s="792"/>
      <c r="N5" s="792"/>
      <c r="O5" s="792"/>
      <c r="P5" s="793"/>
      <c r="Q5" s="797" t="s">
        <v>386</v>
      </c>
      <c r="R5" s="798"/>
      <c r="S5" s="798"/>
      <c r="T5" s="798"/>
      <c r="U5" s="799"/>
      <c r="V5" s="797" t="s">
        <v>387</v>
      </c>
      <c r="W5" s="798"/>
      <c r="X5" s="798"/>
      <c r="Y5" s="798"/>
      <c r="Z5" s="799"/>
      <c r="AA5" s="797" t="s">
        <v>388</v>
      </c>
      <c r="AB5" s="798"/>
      <c r="AC5" s="798"/>
      <c r="AD5" s="798"/>
      <c r="AE5" s="798"/>
      <c r="AF5" s="803" t="s">
        <v>389</v>
      </c>
      <c r="AG5" s="798"/>
      <c r="AH5" s="798"/>
      <c r="AI5" s="798"/>
      <c r="AJ5" s="804"/>
      <c r="AK5" s="798" t="s">
        <v>390</v>
      </c>
      <c r="AL5" s="798"/>
      <c r="AM5" s="798"/>
      <c r="AN5" s="798"/>
      <c r="AO5" s="799"/>
      <c r="AP5" s="797" t="s">
        <v>391</v>
      </c>
      <c r="AQ5" s="798"/>
      <c r="AR5" s="798"/>
      <c r="AS5" s="798"/>
      <c r="AT5" s="799"/>
      <c r="AU5" s="797" t="s">
        <v>392</v>
      </c>
      <c r="AV5" s="798"/>
      <c r="AW5" s="798"/>
      <c r="AX5" s="798"/>
      <c r="AY5" s="804"/>
      <c r="AZ5" s="228"/>
      <c r="BA5" s="228"/>
      <c r="BB5" s="228"/>
      <c r="BC5" s="228"/>
      <c r="BD5" s="228"/>
      <c r="BE5" s="229"/>
      <c r="BF5" s="229"/>
      <c r="BG5" s="229"/>
      <c r="BH5" s="229"/>
      <c r="BI5" s="229"/>
      <c r="BJ5" s="229"/>
      <c r="BK5" s="229"/>
      <c r="BL5" s="229"/>
      <c r="BM5" s="229"/>
      <c r="BN5" s="229"/>
      <c r="BO5" s="229"/>
      <c r="BP5" s="229"/>
      <c r="BQ5" s="791" t="s">
        <v>393</v>
      </c>
      <c r="BR5" s="792"/>
      <c r="BS5" s="792"/>
      <c r="BT5" s="792"/>
      <c r="BU5" s="792"/>
      <c r="BV5" s="792"/>
      <c r="BW5" s="792"/>
      <c r="BX5" s="792"/>
      <c r="BY5" s="792"/>
      <c r="BZ5" s="792"/>
      <c r="CA5" s="792"/>
      <c r="CB5" s="792"/>
      <c r="CC5" s="792"/>
      <c r="CD5" s="792"/>
      <c r="CE5" s="792"/>
      <c r="CF5" s="792"/>
      <c r="CG5" s="793"/>
      <c r="CH5" s="797" t="s">
        <v>394</v>
      </c>
      <c r="CI5" s="798"/>
      <c r="CJ5" s="798"/>
      <c r="CK5" s="798"/>
      <c r="CL5" s="799"/>
      <c r="CM5" s="797" t="s">
        <v>395</v>
      </c>
      <c r="CN5" s="798"/>
      <c r="CO5" s="798"/>
      <c r="CP5" s="798"/>
      <c r="CQ5" s="799"/>
      <c r="CR5" s="797" t="s">
        <v>396</v>
      </c>
      <c r="CS5" s="798"/>
      <c r="CT5" s="798"/>
      <c r="CU5" s="798"/>
      <c r="CV5" s="799"/>
      <c r="CW5" s="797" t="s">
        <v>397</v>
      </c>
      <c r="CX5" s="798"/>
      <c r="CY5" s="798"/>
      <c r="CZ5" s="798"/>
      <c r="DA5" s="799"/>
      <c r="DB5" s="797" t="s">
        <v>398</v>
      </c>
      <c r="DC5" s="798"/>
      <c r="DD5" s="798"/>
      <c r="DE5" s="798"/>
      <c r="DF5" s="799"/>
      <c r="DG5" s="827" t="s">
        <v>399</v>
      </c>
      <c r="DH5" s="828"/>
      <c r="DI5" s="828"/>
      <c r="DJ5" s="828"/>
      <c r="DK5" s="829"/>
      <c r="DL5" s="827" t="s">
        <v>400</v>
      </c>
      <c r="DM5" s="828"/>
      <c r="DN5" s="828"/>
      <c r="DO5" s="828"/>
      <c r="DP5" s="829"/>
      <c r="DQ5" s="797" t="s">
        <v>401</v>
      </c>
      <c r="DR5" s="798"/>
      <c r="DS5" s="798"/>
      <c r="DT5" s="798"/>
      <c r="DU5" s="799"/>
      <c r="DV5" s="797" t="s">
        <v>392</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402</v>
      </c>
      <c r="C7" s="814"/>
      <c r="D7" s="814"/>
      <c r="E7" s="814"/>
      <c r="F7" s="814"/>
      <c r="G7" s="814"/>
      <c r="H7" s="814"/>
      <c r="I7" s="814"/>
      <c r="J7" s="814"/>
      <c r="K7" s="814"/>
      <c r="L7" s="814"/>
      <c r="M7" s="814"/>
      <c r="N7" s="814"/>
      <c r="O7" s="814"/>
      <c r="P7" s="815"/>
      <c r="Q7" s="816">
        <v>8650</v>
      </c>
      <c r="R7" s="817"/>
      <c r="S7" s="817"/>
      <c r="T7" s="817"/>
      <c r="U7" s="817"/>
      <c r="V7" s="817">
        <v>8276</v>
      </c>
      <c r="W7" s="817"/>
      <c r="X7" s="817"/>
      <c r="Y7" s="817"/>
      <c r="Z7" s="817"/>
      <c r="AA7" s="817">
        <v>374</v>
      </c>
      <c r="AB7" s="817"/>
      <c r="AC7" s="817"/>
      <c r="AD7" s="817"/>
      <c r="AE7" s="818"/>
      <c r="AF7" s="819">
        <v>366</v>
      </c>
      <c r="AG7" s="820"/>
      <c r="AH7" s="820"/>
      <c r="AI7" s="820"/>
      <c r="AJ7" s="821"/>
      <c r="AK7" s="822"/>
      <c r="AL7" s="823"/>
      <c r="AM7" s="823"/>
      <c r="AN7" s="823"/>
      <c r="AO7" s="823"/>
      <c r="AP7" s="823">
        <v>6354</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617</v>
      </c>
      <c r="BT7" s="811"/>
      <c r="BU7" s="811"/>
      <c r="BV7" s="811"/>
      <c r="BW7" s="811"/>
      <c r="BX7" s="811"/>
      <c r="BY7" s="811"/>
      <c r="BZ7" s="811"/>
      <c r="CA7" s="811"/>
      <c r="CB7" s="811"/>
      <c r="CC7" s="811"/>
      <c r="CD7" s="811"/>
      <c r="CE7" s="811"/>
      <c r="CF7" s="811"/>
      <c r="CG7" s="826"/>
      <c r="CH7" s="807">
        <v>1</v>
      </c>
      <c r="CI7" s="808"/>
      <c r="CJ7" s="808"/>
      <c r="CK7" s="808"/>
      <c r="CL7" s="809"/>
      <c r="CM7" s="807">
        <v>26</v>
      </c>
      <c r="CN7" s="808"/>
      <c r="CO7" s="808"/>
      <c r="CP7" s="808"/>
      <c r="CQ7" s="809"/>
      <c r="CR7" s="807">
        <v>10</v>
      </c>
      <c r="CS7" s="808"/>
      <c r="CT7" s="808"/>
      <c r="CU7" s="808"/>
      <c r="CV7" s="809"/>
      <c r="CW7" s="807" t="s">
        <v>541</v>
      </c>
      <c r="CX7" s="808"/>
      <c r="CY7" s="808"/>
      <c r="CZ7" s="808"/>
      <c r="DA7" s="809"/>
      <c r="DB7" s="807" t="s">
        <v>541</v>
      </c>
      <c r="DC7" s="808"/>
      <c r="DD7" s="808"/>
      <c r="DE7" s="808"/>
      <c r="DF7" s="809"/>
      <c r="DG7" s="807" t="s">
        <v>541</v>
      </c>
      <c r="DH7" s="808"/>
      <c r="DI7" s="808"/>
      <c r="DJ7" s="808"/>
      <c r="DK7" s="809"/>
      <c r="DL7" s="807" t="s">
        <v>541</v>
      </c>
      <c r="DM7" s="808"/>
      <c r="DN7" s="808"/>
      <c r="DO7" s="808"/>
      <c r="DP7" s="809"/>
      <c r="DQ7" s="807" t="s">
        <v>541</v>
      </c>
      <c r="DR7" s="808"/>
      <c r="DS7" s="808"/>
      <c r="DT7" s="808"/>
      <c r="DU7" s="809"/>
      <c r="DV7" s="810"/>
      <c r="DW7" s="811"/>
      <c r="DX7" s="811"/>
      <c r="DY7" s="811"/>
      <c r="DZ7" s="812"/>
      <c r="EA7" s="230"/>
    </row>
    <row r="8" spans="1:131" s="231" customFormat="1" ht="26.25" customHeight="1" x14ac:dyDescent="0.15">
      <c r="A8" s="234">
        <v>2</v>
      </c>
      <c r="B8" s="844" t="s">
        <v>403</v>
      </c>
      <c r="C8" s="845"/>
      <c r="D8" s="845"/>
      <c r="E8" s="845"/>
      <c r="F8" s="845"/>
      <c r="G8" s="845"/>
      <c r="H8" s="845"/>
      <c r="I8" s="845"/>
      <c r="J8" s="845"/>
      <c r="K8" s="845"/>
      <c r="L8" s="845"/>
      <c r="M8" s="845"/>
      <c r="N8" s="845"/>
      <c r="O8" s="845"/>
      <c r="P8" s="846"/>
      <c r="Q8" s="847">
        <v>10</v>
      </c>
      <c r="R8" s="848"/>
      <c r="S8" s="848"/>
      <c r="T8" s="848"/>
      <c r="U8" s="848"/>
      <c r="V8" s="848">
        <v>10</v>
      </c>
      <c r="W8" s="848"/>
      <c r="X8" s="848"/>
      <c r="Y8" s="848"/>
      <c r="Z8" s="848"/>
      <c r="AA8" s="848">
        <v>0</v>
      </c>
      <c r="AB8" s="848"/>
      <c r="AC8" s="848"/>
      <c r="AD8" s="848"/>
      <c r="AE8" s="849"/>
      <c r="AF8" s="850" t="s">
        <v>257</v>
      </c>
      <c r="AG8" s="851"/>
      <c r="AH8" s="851"/>
      <c r="AI8" s="851"/>
      <c r="AJ8" s="852"/>
      <c r="AK8" s="833"/>
      <c r="AL8" s="834"/>
      <c r="AM8" s="834"/>
      <c r="AN8" s="834"/>
      <c r="AO8" s="834"/>
      <c r="AP8" s="834" t="s">
        <v>606</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618</v>
      </c>
      <c r="BT8" s="838"/>
      <c r="BU8" s="838"/>
      <c r="BV8" s="838"/>
      <c r="BW8" s="838"/>
      <c r="BX8" s="838"/>
      <c r="BY8" s="838"/>
      <c r="BZ8" s="838"/>
      <c r="CA8" s="838"/>
      <c r="CB8" s="838"/>
      <c r="CC8" s="838"/>
      <c r="CD8" s="838"/>
      <c r="CE8" s="838"/>
      <c r="CF8" s="838"/>
      <c r="CG8" s="839"/>
      <c r="CH8" s="840">
        <v>6</v>
      </c>
      <c r="CI8" s="841"/>
      <c r="CJ8" s="841"/>
      <c r="CK8" s="841"/>
      <c r="CL8" s="842"/>
      <c r="CM8" s="840">
        <v>53</v>
      </c>
      <c r="CN8" s="841"/>
      <c r="CO8" s="841"/>
      <c r="CP8" s="841"/>
      <c r="CQ8" s="842"/>
      <c r="CR8" s="840">
        <v>10</v>
      </c>
      <c r="CS8" s="841"/>
      <c r="CT8" s="841"/>
      <c r="CU8" s="841"/>
      <c r="CV8" s="842"/>
      <c r="CW8" s="840" t="s">
        <v>541</v>
      </c>
      <c r="CX8" s="841"/>
      <c r="CY8" s="841"/>
      <c r="CZ8" s="841"/>
      <c r="DA8" s="842"/>
      <c r="DB8" s="840" t="s">
        <v>541</v>
      </c>
      <c r="DC8" s="841"/>
      <c r="DD8" s="841"/>
      <c r="DE8" s="841"/>
      <c r="DF8" s="842"/>
      <c r="DG8" s="840" t="s">
        <v>541</v>
      </c>
      <c r="DH8" s="841"/>
      <c r="DI8" s="841"/>
      <c r="DJ8" s="841"/>
      <c r="DK8" s="842"/>
      <c r="DL8" s="840" t="s">
        <v>541</v>
      </c>
      <c r="DM8" s="841"/>
      <c r="DN8" s="841"/>
      <c r="DO8" s="841"/>
      <c r="DP8" s="842"/>
      <c r="DQ8" s="840" t="s">
        <v>541</v>
      </c>
      <c r="DR8" s="841"/>
      <c r="DS8" s="841"/>
      <c r="DT8" s="841"/>
      <c r="DU8" s="842"/>
      <c r="DV8" s="837"/>
      <c r="DW8" s="838"/>
      <c r="DX8" s="838"/>
      <c r="DY8" s="838"/>
      <c r="DZ8" s="843"/>
      <c r="EA8" s="230"/>
    </row>
    <row r="9" spans="1:131" s="231" customFormat="1" ht="26.25" customHeight="1" x14ac:dyDescent="0.15">
      <c r="A9" s="234">
        <v>3</v>
      </c>
      <c r="B9" s="844" t="s">
        <v>404</v>
      </c>
      <c r="C9" s="845"/>
      <c r="D9" s="845"/>
      <c r="E9" s="845"/>
      <c r="F9" s="845"/>
      <c r="G9" s="845"/>
      <c r="H9" s="845"/>
      <c r="I9" s="845"/>
      <c r="J9" s="845"/>
      <c r="K9" s="845"/>
      <c r="L9" s="845"/>
      <c r="M9" s="845"/>
      <c r="N9" s="845"/>
      <c r="O9" s="845"/>
      <c r="P9" s="846"/>
      <c r="Q9" s="847">
        <v>1</v>
      </c>
      <c r="R9" s="848"/>
      <c r="S9" s="848"/>
      <c r="T9" s="848"/>
      <c r="U9" s="848"/>
      <c r="V9" s="848">
        <v>1</v>
      </c>
      <c r="W9" s="848"/>
      <c r="X9" s="848"/>
      <c r="Y9" s="848"/>
      <c r="Z9" s="848"/>
      <c r="AA9" s="848">
        <v>0</v>
      </c>
      <c r="AB9" s="848"/>
      <c r="AC9" s="848"/>
      <c r="AD9" s="848"/>
      <c r="AE9" s="849"/>
      <c r="AF9" s="850" t="s">
        <v>257</v>
      </c>
      <c r="AG9" s="851"/>
      <c r="AH9" s="851"/>
      <c r="AI9" s="851"/>
      <c r="AJ9" s="852"/>
      <c r="AK9" s="833"/>
      <c r="AL9" s="834"/>
      <c r="AM9" s="834"/>
      <c r="AN9" s="834"/>
      <c r="AO9" s="834"/>
      <c r="AP9" s="834" t="s">
        <v>606</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619</v>
      </c>
      <c r="BT9" s="838"/>
      <c r="BU9" s="838"/>
      <c r="BV9" s="838"/>
      <c r="BW9" s="838"/>
      <c r="BX9" s="838"/>
      <c r="BY9" s="838"/>
      <c r="BZ9" s="838"/>
      <c r="CA9" s="838"/>
      <c r="CB9" s="838"/>
      <c r="CC9" s="838"/>
      <c r="CD9" s="838"/>
      <c r="CE9" s="838"/>
      <c r="CF9" s="838"/>
      <c r="CG9" s="839"/>
      <c r="CH9" s="840">
        <v>0</v>
      </c>
      <c r="CI9" s="841"/>
      <c r="CJ9" s="841"/>
      <c r="CK9" s="841"/>
      <c r="CL9" s="842"/>
      <c r="CM9" s="840">
        <v>10</v>
      </c>
      <c r="CN9" s="841"/>
      <c r="CO9" s="841"/>
      <c r="CP9" s="841"/>
      <c r="CQ9" s="842"/>
      <c r="CR9" s="840">
        <v>2</v>
      </c>
      <c r="CS9" s="841"/>
      <c r="CT9" s="841"/>
      <c r="CU9" s="841"/>
      <c r="CV9" s="842"/>
      <c r="CW9" s="840" t="s">
        <v>608</v>
      </c>
      <c r="CX9" s="841"/>
      <c r="CY9" s="841"/>
      <c r="CZ9" s="841"/>
      <c r="DA9" s="842"/>
      <c r="DB9" s="840" t="s">
        <v>608</v>
      </c>
      <c r="DC9" s="841"/>
      <c r="DD9" s="841"/>
      <c r="DE9" s="841"/>
      <c r="DF9" s="842"/>
      <c r="DG9" s="840" t="s">
        <v>608</v>
      </c>
      <c r="DH9" s="841"/>
      <c r="DI9" s="841"/>
      <c r="DJ9" s="841"/>
      <c r="DK9" s="842"/>
      <c r="DL9" s="840" t="s">
        <v>608</v>
      </c>
      <c r="DM9" s="841"/>
      <c r="DN9" s="841"/>
      <c r="DO9" s="841"/>
      <c r="DP9" s="842"/>
      <c r="DQ9" s="840" t="s">
        <v>608</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406</v>
      </c>
      <c r="B23" s="853" t="s">
        <v>407</v>
      </c>
      <c r="C23" s="854"/>
      <c r="D23" s="854"/>
      <c r="E23" s="854"/>
      <c r="F23" s="854"/>
      <c r="G23" s="854"/>
      <c r="H23" s="854"/>
      <c r="I23" s="854"/>
      <c r="J23" s="854"/>
      <c r="K23" s="854"/>
      <c r="L23" s="854"/>
      <c r="M23" s="854"/>
      <c r="N23" s="854"/>
      <c r="O23" s="854"/>
      <c r="P23" s="855"/>
      <c r="Q23" s="856">
        <v>8652</v>
      </c>
      <c r="R23" s="857"/>
      <c r="S23" s="857"/>
      <c r="T23" s="857"/>
      <c r="U23" s="857"/>
      <c r="V23" s="857">
        <v>8278</v>
      </c>
      <c r="W23" s="857"/>
      <c r="X23" s="857"/>
      <c r="Y23" s="857"/>
      <c r="Z23" s="857"/>
      <c r="AA23" s="857">
        <v>374</v>
      </c>
      <c r="AB23" s="857"/>
      <c r="AC23" s="857"/>
      <c r="AD23" s="857"/>
      <c r="AE23" s="858"/>
      <c r="AF23" s="859">
        <v>366</v>
      </c>
      <c r="AG23" s="857"/>
      <c r="AH23" s="857"/>
      <c r="AI23" s="857"/>
      <c r="AJ23" s="860"/>
      <c r="AK23" s="861"/>
      <c r="AL23" s="862"/>
      <c r="AM23" s="862"/>
      <c r="AN23" s="862"/>
      <c r="AO23" s="862"/>
      <c r="AP23" s="857"/>
      <c r="AQ23" s="857"/>
      <c r="AR23" s="857"/>
      <c r="AS23" s="857"/>
      <c r="AT23" s="857"/>
      <c r="AU23" s="873"/>
      <c r="AV23" s="873"/>
      <c r="AW23" s="873"/>
      <c r="AX23" s="873"/>
      <c r="AY23" s="874"/>
      <c r="AZ23" s="875" t="s">
        <v>257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408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409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385</v>
      </c>
      <c r="B26" s="792"/>
      <c r="C26" s="792"/>
      <c r="D26" s="792"/>
      <c r="E26" s="792"/>
      <c r="F26" s="792"/>
      <c r="G26" s="792"/>
      <c r="H26" s="792"/>
      <c r="I26" s="792"/>
      <c r="J26" s="792"/>
      <c r="K26" s="792"/>
      <c r="L26" s="792"/>
      <c r="M26" s="792"/>
      <c r="N26" s="792"/>
      <c r="O26" s="792"/>
      <c r="P26" s="793"/>
      <c r="Q26" s="797" t="s">
        <v>410</v>
      </c>
      <c r="R26" s="798"/>
      <c r="S26" s="798"/>
      <c r="T26" s="798"/>
      <c r="U26" s="799"/>
      <c r="V26" s="797" t="s">
        <v>411</v>
      </c>
      <c r="W26" s="798"/>
      <c r="X26" s="798"/>
      <c r="Y26" s="798"/>
      <c r="Z26" s="799"/>
      <c r="AA26" s="797" t="s">
        <v>412</v>
      </c>
      <c r="AB26" s="798"/>
      <c r="AC26" s="798"/>
      <c r="AD26" s="798"/>
      <c r="AE26" s="798"/>
      <c r="AF26" s="878" t="s">
        <v>413</v>
      </c>
      <c r="AG26" s="879"/>
      <c r="AH26" s="879"/>
      <c r="AI26" s="879"/>
      <c r="AJ26" s="880"/>
      <c r="AK26" s="798" t="s">
        <v>414</v>
      </c>
      <c r="AL26" s="798"/>
      <c r="AM26" s="798"/>
      <c r="AN26" s="798"/>
      <c r="AO26" s="799"/>
      <c r="AP26" s="797" t="s">
        <v>415</v>
      </c>
      <c r="AQ26" s="798"/>
      <c r="AR26" s="798"/>
      <c r="AS26" s="798"/>
      <c r="AT26" s="799"/>
      <c r="AU26" s="797" t="s">
        <v>416</v>
      </c>
      <c r="AV26" s="798"/>
      <c r="AW26" s="798"/>
      <c r="AX26" s="798"/>
      <c r="AY26" s="799"/>
      <c r="AZ26" s="797" t="s">
        <v>417</v>
      </c>
      <c r="BA26" s="798"/>
      <c r="BB26" s="798"/>
      <c r="BC26" s="798"/>
      <c r="BD26" s="799"/>
      <c r="BE26" s="797" t="s">
        <v>392</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418</v>
      </c>
      <c r="C28" s="814"/>
      <c r="D28" s="814"/>
      <c r="E28" s="814"/>
      <c r="F28" s="814"/>
      <c r="G28" s="814"/>
      <c r="H28" s="814"/>
      <c r="I28" s="814"/>
      <c r="J28" s="814"/>
      <c r="K28" s="814"/>
      <c r="L28" s="814"/>
      <c r="M28" s="814"/>
      <c r="N28" s="814"/>
      <c r="O28" s="814"/>
      <c r="P28" s="815"/>
      <c r="Q28" s="886">
        <v>1366</v>
      </c>
      <c r="R28" s="887"/>
      <c r="S28" s="887"/>
      <c r="T28" s="887"/>
      <c r="U28" s="887"/>
      <c r="V28" s="887">
        <v>1349</v>
      </c>
      <c r="W28" s="887"/>
      <c r="X28" s="887"/>
      <c r="Y28" s="887"/>
      <c r="Z28" s="887"/>
      <c r="AA28" s="887">
        <v>17</v>
      </c>
      <c r="AB28" s="887"/>
      <c r="AC28" s="887"/>
      <c r="AD28" s="887"/>
      <c r="AE28" s="888"/>
      <c r="AF28" s="889">
        <v>17</v>
      </c>
      <c r="AG28" s="887"/>
      <c r="AH28" s="887"/>
      <c r="AI28" s="887"/>
      <c r="AJ28" s="890"/>
      <c r="AK28" s="891">
        <v>107</v>
      </c>
      <c r="AL28" s="892"/>
      <c r="AM28" s="892"/>
      <c r="AN28" s="892"/>
      <c r="AO28" s="892"/>
      <c r="AP28" s="892" t="s">
        <v>606</v>
      </c>
      <c r="AQ28" s="892"/>
      <c r="AR28" s="892"/>
      <c r="AS28" s="892"/>
      <c r="AT28" s="892"/>
      <c r="AU28" s="892" t="s">
        <v>606</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419</v>
      </c>
      <c r="C29" s="845"/>
      <c r="D29" s="845"/>
      <c r="E29" s="845"/>
      <c r="F29" s="845"/>
      <c r="G29" s="845"/>
      <c r="H29" s="845"/>
      <c r="I29" s="845"/>
      <c r="J29" s="845"/>
      <c r="K29" s="845"/>
      <c r="L29" s="845"/>
      <c r="M29" s="845"/>
      <c r="N29" s="845"/>
      <c r="O29" s="845"/>
      <c r="P29" s="846"/>
      <c r="Q29" s="847">
        <v>150</v>
      </c>
      <c r="R29" s="848"/>
      <c r="S29" s="848"/>
      <c r="T29" s="848"/>
      <c r="U29" s="848"/>
      <c r="V29" s="848">
        <v>149</v>
      </c>
      <c r="W29" s="848"/>
      <c r="X29" s="848"/>
      <c r="Y29" s="848"/>
      <c r="Z29" s="848"/>
      <c r="AA29" s="848">
        <v>1</v>
      </c>
      <c r="AB29" s="848"/>
      <c r="AC29" s="848"/>
      <c r="AD29" s="848"/>
      <c r="AE29" s="849"/>
      <c r="AF29" s="850">
        <v>1</v>
      </c>
      <c r="AG29" s="851"/>
      <c r="AH29" s="851"/>
      <c r="AI29" s="851"/>
      <c r="AJ29" s="852"/>
      <c r="AK29" s="898">
        <v>43</v>
      </c>
      <c r="AL29" s="894"/>
      <c r="AM29" s="894"/>
      <c r="AN29" s="894"/>
      <c r="AO29" s="894"/>
      <c r="AP29" s="894" t="s">
        <v>606</v>
      </c>
      <c r="AQ29" s="894"/>
      <c r="AR29" s="894"/>
      <c r="AS29" s="894"/>
      <c r="AT29" s="894"/>
      <c r="AU29" s="894" t="s">
        <v>606</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420</v>
      </c>
      <c r="C30" s="845"/>
      <c r="D30" s="845"/>
      <c r="E30" s="845"/>
      <c r="F30" s="845"/>
      <c r="G30" s="845"/>
      <c r="H30" s="845"/>
      <c r="I30" s="845"/>
      <c r="J30" s="845"/>
      <c r="K30" s="845"/>
      <c r="L30" s="845"/>
      <c r="M30" s="845"/>
      <c r="N30" s="845"/>
      <c r="O30" s="845"/>
      <c r="P30" s="846"/>
      <c r="Q30" s="847">
        <v>772</v>
      </c>
      <c r="R30" s="848"/>
      <c r="S30" s="848"/>
      <c r="T30" s="848"/>
      <c r="U30" s="848"/>
      <c r="V30" s="848">
        <v>628</v>
      </c>
      <c r="W30" s="848"/>
      <c r="X30" s="848"/>
      <c r="Y30" s="848"/>
      <c r="Z30" s="848"/>
      <c r="AA30" s="848">
        <v>143</v>
      </c>
      <c r="AB30" s="848"/>
      <c r="AC30" s="848"/>
      <c r="AD30" s="848"/>
      <c r="AE30" s="849"/>
      <c r="AF30" s="850">
        <v>143</v>
      </c>
      <c r="AG30" s="851"/>
      <c r="AH30" s="851"/>
      <c r="AI30" s="851"/>
      <c r="AJ30" s="852"/>
      <c r="AK30" s="898">
        <v>597</v>
      </c>
      <c r="AL30" s="894"/>
      <c r="AM30" s="894"/>
      <c r="AN30" s="894"/>
      <c r="AO30" s="894"/>
      <c r="AP30" s="894">
        <v>2766</v>
      </c>
      <c r="AQ30" s="894"/>
      <c r="AR30" s="894"/>
      <c r="AS30" s="894"/>
      <c r="AT30" s="894"/>
      <c r="AU30" s="894">
        <v>1333</v>
      </c>
      <c r="AV30" s="894"/>
      <c r="AW30" s="894"/>
      <c r="AX30" s="894"/>
      <c r="AY30" s="894"/>
      <c r="AZ30" s="895"/>
      <c r="BA30" s="895"/>
      <c r="BB30" s="895"/>
      <c r="BC30" s="895"/>
      <c r="BD30" s="895"/>
      <c r="BE30" s="896" t="s">
        <v>421</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422</v>
      </c>
      <c r="C31" s="845"/>
      <c r="D31" s="845"/>
      <c r="E31" s="845"/>
      <c r="F31" s="845"/>
      <c r="G31" s="845"/>
      <c r="H31" s="845"/>
      <c r="I31" s="845"/>
      <c r="J31" s="845"/>
      <c r="K31" s="845"/>
      <c r="L31" s="845"/>
      <c r="M31" s="845"/>
      <c r="N31" s="845"/>
      <c r="O31" s="845"/>
      <c r="P31" s="846"/>
      <c r="Q31" s="847">
        <v>43</v>
      </c>
      <c r="R31" s="848"/>
      <c r="S31" s="848"/>
      <c r="T31" s="848"/>
      <c r="U31" s="848"/>
      <c r="V31" s="848">
        <v>2</v>
      </c>
      <c r="W31" s="848"/>
      <c r="X31" s="848"/>
      <c r="Y31" s="848"/>
      <c r="Z31" s="848"/>
      <c r="AA31" s="848">
        <v>41</v>
      </c>
      <c r="AB31" s="848"/>
      <c r="AC31" s="848"/>
      <c r="AD31" s="848"/>
      <c r="AE31" s="849"/>
      <c r="AF31" s="850">
        <v>41</v>
      </c>
      <c r="AG31" s="851"/>
      <c r="AH31" s="851"/>
      <c r="AI31" s="851"/>
      <c r="AJ31" s="852"/>
      <c r="AK31" s="898" t="s">
        <v>608</v>
      </c>
      <c r="AL31" s="894"/>
      <c r="AM31" s="894"/>
      <c r="AN31" s="894"/>
      <c r="AO31" s="894"/>
      <c r="AP31" s="894" t="s">
        <v>607</v>
      </c>
      <c r="AQ31" s="894"/>
      <c r="AR31" s="894"/>
      <c r="AS31" s="894"/>
      <c r="AT31" s="894"/>
      <c r="AU31" s="894" t="s">
        <v>608</v>
      </c>
      <c r="AV31" s="894"/>
      <c r="AW31" s="894"/>
      <c r="AX31" s="894"/>
      <c r="AY31" s="894"/>
      <c r="AZ31" s="895"/>
      <c r="BA31" s="895"/>
      <c r="BB31" s="895"/>
      <c r="BC31" s="895"/>
      <c r="BD31" s="895"/>
      <c r="BE31" s="896" t="s">
        <v>423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424</v>
      </c>
      <c r="C32" s="845"/>
      <c r="D32" s="845"/>
      <c r="E32" s="845"/>
      <c r="F32" s="845"/>
      <c r="G32" s="845"/>
      <c r="H32" s="845"/>
      <c r="I32" s="845"/>
      <c r="J32" s="845"/>
      <c r="K32" s="845"/>
      <c r="L32" s="845"/>
      <c r="M32" s="845"/>
      <c r="N32" s="845"/>
      <c r="O32" s="845"/>
      <c r="P32" s="846"/>
      <c r="Q32" s="847">
        <v>123</v>
      </c>
      <c r="R32" s="848"/>
      <c r="S32" s="848"/>
      <c r="T32" s="848"/>
      <c r="U32" s="848"/>
      <c r="V32" s="848">
        <v>62</v>
      </c>
      <c r="W32" s="848"/>
      <c r="X32" s="848"/>
      <c r="Y32" s="848"/>
      <c r="Z32" s="848"/>
      <c r="AA32" s="848">
        <v>61</v>
      </c>
      <c r="AB32" s="848"/>
      <c r="AC32" s="848"/>
      <c r="AD32" s="848"/>
      <c r="AE32" s="849"/>
      <c r="AF32" s="850">
        <v>61</v>
      </c>
      <c r="AG32" s="851"/>
      <c r="AH32" s="851"/>
      <c r="AI32" s="851"/>
      <c r="AJ32" s="852"/>
      <c r="AK32" s="898">
        <v>12</v>
      </c>
      <c r="AL32" s="894"/>
      <c r="AM32" s="894"/>
      <c r="AN32" s="894"/>
      <c r="AO32" s="894"/>
      <c r="AP32" s="894">
        <v>746</v>
      </c>
      <c r="AQ32" s="894"/>
      <c r="AR32" s="894"/>
      <c r="AS32" s="894"/>
      <c r="AT32" s="894"/>
      <c r="AU32" s="894">
        <v>38</v>
      </c>
      <c r="AV32" s="894"/>
      <c r="AW32" s="894"/>
      <c r="AX32" s="894"/>
      <c r="AY32" s="894"/>
      <c r="AZ32" s="895"/>
      <c r="BA32" s="895"/>
      <c r="BB32" s="895"/>
      <c r="BC32" s="895"/>
      <c r="BD32" s="895"/>
      <c r="BE32" s="896" t="s">
        <v>425</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426</v>
      </c>
      <c r="C33" s="845"/>
      <c r="D33" s="845"/>
      <c r="E33" s="845"/>
      <c r="F33" s="845"/>
      <c r="G33" s="845"/>
      <c r="H33" s="845"/>
      <c r="I33" s="845"/>
      <c r="J33" s="845"/>
      <c r="K33" s="845"/>
      <c r="L33" s="845"/>
      <c r="M33" s="845"/>
      <c r="N33" s="845"/>
      <c r="O33" s="845"/>
      <c r="P33" s="846"/>
      <c r="Q33" s="847">
        <v>61</v>
      </c>
      <c r="R33" s="848"/>
      <c r="S33" s="848"/>
      <c r="T33" s="848"/>
      <c r="U33" s="848"/>
      <c r="V33" s="848">
        <v>61</v>
      </c>
      <c r="W33" s="848"/>
      <c r="X33" s="848"/>
      <c r="Y33" s="848"/>
      <c r="Z33" s="848"/>
      <c r="AA33" s="848" t="s">
        <v>608</v>
      </c>
      <c r="AB33" s="848"/>
      <c r="AC33" s="848"/>
      <c r="AD33" s="848"/>
      <c r="AE33" s="849"/>
      <c r="AF33" s="850" t="s">
        <v>427</v>
      </c>
      <c r="AG33" s="851"/>
      <c r="AH33" s="851"/>
      <c r="AI33" s="851"/>
      <c r="AJ33" s="852"/>
      <c r="AK33" s="898">
        <v>28</v>
      </c>
      <c r="AL33" s="894"/>
      <c r="AM33" s="894"/>
      <c r="AN33" s="894"/>
      <c r="AO33" s="894"/>
      <c r="AP33" s="894">
        <v>176</v>
      </c>
      <c r="AQ33" s="894"/>
      <c r="AR33" s="894"/>
      <c r="AS33" s="894"/>
      <c r="AT33" s="894"/>
      <c r="AU33" s="894">
        <v>167</v>
      </c>
      <c r="AV33" s="894"/>
      <c r="AW33" s="894"/>
      <c r="AX33" s="894"/>
      <c r="AY33" s="894"/>
      <c r="AZ33" s="895"/>
      <c r="BA33" s="895"/>
      <c r="BB33" s="895"/>
      <c r="BC33" s="895"/>
      <c r="BD33" s="895"/>
      <c r="BE33" s="896" t="s">
        <v>428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429</v>
      </c>
      <c r="C34" s="845"/>
      <c r="D34" s="845"/>
      <c r="E34" s="845"/>
      <c r="F34" s="845"/>
      <c r="G34" s="845"/>
      <c r="H34" s="845"/>
      <c r="I34" s="845"/>
      <c r="J34" s="845"/>
      <c r="K34" s="845"/>
      <c r="L34" s="845"/>
      <c r="M34" s="845"/>
      <c r="N34" s="845"/>
      <c r="O34" s="845"/>
      <c r="P34" s="846"/>
      <c r="Q34" s="847">
        <v>246</v>
      </c>
      <c r="R34" s="848"/>
      <c r="S34" s="848"/>
      <c r="T34" s="848"/>
      <c r="U34" s="848"/>
      <c r="V34" s="848">
        <v>246</v>
      </c>
      <c r="W34" s="848"/>
      <c r="X34" s="848"/>
      <c r="Y34" s="848"/>
      <c r="Z34" s="848"/>
      <c r="AA34" s="848">
        <v>0</v>
      </c>
      <c r="AB34" s="848"/>
      <c r="AC34" s="848"/>
      <c r="AD34" s="848"/>
      <c r="AE34" s="849"/>
      <c r="AF34" s="850">
        <v>0</v>
      </c>
      <c r="AG34" s="851"/>
      <c r="AH34" s="851"/>
      <c r="AI34" s="851"/>
      <c r="AJ34" s="852"/>
      <c r="AK34" s="898">
        <v>103</v>
      </c>
      <c r="AL34" s="894"/>
      <c r="AM34" s="894"/>
      <c r="AN34" s="894"/>
      <c r="AO34" s="894"/>
      <c r="AP34" s="894">
        <v>1079</v>
      </c>
      <c r="AQ34" s="894"/>
      <c r="AR34" s="894"/>
      <c r="AS34" s="894"/>
      <c r="AT34" s="894"/>
      <c r="AU34" s="894">
        <v>652</v>
      </c>
      <c r="AV34" s="894"/>
      <c r="AW34" s="894"/>
      <c r="AX34" s="894"/>
      <c r="AY34" s="894"/>
      <c r="AZ34" s="895"/>
      <c r="BA34" s="895"/>
      <c r="BB34" s="895"/>
      <c r="BC34" s="895"/>
      <c r="BD34" s="895"/>
      <c r="BE34" s="896" t="s">
        <v>430</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431</v>
      </c>
      <c r="C35" s="845"/>
      <c r="D35" s="845"/>
      <c r="E35" s="845"/>
      <c r="F35" s="845"/>
      <c r="G35" s="845"/>
      <c r="H35" s="845"/>
      <c r="I35" s="845"/>
      <c r="J35" s="845"/>
      <c r="K35" s="845"/>
      <c r="L35" s="845"/>
      <c r="M35" s="845"/>
      <c r="N35" s="845"/>
      <c r="O35" s="845"/>
      <c r="P35" s="846"/>
      <c r="Q35" s="847">
        <v>167</v>
      </c>
      <c r="R35" s="848"/>
      <c r="S35" s="848"/>
      <c r="T35" s="848"/>
      <c r="U35" s="848"/>
      <c r="V35" s="848">
        <v>158</v>
      </c>
      <c r="W35" s="848"/>
      <c r="X35" s="848"/>
      <c r="Y35" s="848"/>
      <c r="Z35" s="848"/>
      <c r="AA35" s="848">
        <v>9</v>
      </c>
      <c r="AB35" s="848"/>
      <c r="AC35" s="848"/>
      <c r="AD35" s="848"/>
      <c r="AE35" s="849"/>
      <c r="AF35" s="850">
        <v>9</v>
      </c>
      <c r="AG35" s="851"/>
      <c r="AH35" s="851"/>
      <c r="AI35" s="851"/>
      <c r="AJ35" s="852"/>
      <c r="AK35" s="898">
        <v>68</v>
      </c>
      <c r="AL35" s="894"/>
      <c r="AM35" s="894"/>
      <c r="AN35" s="894"/>
      <c r="AO35" s="894"/>
      <c r="AP35" s="894">
        <v>1013</v>
      </c>
      <c r="AQ35" s="894"/>
      <c r="AR35" s="894"/>
      <c r="AS35" s="894"/>
      <c r="AT35" s="894"/>
      <c r="AU35" s="894">
        <v>694</v>
      </c>
      <c r="AV35" s="894"/>
      <c r="AW35" s="894"/>
      <c r="AX35" s="894"/>
      <c r="AY35" s="894"/>
      <c r="AZ35" s="895"/>
      <c r="BA35" s="895"/>
      <c r="BB35" s="895"/>
      <c r="BC35" s="895"/>
      <c r="BD35" s="895"/>
      <c r="BE35" s="896" t="s">
        <v>432</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t="s">
        <v>433</v>
      </c>
      <c r="C36" s="845"/>
      <c r="D36" s="845"/>
      <c r="E36" s="845"/>
      <c r="F36" s="845"/>
      <c r="G36" s="845"/>
      <c r="H36" s="845"/>
      <c r="I36" s="845"/>
      <c r="J36" s="845"/>
      <c r="K36" s="845"/>
      <c r="L36" s="845"/>
      <c r="M36" s="845"/>
      <c r="N36" s="845"/>
      <c r="O36" s="845"/>
      <c r="P36" s="846"/>
      <c r="Q36" s="847">
        <v>68</v>
      </c>
      <c r="R36" s="848"/>
      <c r="S36" s="848"/>
      <c r="T36" s="848"/>
      <c r="U36" s="848"/>
      <c r="V36" s="848">
        <v>64</v>
      </c>
      <c r="W36" s="848"/>
      <c r="X36" s="848"/>
      <c r="Y36" s="848"/>
      <c r="Z36" s="848"/>
      <c r="AA36" s="848">
        <v>4</v>
      </c>
      <c r="AB36" s="848"/>
      <c r="AC36" s="848"/>
      <c r="AD36" s="848"/>
      <c r="AE36" s="849"/>
      <c r="AF36" s="850">
        <v>4</v>
      </c>
      <c r="AG36" s="851"/>
      <c r="AH36" s="851"/>
      <c r="AI36" s="851"/>
      <c r="AJ36" s="852"/>
      <c r="AK36" s="898" t="s">
        <v>608</v>
      </c>
      <c r="AL36" s="894"/>
      <c r="AM36" s="894"/>
      <c r="AN36" s="894"/>
      <c r="AO36" s="894"/>
      <c r="AP36" s="894">
        <v>260</v>
      </c>
      <c r="AQ36" s="894"/>
      <c r="AR36" s="894"/>
      <c r="AS36" s="894"/>
      <c r="AT36" s="894"/>
      <c r="AU36" s="894" t="s">
        <v>608</v>
      </c>
      <c r="AV36" s="894"/>
      <c r="AW36" s="894"/>
      <c r="AX36" s="894"/>
      <c r="AY36" s="894"/>
      <c r="AZ36" s="895"/>
      <c r="BA36" s="895"/>
      <c r="BB36" s="895"/>
      <c r="BC36" s="895"/>
      <c r="BD36" s="895"/>
      <c r="BE36" s="896" t="s">
        <v>432</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434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406</v>
      </c>
      <c r="B63" s="853" t="s">
        <v>435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276</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436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437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438</v>
      </c>
      <c r="B66" s="792"/>
      <c r="C66" s="792"/>
      <c r="D66" s="792"/>
      <c r="E66" s="792"/>
      <c r="F66" s="792"/>
      <c r="G66" s="792"/>
      <c r="H66" s="792"/>
      <c r="I66" s="792"/>
      <c r="J66" s="792"/>
      <c r="K66" s="792"/>
      <c r="L66" s="792"/>
      <c r="M66" s="792"/>
      <c r="N66" s="792"/>
      <c r="O66" s="792"/>
      <c r="P66" s="793"/>
      <c r="Q66" s="797" t="s">
        <v>439</v>
      </c>
      <c r="R66" s="798"/>
      <c r="S66" s="798"/>
      <c r="T66" s="798"/>
      <c r="U66" s="799"/>
      <c r="V66" s="797" t="s">
        <v>411</v>
      </c>
      <c r="W66" s="798"/>
      <c r="X66" s="798"/>
      <c r="Y66" s="798"/>
      <c r="Z66" s="799"/>
      <c r="AA66" s="797" t="s">
        <v>440</v>
      </c>
      <c r="AB66" s="798"/>
      <c r="AC66" s="798"/>
      <c r="AD66" s="798"/>
      <c r="AE66" s="799"/>
      <c r="AF66" s="918" t="s">
        <v>441</v>
      </c>
      <c r="AG66" s="879"/>
      <c r="AH66" s="879"/>
      <c r="AI66" s="879"/>
      <c r="AJ66" s="919"/>
      <c r="AK66" s="797" t="s">
        <v>442</v>
      </c>
      <c r="AL66" s="792"/>
      <c r="AM66" s="792"/>
      <c r="AN66" s="792"/>
      <c r="AO66" s="793"/>
      <c r="AP66" s="797" t="s">
        <v>443</v>
      </c>
      <c r="AQ66" s="798"/>
      <c r="AR66" s="798"/>
      <c r="AS66" s="798"/>
      <c r="AT66" s="799"/>
      <c r="AU66" s="797" t="s">
        <v>444</v>
      </c>
      <c r="AV66" s="798"/>
      <c r="AW66" s="798"/>
      <c r="AX66" s="798"/>
      <c r="AY66" s="799"/>
      <c r="AZ66" s="797" t="s">
        <v>392</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609</v>
      </c>
      <c r="C68" s="934"/>
      <c r="D68" s="934"/>
      <c r="E68" s="934"/>
      <c r="F68" s="934"/>
      <c r="G68" s="934"/>
      <c r="H68" s="934"/>
      <c r="I68" s="934"/>
      <c r="J68" s="934"/>
      <c r="K68" s="934"/>
      <c r="L68" s="934"/>
      <c r="M68" s="934"/>
      <c r="N68" s="934"/>
      <c r="O68" s="934"/>
      <c r="P68" s="935"/>
      <c r="Q68" s="936">
        <v>1889</v>
      </c>
      <c r="R68" s="930"/>
      <c r="S68" s="930"/>
      <c r="T68" s="930"/>
      <c r="U68" s="930"/>
      <c r="V68" s="930">
        <v>1869</v>
      </c>
      <c r="W68" s="930"/>
      <c r="X68" s="930"/>
      <c r="Y68" s="930"/>
      <c r="Z68" s="930"/>
      <c r="AA68" s="930">
        <v>20</v>
      </c>
      <c r="AB68" s="930"/>
      <c r="AC68" s="930"/>
      <c r="AD68" s="930"/>
      <c r="AE68" s="930"/>
      <c r="AF68" s="930">
        <v>20</v>
      </c>
      <c r="AG68" s="930"/>
      <c r="AH68" s="930"/>
      <c r="AI68" s="930"/>
      <c r="AJ68" s="930"/>
      <c r="AK68" s="930" t="s">
        <v>608</v>
      </c>
      <c r="AL68" s="930"/>
      <c r="AM68" s="930"/>
      <c r="AN68" s="930"/>
      <c r="AO68" s="930"/>
      <c r="AP68" s="930" t="s">
        <v>608</v>
      </c>
      <c r="AQ68" s="930"/>
      <c r="AR68" s="930"/>
      <c r="AS68" s="930"/>
      <c r="AT68" s="930"/>
      <c r="AU68" s="930" t="s">
        <v>608</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610</v>
      </c>
      <c r="C69" s="938"/>
      <c r="D69" s="938"/>
      <c r="E69" s="938"/>
      <c r="F69" s="938"/>
      <c r="G69" s="938"/>
      <c r="H69" s="938"/>
      <c r="I69" s="938"/>
      <c r="J69" s="938"/>
      <c r="K69" s="938"/>
      <c r="L69" s="938"/>
      <c r="M69" s="938"/>
      <c r="N69" s="938"/>
      <c r="O69" s="938"/>
      <c r="P69" s="939"/>
      <c r="Q69" s="940">
        <v>231</v>
      </c>
      <c r="R69" s="894"/>
      <c r="S69" s="894"/>
      <c r="T69" s="894"/>
      <c r="U69" s="894"/>
      <c r="V69" s="894">
        <v>221</v>
      </c>
      <c r="W69" s="894"/>
      <c r="X69" s="894"/>
      <c r="Y69" s="894"/>
      <c r="Z69" s="894"/>
      <c r="AA69" s="894">
        <v>10</v>
      </c>
      <c r="AB69" s="894"/>
      <c r="AC69" s="894"/>
      <c r="AD69" s="894"/>
      <c r="AE69" s="894"/>
      <c r="AF69" s="894">
        <v>10</v>
      </c>
      <c r="AG69" s="894"/>
      <c r="AH69" s="894"/>
      <c r="AI69" s="894"/>
      <c r="AJ69" s="894"/>
      <c r="AK69" s="894" t="s">
        <v>608</v>
      </c>
      <c r="AL69" s="894"/>
      <c r="AM69" s="894"/>
      <c r="AN69" s="894"/>
      <c r="AO69" s="894"/>
      <c r="AP69" s="894" t="s">
        <v>608</v>
      </c>
      <c r="AQ69" s="894"/>
      <c r="AR69" s="894"/>
      <c r="AS69" s="894"/>
      <c r="AT69" s="894"/>
      <c r="AU69" s="894" t="s">
        <v>608</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611</v>
      </c>
      <c r="C70" s="938"/>
      <c r="D70" s="938"/>
      <c r="E70" s="938"/>
      <c r="F70" s="938"/>
      <c r="G70" s="938"/>
      <c r="H70" s="938"/>
      <c r="I70" s="938"/>
      <c r="J70" s="938"/>
      <c r="K70" s="938"/>
      <c r="L70" s="938"/>
      <c r="M70" s="938"/>
      <c r="N70" s="938"/>
      <c r="O70" s="938"/>
      <c r="P70" s="939"/>
      <c r="Q70" s="940">
        <v>4750</v>
      </c>
      <c r="R70" s="894"/>
      <c r="S70" s="894"/>
      <c r="T70" s="894"/>
      <c r="U70" s="894"/>
      <c r="V70" s="894">
        <v>4708</v>
      </c>
      <c r="W70" s="894"/>
      <c r="X70" s="894"/>
      <c r="Y70" s="894"/>
      <c r="Z70" s="894"/>
      <c r="AA70" s="894">
        <v>42</v>
      </c>
      <c r="AB70" s="894"/>
      <c r="AC70" s="894"/>
      <c r="AD70" s="894"/>
      <c r="AE70" s="894"/>
      <c r="AF70" s="894">
        <v>2</v>
      </c>
      <c r="AG70" s="894"/>
      <c r="AH70" s="894"/>
      <c r="AI70" s="894"/>
      <c r="AJ70" s="894"/>
      <c r="AK70" s="894">
        <v>268</v>
      </c>
      <c r="AL70" s="894"/>
      <c r="AM70" s="894"/>
      <c r="AN70" s="894"/>
      <c r="AO70" s="894"/>
      <c r="AP70" s="894">
        <v>65</v>
      </c>
      <c r="AQ70" s="894"/>
      <c r="AR70" s="894"/>
      <c r="AS70" s="894"/>
      <c r="AT70" s="894"/>
      <c r="AU70" s="894">
        <v>65</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612</v>
      </c>
      <c r="C71" s="938"/>
      <c r="D71" s="938"/>
      <c r="E71" s="938"/>
      <c r="F71" s="938"/>
      <c r="G71" s="938"/>
      <c r="H71" s="938"/>
      <c r="I71" s="938"/>
      <c r="J71" s="938"/>
      <c r="K71" s="938"/>
      <c r="L71" s="938"/>
      <c r="M71" s="938"/>
      <c r="N71" s="938"/>
      <c r="O71" s="938"/>
      <c r="P71" s="939"/>
      <c r="Q71" s="940">
        <v>535</v>
      </c>
      <c r="R71" s="894"/>
      <c r="S71" s="894"/>
      <c r="T71" s="894"/>
      <c r="U71" s="894"/>
      <c r="V71" s="894">
        <v>530</v>
      </c>
      <c r="W71" s="894"/>
      <c r="X71" s="894"/>
      <c r="Y71" s="894"/>
      <c r="Z71" s="894"/>
      <c r="AA71" s="894">
        <v>5</v>
      </c>
      <c r="AB71" s="894"/>
      <c r="AC71" s="894"/>
      <c r="AD71" s="894"/>
      <c r="AE71" s="894"/>
      <c r="AF71" s="894">
        <v>5</v>
      </c>
      <c r="AG71" s="894"/>
      <c r="AH71" s="894"/>
      <c r="AI71" s="894"/>
      <c r="AJ71" s="894"/>
      <c r="AK71" s="894">
        <v>17</v>
      </c>
      <c r="AL71" s="894"/>
      <c r="AM71" s="894"/>
      <c r="AN71" s="894"/>
      <c r="AO71" s="894"/>
      <c r="AP71" s="894" t="s">
        <v>608</v>
      </c>
      <c r="AQ71" s="894"/>
      <c r="AR71" s="894"/>
      <c r="AS71" s="894"/>
      <c r="AT71" s="894"/>
      <c r="AU71" s="894" t="s">
        <v>608</v>
      </c>
      <c r="AV71" s="894"/>
      <c r="AW71" s="894"/>
      <c r="AX71" s="894"/>
      <c r="AY71" s="894"/>
      <c r="AZ71" s="896" t="s">
        <v>614</v>
      </c>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612</v>
      </c>
      <c r="C72" s="938"/>
      <c r="D72" s="938"/>
      <c r="E72" s="938"/>
      <c r="F72" s="938"/>
      <c r="G72" s="938"/>
      <c r="H72" s="938"/>
      <c r="I72" s="938"/>
      <c r="J72" s="938"/>
      <c r="K72" s="938"/>
      <c r="L72" s="938"/>
      <c r="M72" s="938"/>
      <c r="N72" s="938"/>
      <c r="O72" s="938"/>
      <c r="P72" s="939"/>
      <c r="Q72" s="940">
        <v>3165</v>
      </c>
      <c r="R72" s="894"/>
      <c r="S72" s="894"/>
      <c r="T72" s="894"/>
      <c r="U72" s="894"/>
      <c r="V72" s="894">
        <v>3007</v>
      </c>
      <c r="W72" s="894"/>
      <c r="X72" s="894"/>
      <c r="Y72" s="894"/>
      <c r="Z72" s="894"/>
      <c r="AA72" s="894">
        <v>158</v>
      </c>
      <c r="AB72" s="894"/>
      <c r="AC72" s="894"/>
      <c r="AD72" s="894"/>
      <c r="AE72" s="894"/>
      <c r="AF72" s="894">
        <v>158</v>
      </c>
      <c r="AG72" s="894"/>
      <c r="AH72" s="894"/>
      <c r="AI72" s="894"/>
      <c r="AJ72" s="894"/>
      <c r="AK72" s="894">
        <v>427</v>
      </c>
      <c r="AL72" s="894"/>
      <c r="AM72" s="894"/>
      <c r="AN72" s="894"/>
      <c r="AO72" s="894"/>
      <c r="AP72" s="894" t="s">
        <v>608</v>
      </c>
      <c r="AQ72" s="894"/>
      <c r="AR72" s="894"/>
      <c r="AS72" s="894"/>
      <c r="AT72" s="894"/>
      <c r="AU72" s="894" t="s">
        <v>608</v>
      </c>
      <c r="AV72" s="894"/>
      <c r="AW72" s="894"/>
      <c r="AX72" s="894"/>
      <c r="AY72" s="894"/>
      <c r="AZ72" s="896" t="s">
        <v>615</v>
      </c>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613</v>
      </c>
      <c r="C73" s="938"/>
      <c r="D73" s="938"/>
      <c r="E73" s="938"/>
      <c r="F73" s="938"/>
      <c r="G73" s="938"/>
      <c r="H73" s="938"/>
      <c r="I73" s="938"/>
      <c r="J73" s="938"/>
      <c r="K73" s="938"/>
      <c r="L73" s="938"/>
      <c r="M73" s="938"/>
      <c r="N73" s="938"/>
      <c r="O73" s="938"/>
      <c r="P73" s="939"/>
      <c r="Q73" s="940">
        <v>121</v>
      </c>
      <c r="R73" s="894"/>
      <c r="S73" s="894"/>
      <c r="T73" s="894"/>
      <c r="U73" s="894"/>
      <c r="V73" s="894">
        <v>119</v>
      </c>
      <c r="W73" s="894"/>
      <c r="X73" s="894"/>
      <c r="Y73" s="894"/>
      <c r="Z73" s="894"/>
      <c r="AA73" s="894">
        <v>2</v>
      </c>
      <c r="AB73" s="894"/>
      <c r="AC73" s="894"/>
      <c r="AD73" s="894"/>
      <c r="AE73" s="894"/>
      <c r="AF73" s="894">
        <v>2</v>
      </c>
      <c r="AG73" s="894"/>
      <c r="AH73" s="894"/>
      <c r="AI73" s="894"/>
      <c r="AJ73" s="894"/>
      <c r="AK73" s="894">
        <v>49</v>
      </c>
      <c r="AL73" s="894"/>
      <c r="AM73" s="894"/>
      <c r="AN73" s="894"/>
      <c r="AO73" s="894"/>
      <c r="AP73" s="894" t="s">
        <v>608</v>
      </c>
      <c r="AQ73" s="894"/>
      <c r="AR73" s="894"/>
      <c r="AS73" s="894"/>
      <c r="AT73" s="894"/>
      <c r="AU73" s="894" t="s">
        <v>608</v>
      </c>
      <c r="AV73" s="894"/>
      <c r="AW73" s="894"/>
      <c r="AX73" s="894"/>
      <c r="AY73" s="894"/>
      <c r="AZ73" s="896" t="s">
        <v>614</v>
      </c>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613</v>
      </c>
      <c r="C74" s="938"/>
      <c r="D74" s="938"/>
      <c r="E74" s="938"/>
      <c r="F74" s="938"/>
      <c r="G74" s="938"/>
      <c r="H74" s="938"/>
      <c r="I74" s="938"/>
      <c r="J74" s="938"/>
      <c r="K74" s="938"/>
      <c r="L74" s="938"/>
      <c r="M74" s="938"/>
      <c r="N74" s="938"/>
      <c r="O74" s="938"/>
      <c r="P74" s="939"/>
      <c r="Q74" s="940">
        <v>86783</v>
      </c>
      <c r="R74" s="894"/>
      <c r="S74" s="894"/>
      <c r="T74" s="894"/>
      <c r="U74" s="894"/>
      <c r="V74" s="894">
        <v>84421</v>
      </c>
      <c r="W74" s="894"/>
      <c r="X74" s="894"/>
      <c r="Y74" s="894"/>
      <c r="Z74" s="894"/>
      <c r="AA74" s="894">
        <v>2362</v>
      </c>
      <c r="AB74" s="894"/>
      <c r="AC74" s="894"/>
      <c r="AD74" s="894"/>
      <c r="AE74" s="894"/>
      <c r="AF74" s="894">
        <v>2362</v>
      </c>
      <c r="AG74" s="894"/>
      <c r="AH74" s="894"/>
      <c r="AI74" s="894"/>
      <c r="AJ74" s="894"/>
      <c r="AK74" s="894">
        <v>754</v>
      </c>
      <c r="AL74" s="894"/>
      <c r="AM74" s="894"/>
      <c r="AN74" s="894"/>
      <c r="AO74" s="894"/>
      <c r="AP74" s="894" t="s">
        <v>608</v>
      </c>
      <c r="AQ74" s="894"/>
      <c r="AR74" s="894"/>
      <c r="AS74" s="894"/>
      <c r="AT74" s="894"/>
      <c r="AU74" s="894" t="s">
        <v>608</v>
      </c>
      <c r="AV74" s="894"/>
      <c r="AW74" s="894"/>
      <c r="AX74" s="894"/>
      <c r="AY74" s="894"/>
      <c r="AZ74" s="896" t="s">
        <v>616</v>
      </c>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406</v>
      </c>
      <c r="B88" s="853" t="s">
        <v>445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406</v>
      </c>
      <c r="BR102" s="853" t="s">
        <v>446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447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448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450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451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452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453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454</v>
      </c>
      <c r="AB109" s="957"/>
      <c r="AC109" s="957"/>
      <c r="AD109" s="957"/>
      <c r="AE109" s="958"/>
      <c r="AF109" s="956" t="s">
        <v>455</v>
      </c>
      <c r="AG109" s="957"/>
      <c r="AH109" s="957"/>
      <c r="AI109" s="957"/>
      <c r="AJ109" s="958"/>
      <c r="AK109" s="956" t="s">
        <v>319</v>
      </c>
      <c r="AL109" s="957"/>
      <c r="AM109" s="957"/>
      <c r="AN109" s="957"/>
      <c r="AO109" s="958"/>
      <c r="AP109" s="956" t="s">
        <v>456</v>
      </c>
      <c r="AQ109" s="957"/>
      <c r="AR109" s="957"/>
      <c r="AS109" s="957"/>
      <c r="AT109" s="959"/>
      <c r="AU109" s="976" t="s">
        <v>453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454</v>
      </c>
      <c r="BR109" s="957"/>
      <c r="BS109" s="957"/>
      <c r="BT109" s="957"/>
      <c r="BU109" s="958"/>
      <c r="BV109" s="956" t="s">
        <v>455</v>
      </c>
      <c r="BW109" s="957"/>
      <c r="BX109" s="957"/>
      <c r="BY109" s="957"/>
      <c r="BZ109" s="958"/>
      <c r="CA109" s="956" t="s">
        <v>319</v>
      </c>
      <c r="CB109" s="957"/>
      <c r="CC109" s="957"/>
      <c r="CD109" s="957"/>
      <c r="CE109" s="958"/>
      <c r="CF109" s="977" t="s">
        <v>456</v>
      </c>
      <c r="CG109" s="977"/>
      <c r="CH109" s="977"/>
      <c r="CI109" s="977"/>
      <c r="CJ109" s="977"/>
      <c r="CK109" s="956" t="s">
        <v>457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454</v>
      </c>
      <c r="DH109" s="957"/>
      <c r="DI109" s="957"/>
      <c r="DJ109" s="957"/>
      <c r="DK109" s="958"/>
      <c r="DL109" s="956" t="s">
        <v>455</v>
      </c>
      <c r="DM109" s="957"/>
      <c r="DN109" s="957"/>
      <c r="DO109" s="957"/>
      <c r="DP109" s="958"/>
      <c r="DQ109" s="956" t="s">
        <v>319</v>
      </c>
      <c r="DR109" s="957"/>
      <c r="DS109" s="957"/>
      <c r="DT109" s="957"/>
      <c r="DU109" s="958"/>
      <c r="DV109" s="956" t="s">
        <v>456</v>
      </c>
      <c r="DW109" s="957"/>
      <c r="DX109" s="957"/>
      <c r="DY109" s="957"/>
      <c r="DZ109" s="959"/>
    </row>
    <row r="110" spans="1:131" s="226" customFormat="1" ht="26.25" customHeight="1" x14ac:dyDescent="0.15">
      <c r="A110" s="960" t="s">
        <v>458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694513</v>
      </c>
      <c r="AB110" s="964"/>
      <c r="AC110" s="964"/>
      <c r="AD110" s="964"/>
      <c r="AE110" s="965"/>
      <c r="AF110" s="966">
        <v>723589</v>
      </c>
      <c r="AG110" s="964"/>
      <c r="AH110" s="964"/>
      <c r="AI110" s="964"/>
      <c r="AJ110" s="965"/>
      <c r="AK110" s="966">
        <v>649651</v>
      </c>
      <c r="AL110" s="964"/>
      <c r="AM110" s="964"/>
      <c r="AN110" s="964"/>
      <c r="AO110" s="965"/>
      <c r="AP110" s="967">
        <v>16.100000000000001</v>
      </c>
      <c r="AQ110" s="968"/>
      <c r="AR110" s="968"/>
      <c r="AS110" s="968"/>
      <c r="AT110" s="969"/>
      <c r="AU110" s="970" t="s">
        <v>72</v>
      </c>
      <c r="AV110" s="971"/>
      <c r="AW110" s="971"/>
      <c r="AX110" s="971"/>
      <c r="AY110" s="971"/>
      <c r="AZ110" s="993" t="s">
        <v>459</v>
      </c>
      <c r="BA110" s="961"/>
      <c r="BB110" s="961"/>
      <c r="BC110" s="961"/>
      <c r="BD110" s="961"/>
      <c r="BE110" s="961"/>
      <c r="BF110" s="961"/>
      <c r="BG110" s="961"/>
      <c r="BH110" s="961"/>
      <c r="BI110" s="961"/>
      <c r="BJ110" s="961"/>
      <c r="BK110" s="961"/>
      <c r="BL110" s="961"/>
      <c r="BM110" s="961"/>
      <c r="BN110" s="961"/>
      <c r="BO110" s="961"/>
      <c r="BP110" s="962"/>
      <c r="BQ110" s="994">
        <v>5907881</v>
      </c>
      <c r="BR110" s="995"/>
      <c r="BS110" s="995"/>
      <c r="BT110" s="995"/>
      <c r="BU110" s="995"/>
      <c r="BV110" s="995">
        <v>6448143</v>
      </c>
      <c r="BW110" s="995"/>
      <c r="BX110" s="995"/>
      <c r="BY110" s="995"/>
      <c r="BZ110" s="995"/>
      <c r="CA110" s="995">
        <v>6353878</v>
      </c>
      <c r="CB110" s="995"/>
      <c r="CC110" s="995"/>
      <c r="CD110" s="995"/>
      <c r="CE110" s="995"/>
      <c r="CF110" s="1008">
        <v>157.1</v>
      </c>
      <c r="CG110" s="1009"/>
      <c r="CH110" s="1009"/>
      <c r="CI110" s="1009"/>
      <c r="CJ110" s="1009"/>
      <c r="CK110" s="1010" t="s">
        <v>460</v>
      </c>
      <c r="CL110" s="1011"/>
      <c r="CM110" s="993" t="s">
        <v>461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257</v>
      </c>
      <c r="DH110" s="995"/>
      <c r="DI110" s="995"/>
      <c r="DJ110" s="995"/>
      <c r="DK110" s="995"/>
      <c r="DL110" s="995" t="s">
        <v>436</v>
      </c>
      <c r="DM110" s="995"/>
      <c r="DN110" s="995"/>
      <c r="DO110" s="995"/>
      <c r="DP110" s="995"/>
      <c r="DQ110" s="995" t="s">
        <v>462</v>
      </c>
      <c r="DR110" s="995"/>
      <c r="DS110" s="995"/>
      <c r="DT110" s="995"/>
      <c r="DU110" s="995"/>
      <c r="DV110" s="996" t="s">
        <v>257</v>
      </c>
      <c r="DW110" s="996"/>
      <c r="DX110" s="996"/>
      <c r="DY110" s="996"/>
      <c r="DZ110" s="997"/>
    </row>
    <row r="111" spans="1:131" s="226" customFormat="1" ht="26.25" customHeight="1" x14ac:dyDescent="0.15">
      <c r="A111" s="998" t="s">
        <v>463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464</v>
      </c>
      <c r="AB111" s="1002"/>
      <c r="AC111" s="1002"/>
      <c r="AD111" s="1002"/>
      <c r="AE111" s="1003"/>
      <c r="AF111" s="1004" t="s">
        <v>257</v>
      </c>
      <c r="AG111" s="1002"/>
      <c r="AH111" s="1002"/>
      <c r="AI111" s="1002"/>
      <c r="AJ111" s="1003"/>
      <c r="AK111" s="1004" t="s">
        <v>462</v>
      </c>
      <c r="AL111" s="1002"/>
      <c r="AM111" s="1002"/>
      <c r="AN111" s="1002"/>
      <c r="AO111" s="1003"/>
      <c r="AP111" s="1005" t="s">
        <v>436</v>
      </c>
      <c r="AQ111" s="1006"/>
      <c r="AR111" s="1006"/>
      <c r="AS111" s="1006"/>
      <c r="AT111" s="1007"/>
      <c r="AU111" s="972"/>
      <c r="AV111" s="973"/>
      <c r="AW111" s="973"/>
      <c r="AX111" s="973"/>
      <c r="AY111" s="973"/>
      <c r="AZ111" s="986" t="s">
        <v>465</v>
      </c>
      <c r="BA111" s="987"/>
      <c r="BB111" s="987"/>
      <c r="BC111" s="987"/>
      <c r="BD111" s="987"/>
      <c r="BE111" s="987"/>
      <c r="BF111" s="987"/>
      <c r="BG111" s="987"/>
      <c r="BH111" s="987"/>
      <c r="BI111" s="987"/>
      <c r="BJ111" s="987"/>
      <c r="BK111" s="987"/>
      <c r="BL111" s="987"/>
      <c r="BM111" s="987"/>
      <c r="BN111" s="987"/>
      <c r="BO111" s="987"/>
      <c r="BP111" s="988"/>
      <c r="BQ111" s="989" t="s">
        <v>436</v>
      </c>
      <c r="BR111" s="990"/>
      <c r="BS111" s="990"/>
      <c r="BT111" s="990"/>
      <c r="BU111" s="990"/>
      <c r="BV111" s="990" t="s">
        <v>462</v>
      </c>
      <c r="BW111" s="990"/>
      <c r="BX111" s="990"/>
      <c r="BY111" s="990"/>
      <c r="BZ111" s="990"/>
      <c r="CA111" s="990" t="s">
        <v>257</v>
      </c>
      <c r="CB111" s="990"/>
      <c r="CC111" s="990"/>
      <c r="CD111" s="990"/>
      <c r="CE111" s="990"/>
      <c r="CF111" s="984" t="s">
        <v>436</v>
      </c>
      <c r="CG111" s="985"/>
      <c r="CH111" s="985"/>
      <c r="CI111" s="985"/>
      <c r="CJ111" s="985"/>
      <c r="CK111" s="1012"/>
      <c r="CL111" s="1013"/>
      <c r="CM111" s="986" t="s">
        <v>466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464</v>
      </c>
      <c r="DH111" s="990"/>
      <c r="DI111" s="990"/>
      <c r="DJ111" s="990"/>
      <c r="DK111" s="990"/>
      <c r="DL111" s="990" t="s">
        <v>436</v>
      </c>
      <c r="DM111" s="990"/>
      <c r="DN111" s="990"/>
      <c r="DO111" s="990"/>
      <c r="DP111" s="990"/>
      <c r="DQ111" s="990" t="s">
        <v>464</v>
      </c>
      <c r="DR111" s="990"/>
      <c r="DS111" s="990"/>
      <c r="DT111" s="990"/>
      <c r="DU111" s="990"/>
      <c r="DV111" s="991" t="s">
        <v>436</v>
      </c>
      <c r="DW111" s="991"/>
      <c r="DX111" s="991"/>
      <c r="DY111" s="991"/>
      <c r="DZ111" s="992"/>
    </row>
    <row r="112" spans="1:131" s="226" customFormat="1" ht="26.25" customHeight="1" x14ac:dyDescent="0.15">
      <c r="A112" s="1016" t="s">
        <v>467</v>
      </c>
      <c r="B112" s="1017"/>
      <c r="C112" s="987" t="s">
        <v>468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462</v>
      </c>
      <c r="AB112" s="1023"/>
      <c r="AC112" s="1023"/>
      <c r="AD112" s="1023"/>
      <c r="AE112" s="1024"/>
      <c r="AF112" s="1025" t="s">
        <v>464</v>
      </c>
      <c r="AG112" s="1023"/>
      <c r="AH112" s="1023"/>
      <c r="AI112" s="1023"/>
      <c r="AJ112" s="1024"/>
      <c r="AK112" s="1025" t="s">
        <v>462</v>
      </c>
      <c r="AL112" s="1023"/>
      <c r="AM112" s="1023"/>
      <c r="AN112" s="1023"/>
      <c r="AO112" s="1024"/>
      <c r="AP112" s="1026" t="s">
        <v>462</v>
      </c>
      <c r="AQ112" s="1027"/>
      <c r="AR112" s="1027"/>
      <c r="AS112" s="1027"/>
      <c r="AT112" s="1028"/>
      <c r="AU112" s="972"/>
      <c r="AV112" s="973"/>
      <c r="AW112" s="973"/>
      <c r="AX112" s="973"/>
      <c r="AY112" s="973"/>
      <c r="AZ112" s="986" t="s">
        <v>469</v>
      </c>
      <c r="BA112" s="987"/>
      <c r="BB112" s="987"/>
      <c r="BC112" s="987"/>
      <c r="BD112" s="987"/>
      <c r="BE112" s="987"/>
      <c r="BF112" s="987"/>
      <c r="BG112" s="987"/>
      <c r="BH112" s="987"/>
      <c r="BI112" s="987"/>
      <c r="BJ112" s="987"/>
      <c r="BK112" s="987"/>
      <c r="BL112" s="987"/>
      <c r="BM112" s="987"/>
      <c r="BN112" s="987"/>
      <c r="BO112" s="987"/>
      <c r="BP112" s="988"/>
      <c r="BQ112" s="989">
        <v>3556034</v>
      </c>
      <c r="BR112" s="990"/>
      <c r="BS112" s="990"/>
      <c r="BT112" s="990"/>
      <c r="BU112" s="990"/>
      <c r="BV112" s="990">
        <v>3036984</v>
      </c>
      <c r="BW112" s="990"/>
      <c r="BX112" s="990"/>
      <c r="BY112" s="990"/>
      <c r="BZ112" s="990"/>
      <c r="CA112" s="990">
        <v>2884184</v>
      </c>
      <c r="CB112" s="990"/>
      <c r="CC112" s="990"/>
      <c r="CD112" s="990"/>
      <c r="CE112" s="990"/>
      <c r="CF112" s="984">
        <v>71.3</v>
      </c>
      <c r="CG112" s="985"/>
      <c r="CH112" s="985"/>
      <c r="CI112" s="985"/>
      <c r="CJ112" s="985"/>
      <c r="CK112" s="1012"/>
      <c r="CL112" s="1013"/>
      <c r="CM112" s="986" t="s">
        <v>470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462</v>
      </c>
      <c r="DH112" s="990"/>
      <c r="DI112" s="990"/>
      <c r="DJ112" s="990"/>
      <c r="DK112" s="990"/>
      <c r="DL112" s="990" t="s">
        <v>464</v>
      </c>
      <c r="DM112" s="990"/>
      <c r="DN112" s="990"/>
      <c r="DO112" s="990"/>
      <c r="DP112" s="990"/>
      <c r="DQ112" s="990" t="s">
        <v>464</v>
      </c>
      <c r="DR112" s="990"/>
      <c r="DS112" s="990"/>
      <c r="DT112" s="990"/>
      <c r="DU112" s="990"/>
      <c r="DV112" s="991" t="s">
        <v>462</v>
      </c>
      <c r="DW112" s="991"/>
      <c r="DX112" s="991"/>
      <c r="DY112" s="991"/>
      <c r="DZ112" s="992"/>
    </row>
    <row r="113" spans="1:130" s="226" customFormat="1" ht="26.25" customHeight="1" x14ac:dyDescent="0.15">
      <c r="A113" s="1018"/>
      <c r="B113" s="1019"/>
      <c r="C113" s="987" t="s">
        <v>471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312211</v>
      </c>
      <c r="AB113" s="1002"/>
      <c r="AC113" s="1002"/>
      <c r="AD113" s="1002"/>
      <c r="AE113" s="1003"/>
      <c r="AF113" s="1004">
        <v>310466</v>
      </c>
      <c r="AG113" s="1002"/>
      <c r="AH113" s="1002"/>
      <c r="AI113" s="1002"/>
      <c r="AJ113" s="1003"/>
      <c r="AK113" s="1004">
        <v>315170</v>
      </c>
      <c r="AL113" s="1002"/>
      <c r="AM113" s="1002"/>
      <c r="AN113" s="1002"/>
      <c r="AO113" s="1003"/>
      <c r="AP113" s="1005">
        <v>7.8</v>
      </c>
      <c r="AQ113" s="1006"/>
      <c r="AR113" s="1006"/>
      <c r="AS113" s="1006"/>
      <c r="AT113" s="1007"/>
      <c r="AU113" s="972"/>
      <c r="AV113" s="973"/>
      <c r="AW113" s="973"/>
      <c r="AX113" s="973"/>
      <c r="AY113" s="973"/>
      <c r="AZ113" s="986" t="s">
        <v>472</v>
      </c>
      <c r="BA113" s="987"/>
      <c r="BB113" s="987"/>
      <c r="BC113" s="987"/>
      <c r="BD113" s="987"/>
      <c r="BE113" s="987"/>
      <c r="BF113" s="987"/>
      <c r="BG113" s="987"/>
      <c r="BH113" s="987"/>
      <c r="BI113" s="987"/>
      <c r="BJ113" s="987"/>
      <c r="BK113" s="987"/>
      <c r="BL113" s="987"/>
      <c r="BM113" s="987"/>
      <c r="BN113" s="987"/>
      <c r="BO113" s="987"/>
      <c r="BP113" s="988"/>
      <c r="BQ113" s="989">
        <v>107282</v>
      </c>
      <c r="BR113" s="990"/>
      <c r="BS113" s="990"/>
      <c r="BT113" s="990"/>
      <c r="BU113" s="990"/>
      <c r="BV113" s="990">
        <v>86625</v>
      </c>
      <c r="BW113" s="990"/>
      <c r="BX113" s="990"/>
      <c r="BY113" s="990"/>
      <c r="BZ113" s="990"/>
      <c r="CA113" s="990">
        <v>64525</v>
      </c>
      <c r="CB113" s="990"/>
      <c r="CC113" s="990"/>
      <c r="CD113" s="990"/>
      <c r="CE113" s="990"/>
      <c r="CF113" s="984">
        <v>1.6</v>
      </c>
      <c r="CG113" s="985"/>
      <c r="CH113" s="985"/>
      <c r="CI113" s="985"/>
      <c r="CJ113" s="985"/>
      <c r="CK113" s="1012"/>
      <c r="CL113" s="1013"/>
      <c r="CM113" s="986" t="s">
        <v>473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464</v>
      </c>
      <c r="DH113" s="1023"/>
      <c r="DI113" s="1023"/>
      <c r="DJ113" s="1023"/>
      <c r="DK113" s="1024"/>
      <c r="DL113" s="1025" t="s">
        <v>436</v>
      </c>
      <c r="DM113" s="1023"/>
      <c r="DN113" s="1023"/>
      <c r="DO113" s="1023"/>
      <c r="DP113" s="1024"/>
      <c r="DQ113" s="1025" t="s">
        <v>462</v>
      </c>
      <c r="DR113" s="1023"/>
      <c r="DS113" s="1023"/>
      <c r="DT113" s="1023"/>
      <c r="DU113" s="1024"/>
      <c r="DV113" s="1026" t="s">
        <v>462</v>
      </c>
      <c r="DW113" s="1027"/>
      <c r="DX113" s="1027"/>
      <c r="DY113" s="1027"/>
      <c r="DZ113" s="1028"/>
    </row>
    <row r="114" spans="1:130" s="226" customFormat="1" ht="26.25" customHeight="1" x14ac:dyDescent="0.15">
      <c r="A114" s="1018"/>
      <c r="B114" s="1019"/>
      <c r="C114" s="987" t="s">
        <v>474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24243</v>
      </c>
      <c r="AB114" s="1023"/>
      <c r="AC114" s="1023"/>
      <c r="AD114" s="1023"/>
      <c r="AE114" s="1024"/>
      <c r="AF114" s="1025">
        <v>24737</v>
      </c>
      <c r="AG114" s="1023"/>
      <c r="AH114" s="1023"/>
      <c r="AI114" s="1023"/>
      <c r="AJ114" s="1024"/>
      <c r="AK114" s="1025">
        <v>24358</v>
      </c>
      <c r="AL114" s="1023"/>
      <c r="AM114" s="1023"/>
      <c r="AN114" s="1023"/>
      <c r="AO114" s="1024"/>
      <c r="AP114" s="1026">
        <v>0.6</v>
      </c>
      <c r="AQ114" s="1027"/>
      <c r="AR114" s="1027"/>
      <c r="AS114" s="1027"/>
      <c r="AT114" s="1028"/>
      <c r="AU114" s="972"/>
      <c r="AV114" s="973"/>
      <c r="AW114" s="973"/>
      <c r="AX114" s="973"/>
      <c r="AY114" s="973"/>
      <c r="AZ114" s="986" t="s">
        <v>475</v>
      </c>
      <c r="BA114" s="987"/>
      <c r="BB114" s="987"/>
      <c r="BC114" s="987"/>
      <c r="BD114" s="987"/>
      <c r="BE114" s="987"/>
      <c r="BF114" s="987"/>
      <c r="BG114" s="987"/>
      <c r="BH114" s="987"/>
      <c r="BI114" s="987"/>
      <c r="BJ114" s="987"/>
      <c r="BK114" s="987"/>
      <c r="BL114" s="987"/>
      <c r="BM114" s="987"/>
      <c r="BN114" s="987"/>
      <c r="BO114" s="987"/>
      <c r="BP114" s="988"/>
      <c r="BQ114" s="989">
        <v>329893</v>
      </c>
      <c r="BR114" s="990"/>
      <c r="BS114" s="990"/>
      <c r="BT114" s="990"/>
      <c r="BU114" s="990"/>
      <c r="BV114" s="990">
        <v>255997</v>
      </c>
      <c r="BW114" s="990"/>
      <c r="BX114" s="990"/>
      <c r="BY114" s="990"/>
      <c r="BZ114" s="990"/>
      <c r="CA114" s="990">
        <v>272145</v>
      </c>
      <c r="CB114" s="990"/>
      <c r="CC114" s="990"/>
      <c r="CD114" s="990"/>
      <c r="CE114" s="990"/>
      <c r="CF114" s="984">
        <v>6.7</v>
      </c>
      <c r="CG114" s="985"/>
      <c r="CH114" s="985"/>
      <c r="CI114" s="985"/>
      <c r="CJ114" s="985"/>
      <c r="CK114" s="1012"/>
      <c r="CL114" s="1013"/>
      <c r="CM114" s="986" t="s">
        <v>476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462</v>
      </c>
      <c r="DH114" s="1023"/>
      <c r="DI114" s="1023"/>
      <c r="DJ114" s="1023"/>
      <c r="DK114" s="1024"/>
      <c r="DL114" s="1025" t="s">
        <v>436</v>
      </c>
      <c r="DM114" s="1023"/>
      <c r="DN114" s="1023"/>
      <c r="DO114" s="1023"/>
      <c r="DP114" s="1024"/>
      <c r="DQ114" s="1025" t="s">
        <v>464</v>
      </c>
      <c r="DR114" s="1023"/>
      <c r="DS114" s="1023"/>
      <c r="DT114" s="1023"/>
      <c r="DU114" s="1024"/>
      <c r="DV114" s="1026" t="s">
        <v>462</v>
      </c>
      <c r="DW114" s="1027"/>
      <c r="DX114" s="1027"/>
      <c r="DY114" s="1027"/>
      <c r="DZ114" s="1028"/>
    </row>
    <row r="115" spans="1:130" s="226" customFormat="1" ht="26.25" customHeight="1" x14ac:dyDescent="0.15">
      <c r="A115" s="1018"/>
      <c r="B115" s="1019"/>
      <c r="C115" s="987" t="s">
        <v>477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8</v>
      </c>
      <c r="AB115" s="1002"/>
      <c r="AC115" s="1002"/>
      <c r="AD115" s="1002"/>
      <c r="AE115" s="1003"/>
      <c r="AF115" s="1004">
        <v>6</v>
      </c>
      <c r="AG115" s="1002"/>
      <c r="AH115" s="1002"/>
      <c r="AI115" s="1002"/>
      <c r="AJ115" s="1003"/>
      <c r="AK115" s="1004">
        <v>5</v>
      </c>
      <c r="AL115" s="1002"/>
      <c r="AM115" s="1002"/>
      <c r="AN115" s="1002"/>
      <c r="AO115" s="1003"/>
      <c r="AP115" s="1005">
        <v>0</v>
      </c>
      <c r="AQ115" s="1006"/>
      <c r="AR115" s="1006"/>
      <c r="AS115" s="1006"/>
      <c r="AT115" s="1007"/>
      <c r="AU115" s="972"/>
      <c r="AV115" s="973"/>
      <c r="AW115" s="973"/>
      <c r="AX115" s="973"/>
      <c r="AY115" s="973"/>
      <c r="AZ115" s="986" t="s">
        <v>478</v>
      </c>
      <c r="BA115" s="987"/>
      <c r="BB115" s="987"/>
      <c r="BC115" s="987"/>
      <c r="BD115" s="987"/>
      <c r="BE115" s="987"/>
      <c r="BF115" s="987"/>
      <c r="BG115" s="987"/>
      <c r="BH115" s="987"/>
      <c r="BI115" s="987"/>
      <c r="BJ115" s="987"/>
      <c r="BK115" s="987"/>
      <c r="BL115" s="987"/>
      <c r="BM115" s="987"/>
      <c r="BN115" s="987"/>
      <c r="BO115" s="987"/>
      <c r="BP115" s="988"/>
      <c r="BQ115" s="989" t="s">
        <v>436</v>
      </c>
      <c r="BR115" s="990"/>
      <c r="BS115" s="990"/>
      <c r="BT115" s="990"/>
      <c r="BU115" s="990"/>
      <c r="BV115" s="990" t="s">
        <v>462</v>
      </c>
      <c r="BW115" s="990"/>
      <c r="BX115" s="990"/>
      <c r="BY115" s="990"/>
      <c r="BZ115" s="990"/>
      <c r="CA115" s="990" t="s">
        <v>436</v>
      </c>
      <c r="CB115" s="990"/>
      <c r="CC115" s="990"/>
      <c r="CD115" s="990"/>
      <c r="CE115" s="990"/>
      <c r="CF115" s="984" t="s">
        <v>462</v>
      </c>
      <c r="CG115" s="985"/>
      <c r="CH115" s="985"/>
      <c r="CI115" s="985"/>
      <c r="CJ115" s="985"/>
      <c r="CK115" s="1012"/>
      <c r="CL115" s="1013"/>
      <c r="CM115" s="986" t="s">
        <v>479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462</v>
      </c>
      <c r="DH115" s="1023"/>
      <c r="DI115" s="1023"/>
      <c r="DJ115" s="1023"/>
      <c r="DK115" s="1024"/>
      <c r="DL115" s="1025" t="s">
        <v>462</v>
      </c>
      <c r="DM115" s="1023"/>
      <c r="DN115" s="1023"/>
      <c r="DO115" s="1023"/>
      <c r="DP115" s="1024"/>
      <c r="DQ115" s="1025" t="s">
        <v>462</v>
      </c>
      <c r="DR115" s="1023"/>
      <c r="DS115" s="1023"/>
      <c r="DT115" s="1023"/>
      <c r="DU115" s="1024"/>
      <c r="DV115" s="1026" t="s">
        <v>257</v>
      </c>
      <c r="DW115" s="1027"/>
      <c r="DX115" s="1027"/>
      <c r="DY115" s="1027"/>
      <c r="DZ115" s="1028"/>
    </row>
    <row r="116" spans="1:130" s="226" customFormat="1" ht="26.25" customHeight="1" x14ac:dyDescent="0.15">
      <c r="A116" s="1020"/>
      <c r="B116" s="1021"/>
      <c r="C116" s="1029" t="s">
        <v>480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6</v>
      </c>
      <c r="AB116" s="1023"/>
      <c r="AC116" s="1023"/>
      <c r="AD116" s="1023"/>
      <c r="AE116" s="1024"/>
      <c r="AF116" s="1025">
        <v>2</v>
      </c>
      <c r="AG116" s="1023"/>
      <c r="AH116" s="1023"/>
      <c r="AI116" s="1023"/>
      <c r="AJ116" s="1024"/>
      <c r="AK116" s="1025">
        <v>5</v>
      </c>
      <c r="AL116" s="1023"/>
      <c r="AM116" s="1023"/>
      <c r="AN116" s="1023"/>
      <c r="AO116" s="1024"/>
      <c r="AP116" s="1026">
        <v>0</v>
      </c>
      <c r="AQ116" s="1027"/>
      <c r="AR116" s="1027"/>
      <c r="AS116" s="1027"/>
      <c r="AT116" s="1028"/>
      <c r="AU116" s="972"/>
      <c r="AV116" s="973"/>
      <c r="AW116" s="973"/>
      <c r="AX116" s="973"/>
      <c r="AY116" s="973"/>
      <c r="AZ116" s="1031" t="s">
        <v>481</v>
      </c>
      <c r="BA116" s="1032"/>
      <c r="BB116" s="1032"/>
      <c r="BC116" s="1032"/>
      <c r="BD116" s="1032"/>
      <c r="BE116" s="1032"/>
      <c r="BF116" s="1032"/>
      <c r="BG116" s="1032"/>
      <c r="BH116" s="1032"/>
      <c r="BI116" s="1032"/>
      <c r="BJ116" s="1032"/>
      <c r="BK116" s="1032"/>
      <c r="BL116" s="1032"/>
      <c r="BM116" s="1032"/>
      <c r="BN116" s="1032"/>
      <c r="BO116" s="1032"/>
      <c r="BP116" s="1033"/>
      <c r="BQ116" s="989" t="s">
        <v>462</v>
      </c>
      <c r="BR116" s="990"/>
      <c r="BS116" s="990"/>
      <c r="BT116" s="990"/>
      <c r="BU116" s="990"/>
      <c r="BV116" s="990" t="s">
        <v>436</v>
      </c>
      <c r="BW116" s="990"/>
      <c r="BX116" s="990"/>
      <c r="BY116" s="990"/>
      <c r="BZ116" s="990"/>
      <c r="CA116" s="990" t="s">
        <v>436</v>
      </c>
      <c r="CB116" s="990"/>
      <c r="CC116" s="990"/>
      <c r="CD116" s="990"/>
      <c r="CE116" s="990"/>
      <c r="CF116" s="984" t="s">
        <v>462</v>
      </c>
      <c r="CG116" s="985"/>
      <c r="CH116" s="985"/>
      <c r="CI116" s="985"/>
      <c r="CJ116" s="985"/>
      <c r="CK116" s="1012"/>
      <c r="CL116" s="1013"/>
      <c r="CM116" s="986" t="s">
        <v>482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462</v>
      </c>
      <c r="DH116" s="1023"/>
      <c r="DI116" s="1023"/>
      <c r="DJ116" s="1023"/>
      <c r="DK116" s="1024"/>
      <c r="DL116" s="1025" t="s">
        <v>462</v>
      </c>
      <c r="DM116" s="1023"/>
      <c r="DN116" s="1023"/>
      <c r="DO116" s="1023"/>
      <c r="DP116" s="1024"/>
      <c r="DQ116" s="1025" t="s">
        <v>462</v>
      </c>
      <c r="DR116" s="1023"/>
      <c r="DS116" s="1023"/>
      <c r="DT116" s="1023"/>
      <c r="DU116" s="1024"/>
      <c r="DV116" s="1026" t="s">
        <v>462</v>
      </c>
      <c r="DW116" s="1027"/>
      <c r="DX116" s="1027"/>
      <c r="DY116" s="1027"/>
      <c r="DZ116" s="1028"/>
    </row>
    <row r="117" spans="1:130" s="226" customFormat="1" ht="26.25" customHeight="1" x14ac:dyDescent="0.15">
      <c r="A117" s="976" t="s">
        <v>197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483</v>
      </c>
      <c r="Z117" s="958"/>
      <c r="AA117" s="1042">
        <v>1030981</v>
      </c>
      <c r="AB117" s="1043"/>
      <c r="AC117" s="1043"/>
      <c r="AD117" s="1043"/>
      <c r="AE117" s="1044"/>
      <c r="AF117" s="1045">
        <v>1058800</v>
      </c>
      <c r="AG117" s="1043"/>
      <c r="AH117" s="1043"/>
      <c r="AI117" s="1043"/>
      <c r="AJ117" s="1044"/>
      <c r="AK117" s="1045">
        <v>989189</v>
      </c>
      <c r="AL117" s="1043"/>
      <c r="AM117" s="1043"/>
      <c r="AN117" s="1043"/>
      <c r="AO117" s="1044"/>
      <c r="AP117" s="1046"/>
      <c r="AQ117" s="1047"/>
      <c r="AR117" s="1047"/>
      <c r="AS117" s="1047"/>
      <c r="AT117" s="1048"/>
      <c r="AU117" s="972"/>
      <c r="AV117" s="973"/>
      <c r="AW117" s="973"/>
      <c r="AX117" s="973"/>
      <c r="AY117" s="973"/>
      <c r="AZ117" s="1038" t="s">
        <v>484</v>
      </c>
      <c r="BA117" s="1039"/>
      <c r="BB117" s="1039"/>
      <c r="BC117" s="1039"/>
      <c r="BD117" s="1039"/>
      <c r="BE117" s="1039"/>
      <c r="BF117" s="1039"/>
      <c r="BG117" s="1039"/>
      <c r="BH117" s="1039"/>
      <c r="BI117" s="1039"/>
      <c r="BJ117" s="1039"/>
      <c r="BK117" s="1039"/>
      <c r="BL117" s="1039"/>
      <c r="BM117" s="1039"/>
      <c r="BN117" s="1039"/>
      <c r="BO117" s="1039"/>
      <c r="BP117" s="1040"/>
      <c r="BQ117" s="989" t="s">
        <v>485</v>
      </c>
      <c r="BR117" s="990"/>
      <c r="BS117" s="990"/>
      <c r="BT117" s="990"/>
      <c r="BU117" s="990"/>
      <c r="BV117" s="990" t="s">
        <v>486</v>
      </c>
      <c r="BW117" s="990"/>
      <c r="BX117" s="990"/>
      <c r="BY117" s="990"/>
      <c r="BZ117" s="990"/>
      <c r="CA117" s="990" t="s">
        <v>487</v>
      </c>
      <c r="CB117" s="990"/>
      <c r="CC117" s="990"/>
      <c r="CD117" s="990"/>
      <c r="CE117" s="990"/>
      <c r="CF117" s="984" t="s">
        <v>427</v>
      </c>
      <c r="CG117" s="985"/>
      <c r="CH117" s="985"/>
      <c r="CI117" s="985"/>
      <c r="CJ117" s="985"/>
      <c r="CK117" s="1012"/>
      <c r="CL117" s="1013"/>
      <c r="CM117" s="986" t="s">
        <v>488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489</v>
      </c>
      <c r="DH117" s="1023"/>
      <c r="DI117" s="1023"/>
      <c r="DJ117" s="1023"/>
      <c r="DK117" s="1024"/>
      <c r="DL117" s="1025" t="s">
        <v>257</v>
      </c>
      <c r="DM117" s="1023"/>
      <c r="DN117" s="1023"/>
      <c r="DO117" s="1023"/>
      <c r="DP117" s="1024"/>
      <c r="DQ117" s="1025" t="s">
        <v>257</v>
      </c>
      <c r="DR117" s="1023"/>
      <c r="DS117" s="1023"/>
      <c r="DT117" s="1023"/>
      <c r="DU117" s="1024"/>
      <c r="DV117" s="1026" t="s">
        <v>257</v>
      </c>
      <c r="DW117" s="1027"/>
      <c r="DX117" s="1027"/>
      <c r="DY117" s="1027"/>
      <c r="DZ117" s="1028"/>
    </row>
    <row r="118" spans="1:130" s="226" customFormat="1" ht="26.25" customHeight="1" x14ac:dyDescent="0.15">
      <c r="A118" s="976" t="s">
        <v>457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454</v>
      </c>
      <c r="AB118" s="957"/>
      <c r="AC118" s="957"/>
      <c r="AD118" s="957"/>
      <c r="AE118" s="958"/>
      <c r="AF118" s="956" t="s">
        <v>455</v>
      </c>
      <c r="AG118" s="957"/>
      <c r="AH118" s="957"/>
      <c r="AI118" s="957"/>
      <c r="AJ118" s="958"/>
      <c r="AK118" s="956" t="s">
        <v>319</v>
      </c>
      <c r="AL118" s="957"/>
      <c r="AM118" s="957"/>
      <c r="AN118" s="957"/>
      <c r="AO118" s="958"/>
      <c r="AP118" s="1034" t="s">
        <v>456</v>
      </c>
      <c r="AQ118" s="1035"/>
      <c r="AR118" s="1035"/>
      <c r="AS118" s="1035"/>
      <c r="AT118" s="1036"/>
      <c r="AU118" s="972"/>
      <c r="AV118" s="973"/>
      <c r="AW118" s="973"/>
      <c r="AX118" s="973"/>
      <c r="AY118" s="973"/>
      <c r="AZ118" s="1037" t="s">
        <v>490</v>
      </c>
      <c r="BA118" s="1029"/>
      <c r="BB118" s="1029"/>
      <c r="BC118" s="1029"/>
      <c r="BD118" s="1029"/>
      <c r="BE118" s="1029"/>
      <c r="BF118" s="1029"/>
      <c r="BG118" s="1029"/>
      <c r="BH118" s="1029"/>
      <c r="BI118" s="1029"/>
      <c r="BJ118" s="1029"/>
      <c r="BK118" s="1029"/>
      <c r="BL118" s="1029"/>
      <c r="BM118" s="1029"/>
      <c r="BN118" s="1029"/>
      <c r="BO118" s="1029"/>
      <c r="BP118" s="1030"/>
      <c r="BQ118" s="1063" t="s">
        <v>491</v>
      </c>
      <c r="BR118" s="1064"/>
      <c r="BS118" s="1064"/>
      <c r="BT118" s="1064"/>
      <c r="BU118" s="1064"/>
      <c r="BV118" s="1064" t="s">
        <v>257</v>
      </c>
      <c r="BW118" s="1064"/>
      <c r="BX118" s="1064"/>
      <c r="BY118" s="1064"/>
      <c r="BZ118" s="1064"/>
      <c r="CA118" s="1064" t="s">
        <v>427</v>
      </c>
      <c r="CB118" s="1064"/>
      <c r="CC118" s="1064"/>
      <c r="CD118" s="1064"/>
      <c r="CE118" s="1064"/>
      <c r="CF118" s="984" t="s">
        <v>427</v>
      </c>
      <c r="CG118" s="985"/>
      <c r="CH118" s="985"/>
      <c r="CI118" s="985"/>
      <c r="CJ118" s="985"/>
      <c r="CK118" s="1012"/>
      <c r="CL118" s="1013"/>
      <c r="CM118" s="986" t="s">
        <v>492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257</v>
      </c>
      <c r="DH118" s="1023"/>
      <c r="DI118" s="1023"/>
      <c r="DJ118" s="1023"/>
      <c r="DK118" s="1024"/>
      <c r="DL118" s="1025" t="s">
        <v>486</v>
      </c>
      <c r="DM118" s="1023"/>
      <c r="DN118" s="1023"/>
      <c r="DO118" s="1023"/>
      <c r="DP118" s="1024"/>
      <c r="DQ118" s="1025" t="s">
        <v>257</v>
      </c>
      <c r="DR118" s="1023"/>
      <c r="DS118" s="1023"/>
      <c r="DT118" s="1023"/>
      <c r="DU118" s="1024"/>
      <c r="DV118" s="1026" t="s">
        <v>257</v>
      </c>
      <c r="DW118" s="1027"/>
      <c r="DX118" s="1027"/>
      <c r="DY118" s="1027"/>
      <c r="DZ118" s="1028"/>
    </row>
    <row r="119" spans="1:130" s="226" customFormat="1" ht="26.25" customHeight="1" x14ac:dyDescent="0.15">
      <c r="A119" s="1120" t="s">
        <v>460</v>
      </c>
      <c r="B119" s="1011"/>
      <c r="C119" s="993" t="s">
        <v>461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485</v>
      </c>
      <c r="AB119" s="964"/>
      <c r="AC119" s="964"/>
      <c r="AD119" s="964"/>
      <c r="AE119" s="965"/>
      <c r="AF119" s="966" t="s">
        <v>427</v>
      </c>
      <c r="AG119" s="964"/>
      <c r="AH119" s="964"/>
      <c r="AI119" s="964"/>
      <c r="AJ119" s="965"/>
      <c r="AK119" s="966" t="s">
        <v>427</v>
      </c>
      <c r="AL119" s="964"/>
      <c r="AM119" s="964"/>
      <c r="AN119" s="964"/>
      <c r="AO119" s="965"/>
      <c r="AP119" s="967" t="s">
        <v>257</v>
      </c>
      <c r="AQ119" s="968"/>
      <c r="AR119" s="968"/>
      <c r="AS119" s="968"/>
      <c r="AT119" s="969"/>
      <c r="AU119" s="974"/>
      <c r="AV119" s="975"/>
      <c r="AW119" s="975"/>
      <c r="AX119" s="975"/>
      <c r="AY119" s="975"/>
      <c r="AZ119" s="247" t="s">
        <v>197</v>
      </c>
      <c r="BA119" s="247"/>
      <c r="BB119" s="247"/>
      <c r="BC119" s="247"/>
      <c r="BD119" s="247"/>
      <c r="BE119" s="247"/>
      <c r="BF119" s="247"/>
      <c r="BG119" s="247"/>
      <c r="BH119" s="247"/>
      <c r="BI119" s="247"/>
      <c r="BJ119" s="247"/>
      <c r="BK119" s="247"/>
      <c r="BL119" s="247"/>
      <c r="BM119" s="247"/>
      <c r="BN119" s="247"/>
      <c r="BO119" s="1041" t="s">
        <v>493</v>
      </c>
      <c r="BP119" s="1069"/>
      <c r="BQ119" s="1063">
        <v>9901090</v>
      </c>
      <c r="BR119" s="1064"/>
      <c r="BS119" s="1064"/>
      <c r="BT119" s="1064"/>
      <c r="BU119" s="1064"/>
      <c r="BV119" s="1064">
        <v>9827749</v>
      </c>
      <c r="BW119" s="1064"/>
      <c r="BX119" s="1064"/>
      <c r="BY119" s="1064"/>
      <c r="BZ119" s="1064"/>
      <c r="CA119" s="1064">
        <v>9574732</v>
      </c>
      <c r="CB119" s="1064"/>
      <c r="CC119" s="1064"/>
      <c r="CD119" s="1064"/>
      <c r="CE119" s="1064"/>
      <c r="CF119" s="1065"/>
      <c r="CG119" s="1066"/>
      <c r="CH119" s="1066"/>
      <c r="CI119" s="1066"/>
      <c r="CJ119" s="1067"/>
      <c r="CK119" s="1014"/>
      <c r="CL119" s="1015"/>
      <c r="CM119" s="1037" t="s">
        <v>494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257</v>
      </c>
      <c r="DH119" s="1050"/>
      <c r="DI119" s="1050"/>
      <c r="DJ119" s="1050"/>
      <c r="DK119" s="1051"/>
      <c r="DL119" s="1049" t="s">
        <v>489</v>
      </c>
      <c r="DM119" s="1050"/>
      <c r="DN119" s="1050"/>
      <c r="DO119" s="1050"/>
      <c r="DP119" s="1051"/>
      <c r="DQ119" s="1049" t="s">
        <v>427</v>
      </c>
      <c r="DR119" s="1050"/>
      <c r="DS119" s="1050"/>
      <c r="DT119" s="1050"/>
      <c r="DU119" s="1051"/>
      <c r="DV119" s="1052" t="s">
        <v>257</v>
      </c>
      <c r="DW119" s="1053"/>
      <c r="DX119" s="1053"/>
      <c r="DY119" s="1053"/>
      <c r="DZ119" s="1054"/>
    </row>
    <row r="120" spans="1:130" s="226" customFormat="1" ht="26.25" customHeight="1" x14ac:dyDescent="0.15">
      <c r="A120" s="1121"/>
      <c r="B120" s="1013"/>
      <c r="C120" s="986" t="s">
        <v>466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485</v>
      </c>
      <c r="AB120" s="1023"/>
      <c r="AC120" s="1023"/>
      <c r="AD120" s="1023"/>
      <c r="AE120" s="1024"/>
      <c r="AF120" s="1025" t="s">
        <v>427</v>
      </c>
      <c r="AG120" s="1023"/>
      <c r="AH120" s="1023"/>
      <c r="AI120" s="1023"/>
      <c r="AJ120" s="1024"/>
      <c r="AK120" s="1025" t="s">
        <v>427</v>
      </c>
      <c r="AL120" s="1023"/>
      <c r="AM120" s="1023"/>
      <c r="AN120" s="1023"/>
      <c r="AO120" s="1024"/>
      <c r="AP120" s="1026" t="s">
        <v>491</v>
      </c>
      <c r="AQ120" s="1027"/>
      <c r="AR120" s="1027"/>
      <c r="AS120" s="1027"/>
      <c r="AT120" s="1028"/>
      <c r="AU120" s="1055" t="s">
        <v>495</v>
      </c>
      <c r="AV120" s="1056"/>
      <c r="AW120" s="1056"/>
      <c r="AX120" s="1056"/>
      <c r="AY120" s="1057"/>
      <c r="AZ120" s="993" t="s">
        <v>496</v>
      </c>
      <c r="BA120" s="961"/>
      <c r="BB120" s="961"/>
      <c r="BC120" s="961"/>
      <c r="BD120" s="961"/>
      <c r="BE120" s="961"/>
      <c r="BF120" s="961"/>
      <c r="BG120" s="961"/>
      <c r="BH120" s="961"/>
      <c r="BI120" s="961"/>
      <c r="BJ120" s="961"/>
      <c r="BK120" s="961"/>
      <c r="BL120" s="961"/>
      <c r="BM120" s="961"/>
      <c r="BN120" s="961"/>
      <c r="BO120" s="961"/>
      <c r="BP120" s="962"/>
      <c r="BQ120" s="994">
        <v>2266928</v>
      </c>
      <c r="BR120" s="995"/>
      <c r="BS120" s="995"/>
      <c r="BT120" s="995"/>
      <c r="BU120" s="995"/>
      <c r="BV120" s="995">
        <v>2097334</v>
      </c>
      <c r="BW120" s="995"/>
      <c r="BX120" s="995"/>
      <c r="BY120" s="995"/>
      <c r="BZ120" s="995"/>
      <c r="CA120" s="995">
        <v>2324177</v>
      </c>
      <c r="CB120" s="995"/>
      <c r="CC120" s="995"/>
      <c r="CD120" s="995"/>
      <c r="CE120" s="995"/>
      <c r="CF120" s="1008">
        <v>57.5</v>
      </c>
      <c r="CG120" s="1009"/>
      <c r="CH120" s="1009"/>
      <c r="CI120" s="1009"/>
      <c r="CJ120" s="1009"/>
      <c r="CK120" s="1070" t="s">
        <v>497</v>
      </c>
      <c r="CL120" s="1071"/>
      <c r="CM120" s="1071"/>
      <c r="CN120" s="1071"/>
      <c r="CO120" s="1072"/>
      <c r="CP120" s="1078" t="s">
        <v>420</v>
      </c>
      <c r="CQ120" s="1079"/>
      <c r="CR120" s="1079"/>
      <c r="CS120" s="1079"/>
      <c r="CT120" s="1079"/>
      <c r="CU120" s="1079"/>
      <c r="CV120" s="1079"/>
      <c r="CW120" s="1079"/>
      <c r="CX120" s="1079"/>
      <c r="CY120" s="1079"/>
      <c r="CZ120" s="1079"/>
      <c r="DA120" s="1079"/>
      <c r="DB120" s="1079"/>
      <c r="DC120" s="1079"/>
      <c r="DD120" s="1079"/>
      <c r="DE120" s="1079"/>
      <c r="DF120" s="1080"/>
      <c r="DG120" s="994">
        <v>1534711</v>
      </c>
      <c r="DH120" s="995"/>
      <c r="DI120" s="995"/>
      <c r="DJ120" s="995"/>
      <c r="DK120" s="995"/>
      <c r="DL120" s="995">
        <v>1361531</v>
      </c>
      <c r="DM120" s="995"/>
      <c r="DN120" s="995"/>
      <c r="DO120" s="995"/>
      <c r="DP120" s="995"/>
      <c r="DQ120" s="995">
        <v>1333401</v>
      </c>
      <c r="DR120" s="995"/>
      <c r="DS120" s="995"/>
      <c r="DT120" s="995"/>
      <c r="DU120" s="995"/>
      <c r="DV120" s="996">
        <v>33</v>
      </c>
      <c r="DW120" s="996"/>
      <c r="DX120" s="996"/>
      <c r="DY120" s="996"/>
      <c r="DZ120" s="997"/>
    </row>
    <row r="121" spans="1:130" s="226" customFormat="1" ht="26.25" customHeight="1" x14ac:dyDescent="0.15">
      <c r="A121" s="1121"/>
      <c r="B121" s="1013"/>
      <c r="C121" s="1038" t="s">
        <v>498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257</v>
      </c>
      <c r="AB121" s="1023"/>
      <c r="AC121" s="1023"/>
      <c r="AD121" s="1023"/>
      <c r="AE121" s="1024"/>
      <c r="AF121" s="1025" t="s">
        <v>257</v>
      </c>
      <c r="AG121" s="1023"/>
      <c r="AH121" s="1023"/>
      <c r="AI121" s="1023"/>
      <c r="AJ121" s="1024"/>
      <c r="AK121" s="1025" t="s">
        <v>257</v>
      </c>
      <c r="AL121" s="1023"/>
      <c r="AM121" s="1023"/>
      <c r="AN121" s="1023"/>
      <c r="AO121" s="1024"/>
      <c r="AP121" s="1026" t="s">
        <v>427</v>
      </c>
      <c r="AQ121" s="1027"/>
      <c r="AR121" s="1027"/>
      <c r="AS121" s="1027"/>
      <c r="AT121" s="1028"/>
      <c r="AU121" s="1058"/>
      <c r="AV121" s="1059"/>
      <c r="AW121" s="1059"/>
      <c r="AX121" s="1059"/>
      <c r="AY121" s="1060"/>
      <c r="AZ121" s="986" t="s">
        <v>499</v>
      </c>
      <c r="BA121" s="987"/>
      <c r="BB121" s="987"/>
      <c r="BC121" s="987"/>
      <c r="BD121" s="987"/>
      <c r="BE121" s="987"/>
      <c r="BF121" s="987"/>
      <c r="BG121" s="987"/>
      <c r="BH121" s="987"/>
      <c r="BI121" s="987"/>
      <c r="BJ121" s="987"/>
      <c r="BK121" s="987"/>
      <c r="BL121" s="987"/>
      <c r="BM121" s="987"/>
      <c r="BN121" s="987"/>
      <c r="BO121" s="987"/>
      <c r="BP121" s="988"/>
      <c r="BQ121" s="989">
        <v>40291</v>
      </c>
      <c r="BR121" s="990"/>
      <c r="BS121" s="990"/>
      <c r="BT121" s="990"/>
      <c r="BU121" s="990"/>
      <c r="BV121" s="990">
        <v>18966</v>
      </c>
      <c r="BW121" s="990"/>
      <c r="BX121" s="990"/>
      <c r="BY121" s="990"/>
      <c r="BZ121" s="990"/>
      <c r="CA121" s="990">
        <v>18371</v>
      </c>
      <c r="CB121" s="990"/>
      <c r="CC121" s="990"/>
      <c r="CD121" s="990"/>
      <c r="CE121" s="990"/>
      <c r="CF121" s="984">
        <v>0.5</v>
      </c>
      <c r="CG121" s="985"/>
      <c r="CH121" s="985"/>
      <c r="CI121" s="985"/>
      <c r="CJ121" s="985"/>
      <c r="CK121" s="1073"/>
      <c r="CL121" s="1074"/>
      <c r="CM121" s="1074"/>
      <c r="CN121" s="1074"/>
      <c r="CO121" s="1075"/>
      <c r="CP121" s="1083" t="s">
        <v>500</v>
      </c>
      <c r="CQ121" s="1084"/>
      <c r="CR121" s="1084"/>
      <c r="CS121" s="1084"/>
      <c r="CT121" s="1084"/>
      <c r="CU121" s="1084"/>
      <c r="CV121" s="1084"/>
      <c r="CW121" s="1084"/>
      <c r="CX121" s="1084"/>
      <c r="CY121" s="1084"/>
      <c r="CZ121" s="1084"/>
      <c r="DA121" s="1084"/>
      <c r="DB121" s="1084"/>
      <c r="DC121" s="1084"/>
      <c r="DD121" s="1084"/>
      <c r="DE121" s="1084"/>
      <c r="DF121" s="1085"/>
      <c r="DG121" s="989">
        <v>855178</v>
      </c>
      <c r="DH121" s="990"/>
      <c r="DI121" s="990"/>
      <c r="DJ121" s="990"/>
      <c r="DK121" s="990"/>
      <c r="DL121" s="990">
        <v>763986</v>
      </c>
      <c r="DM121" s="990"/>
      <c r="DN121" s="990"/>
      <c r="DO121" s="990"/>
      <c r="DP121" s="990"/>
      <c r="DQ121" s="990">
        <v>693924</v>
      </c>
      <c r="DR121" s="990"/>
      <c r="DS121" s="990"/>
      <c r="DT121" s="990"/>
      <c r="DU121" s="990"/>
      <c r="DV121" s="991">
        <v>17.2</v>
      </c>
      <c r="DW121" s="991"/>
      <c r="DX121" s="991"/>
      <c r="DY121" s="991"/>
      <c r="DZ121" s="992"/>
    </row>
    <row r="122" spans="1:130" s="226" customFormat="1" ht="26.25" customHeight="1" x14ac:dyDescent="0.15">
      <c r="A122" s="1121"/>
      <c r="B122" s="1013"/>
      <c r="C122" s="986" t="s">
        <v>476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427</v>
      </c>
      <c r="AB122" s="1023"/>
      <c r="AC122" s="1023"/>
      <c r="AD122" s="1023"/>
      <c r="AE122" s="1024"/>
      <c r="AF122" s="1025" t="s">
        <v>257</v>
      </c>
      <c r="AG122" s="1023"/>
      <c r="AH122" s="1023"/>
      <c r="AI122" s="1023"/>
      <c r="AJ122" s="1024"/>
      <c r="AK122" s="1025" t="s">
        <v>485</v>
      </c>
      <c r="AL122" s="1023"/>
      <c r="AM122" s="1023"/>
      <c r="AN122" s="1023"/>
      <c r="AO122" s="1024"/>
      <c r="AP122" s="1026" t="s">
        <v>427</v>
      </c>
      <c r="AQ122" s="1027"/>
      <c r="AR122" s="1027"/>
      <c r="AS122" s="1027"/>
      <c r="AT122" s="1028"/>
      <c r="AU122" s="1058"/>
      <c r="AV122" s="1059"/>
      <c r="AW122" s="1059"/>
      <c r="AX122" s="1059"/>
      <c r="AY122" s="1060"/>
      <c r="AZ122" s="1037" t="s">
        <v>501</v>
      </c>
      <c r="BA122" s="1029"/>
      <c r="BB122" s="1029"/>
      <c r="BC122" s="1029"/>
      <c r="BD122" s="1029"/>
      <c r="BE122" s="1029"/>
      <c r="BF122" s="1029"/>
      <c r="BG122" s="1029"/>
      <c r="BH122" s="1029"/>
      <c r="BI122" s="1029"/>
      <c r="BJ122" s="1029"/>
      <c r="BK122" s="1029"/>
      <c r="BL122" s="1029"/>
      <c r="BM122" s="1029"/>
      <c r="BN122" s="1029"/>
      <c r="BO122" s="1029"/>
      <c r="BP122" s="1030"/>
      <c r="BQ122" s="1063">
        <v>6670452</v>
      </c>
      <c r="BR122" s="1064"/>
      <c r="BS122" s="1064"/>
      <c r="BT122" s="1064"/>
      <c r="BU122" s="1064"/>
      <c r="BV122" s="1064">
        <v>6959057</v>
      </c>
      <c r="BW122" s="1064"/>
      <c r="BX122" s="1064"/>
      <c r="BY122" s="1064"/>
      <c r="BZ122" s="1064"/>
      <c r="CA122" s="1064">
        <v>6747396</v>
      </c>
      <c r="CB122" s="1064"/>
      <c r="CC122" s="1064"/>
      <c r="CD122" s="1064"/>
      <c r="CE122" s="1064"/>
      <c r="CF122" s="1081">
        <v>166.8</v>
      </c>
      <c r="CG122" s="1082"/>
      <c r="CH122" s="1082"/>
      <c r="CI122" s="1082"/>
      <c r="CJ122" s="1082"/>
      <c r="CK122" s="1073"/>
      <c r="CL122" s="1074"/>
      <c r="CM122" s="1074"/>
      <c r="CN122" s="1074"/>
      <c r="CO122" s="1075"/>
      <c r="CP122" s="1083" t="s">
        <v>429</v>
      </c>
      <c r="CQ122" s="1084"/>
      <c r="CR122" s="1084"/>
      <c r="CS122" s="1084"/>
      <c r="CT122" s="1084"/>
      <c r="CU122" s="1084"/>
      <c r="CV122" s="1084"/>
      <c r="CW122" s="1084"/>
      <c r="CX122" s="1084"/>
      <c r="CY122" s="1084"/>
      <c r="CZ122" s="1084"/>
      <c r="DA122" s="1084"/>
      <c r="DB122" s="1084"/>
      <c r="DC122" s="1084"/>
      <c r="DD122" s="1084"/>
      <c r="DE122" s="1084"/>
      <c r="DF122" s="1085"/>
      <c r="DG122" s="989">
        <v>892059</v>
      </c>
      <c r="DH122" s="990"/>
      <c r="DI122" s="990"/>
      <c r="DJ122" s="990"/>
      <c r="DK122" s="990"/>
      <c r="DL122" s="990">
        <v>692378</v>
      </c>
      <c r="DM122" s="990"/>
      <c r="DN122" s="990"/>
      <c r="DO122" s="990"/>
      <c r="DP122" s="990"/>
      <c r="DQ122" s="990">
        <v>651749</v>
      </c>
      <c r="DR122" s="990"/>
      <c r="DS122" s="990"/>
      <c r="DT122" s="990"/>
      <c r="DU122" s="990"/>
      <c r="DV122" s="991">
        <v>16.100000000000001</v>
      </c>
      <c r="DW122" s="991"/>
      <c r="DX122" s="991"/>
      <c r="DY122" s="991"/>
      <c r="DZ122" s="992"/>
    </row>
    <row r="123" spans="1:130" s="226" customFormat="1" ht="26.25" customHeight="1" x14ac:dyDescent="0.15">
      <c r="A123" s="1121"/>
      <c r="B123" s="1013"/>
      <c r="C123" s="986" t="s">
        <v>482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257</v>
      </c>
      <c r="AB123" s="1023"/>
      <c r="AC123" s="1023"/>
      <c r="AD123" s="1023"/>
      <c r="AE123" s="1024"/>
      <c r="AF123" s="1025" t="s">
        <v>427</v>
      </c>
      <c r="AG123" s="1023"/>
      <c r="AH123" s="1023"/>
      <c r="AI123" s="1023"/>
      <c r="AJ123" s="1024"/>
      <c r="AK123" s="1025" t="s">
        <v>257</v>
      </c>
      <c r="AL123" s="1023"/>
      <c r="AM123" s="1023"/>
      <c r="AN123" s="1023"/>
      <c r="AO123" s="1024"/>
      <c r="AP123" s="1026" t="s">
        <v>491</v>
      </c>
      <c r="AQ123" s="1027"/>
      <c r="AR123" s="1027"/>
      <c r="AS123" s="1027"/>
      <c r="AT123" s="1028"/>
      <c r="AU123" s="1061"/>
      <c r="AV123" s="1062"/>
      <c r="AW123" s="1062"/>
      <c r="AX123" s="1062"/>
      <c r="AY123" s="1062"/>
      <c r="AZ123" s="247" t="s">
        <v>197</v>
      </c>
      <c r="BA123" s="247"/>
      <c r="BB123" s="247"/>
      <c r="BC123" s="247"/>
      <c r="BD123" s="247"/>
      <c r="BE123" s="247"/>
      <c r="BF123" s="247"/>
      <c r="BG123" s="247"/>
      <c r="BH123" s="247"/>
      <c r="BI123" s="247"/>
      <c r="BJ123" s="247"/>
      <c r="BK123" s="247"/>
      <c r="BL123" s="247"/>
      <c r="BM123" s="247"/>
      <c r="BN123" s="247"/>
      <c r="BO123" s="1041" t="s">
        <v>502</v>
      </c>
      <c r="BP123" s="1069"/>
      <c r="BQ123" s="1127">
        <v>8977671</v>
      </c>
      <c r="BR123" s="1128"/>
      <c r="BS123" s="1128"/>
      <c r="BT123" s="1128"/>
      <c r="BU123" s="1128"/>
      <c r="BV123" s="1128">
        <v>9075357</v>
      </c>
      <c r="BW123" s="1128"/>
      <c r="BX123" s="1128"/>
      <c r="BY123" s="1128"/>
      <c r="BZ123" s="1128"/>
      <c r="CA123" s="1128">
        <v>9089944</v>
      </c>
      <c r="CB123" s="1128"/>
      <c r="CC123" s="1128"/>
      <c r="CD123" s="1128"/>
      <c r="CE123" s="1128"/>
      <c r="CF123" s="1065"/>
      <c r="CG123" s="1066"/>
      <c r="CH123" s="1066"/>
      <c r="CI123" s="1066"/>
      <c r="CJ123" s="1067"/>
      <c r="CK123" s="1073"/>
      <c r="CL123" s="1074"/>
      <c r="CM123" s="1074"/>
      <c r="CN123" s="1074"/>
      <c r="CO123" s="1075"/>
      <c r="CP123" s="1083" t="s">
        <v>503</v>
      </c>
      <c r="CQ123" s="1084"/>
      <c r="CR123" s="1084"/>
      <c r="CS123" s="1084"/>
      <c r="CT123" s="1084"/>
      <c r="CU123" s="1084"/>
      <c r="CV123" s="1084"/>
      <c r="CW123" s="1084"/>
      <c r="CX123" s="1084"/>
      <c r="CY123" s="1084"/>
      <c r="CZ123" s="1084"/>
      <c r="DA123" s="1084"/>
      <c r="DB123" s="1084"/>
      <c r="DC123" s="1084"/>
      <c r="DD123" s="1084"/>
      <c r="DE123" s="1084"/>
      <c r="DF123" s="1085"/>
      <c r="DG123" s="1022">
        <v>179864</v>
      </c>
      <c r="DH123" s="1023"/>
      <c r="DI123" s="1023"/>
      <c r="DJ123" s="1023"/>
      <c r="DK123" s="1024"/>
      <c r="DL123" s="1025">
        <v>173123</v>
      </c>
      <c r="DM123" s="1023"/>
      <c r="DN123" s="1023"/>
      <c r="DO123" s="1023"/>
      <c r="DP123" s="1024"/>
      <c r="DQ123" s="1025">
        <v>167047</v>
      </c>
      <c r="DR123" s="1023"/>
      <c r="DS123" s="1023"/>
      <c r="DT123" s="1023"/>
      <c r="DU123" s="1024"/>
      <c r="DV123" s="1026">
        <v>4.0999999999999996</v>
      </c>
      <c r="DW123" s="1027"/>
      <c r="DX123" s="1027"/>
      <c r="DY123" s="1027"/>
      <c r="DZ123" s="1028"/>
    </row>
    <row r="124" spans="1:130" s="226" customFormat="1" ht="26.25" customHeight="1" thickBot="1" x14ac:dyDescent="0.2">
      <c r="A124" s="1121"/>
      <c r="B124" s="1013"/>
      <c r="C124" s="986" t="s">
        <v>488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257</v>
      </c>
      <c r="AB124" s="1023"/>
      <c r="AC124" s="1023"/>
      <c r="AD124" s="1023"/>
      <c r="AE124" s="1024"/>
      <c r="AF124" s="1025" t="s">
        <v>257</v>
      </c>
      <c r="AG124" s="1023"/>
      <c r="AH124" s="1023"/>
      <c r="AI124" s="1023"/>
      <c r="AJ124" s="1024"/>
      <c r="AK124" s="1025" t="s">
        <v>491</v>
      </c>
      <c r="AL124" s="1023"/>
      <c r="AM124" s="1023"/>
      <c r="AN124" s="1023"/>
      <c r="AO124" s="1024"/>
      <c r="AP124" s="1026" t="s">
        <v>487</v>
      </c>
      <c r="AQ124" s="1027"/>
      <c r="AR124" s="1027"/>
      <c r="AS124" s="1027"/>
      <c r="AT124" s="1028"/>
      <c r="AU124" s="1123" t="s">
        <v>504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25.6</v>
      </c>
      <c r="BR124" s="1091"/>
      <c r="BS124" s="1091"/>
      <c r="BT124" s="1091"/>
      <c r="BU124" s="1091"/>
      <c r="BV124" s="1091">
        <v>19.899999999999999</v>
      </c>
      <c r="BW124" s="1091"/>
      <c r="BX124" s="1091"/>
      <c r="BY124" s="1091"/>
      <c r="BZ124" s="1091"/>
      <c r="CA124" s="1091">
        <v>11.9</v>
      </c>
      <c r="CB124" s="1091"/>
      <c r="CC124" s="1091"/>
      <c r="CD124" s="1091"/>
      <c r="CE124" s="1091"/>
      <c r="CF124" s="1092"/>
      <c r="CG124" s="1093"/>
      <c r="CH124" s="1093"/>
      <c r="CI124" s="1093"/>
      <c r="CJ124" s="1094"/>
      <c r="CK124" s="1076"/>
      <c r="CL124" s="1076"/>
      <c r="CM124" s="1076"/>
      <c r="CN124" s="1076"/>
      <c r="CO124" s="1077"/>
      <c r="CP124" s="1083" t="s">
        <v>505</v>
      </c>
      <c r="CQ124" s="1084"/>
      <c r="CR124" s="1084"/>
      <c r="CS124" s="1084"/>
      <c r="CT124" s="1084"/>
      <c r="CU124" s="1084"/>
      <c r="CV124" s="1084"/>
      <c r="CW124" s="1084"/>
      <c r="CX124" s="1084"/>
      <c r="CY124" s="1084"/>
      <c r="CZ124" s="1084"/>
      <c r="DA124" s="1084"/>
      <c r="DB124" s="1084"/>
      <c r="DC124" s="1084"/>
      <c r="DD124" s="1084"/>
      <c r="DE124" s="1084"/>
      <c r="DF124" s="1085"/>
      <c r="DG124" s="1068">
        <v>94222</v>
      </c>
      <c r="DH124" s="1050"/>
      <c r="DI124" s="1050"/>
      <c r="DJ124" s="1050"/>
      <c r="DK124" s="1051"/>
      <c r="DL124" s="1049">
        <v>45966</v>
      </c>
      <c r="DM124" s="1050"/>
      <c r="DN124" s="1050"/>
      <c r="DO124" s="1050"/>
      <c r="DP124" s="1051"/>
      <c r="DQ124" s="1049">
        <v>38063</v>
      </c>
      <c r="DR124" s="1050"/>
      <c r="DS124" s="1050"/>
      <c r="DT124" s="1050"/>
      <c r="DU124" s="1051"/>
      <c r="DV124" s="1052">
        <v>0.9</v>
      </c>
      <c r="DW124" s="1053"/>
      <c r="DX124" s="1053"/>
      <c r="DY124" s="1053"/>
      <c r="DZ124" s="1054"/>
    </row>
    <row r="125" spans="1:130" s="226" customFormat="1" ht="26.25" customHeight="1" x14ac:dyDescent="0.15">
      <c r="A125" s="1121"/>
      <c r="B125" s="1013"/>
      <c r="C125" s="986" t="s">
        <v>492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427</v>
      </c>
      <c r="AB125" s="1023"/>
      <c r="AC125" s="1023"/>
      <c r="AD125" s="1023"/>
      <c r="AE125" s="1024"/>
      <c r="AF125" s="1025" t="s">
        <v>427</v>
      </c>
      <c r="AG125" s="1023"/>
      <c r="AH125" s="1023"/>
      <c r="AI125" s="1023"/>
      <c r="AJ125" s="1024"/>
      <c r="AK125" s="1025" t="s">
        <v>257</v>
      </c>
      <c r="AL125" s="1023"/>
      <c r="AM125" s="1023"/>
      <c r="AN125" s="1023"/>
      <c r="AO125" s="1024"/>
      <c r="AP125" s="1026" t="s">
        <v>257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506</v>
      </c>
      <c r="CL125" s="1071"/>
      <c r="CM125" s="1071"/>
      <c r="CN125" s="1071"/>
      <c r="CO125" s="1072"/>
      <c r="CP125" s="993" t="s">
        <v>507</v>
      </c>
      <c r="CQ125" s="961"/>
      <c r="CR125" s="961"/>
      <c r="CS125" s="961"/>
      <c r="CT125" s="961"/>
      <c r="CU125" s="961"/>
      <c r="CV125" s="961"/>
      <c r="CW125" s="961"/>
      <c r="CX125" s="961"/>
      <c r="CY125" s="961"/>
      <c r="CZ125" s="961"/>
      <c r="DA125" s="961"/>
      <c r="DB125" s="961"/>
      <c r="DC125" s="961"/>
      <c r="DD125" s="961"/>
      <c r="DE125" s="961"/>
      <c r="DF125" s="962"/>
      <c r="DG125" s="994" t="s">
        <v>491</v>
      </c>
      <c r="DH125" s="995"/>
      <c r="DI125" s="995"/>
      <c r="DJ125" s="995"/>
      <c r="DK125" s="995"/>
      <c r="DL125" s="995" t="s">
        <v>427</v>
      </c>
      <c r="DM125" s="995"/>
      <c r="DN125" s="995"/>
      <c r="DO125" s="995"/>
      <c r="DP125" s="995"/>
      <c r="DQ125" s="995" t="s">
        <v>427</v>
      </c>
      <c r="DR125" s="995"/>
      <c r="DS125" s="995"/>
      <c r="DT125" s="995"/>
      <c r="DU125" s="995"/>
      <c r="DV125" s="996" t="s">
        <v>491</v>
      </c>
      <c r="DW125" s="996"/>
      <c r="DX125" s="996"/>
      <c r="DY125" s="996"/>
      <c r="DZ125" s="997"/>
    </row>
    <row r="126" spans="1:130" s="226" customFormat="1" ht="26.25" customHeight="1" thickBot="1" x14ac:dyDescent="0.2">
      <c r="A126" s="1121"/>
      <c r="B126" s="1013"/>
      <c r="C126" s="986" t="s">
        <v>494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257</v>
      </c>
      <c r="AB126" s="1023"/>
      <c r="AC126" s="1023"/>
      <c r="AD126" s="1023"/>
      <c r="AE126" s="1024"/>
      <c r="AF126" s="1025" t="s">
        <v>257</v>
      </c>
      <c r="AG126" s="1023"/>
      <c r="AH126" s="1023"/>
      <c r="AI126" s="1023"/>
      <c r="AJ126" s="1024"/>
      <c r="AK126" s="1025" t="s">
        <v>427</v>
      </c>
      <c r="AL126" s="1023"/>
      <c r="AM126" s="1023"/>
      <c r="AN126" s="1023"/>
      <c r="AO126" s="1024"/>
      <c r="AP126" s="1026" t="s">
        <v>427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508</v>
      </c>
      <c r="CQ126" s="987"/>
      <c r="CR126" s="987"/>
      <c r="CS126" s="987"/>
      <c r="CT126" s="987"/>
      <c r="CU126" s="987"/>
      <c r="CV126" s="987"/>
      <c r="CW126" s="987"/>
      <c r="CX126" s="987"/>
      <c r="CY126" s="987"/>
      <c r="CZ126" s="987"/>
      <c r="DA126" s="987"/>
      <c r="DB126" s="987"/>
      <c r="DC126" s="987"/>
      <c r="DD126" s="987"/>
      <c r="DE126" s="987"/>
      <c r="DF126" s="988"/>
      <c r="DG126" s="989" t="s">
        <v>257</v>
      </c>
      <c r="DH126" s="990"/>
      <c r="DI126" s="990"/>
      <c r="DJ126" s="990"/>
      <c r="DK126" s="990"/>
      <c r="DL126" s="990" t="s">
        <v>427</v>
      </c>
      <c r="DM126" s="990"/>
      <c r="DN126" s="990"/>
      <c r="DO126" s="990"/>
      <c r="DP126" s="990"/>
      <c r="DQ126" s="990" t="s">
        <v>257</v>
      </c>
      <c r="DR126" s="990"/>
      <c r="DS126" s="990"/>
      <c r="DT126" s="990"/>
      <c r="DU126" s="990"/>
      <c r="DV126" s="991" t="s">
        <v>427</v>
      </c>
      <c r="DW126" s="991"/>
      <c r="DX126" s="991"/>
      <c r="DY126" s="991"/>
      <c r="DZ126" s="992"/>
    </row>
    <row r="127" spans="1:130" s="226" customFormat="1" ht="26.25" customHeight="1" x14ac:dyDescent="0.15">
      <c r="A127" s="1122"/>
      <c r="B127" s="1015"/>
      <c r="C127" s="1037" t="s">
        <v>509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8</v>
      </c>
      <c r="AB127" s="1023"/>
      <c r="AC127" s="1023"/>
      <c r="AD127" s="1023"/>
      <c r="AE127" s="1024"/>
      <c r="AF127" s="1025">
        <v>6</v>
      </c>
      <c r="AG127" s="1023"/>
      <c r="AH127" s="1023"/>
      <c r="AI127" s="1023"/>
      <c r="AJ127" s="1024"/>
      <c r="AK127" s="1025">
        <v>5</v>
      </c>
      <c r="AL127" s="1023"/>
      <c r="AM127" s="1023"/>
      <c r="AN127" s="1023"/>
      <c r="AO127" s="1024"/>
      <c r="AP127" s="1026">
        <v>0</v>
      </c>
      <c r="AQ127" s="1027"/>
      <c r="AR127" s="1027"/>
      <c r="AS127" s="1027"/>
      <c r="AT127" s="1028"/>
      <c r="AU127" s="228"/>
      <c r="AV127" s="228"/>
      <c r="AW127" s="228"/>
      <c r="AX127" s="1095" t="s">
        <v>510</v>
      </c>
      <c r="AY127" s="1096"/>
      <c r="AZ127" s="1096"/>
      <c r="BA127" s="1096"/>
      <c r="BB127" s="1096"/>
      <c r="BC127" s="1096"/>
      <c r="BD127" s="1096"/>
      <c r="BE127" s="1097"/>
      <c r="BF127" s="1098" t="s">
        <v>511</v>
      </c>
      <c r="BG127" s="1096"/>
      <c r="BH127" s="1096"/>
      <c r="BI127" s="1096"/>
      <c r="BJ127" s="1096"/>
      <c r="BK127" s="1096"/>
      <c r="BL127" s="1097"/>
      <c r="BM127" s="1098" t="s">
        <v>512</v>
      </c>
      <c r="BN127" s="1096"/>
      <c r="BO127" s="1096"/>
      <c r="BP127" s="1096"/>
      <c r="BQ127" s="1096"/>
      <c r="BR127" s="1096"/>
      <c r="BS127" s="1097"/>
      <c r="BT127" s="1098" t="s">
        <v>513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514</v>
      </c>
      <c r="CQ127" s="987"/>
      <c r="CR127" s="987"/>
      <c r="CS127" s="987"/>
      <c r="CT127" s="987"/>
      <c r="CU127" s="987"/>
      <c r="CV127" s="987"/>
      <c r="CW127" s="987"/>
      <c r="CX127" s="987"/>
      <c r="CY127" s="987"/>
      <c r="CZ127" s="987"/>
      <c r="DA127" s="987"/>
      <c r="DB127" s="987"/>
      <c r="DC127" s="987"/>
      <c r="DD127" s="987"/>
      <c r="DE127" s="987"/>
      <c r="DF127" s="988"/>
      <c r="DG127" s="989" t="s">
        <v>257</v>
      </c>
      <c r="DH127" s="990"/>
      <c r="DI127" s="990"/>
      <c r="DJ127" s="990"/>
      <c r="DK127" s="990"/>
      <c r="DL127" s="990" t="s">
        <v>427</v>
      </c>
      <c r="DM127" s="990"/>
      <c r="DN127" s="990"/>
      <c r="DO127" s="990"/>
      <c r="DP127" s="990"/>
      <c r="DQ127" s="990" t="s">
        <v>427</v>
      </c>
      <c r="DR127" s="990"/>
      <c r="DS127" s="990"/>
      <c r="DT127" s="990"/>
      <c r="DU127" s="990"/>
      <c r="DV127" s="991" t="s">
        <v>257</v>
      </c>
      <c r="DW127" s="991"/>
      <c r="DX127" s="991"/>
      <c r="DY127" s="991"/>
      <c r="DZ127" s="992"/>
    </row>
    <row r="128" spans="1:130" s="226" customFormat="1" ht="26.25" customHeight="1" thickBot="1" x14ac:dyDescent="0.2">
      <c r="A128" s="1105" t="s">
        <v>515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516</v>
      </c>
      <c r="X128" s="1107"/>
      <c r="Y128" s="1107"/>
      <c r="Z128" s="1108"/>
      <c r="AA128" s="1109">
        <v>7248</v>
      </c>
      <c r="AB128" s="1110"/>
      <c r="AC128" s="1110"/>
      <c r="AD128" s="1110"/>
      <c r="AE128" s="1111"/>
      <c r="AF128" s="1112">
        <v>5283</v>
      </c>
      <c r="AG128" s="1110"/>
      <c r="AH128" s="1110"/>
      <c r="AI128" s="1110"/>
      <c r="AJ128" s="1111"/>
      <c r="AK128" s="1112">
        <v>8755</v>
      </c>
      <c r="AL128" s="1110"/>
      <c r="AM128" s="1110"/>
      <c r="AN128" s="1110"/>
      <c r="AO128" s="1111"/>
      <c r="AP128" s="1113"/>
      <c r="AQ128" s="1114"/>
      <c r="AR128" s="1114"/>
      <c r="AS128" s="1114"/>
      <c r="AT128" s="1115"/>
      <c r="AU128" s="228"/>
      <c r="AV128" s="228"/>
      <c r="AW128" s="228"/>
      <c r="AX128" s="960" t="s">
        <v>517</v>
      </c>
      <c r="AY128" s="961"/>
      <c r="AZ128" s="961"/>
      <c r="BA128" s="961"/>
      <c r="BB128" s="961"/>
      <c r="BC128" s="961"/>
      <c r="BD128" s="961"/>
      <c r="BE128" s="962"/>
      <c r="BF128" s="1116" t="s">
        <v>257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518</v>
      </c>
      <c r="CQ128" s="790"/>
      <c r="CR128" s="790"/>
      <c r="CS128" s="790"/>
      <c r="CT128" s="790"/>
      <c r="CU128" s="790"/>
      <c r="CV128" s="790"/>
      <c r="CW128" s="790"/>
      <c r="CX128" s="790"/>
      <c r="CY128" s="790"/>
      <c r="CZ128" s="790"/>
      <c r="DA128" s="790"/>
      <c r="DB128" s="790"/>
      <c r="DC128" s="790"/>
      <c r="DD128" s="790"/>
      <c r="DE128" s="790"/>
      <c r="DF128" s="1100"/>
      <c r="DG128" s="1101" t="s">
        <v>427</v>
      </c>
      <c r="DH128" s="1102"/>
      <c r="DI128" s="1102"/>
      <c r="DJ128" s="1102"/>
      <c r="DK128" s="1102"/>
      <c r="DL128" s="1102" t="s">
        <v>257</v>
      </c>
      <c r="DM128" s="1102"/>
      <c r="DN128" s="1102"/>
      <c r="DO128" s="1102"/>
      <c r="DP128" s="1102"/>
      <c r="DQ128" s="1102" t="s">
        <v>519</v>
      </c>
      <c r="DR128" s="1102"/>
      <c r="DS128" s="1102"/>
      <c r="DT128" s="1102"/>
      <c r="DU128" s="1102"/>
      <c r="DV128" s="1103" t="s">
        <v>257</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520</v>
      </c>
      <c r="X129" s="1135"/>
      <c r="Y129" s="1135"/>
      <c r="Z129" s="1136"/>
      <c r="AA129" s="1022">
        <v>4242199</v>
      </c>
      <c r="AB129" s="1023"/>
      <c r="AC129" s="1023"/>
      <c r="AD129" s="1023"/>
      <c r="AE129" s="1024"/>
      <c r="AF129" s="1025">
        <v>4414954</v>
      </c>
      <c r="AG129" s="1023"/>
      <c r="AH129" s="1023"/>
      <c r="AI129" s="1023"/>
      <c r="AJ129" s="1024"/>
      <c r="AK129" s="1025">
        <v>4670540</v>
      </c>
      <c r="AL129" s="1023"/>
      <c r="AM129" s="1023"/>
      <c r="AN129" s="1023"/>
      <c r="AO129" s="1024"/>
      <c r="AP129" s="1137"/>
      <c r="AQ129" s="1138"/>
      <c r="AR129" s="1138"/>
      <c r="AS129" s="1138"/>
      <c r="AT129" s="1139"/>
      <c r="AU129" s="229"/>
      <c r="AV129" s="229"/>
      <c r="AW129" s="229"/>
      <c r="AX129" s="1129" t="s">
        <v>521</v>
      </c>
      <c r="AY129" s="987"/>
      <c r="AZ129" s="987"/>
      <c r="BA129" s="987"/>
      <c r="BB129" s="987"/>
      <c r="BC129" s="987"/>
      <c r="BD129" s="987"/>
      <c r="BE129" s="988"/>
      <c r="BF129" s="1130" t="s">
        <v>519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522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523</v>
      </c>
      <c r="X130" s="1135"/>
      <c r="Y130" s="1135"/>
      <c r="Z130" s="1136"/>
      <c r="AA130" s="1022">
        <v>635374</v>
      </c>
      <c r="AB130" s="1023"/>
      <c r="AC130" s="1023"/>
      <c r="AD130" s="1023"/>
      <c r="AE130" s="1024"/>
      <c r="AF130" s="1025">
        <v>640195</v>
      </c>
      <c r="AG130" s="1023"/>
      <c r="AH130" s="1023"/>
      <c r="AI130" s="1023"/>
      <c r="AJ130" s="1024"/>
      <c r="AK130" s="1025">
        <v>624997</v>
      </c>
      <c r="AL130" s="1023"/>
      <c r="AM130" s="1023"/>
      <c r="AN130" s="1023"/>
      <c r="AO130" s="1024"/>
      <c r="AP130" s="1137"/>
      <c r="AQ130" s="1138"/>
      <c r="AR130" s="1138"/>
      <c r="AS130" s="1138"/>
      <c r="AT130" s="1139"/>
      <c r="AU130" s="229"/>
      <c r="AV130" s="229"/>
      <c r="AW130" s="229"/>
      <c r="AX130" s="1129" t="s">
        <v>524</v>
      </c>
      <c r="AY130" s="987"/>
      <c r="AZ130" s="987"/>
      <c r="BA130" s="987"/>
      <c r="BB130" s="987"/>
      <c r="BC130" s="987"/>
      <c r="BD130" s="987"/>
      <c r="BE130" s="988"/>
      <c r="BF130" s="1165">
        <v>10.1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525</v>
      </c>
      <c r="X131" s="1172"/>
      <c r="Y131" s="1172"/>
      <c r="Z131" s="1173"/>
      <c r="AA131" s="1068">
        <v>3606825</v>
      </c>
      <c r="AB131" s="1050"/>
      <c r="AC131" s="1050"/>
      <c r="AD131" s="1050"/>
      <c r="AE131" s="1051"/>
      <c r="AF131" s="1049">
        <v>3774759</v>
      </c>
      <c r="AG131" s="1050"/>
      <c r="AH131" s="1050"/>
      <c r="AI131" s="1050"/>
      <c r="AJ131" s="1051"/>
      <c r="AK131" s="1049">
        <v>4045543</v>
      </c>
      <c r="AL131" s="1050"/>
      <c r="AM131" s="1050"/>
      <c r="AN131" s="1050"/>
      <c r="AO131" s="1051"/>
      <c r="AP131" s="1174"/>
      <c r="AQ131" s="1175"/>
      <c r="AR131" s="1175"/>
      <c r="AS131" s="1175"/>
      <c r="AT131" s="1176"/>
      <c r="AU131" s="229"/>
      <c r="AV131" s="229"/>
      <c r="AW131" s="229"/>
      <c r="AX131" s="1147" t="s">
        <v>526</v>
      </c>
      <c r="AY131" s="790"/>
      <c r="AZ131" s="790"/>
      <c r="BA131" s="790"/>
      <c r="BB131" s="790"/>
      <c r="BC131" s="790"/>
      <c r="BD131" s="790"/>
      <c r="BE131" s="1100"/>
      <c r="BF131" s="1148">
        <v>11.9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527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528</v>
      </c>
      <c r="W132" s="1158"/>
      <c r="X132" s="1158"/>
      <c r="Y132" s="1158"/>
      <c r="Z132" s="1159"/>
      <c r="AA132" s="1160">
        <v>10.76733692</v>
      </c>
      <c r="AB132" s="1161"/>
      <c r="AC132" s="1161"/>
      <c r="AD132" s="1161"/>
      <c r="AE132" s="1162"/>
      <c r="AF132" s="1163">
        <v>10.94962619</v>
      </c>
      <c r="AG132" s="1161"/>
      <c r="AH132" s="1161"/>
      <c r="AI132" s="1161"/>
      <c r="AJ132" s="1162"/>
      <c r="AK132" s="1163">
        <v>8.7858910409999993</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529</v>
      </c>
      <c r="W133" s="1141"/>
      <c r="X133" s="1141"/>
      <c r="Y133" s="1141"/>
      <c r="Z133" s="1142"/>
      <c r="AA133" s="1143">
        <v>12.2</v>
      </c>
      <c r="AB133" s="1144"/>
      <c r="AC133" s="1144"/>
      <c r="AD133" s="1144"/>
      <c r="AE133" s="1145"/>
      <c r="AF133" s="1143">
        <v>11.4</v>
      </c>
      <c r="AG133" s="1144"/>
      <c r="AH133" s="1144"/>
      <c r="AI133" s="1144"/>
      <c r="AJ133" s="1145"/>
      <c r="AK133" s="1143">
        <v>10.1</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TxLulkEP/X3pepXRsuGaW0Dn8dSTGI47Pkq6745+H6qRzyyQP2OU8WIITTY6dIrw3AvFZoQGZWHB6i7O+3GGg==" saltValue="sL5TivXDbaXdbYPiZntM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530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HBrtlxeLottCMuTzgO6t4wM2VwhVDlotxJUbawNjF8fGDKFSb3MYiMaPrXybCrf48cnz7yiMoebRVL1QNWwkA==" saltValue="c74ZlP9efUiVX/kPKt+n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ypu5HVg4AR0fhYm4TJoxSYjc5bcW7iPobmUAe9jeYkma+bPdbIlt5y9WM+IK+lwq+OSM+eCAFcC/+3unwmWNQ==" saltValue="WQYEm/Z+t8xzaKB7/YPN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531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533</v>
      </c>
      <c r="AP7" s="268"/>
      <c r="AQ7" s="269" t="s">
        <v>534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535</v>
      </c>
      <c r="AQ8" s="275" t="s">
        <v>536</v>
      </c>
      <c r="AR8" s="276" t="s">
        <v>537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538</v>
      </c>
      <c r="AL9" s="1181"/>
      <c r="AM9" s="1181"/>
      <c r="AN9" s="1182"/>
      <c r="AO9" s="277">
        <v>1288879</v>
      </c>
      <c r="AP9" s="277">
        <v>122715</v>
      </c>
      <c r="AQ9" s="278">
        <v>106927</v>
      </c>
      <c r="AR9" s="279">
        <v>14.8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539</v>
      </c>
      <c r="AL10" s="1181"/>
      <c r="AM10" s="1181"/>
      <c r="AN10" s="1182"/>
      <c r="AO10" s="280">
        <v>143402</v>
      </c>
      <c r="AP10" s="280">
        <v>13653</v>
      </c>
      <c r="AQ10" s="281">
        <v>15145</v>
      </c>
      <c r="AR10" s="282">
        <v>-9.9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540</v>
      </c>
      <c r="AL11" s="1181"/>
      <c r="AM11" s="1181"/>
      <c r="AN11" s="1182"/>
      <c r="AO11" s="280" t="s">
        <v>541</v>
      </c>
      <c r="AP11" s="280" t="s">
        <v>541</v>
      </c>
      <c r="AQ11" s="281">
        <v>1510</v>
      </c>
      <c r="AR11" s="282" t="s">
        <v>541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542</v>
      </c>
      <c r="AL12" s="1181"/>
      <c r="AM12" s="1181"/>
      <c r="AN12" s="1182"/>
      <c r="AO12" s="280" t="s">
        <v>541</v>
      </c>
      <c r="AP12" s="280" t="s">
        <v>541</v>
      </c>
      <c r="AQ12" s="281">
        <v>21</v>
      </c>
      <c r="AR12" s="282" t="s">
        <v>541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543</v>
      </c>
      <c r="AL13" s="1181"/>
      <c r="AM13" s="1181"/>
      <c r="AN13" s="1182"/>
      <c r="AO13" s="280">
        <v>168037</v>
      </c>
      <c r="AP13" s="280">
        <v>15999</v>
      </c>
      <c r="AQ13" s="281">
        <v>4533</v>
      </c>
      <c r="AR13" s="282">
        <v>252.9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544</v>
      </c>
      <c r="AL14" s="1181"/>
      <c r="AM14" s="1181"/>
      <c r="AN14" s="1182"/>
      <c r="AO14" s="280">
        <v>33941</v>
      </c>
      <c r="AP14" s="280">
        <v>3232</v>
      </c>
      <c r="AQ14" s="281">
        <v>2422</v>
      </c>
      <c r="AR14" s="282">
        <v>33.4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545</v>
      </c>
      <c r="AL15" s="1184"/>
      <c r="AM15" s="1184"/>
      <c r="AN15" s="1185"/>
      <c r="AO15" s="280">
        <v>-97696</v>
      </c>
      <c r="AP15" s="280">
        <v>-9302</v>
      </c>
      <c r="AQ15" s="281">
        <v>-7979</v>
      </c>
      <c r="AR15" s="282">
        <v>16.600000000000001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197</v>
      </c>
      <c r="AL16" s="1184"/>
      <c r="AM16" s="1184"/>
      <c r="AN16" s="1185"/>
      <c r="AO16" s="280">
        <v>1536563</v>
      </c>
      <c r="AP16" s="280">
        <v>146298</v>
      </c>
      <c r="AQ16" s="281">
        <v>122579</v>
      </c>
      <c r="AR16" s="282">
        <v>19.3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547</v>
      </c>
      <c r="AP20" s="289" t="s">
        <v>548</v>
      </c>
      <c r="AQ20" s="290" t="s">
        <v>549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550</v>
      </c>
      <c r="AL21" s="1187"/>
      <c r="AM21" s="1187"/>
      <c r="AN21" s="1188"/>
      <c r="AO21" s="293">
        <v>11.04</v>
      </c>
      <c r="AP21" s="294">
        <v>10.66</v>
      </c>
      <c r="AQ21" s="295">
        <v>0.38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551</v>
      </c>
      <c r="AL22" s="1187"/>
      <c r="AM22" s="1187"/>
      <c r="AN22" s="1188"/>
      <c r="AO22" s="298">
        <v>91.6</v>
      </c>
      <c r="AP22" s="299">
        <v>96.3</v>
      </c>
      <c r="AQ22" s="300">
        <v>-4.7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552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553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533</v>
      </c>
      <c r="AP30" s="268"/>
      <c r="AQ30" s="269" t="s">
        <v>534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535</v>
      </c>
      <c r="AQ31" s="275" t="s">
        <v>536</v>
      </c>
      <c r="AR31" s="276" t="s">
        <v>537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555</v>
      </c>
      <c r="AL32" s="1195"/>
      <c r="AM32" s="1195"/>
      <c r="AN32" s="1196"/>
      <c r="AO32" s="308">
        <v>649651</v>
      </c>
      <c r="AP32" s="308">
        <v>61854</v>
      </c>
      <c r="AQ32" s="309">
        <v>59977</v>
      </c>
      <c r="AR32" s="310">
        <v>3.1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556</v>
      </c>
      <c r="AL33" s="1195"/>
      <c r="AM33" s="1195"/>
      <c r="AN33" s="1196"/>
      <c r="AO33" s="308" t="s">
        <v>541</v>
      </c>
      <c r="AP33" s="308" t="s">
        <v>541</v>
      </c>
      <c r="AQ33" s="309" t="s">
        <v>541</v>
      </c>
      <c r="AR33" s="310" t="s">
        <v>541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557</v>
      </c>
      <c r="AL34" s="1195"/>
      <c r="AM34" s="1195"/>
      <c r="AN34" s="1196"/>
      <c r="AO34" s="308" t="s">
        <v>541</v>
      </c>
      <c r="AP34" s="308" t="s">
        <v>541</v>
      </c>
      <c r="AQ34" s="309" t="s">
        <v>541</v>
      </c>
      <c r="AR34" s="310" t="s">
        <v>541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558</v>
      </c>
      <c r="AL35" s="1195"/>
      <c r="AM35" s="1195"/>
      <c r="AN35" s="1196"/>
      <c r="AO35" s="308">
        <v>315170</v>
      </c>
      <c r="AP35" s="308">
        <v>30008</v>
      </c>
      <c r="AQ35" s="309">
        <v>16053</v>
      </c>
      <c r="AR35" s="310">
        <v>86.9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559</v>
      </c>
      <c r="AL36" s="1195"/>
      <c r="AM36" s="1195"/>
      <c r="AN36" s="1196"/>
      <c r="AO36" s="308">
        <v>24358</v>
      </c>
      <c r="AP36" s="308">
        <v>2319</v>
      </c>
      <c r="AQ36" s="309">
        <v>3449</v>
      </c>
      <c r="AR36" s="310">
        <v>-32.799999999999997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560</v>
      </c>
      <c r="AL37" s="1195"/>
      <c r="AM37" s="1195"/>
      <c r="AN37" s="1196"/>
      <c r="AO37" s="308">
        <v>5</v>
      </c>
      <c r="AP37" s="308">
        <v>0</v>
      </c>
      <c r="AQ37" s="309">
        <v>404</v>
      </c>
      <c r="AR37" s="310">
        <v>-100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561</v>
      </c>
      <c r="AL38" s="1198"/>
      <c r="AM38" s="1198"/>
      <c r="AN38" s="1199"/>
      <c r="AO38" s="311">
        <v>5</v>
      </c>
      <c r="AP38" s="311">
        <v>0</v>
      </c>
      <c r="AQ38" s="312">
        <v>3</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562</v>
      </c>
      <c r="AL39" s="1198"/>
      <c r="AM39" s="1198"/>
      <c r="AN39" s="1199"/>
      <c r="AO39" s="308">
        <v>-8755</v>
      </c>
      <c r="AP39" s="308">
        <v>-834</v>
      </c>
      <c r="AQ39" s="309">
        <v>-3105</v>
      </c>
      <c r="AR39" s="310">
        <v>-73.099999999999994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563</v>
      </c>
      <c r="AL40" s="1195"/>
      <c r="AM40" s="1195"/>
      <c r="AN40" s="1196"/>
      <c r="AO40" s="308">
        <v>-624997</v>
      </c>
      <c r="AP40" s="308">
        <v>-59507</v>
      </c>
      <c r="AQ40" s="309">
        <v>-51549</v>
      </c>
      <c r="AR40" s="310">
        <v>15.4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312</v>
      </c>
      <c r="AL41" s="1201"/>
      <c r="AM41" s="1201"/>
      <c r="AN41" s="1202"/>
      <c r="AO41" s="308">
        <v>355437</v>
      </c>
      <c r="AP41" s="308">
        <v>33841</v>
      </c>
      <c r="AQ41" s="309">
        <v>25231</v>
      </c>
      <c r="AR41" s="310">
        <v>34.1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533</v>
      </c>
      <c r="AN49" s="1191" t="s">
        <v>567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568</v>
      </c>
      <c r="AO50" s="325" t="s">
        <v>569</v>
      </c>
      <c r="AP50" s="326" t="s">
        <v>570</v>
      </c>
      <c r="AQ50" s="327" t="s">
        <v>571</v>
      </c>
      <c r="AR50" s="328" t="s">
        <v>572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573</v>
      </c>
      <c r="AL51" s="321"/>
      <c r="AM51" s="329">
        <v>893426</v>
      </c>
      <c r="AN51" s="330">
        <v>80561</v>
      </c>
      <c r="AO51" s="331">
        <v>17.3</v>
      </c>
      <c r="AP51" s="332">
        <v>90072</v>
      </c>
      <c r="AQ51" s="333">
        <v>13.3</v>
      </c>
      <c r="AR51" s="334">
        <v>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574</v>
      </c>
      <c r="AM52" s="337">
        <v>564732</v>
      </c>
      <c r="AN52" s="338">
        <v>50923</v>
      </c>
      <c r="AO52" s="339">
        <v>62.3</v>
      </c>
      <c r="AP52" s="340">
        <v>46083</v>
      </c>
      <c r="AQ52" s="341">
        <v>3.2</v>
      </c>
      <c r="AR52" s="342">
        <v>59.1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575</v>
      </c>
      <c r="AL53" s="321"/>
      <c r="AM53" s="329">
        <v>982454</v>
      </c>
      <c r="AN53" s="330">
        <v>90158</v>
      </c>
      <c r="AO53" s="331">
        <v>11.9</v>
      </c>
      <c r="AP53" s="332">
        <v>88328</v>
      </c>
      <c r="AQ53" s="333">
        <v>-1.9</v>
      </c>
      <c r="AR53" s="334">
        <v>13.8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574</v>
      </c>
      <c r="AM54" s="337">
        <v>331110</v>
      </c>
      <c r="AN54" s="338">
        <v>30385</v>
      </c>
      <c r="AO54" s="339">
        <v>-40.299999999999997</v>
      </c>
      <c r="AP54" s="340">
        <v>49013</v>
      </c>
      <c r="AQ54" s="341">
        <v>6.4</v>
      </c>
      <c r="AR54" s="342">
        <v>-46.7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576</v>
      </c>
      <c r="AL55" s="321"/>
      <c r="AM55" s="329">
        <v>494689</v>
      </c>
      <c r="AN55" s="330">
        <v>46000</v>
      </c>
      <c r="AO55" s="331">
        <v>-49</v>
      </c>
      <c r="AP55" s="332">
        <v>103390</v>
      </c>
      <c r="AQ55" s="333">
        <v>17.100000000000001</v>
      </c>
      <c r="AR55" s="334">
        <v>-66.099999999999994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574</v>
      </c>
      <c r="AM56" s="337">
        <v>326476</v>
      </c>
      <c r="AN56" s="338">
        <v>30359</v>
      </c>
      <c r="AO56" s="339">
        <v>-0.1</v>
      </c>
      <c r="AP56" s="340">
        <v>51269</v>
      </c>
      <c r="AQ56" s="341">
        <v>4.5999999999999996</v>
      </c>
      <c r="AR56" s="342">
        <v>-4.7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577</v>
      </c>
      <c r="AL57" s="321"/>
      <c r="AM57" s="329">
        <v>1987470</v>
      </c>
      <c r="AN57" s="330">
        <v>187479</v>
      </c>
      <c r="AO57" s="331">
        <v>307.60000000000002</v>
      </c>
      <c r="AP57" s="332">
        <v>117234</v>
      </c>
      <c r="AQ57" s="333">
        <v>13.4</v>
      </c>
      <c r="AR57" s="334">
        <v>294.2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574</v>
      </c>
      <c r="AM58" s="337">
        <v>323684</v>
      </c>
      <c r="AN58" s="338">
        <v>30533</v>
      </c>
      <c r="AO58" s="339">
        <v>0.6</v>
      </c>
      <c r="AP58" s="340">
        <v>59796</v>
      </c>
      <c r="AQ58" s="341">
        <v>16.600000000000001</v>
      </c>
      <c r="AR58" s="342">
        <v>-16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578</v>
      </c>
      <c r="AL59" s="321"/>
      <c r="AM59" s="329">
        <v>1256390</v>
      </c>
      <c r="AN59" s="330">
        <v>119622</v>
      </c>
      <c r="AO59" s="331">
        <v>-36.200000000000003</v>
      </c>
      <c r="AP59" s="332">
        <v>97758</v>
      </c>
      <c r="AQ59" s="333">
        <v>-16.600000000000001</v>
      </c>
      <c r="AR59" s="334">
        <v>-19.600000000000001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574</v>
      </c>
      <c r="AM60" s="337">
        <v>298638</v>
      </c>
      <c r="AN60" s="338">
        <v>28434</v>
      </c>
      <c r="AO60" s="339">
        <v>-6.9</v>
      </c>
      <c r="AP60" s="340">
        <v>45946</v>
      </c>
      <c r="AQ60" s="341">
        <v>-23.2</v>
      </c>
      <c r="AR60" s="342">
        <v>16.3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579</v>
      </c>
      <c r="AL61" s="343"/>
      <c r="AM61" s="344">
        <v>1122886</v>
      </c>
      <c r="AN61" s="345">
        <v>104764</v>
      </c>
      <c r="AO61" s="346">
        <v>50.3</v>
      </c>
      <c r="AP61" s="347">
        <v>99356</v>
      </c>
      <c r="AQ61" s="348">
        <v>5.0999999999999996</v>
      </c>
      <c r="AR61" s="334">
        <v>45.2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574</v>
      </c>
      <c r="AM62" s="337">
        <v>368928</v>
      </c>
      <c r="AN62" s="338">
        <v>34127</v>
      </c>
      <c r="AO62" s="339">
        <v>3.1</v>
      </c>
      <c r="AP62" s="340">
        <v>50421</v>
      </c>
      <c r="AQ62" s="341">
        <v>1.5</v>
      </c>
      <c r="AR62" s="342">
        <v>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wNHm4e+rBoEDXutxnNTgiu6pWBp0oTwfbogNNRGTThjehFYl4VwjWpJBR1l8oNCTG/aFDgDmdVnog+evZvfjg==" saltValue="Hf2uUqTrPTwKny+6YKOU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581</v>
      </c>
    </row>
    <row r="120" spans="125:125" ht="13.5" hidden="1" customHeight="1" x14ac:dyDescent="0.15"/>
    <row r="121" spans="125:125" ht="13.5" hidden="1" customHeight="1" x14ac:dyDescent="0.15">
      <c r="DU121" s="255"/>
    </row>
  </sheetData>
  <sheetProtection algorithmName="SHA-512" hashValue="wUo32xv6TZ1qH/+gNRfAggG18FLWFtU04kgcJkDgZiQaL4RbiDWWXqmwp7eQuAC/A1X7NgHFl7RiuMB4E/Byhw==" saltValue="oGMSY+hgTkRsNCvajNlJJ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582</v>
      </c>
    </row>
  </sheetData>
  <sheetProtection algorithmName="SHA-512" hashValue="CRhpzedgl4H94REGxDe2pX1rfsIg8Z5M6vmRgLB3tsQvP1pZwgZ9BD5hjGr9MMoCTcfxhS3NCJkH4sbnBjPE+Q==" saltValue="xA4OaqvO56yFYGHcwm3OF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15">
      <c r="B47" s="10"/>
      <c r="C47" s="1203" t="s">
        <v>3</v>
      </c>
      <c r="D47" s="1203"/>
      <c r="E47" s="1204"/>
      <c r="F47" s="11">
        <v>18.84</v>
      </c>
      <c r="G47" s="12">
        <v>18.79</v>
      </c>
      <c r="H47" s="12">
        <v>19.36</v>
      </c>
      <c r="I47" s="12">
        <v>18.62</v>
      </c>
      <c r="J47" s="13">
        <v>17.61</v>
      </c>
    </row>
    <row r="48" spans="2:10" ht="57.75" customHeight="1" x14ac:dyDescent="0.15">
      <c r="B48" s="14"/>
      <c r="C48" s="1205" t="s">
        <v>4</v>
      </c>
      <c r="D48" s="1205"/>
      <c r="E48" s="1206"/>
      <c r="F48" s="15">
        <v>3.82</v>
      </c>
      <c r="G48" s="16">
        <v>2.6</v>
      </c>
      <c r="H48" s="16">
        <v>4.9400000000000004</v>
      </c>
      <c r="I48" s="16">
        <v>4.37</v>
      </c>
      <c r="J48" s="17">
        <v>7.83</v>
      </c>
    </row>
    <row r="49" spans="2:10" ht="57.75" customHeight="1" thickBot="1" x14ac:dyDescent="0.2">
      <c r="B49" s="18"/>
      <c r="C49" s="1207" t="s">
        <v>5</v>
      </c>
      <c r="D49" s="1207"/>
      <c r="E49" s="1208"/>
      <c r="F49" s="19">
        <v>0.31</v>
      </c>
      <c r="G49" s="20" t="s">
        <v>588</v>
      </c>
      <c r="H49" s="20">
        <v>2.2799999999999998</v>
      </c>
      <c r="I49" s="20" t="s">
        <v>589</v>
      </c>
      <c r="J49" s="21">
        <v>3.7</v>
      </c>
    </row>
    <row r="50" spans="2:10" x14ac:dyDescent="0.15"/>
  </sheetData>
  <sheetProtection algorithmName="SHA-512" hashValue="1r/t7kKg0cS4LhZK+vUf34f7STWOgaTlyisiLSFGWMlgnHtVfl70l6rM0Yn+havXJdyJTW1YJRHBkaf70UCxPA==" saltValue="jpKBI5llv4jeiJF1s5OT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15">
      <c r="A34" s="22"/>
      <c r="B34" s="31"/>
      <c r="C34" s="1215" t="s">
        <v>590</v>
      </c>
      <c r="D34" s="1215"/>
      <c r="E34" s="1216"/>
      <c r="F34" s="32">
        <v>3.74</v>
      </c>
      <c r="G34" s="33">
        <v>2.4900000000000002</v>
      </c>
      <c r="H34" s="33">
        <v>5.16</v>
      </c>
      <c r="I34" s="33">
        <v>4.21</v>
      </c>
      <c r="J34" s="34">
        <v>7.82</v>
      </c>
      <c r="K34" s="22"/>
      <c r="L34" s="22"/>
      <c r="M34" s="22"/>
      <c r="N34" s="22"/>
      <c r="O34" s="22"/>
      <c r="P34" s="22"/>
    </row>
    <row r="35" spans="1:16" ht="39" customHeight="1" x14ac:dyDescent="0.15">
      <c r="A35" s="22"/>
      <c r="B35" s="35"/>
      <c r="C35" s="1209" t="s">
        <v>591</v>
      </c>
      <c r="D35" s="1210"/>
      <c r="E35" s="1211"/>
      <c r="F35" s="36">
        <v>4.8899999999999997</v>
      </c>
      <c r="G35" s="37">
        <v>3.21</v>
      </c>
      <c r="H35" s="37">
        <v>3.68</v>
      </c>
      <c r="I35" s="37">
        <v>2.64</v>
      </c>
      <c r="J35" s="38">
        <v>3.07</v>
      </c>
      <c r="K35" s="22"/>
      <c r="L35" s="22"/>
      <c r="M35" s="22"/>
      <c r="N35" s="22"/>
      <c r="O35" s="22"/>
      <c r="P35" s="22"/>
    </row>
    <row r="36" spans="1:16" ht="39" customHeight="1" x14ac:dyDescent="0.15">
      <c r="A36" s="22"/>
      <c r="B36" s="35"/>
      <c r="C36" s="1209" t="s">
        <v>592</v>
      </c>
      <c r="D36" s="1210"/>
      <c r="E36" s="1211"/>
      <c r="F36" s="36">
        <v>3.02</v>
      </c>
      <c r="G36" s="37">
        <v>1.99</v>
      </c>
      <c r="H36" s="37">
        <v>1.49</v>
      </c>
      <c r="I36" s="37">
        <v>1.31</v>
      </c>
      <c r="J36" s="38">
        <v>1.31</v>
      </c>
      <c r="K36" s="22"/>
      <c r="L36" s="22"/>
      <c r="M36" s="22"/>
      <c r="N36" s="22"/>
      <c r="O36" s="22"/>
      <c r="P36" s="22"/>
    </row>
    <row r="37" spans="1:16" ht="39" customHeight="1" x14ac:dyDescent="0.15">
      <c r="A37" s="22"/>
      <c r="B37" s="35"/>
      <c r="C37" s="1209" t="s">
        <v>593</v>
      </c>
      <c r="D37" s="1210"/>
      <c r="E37" s="1211"/>
      <c r="F37" s="36">
        <v>0.59</v>
      </c>
      <c r="G37" s="37">
        <v>0.63</v>
      </c>
      <c r="H37" s="37">
        <v>0.69</v>
      </c>
      <c r="I37" s="37">
        <v>0.71</v>
      </c>
      <c r="J37" s="38">
        <v>0.87</v>
      </c>
      <c r="K37" s="22"/>
      <c r="L37" s="22"/>
      <c r="M37" s="22"/>
      <c r="N37" s="22"/>
      <c r="O37" s="22"/>
      <c r="P37" s="22"/>
    </row>
    <row r="38" spans="1:16" ht="39" customHeight="1" x14ac:dyDescent="0.15">
      <c r="A38" s="22"/>
      <c r="B38" s="35"/>
      <c r="C38" s="1209" t="s">
        <v>594</v>
      </c>
      <c r="D38" s="1210"/>
      <c r="E38" s="1211"/>
      <c r="F38" s="36">
        <v>0.72</v>
      </c>
      <c r="G38" s="37">
        <v>0.3</v>
      </c>
      <c r="H38" s="37">
        <v>0.27</v>
      </c>
      <c r="I38" s="37">
        <v>0.14000000000000001</v>
      </c>
      <c r="J38" s="38">
        <v>0.36</v>
      </c>
      <c r="K38" s="22"/>
      <c r="L38" s="22"/>
      <c r="M38" s="22"/>
      <c r="N38" s="22"/>
      <c r="O38" s="22"/>
      <c r="P38" s="22"/>
    </row>
    <row r="39" spans="1:16" ht="39" customHeight="1" x14ac:dyDescent="0.15">
      <c r="A39" s="22"/>
      <c r="B39" s="35"/>
      <c r="C39" s="1209" t="s">
        <v>595</v>
      </c>
      <c r="D39" s="1210"/>
      <c r="E39" s="1211"/>
      <c r="F39" s="36">
        <v>0</v>
      </c>
      <c r="G39" s="37">
        <v>0</v>
      </c>
      <c r="H39" s="37">
        <v>0</v>
      </c>
      <c r="I39" s="37">
        <v>0</v>
      </c>
      <c r="J39" s="38">
        <v>0.19</v>
      </c>
      <c r="K39" s="22"/>
      <c r="L39" s="22"/>
      <c r="M39" s="22"/>
      <c r="N39" s="22"/>
      <c r="O39" s="22"/>
      <c r="P39" s="22"/>
    </row>
    <row r="40" spans="1:16" ht="39" customHeight="1" x14ac:dyDescent="0.15">
      <c r="A40" s="22"/>
      <c r="B40" s="35"/>
      <c r="C40" s="1209" t="s">
        <v>596</v>
      </c>
      <c r="D40" s="1210"/>
      <c r="E40" s="1211"/>
      <c r="F40" s="36">
        <v>0</v>
      </c>
      <c r="G40" s="37">
        <v>0</v>
      </c>
      <c r="H40" s="37">
        <v>0.02</v>
      </c>
      <c r="I40" s="37">
        <v>0</v>
      </c>
      <c r="J40" s="38">
        <v>0.08</v>
      </c>
      <c r="K40" s="22"/>
      <c r="L40" s="22"/>
      <c r="M40" s="22"/>
      <c r="N40" s="22"/>
      <c r="O40" s="22"/>
      <c r="P40" s="22"/>
    </row>
    <row r="41" spans="1:16" ht="39" customHeight="1" x14ac:dyDescent="0.15">
      <c r="A41" s="22"/>
      <c r="B41" s="35"/>
      <c r="C41" s="1209" t="s">
        <v>597</v>
      </c>
      <c r="D41" s="1210"/>
      <c r="E41" s="1211"/>
      <c r="F41" s="36">
        <v>0.03</v>
      </c>
      <c r="G41" s="37">
        <v>0.06</v>
      </c>
      <c r="H41" s="37">
        <v>0.05</v>
      </c>
      <c r="I41" s="37">
        <v>0.01</v>
      </c>
      <c r="J41" s="38">
        <v>0.01</v>
      </c>
      <c r="K41" s="22"/>
      <c r="L41" s="22"/>
      <c r="M41" s="22"/>
      <c r="N41" s="22"/>
      <c r="O41" s="22"/>
      <c r="P41" s="22"/>
    </row>
    <row r="42" spans="1:16" ht="39" customHeight="1" x14ac:dyDescent="0.15">
      <c r="A42" s="22"/>
      <c r="B42" s="39"/>
      <c r="C42" s="1209" t="s">
        <v>598</v>
      </c>
      <c r="D42" s="1210"/>
      <c r="E42" s="1211"/>
      <c r="F42" s="36" t="s">
        <v>541</v>
      </c>
      <c r="G42" s="37" t="s">
        <v>541</v>
      </c>
      <c r="H42" s="37" t="s">
        <v>541</v>
      </c>
      <c r="I42" s="37" t="s">
        <v>541</v>
      </c>
      <c r="J42" s="38" t="s">
        <v>541</v>
      </c>
      <c r="K42" s="22"/>
      <c r="L42" s="22"/>
      <c r="M42" s="22"/>
      <c r="N42" s="22"/>
      <c r="O42" s="22"/>
      <c r="P42" s="22"/>
    </row>
    <row r="43" spans="1:16" ht="39" customHeight="1" thickBot="1" x14ac:dyDescent="0.2">
      <c r="A43" s="22"/>
      <c r="B43" s="40"/>
      <c r="C43" s="1212" t="s">
        <v>599</v>
      </c>
      <c r="D43" s="1213"/>
      <c r="E43" s="1214"/>
      <c r="F43" s="41">
        <v>0.15</v>
      </c>
      <c r="G43" s="42">
        <v>0.13</v>
      </c>
      <c r="H43" s="42">
        <v>0.13</v>
      </c>
      <c r="I43" s="42">
        <v>0.15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WJt+QUotCS2QapzcN4E0vRvufeBbpk73hyNssGMDLyMNhNp246pHewZev7iTkqjH8cHg/JRPWf3VDyj3F15Zw==" saltValue="0ome5P2ygLFCmvBX497o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800</v>
      </c>
      <c r="L45" s="60">
        <v>807</v>
      </c>
      <c r="M45" s="60">
        <v>695</v>
      </c>
      <c r="N45" s="60">
        <v>724</v>
      </c>
      <c r="O45" s="61">
        <v>650</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541</v>
      </c>
      <c r="L46" s="64" t="s">
        <v>541</v>
      </c>
      <c r="M46" s="64" t="s">
        <v>541</v>
      </c>
      <c r="N46" s="64" t="s">
        <v>541</v>
      </c>
      <c r="O46" s="65" t="s">
        <v>541</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541</v>
      </c>
      <c r="L47" s="64" t="s">
        <v>541</v>
      </c>
      <c r="M47" s="64" t="s">
        <v>541</v>
      </c>
      <c r="N47" s="64" t="s">
        <v>541</v>
      </c>
      <c r="O47" s="65" t="s">
        <v>541</v>
      </c>
      <c r="P47" s="48"/>
      <c r="Q47" s="48"/>
      <c r="R47" s="48"/>
      <c r="S47" s="48"/>
      <c r="T47" s="48"/>
      <c r="U47" s="48"/>
    </row>
    <row r="48" spans="1:21" ht="30.75" customHeight="1" x14ac:dyDescent="0.15">
      <c r="A48" s="48"/>
      <c r="B48" s="1219"/>
      <c r="C48" s="1220"/>
      <c r="D48" s="62"/>
      <c r="E48" s="1225" t="s">
        <v>15</v>
      </c>
      <c r="F48" s="1225"/>
      <c r="G48" s="1225"/>
      <c r="H48" s="1225"/>
      <c r="I48" s="1225"/>
      <c r="J48" s="1226"/>
      <c r="K48" s="63">
        <v>367</v>
      </c>
      <c r="L48" s="64">
        <v>359</v>
      </c>
      <c r="M48" s="64">
        <v>312</v>
      </c>
      <c r="N48" s="64">
        <v>310</v>
      </c>
      <c r="O48" s="65">
        <v>315</v>
      </c>
      <c r="P48" s="48"/>
      <c r="Q48" s="48"/>
      <c r="R48" s="48"/>
      <c r="S48" s="48"/>
      <c r="T48" s="48"/>
      <c r="U48" s="48"/>
    </row>
    <row r="49" spans="1:21" ht="30.75" customHeight="1" x14ac:dyDescent="0.15">
      <c r="A49" s="48"/>
      <c r="B49" s="1219"/>
      <c r="C49" s="1220"/>
      <c r="D49" s="62"/>
      <c r="E49" s="1225" t="s">
        <v>16</v>
      </c>
      <c r="F49" s="1225"/>
      <c r="G49" s="1225"/>
      <c r="H49" s="1225"/>
      <c r="I49" s="1225"/>
      <c r="J49" s="1226"/>
      <c r="K49" s="63">
        <v>39</v>
      </c>
      <c r="L49" s="64">
        <v>35</v>
      </c>
      <c r="M49" s="64">
        <v>24</v>
      </c>
      <c r="N49" s="64">
        <v>25</v>
      </c>
      <c r="O49" s="65">
        <v>24</v>
      </c>
      <c r="P49" s="48"/>
      <c r="Q49" s="48"/>
      <c r="R49" s="48"/>
      <c r="S49" s="48"/>
      <c r="T49" s="48"/>
      <c r="U49" s="48"/>
    </row>
    <row r="50" spans="1:21" ht="30.75" customHeight="1" x14ac:dyDescent="0.15">
      <c r="A50" s="48"/>
      <c r="B50" s="1219"/>
      <c r="C50" s="1220"/>
      <c r="D50" s="62"/>
      <c r="E50" s="1225" t="s">
        <v>17</v>
      </c>
      <c r="F50" s="1225"/>
      <c r="G50" s="1225"/>
      <c r="H50" s="1225"/>
      <c r="I50" s="1225"/>
      <c r="J50" s="1226"/>
      <c r="K50" s="63">
        <v>0</v>
      </c>
      <c r="L50" s="64">
        <v>0</v>
      </c>
      <c r="M50" s="64">
        <v>0</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541</v>
      </c>
      <c r="L51" s="64" t="s">
        <v>541</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720</v>
      </c>
      <c r="L52" s="64">
        <v>740</v>
      </c>
      <c r="M52" s="64">
        <v>643</v>
      </c>
      <c r="N52" s="64">
        <v>645</v>
      </c>
      <c r="O52" s="65">
        <v>634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486</v>
      </c>
      <c r="L53" s="69">
        <v>461</v>
      </c>
      <c r="M53" s="69">
        <v>388</v>
      </c>
      <c r="N53" s="69">
        <v>414</v>
      </c>
      <c r="O53" s="70">
        <v>355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sbDnKB+v+JxPY8Ey2x1DQJljV4ENBsCZ678xM6VXKC1ouft2z6/4uNlV/lsfUHezzrofhELxukC2JHAK3bx6A==" saltValue="h7DECvKllZweLGHKaADg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583</v>
      </c>
      <c r="J40" s="100" t="s">
        <v>584</v>
      </c>
      <c r="K40" s="100" t="s">
        <v>585</v>
      </c>
      <c r="L40" s="100" t="s">
        <v>586</v>
      </c>
      <c r="M40" s="101" t="s">
        <v>587</v>
      </c>
    </row>
    <row r="41" spans="2:13" ht="27.75" customHeight="1" x14ac:dyDescent="0.15">
      <c r="B41" s="1243" t="s">
        <v>30</v>
      </c>
      <c r="C41" s="1244"/>
      <c r="D41" s="102"/>
      <c r="E41" s="1249" t="s">
        <v>31</v>
      </c>
      <c r="F41" s="1249"/>
      <c r="G41" s="1249"/>
      <c r="H41" s="1250"/>
      <c r="I41" s="351">
        <v>6437</v>
      </c>
      <c r="J41" s="352">
        <v>6220</v>
      </c>
      <c r="K41" s="352">
        <v>5908</v>
      </c>
      <c r="L41" s="352">
        <v>6448</v>
      </c>
      <c r="M41" s="353">
        <v>6354</v>
      </c>
    </row>
    <row r="42" spans="2:13" ht="27.75" customHeight="1" x14ac:dyDescent="0.15">
      <c r="B42" s="1245"/>
      <c r="C42" s="1246"/>
      <c r="D42" s="103"/>
      <c r="E42" s="1251" t="s">
        <v>32</v>
      </c>
      <c r="F42" s="1251"/>
      <c r="G42" s="1251"/>
      <c r="H42" s="1252"/>
      <c r="I42" s="354" t="s">
        <v>541</v>
      </c>
      <c r="J42" s="355" t="s">
        <v>541</v>
      </c>
      <c r="K42" s="355" t="s">
        <v>541</v>
      </c>
      <c r="L42" s="355" t="s">
        <v>541</v>
      </c>
      <c r="M42" s="356" t="s">
        <v>541</v>
      </c>
    </row>
    <row r="43" spans="2:13" ht="27.75" customHeight="1" x14ac:dyDescent="0.15">
      <c r="B43" s="1245"/>
      <c r="C43" s="1246"/>
      <c r="D43" s="103"/>
      <c r="E43" s="1251" t="s">
        <v>33</v>
      </c>
      <c r="F43" s="1251"/>
      <c r="G43" s="1251"/>
      <c r="H43" s="1252"/>
      <c r="I43" s="354">
        <v>4004</v>
      </c>
      <c r="J43" s="355">
        <v>4104</v>
      </c>
      <c r="K43" s="355">
        <v>3556</v>
      </c>
      <c r="L43" s="355">
        <v>3037</v>
      </c>
      <c r="M43" s="356">
        <v>2884</v>
      </c>
    </row>
    <row r="44" spans="2:13" ht="27.75" customHeight="1" x14ac:dyDescent="0.15">
      <c r="B44" s="1245"/>
      <c r="C44" s="1246"/>
      <c r="D44" s="103"/>
      <c r="E44" s="1251" t="s">
        <v>34</v>
      </c>
      <c r="F44" s="1251"/>
      <c r="G44" s="1251"/>
      <c r="H44" s="1252"/>
      <c r="I44" s="354">
        <v>151</v>
      </c>
      <c r="J44" s="355">
        <v>126</v>
      </c>
      <c r="K44" s="355">
        <v>107</v>
      </c>
      <c r="L44" s="355">
        <v>87</v>
      </c>
      <c r="M44" s="356">
        <v>65</v>
      </c>
    </row>
    <row r="45" spans="2:13" ht="27.75" customHeight="1" x14ac:dyDescent="0.15">
      <c r="B45" s="1245"/>
      <c r="C45" s="1246"/>
      <c r="D45" s="103"/>
      <c r="E45" s="1251" t="s">
        <v>35</v>
      </c>
      <c r="F45" s="1251"/>
      <c r="G45" s="1251"/>
      <c r="H45" s="1252"/>
      <c r="I45" s="354" t="s">
        <v>541</v>
      </c>
      <c r="J45" s="355">
        <v>384</v>
      </c>
      <c r="K45" s="355">
        <v>330</v>
      </c>
      <c r="L45" s="355">
        <v>256</v>
      </c>
      <c r="M45" s="356">
        <v>272</v>
      </c>
    </row>
    <row r="46" spans="2:13" ht="27.75" customHeight="1" x14ac:dyDescent="0.15">
      <c r="B46" s="1245"/>
      <c r="C46" s="1246"/>
      <c r="D46" s="104"/>
      <c r="E46" s="1251" t="s">
        <v>36</v>
      </c>
      <c r="F46" s="1251"/>
      <c r="G46" s="1251"/>
      <c r="H46" s="1252"/>
      <c r="I46" s="354" t="s">
        <v>541</v>
      </c>
      <c r="J46" s="355" t="s">
        <v>541</v>
      </c>
      <c r="K46" s="355" t="s">
        <v>541</v>
      </c>
      <c r="L46" s="355" t="s">
        <v>541</v>
      </c>
      <c r="M46" s="356" t="s">
        <v>541</v>
      </c>
    </row>
    <row r="47" spans="2:13" ht="27.75" customHeight="1" x14ac:dyDescent="0.15">
      <c r="B47" s="1245"/>
      <c r="C47" s="1246"/>
      <c r="D47" s="105"/>
      <c r="E47" s="1253" t="s">
        <v>37</v>
      </c>
      <c r="F47" s="1254"/>
      <c r="G47" s="1254"/>
      <c r="H47" s="1255"/>
      <c r="I47" s="354" t="s">
        <v>541</v>
      </c>
      <c r="J47" s="355" t="s">
        <v>541</v>
      </c>
      <c r="K47" s="355" t="s">
        <v>541</v>
      </c>
      <c r="L47" s="355" t="s">
        <v>541</v>
      </c>
      <c r="M47" s="356" t="s">
        <v>541</v>
      </c>
    </row>
    <row r="48" spans="2:13" ht="27.75" customHeight="1" x14ac:dyDescent="0.15">
      <c r="B48" s="1245"/>
      <c r="C48" s="1246"/>
      <c r="D48" s="103"/>
      <c r="E48" s="1251" t="s">
        <v>38</v>
      </c>
      <c r="F48" s="1251"/>
      <c r="G48" s="1251"/>
      <c r="H48" s="1252"/>
      <c r="I48" s="354" t="s">
        <v>541</v>
      </c>
      <c r="J48" s="355" t="s">
        <v>541</v>
      </c>
      <c r="K48" s="355" t="s">
        <v>541</v>
      </c>
      <c r="L48" s="355" t="s">
        <v>541</v>
      </c>
      <c r="M48" s="356" t="s">
        <v>541</v>
      </c>
    </row>
    <row r="49" spans="2:13" ht="27.75" customHeight="1" x14ac:dyDescent="0.15">
      <c r="B49" s="1247"/>
      <c r="C49" s="1248"/>
      <c r="D49" s="103"/>
      <c r="E49" s="1251" t="s">
        <v>39</v>
      </c>
      <c r="F49" s="1251"/>
      <c r="G49" s="1251"/>
      <c r="H49" s="1252"/>
      <c r="I49" s="354" t="s">
        <v>541</v>
      </c>
      <c r="J49" s="355" t="s">
        <v>541</v>
      </c>
      <c r="K49" s="355" t="s">
        <v>541</v>
      </c>
      <c r="L49" s="355" t="s">
        <v>541</v>
      </c>
      <c r="M49" s="356" t="s">
        <v>541</v>
      </c>
    </row>
    <row r="50" spans="2:13" ht="27.75" customHeight="1" x14ac:dyDescent="0.15">
      <c r="B50" s="1256" t="s">
        <v>40</v>
      </c>
      <c r="C50" s="1257"/>
      <c r="D50" s="106"/>
      <c r="E50" s="1251" t="s">
        <v>41</v>
      </c>
      <c r="F50" s="1251"/>
      <c r="G50" s="1251"/>
      <c r="H50" s="1252"/>
      <c r="I50" s="354">
        <v>2670</v>
      </c>
      <c r="J50" s="355">
        <v>2472</v>
      </c>
      <c r="K50" s="355">
        <v>2267</v>
      </c>
      <c r="L50" s="355">
        <v>2097</v>
      </c>
      <c r="M50" s="356">
        <v>2324</v>
      </c>
    </row>
    <row r="51" spans="2:13" ht="27.75" customHeight="1" x14ac:dyDescent="0.15">
      <c r="B51" s="1245"/>
      <c r="C51" s="1246"/>
      <c r="D51" s="103"/>
      <c r="E51" s="1251" t="s">
        <v>42</v>
      </c>
      <c r="F51" s="1251"/>
      <c r="G51" s="1251"/>
      <c r="H51" s="1252"/>
      <c r="I51" s="354">
        <v>103</v>
      </c>
      <c r="J51" s="355">
        <v>63</v>
      </c>
      <c r="K51" s="355">
        <v>40</v>
      </c>
      <c r="L51" s="355">
        <v>19</v>
      </c>
      <c r="M51" s="356">
        <v>18</v>
      </c>
    </row>
    <row r="52" spans="2:13" ht="27.75" customHeight="1" x14ac:dyDescent="0.15">
      <c r="B52" s="1247"/>
      <c r="C52" s="1248"/>
      <c r="D52" s="103"/>
      <c r="E52" s="1251" t="s">
        <v>43</v>
      </c>
      <c r="F52" s="1251"/>
      <c r="G52" s="1251"/>
      <c r="H52" s="1252"/>
      <c r="I52" s="354">
        <v>7192</v>
      </c>
      <c r="J52" s="355">
        <v>6921</v>
      </c>
      <c r="K52" s="355">
        <v>6670</v>
      </c>
      <c r="L52" s="355">
        <v>6959</v>
      </c>
      <c r="M52" s="356">
        <v>6747</v>
      </c>
    </row>
    <row r="53" spans="2:13" ht="27.75" customHeight="1" thickBot="1" x14ac:dyDescent="0.2">
      <c r="B53" s="1258" t="s">
        <v>21</v>
      </c>
      <c r="C53" s="1259"/>
      <c r="D53" s="107"/>
      <c r="E53" s="1260" t="s">
        <v>44</v>
      </c>
      <c r="F53" s="1260"/>
      <c r="G53" s="1260"/>
      <c r="H53" s="1261"/>
      <c r="I53" s="357">
        <v>627</v>
      </c>
      <c r="J53" s="358">
        <v>1379</v>
      </c>
      <c r="K53" s="358">
        <v>923</v>
      </c>
      <c r="L53" s="358">
        <v>752</v>
      </c>
      <c r="M53" s="359">
        <v>485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rEqKa6IoYpCpMWKJ3+ROWe7U20oYn8JL32ioLFu8mblKQVLQ5jO5DG4+tVnWpnA2tt0w/sSrJK3sjIvxEbEfg==" saltValue="liVyHePZchtBsIkmZWe0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585</v>
      </c>
      <c r="G54" s="116" t="s">
        <v>586</v>
      </c>
      <c r="H54" s="117" t="s">
        <v>587</v>
      </c>
    </row>
    <row r="55" spans="2:8" ht="52.5" customHeight="1" x14ac:dyDescent="0.15">
      <c r="B55" s="118"/>
      <c r="C55" s="1270" t="s">
        <v>47</v>
      </c>
      <c r="D55" s="1270"/>
      <c r="E55" s="1271"/>
      <c r="F55" s="119">
        <v>821</v>
      </c>
      <c r="G55" s="119">
        <v>822</v>
      </c>
      <c r="H55" s="120">
        <v>822</v>
      </c>
    </row>
    <row r="56" spans="2:8" ht="52.5" customHeight="1" x14ac:dyDescent="0.15">
      <c r="B56" s="121"/>
      <c r="C56" s="1272" t="s">
        <v>48</v>
      </c>
      <c r="D56" s="1272"/>
      <c r="E56" s="1273"/>
      <c r="F56" s="122">
        <v>998</v>
      </c>
      <c r="G56" s="122">
        <v>818</v>
      </c>
      <c r="H56" s="123">
        <v>1016</v>
      </c>
    </row>
    <row r="57" spans="2:8" ht="53.25" customHeight="1" x14ac:dyDescent="0.15">
      <c r="B57" s="121"/>
      <c r="C57" s="1274" t="s">
        <v>49</v>
      </c>
      <c r="D57" s="1274"/>
      <c r="E57" s="1275"/>
      <c r="F57" s="124">
        <v>1308</v>
      </c>
      <c r="G57" s="124">
        <v>1333</v>
      </c>
      <c r="H57" s="125">
        <v>1407</v>
      </c>
    </row>
    <row r="58" spans="2:8" ht="45.75" customHeight="1" x14ac:dyDescent="0.15">
      <c r="B58" s="126"/>
      <c r="C58" s="1262" t="s">
        <v>620</v>
      </c>
      <c r="D58" s="1263"/>
      <c r="E58" s="1264"/>
      <c r="F58" s="127">
        <v>860</v>
      </c>
      <c r="G58" s="127">
        <v>864</v>
      </c>
      <c r="H58" s="128">
        <v>869</v>
      </c>
    </row>
    <row r="59" spans="2:8" ht="45.75" customHeight="1" x14ac:dyDescent="0.15">
      <c r="B59" s="126"/>
      <c r="C59" s="1262" t="s">
        <v>621</v>
      </c>
      <c r="D59" s="1263"/>
      <c r="E59" s="1264"/>
      <c r="F59" s="127">
        <v>279</v>
      </c>
      <c r="G59" s="127">
        <v>279</v>
      </c>
      <c r="H59" s="128">
        <v>281</v>
      </c>
    </row>
    <row r="60" spans="2:8" ht="45.75" customHeight="1" x14ac:dyDescent="0.15">
      <c r="B60" s="126"/>
      <c r="C60" s="1262" t="s">
        <v>622</v>
      </c>
      <c r="D60" s="1263"/>
      <c r="E60" s="1264"/>
      <c r="F60" s="127">
        <v>138</v>
      </c>
      <c r="G60" s="127">
        <v>147</v>
      </c>
      <c r="H60" s="128">
        <v>173</v>
      </c>
    </row>
    <row r="61" spans="2:8" ht="45.75" customHeight="1" x14ac:dyDescent="0.15">
      <c r="B61" s="126"/>
      <c r="C61" s="1262" t="s">
        <v>623</v>
      </c>
      <c r="D61" s="1263"/>
      <c r="E61" s="1264"/>
      <c r="F61" s="127">
        <v>28</v>
      </c>
      <c r="G61" s="127">
        <v>28</v>
      </c>
      <c r="H61" s="128">
        <v>28</v>
      </c>
    </row>
    <row r="62" spans="2:8" ht="45.75" customHeight="1" thickBot="1" x14ac:dyDescent="0.2">
      <c r="B62" s="129"/>
      <c r="C62" s="1265" t="s">
        <v>624</v>
      </c>
      <c r="D62" s="1266"/>
      <c r="E62" s="1267"/>
      <c r="F62" s="130">
        <v>0</v>
      </c>
      <c r="G62" s="130">
        <v>0</v>
      </c>
      <c r="H62" s="131">
        <v>34</v>
      </c>
    </row>
    <row r="63" spans="2:8" ht="52.5" customHeight="1" thickBot="1" x14ac:dyDescent="0.2">
      <c r="B63" s="132"/>
      <c r="C63" s="1268" t="s">
        <v>50</v>
      </c>
      <c r="D63" s="1268"/>
      <c r="E63" s="1269"/>
      <c r="F63" s="133">
        <v>3127</v>
      </c>
      <c r="G63" s="133">
        <v>2973</v>
      </c>
      <c r="H63" s="134">
        <v>3245</v>
      </c>
    </row>
    <row r="64" spans="2:8" x14ac:dyDescent="0.15"/>
  </sheetData>
  <sheetProtection algorithmName="SHA-512" hashValue="WfNz/vF+FxaOihPYd0/liZpPpwNXbJCh7ZrEfFxRbAVYXL0qM9csqtH9ooVp+7LEBzOtEo8Lzjzlyi49YT0POQ==" saltValue="EWCJzoAmSa5cyRGA1sXs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634</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631</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635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630</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583</v>
      </c>
      <c r="BQ50" s="1278"/>
      <c r="BR50" s="1278"/>
      <c r="BS50" s="1278"/>
      <c r="BT50" s="1278"/>
      <c r="BU50" s="1278"/>
      <c r="BV50" s="1278"/>
      <c r="BW50" s="1278"/>
      <c r="BX50" s="1278" t="s">
        <v>584</v>
      </c>
      <c r="BY50" s="1278"/>
      <c r="BZ50" s="1278"/>
      <c r="CA50" s="1278"/>
      <c r="CB50" s="1278"/>
      <c r="CC50" s="1278"/>
      <c r="CD50" s="1278"/>
      <c r="CE50" s="1278"/>
      <c r="CF50" s="1278" t="s">
        <v>585</v>
      </c>
      <c r="CG50" s="1278"/>
      <c r="CH50" s="1278"/>
      <c r="CI50" s="1278"/>
      <c r="CJ50" s="1278"/>
      <c r="CK50" s="1278"/>
      <c r="CL50" s="1278"/>
      <c r="CM50" s="1278"/>
      <c r="CN50" s="1278" t="s">
        <v>586</v>
      </c>
      <c r="CO50" s="1278"/>
      <c r="CP50" s="1278"/>
      <c r="CQ50" s="1278"/>
      <c r="CR50" s="1278"/>
      <c r="CS50" s="1278"/>
      <c r="CT50" s="1278"/>
      <c r="CU50" s="1278"/>
      <c r="CV50" s="1278" t="s">
        <v>587</v>
      </c>
      <c r="CW50" s="1278"/>
      <c r="CX50" s="1278"/>
      <c r="CY50" s="1278"/>
      <c r="CZ50" s="1278"/>
      <c r="DA50" s="1278"/>
      <c r="DB50" s="1278"/>
      <c r="DC50" s="1278"/>
    </row>
    <row r="51" spans="1:109" ht="13.5" customHeight="1" x14ac:dyDescent="0.15">
      <c r="B51" s="368"/>
      <c r="G51" s="1287"/>
      <c r="H51" s="1287"/>
      <c r="I51" s="1297"/>
      <c r="J51" s="1297"/>
      <c r="K51" s="1283"/>
      <c r="L51" s="1283"/>
      <c r="M51" s="1283"/>
      <c r="N51" s="1283"/>
      <c r="AM51" s="374"/>
      <c r="AN51" s="1279" t="s">
        <v>629</v>
      </c>
      <c r="AO51" s="1279"/>
      <c r="AP51" s="1279"/>
      <c r="AQ51" s="1279"/>
      <c r="AR51" s="1279"/>
      <c r="AS51" s="1279"/>
      <c r="AT51" s="1279"/>
      <c r="AU51" s="1279"/>
      <c r="AV51" s="1279"/>
      <c r="AW51" s="1279"/>
      <c r="AX51" s="1279"/>
      <c r="AY51" s="1279"/>
      <c r="AZ51" s="1279"/>
      <c r="BA51" s="1279"/>
      <c r="BB51" s="1279" t="s">
        <v>627</v>
      </c>
      <c r="BC51" s="1279"/>
      <c r="BD51" s="1279"/>
      <c r="BE51" s="1279"/>
      <c r="BF51" s="1279"/>
      <c r="BG51" s="1279"/>
      <c r="BH51" s="1279"/>
      <c r="BI51" s="1279"/>
      <c r="BJ51" s="1279"/>
      <c r="BK51" s="1279"/>
      <c r="BL51" s="1279"/>
      <c r="BM51" s="1279"/>
      <c r="BN51" s="1279"/>
      <c r="BO51" s="1279"/>
      <c r="BP51" s="1276">
        <v>17.100000000000001</v>
      </c>
      <c r="BQ51" s="1276"/>
      <c r="BR51" s="1276"/>
      <c r="BS51" s="1276"/>
      <c r="BT51" s="1276"/>
      <c r="BU51" s="1276"/>
      <c r="BV51" s="1276"/>
      <c r="BW51" s="1276"/>
      <c r="BX51" s="1276">
        <v>37.799999999999997</v>
      </c>
      <c r="BY51" s="1276"/>
      <c r="BZ51" s="1276"/>
      <c r="CA51" s="1276"/>
      <c r="CB51" s="1276"/>
      <c r="CC51" s="1276"/>
      <c r="CD51" s="1276"/>
      <c r="CE51" s="1276"/>
      <c r="CF51" s="1276">
        <v>25.6</v>
      </c>
      <c r="CG51" s="1276"/>
      <c r="CH51" s="1276"/>
      <c r="CI51" s="1276"/>
      <c r="CJ51" s="1276"/>
      <c r="CK51" s="1276"/>
      <c r="CL51" s="1276"/>
      <c r="CM51" s="1276"/>
      <c r="CN51" s="1276">
        <v>19.899999999999999</v>
      </c>
      <c r="CO51" s="1276"/>
      <c r="CP51" s="1276"/>
      <c r="CQ51" s="1276"/>
      <c r="CR51" s="1276"/>
      <c r="CS51" s="1276"/>
      <c r="CT51" s="1276"/>
      <c r="CU51" s="1276"/>
      <c r="CV51" s="1276">
        <v>11.9</v>
      </c>
      <c r="CW51" s="1276"/>
      <c r="CX51" s="1276"/>
      <c r="CY51" s="1276"/>
      <c r="CZ51" s="1276"/>
      <c r="DA51" s="1276"/>
      <c r="DB51" s="1276"/>
      <c r="DC51" s="1276"/>
    </row>
    <row r="52" spans="1:109" ht="13.5" x14ac:dyDescent="0.15">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633</v>
      </c>
      <c r="BC53" s="1279"/>
      <c r="BD53" s="1279"/>
      <c r="BE53" s="1279"/>
      <c r="BF53" s="1279"/>
      <c r="BG53" s="1279"/>
      <c r="BH53" s="1279"/>
      <c r="BI53" s="1279"/>
      <c r="BJ53" s="1279"/>
      <c r="BK53" s="1279"/>
      <c r="BL53" s="1279"/>
      <c r="BM53" s="1279"/>
      <c r="BN53" s="1279"/>
      <c r="BO53" s="1279"/>
      <c r="BP53" s="1276">
        <v>58.8</v>
      </c>
      <c r="BQ53" s="1276"/>
      <c r="BR53" s="1276"/>
      <c r="BS53" s="1276"/>
      <c r="BT53" s="1276"/>
      <c r="BU53" s="1276"/>
      <c r="BV53" s="1276"/>
      <c r="BW53" s="1276"/>
      <c r="BX53" s="1276">
        <v>60.8</v>
      </c>
      <c r="BY53" s="1276"/>
      <c r="BZ53" s="1276"/>
      <c r="CA53" s="1276"/>
      <c r="CB53" s="1276"/>
      <c r="CC53" s="1276"/>
      <c r="CD53" s="1276"/>
      <c r="CE53" s="1276"/>
      <c r="CF53" s="1276">
        <v>62.8</v>
      </c>
      <c r="CG53" s="1276"/>
      <c r="CH53" s="1276"/>
      <c r="CI53" s="1276"/>
      <c r="CJ53" s="1276"/>
      <c r="CK53" s="1276"/>
      <c r="CL53" s="1276"/>
      <c r="CM53" s="1276"/>
      <c r="CN53" s="1276">
        <v>63.6</v>
      </c>
      <c r="CO53" s="1276"/>
      <c r="CP53" s="1276"/>
      <c r="CQ53" s="1276"/>
      <c r="CR53" s="1276"/>
      <c r="CS53" s="1276"/>
      <c r="CT53" s="1276"/>
      <c r="CU53" s="1276"/>
      <c r="CV53" s="1276">
        <v>64.5</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628</v>
      </c>
      <c r="AO55" s="1278"/>
      <c r="AP55" s="1278"/>
      <c r="AQ55" s="1278"/>
      <c r="AR55" s="1278"/>
      <c r="AS55" s="1278"/>
      <c r="AT55" s="1278"/>
      <c r="AU55" s="1278"/>
      <c r="AV55" s="1278"/>
      <c r="AW55" s="1278"/>
      <c r="AX55" s="1278"/>
      <c r="AY55" s="1278"/>
      <c r="AZ55" s="1278"/>
      <c r="BA55" s="1278"/>
      <c r="BB55" s="1279" t="s">
        <v>627</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3.1</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633</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v>
      </c>
      <c r="BY57" s="1276"/>
      <c r="BZ57" s="1276"/>
      <c r="CA57" s="1276"/>
      <c r="CB57" s="1276"/>
      <c r="CC57" s="1276"/>
      <c r="CD57" s="1276"/>
      <c r="CE57" s="1276"/>
      <c r="CF57" s="1276">
        <v>61.2</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632</v>
      </c>
    </row>
    <row r="64" spans="1:109" ht="13.5" x14ac:dyDescent="0.15">
      <c r="B64" s="368"/>
      <c r="G64" s="383"/>
      <c r="I64" s="385"/>
      <c r="J64" s="385"/>
      <c r="K64" s="385"/>
      <c r="L64" s="385"/>
      <c r="M64" s="385"/>
      <c r="N64" s="384"/>
      <c r="AM64" s="383"/>
      <c r="AN64" s="383" t="s">
        <v>631</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636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630</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583</v>
      </c>
      <c r="BQ72" s="1278"/>
      <c r="BR72" s="1278"/>
      <c r="BS72" s="1278"/>
      <c r="BT72" s="1278"/>
      <c r="BU72" s="1278"/>
      <c r="BV72" s="1278"/>
      <c r="BW72" s="1278"/>
      <c r="BX72" s="1278" t="s">
        <v>584</v>
      </c>
      <c r="BY72" s="1278"/>
      <c r="BZ72" s="1278"/>
      <c r="CA72" s="1278"/>
      <c r="CB72" s="1278"/>
      <c r="CC72" s="1278"/>
      <c r="CD72" s="1278"/>
      <c r="CE72" s="1278"/>
      <c r="CF72" s="1278" t="s">
        <v>585</v>
      </c>
      <c r="CG72" s="1278"/>
      <c r="CH72" s="1278"/>
      <c r="CI72" s="1278"/>
      <c r="CJ72" s="1278"/>
      <c r="CK72" s="1278"/>
      <c r="CL72" s="1278"/>
      <c r="CM72" s="1278"/>
      <c r="CN72" s="1278" t="s">
        <v>586</v>
      </c>
      <c r="CO72" s="1278"/>
      <c r="CP72" s="1278"/>
      <c r="CQ72" s="1278"/>
      <c r="CR72" s="1278"/>
      <c r="CS72" s="1278"/>
      <c r="CT72" s="1278"/>
      <c r="CU72" s="1278"/>
      <c r="CV72" s="1278" t="s">
        <v>587</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629</v>
      </c>
      <c r="AO73" s="1279"/>
      <c r="AP73" s="1279"/>
      <c r="AQ73" s="1279"/>
      <c r="AR73" s="1279"/>
      <c r="AS73" s="1279"/>
      <c r="AT73" s="1279"/>
      <c r="AU73" s="1279"/>
      <c r="AV73" s="1279"/>
      <c r="AW73" s="1279"/>
      <c r="AX73" s="1279"/>
      <c r="AY73" s="1279"/>
      <c r="AZ73" s="1279"/>
      <c r="BA73" s="1279"/>
      <c r="BB73" s="1279" t="s">
        <v>627</v>
      </c>
      <c r="BC73" s="1279"/>
      <c r="BD73" s="1279"/>
      <c r="BE73" s="1279"/>
      <c r="BF73" s="1279"/>
      <c r="BG73" s="1279"/>
      <c r="BH73" s="1279"/>
      <c r="BI73" s="1279"/>
      <c r="BJ73" s="1279"/>
      <c r="BK73" s="1279"/>
      <c r="BL73" s="1279"/>
      <c r="BM73" s="1279"/>
      <c r="BN73" s="1279"/>
      <c r="BO73" s="1279"/>
      <c r="BP73" s="1276">
        <v>17.100000000000001</v>
      </c>
      <c r="BQ73" s="1276"/>
      <c r="BR73" s="1276"/>
      <c r="BS73" s="1276"/>
      <c r="BT73" s="1276"/>
      <c r="BU73" s="1276"/>
      <c r="BV73" s="1276"/>
      <c r="BW73" s="1276"/>
      <c r="BX73" s="1276">
        <v>37.799999999999997</v>
      </c>
      <c r="BY73" s="1276"/>
      <c r="BZ73" s="1276"/>
      <c r="CA73" s="1276"/>
      <c r="CB73" s="1276"/>
      <c r="CC73" s="1276"/>
      <c r="CD73" s="1276"/>
      <c r="CE73" s="1276"/>
      <c r="CF73" s="1276">
        <v>25.6</v>
      </c>
      <c r="CG73" s="1276"/>
      <c r="CH73" s="1276"/>
      <c r="CI73" s="1276"/>
      <c r="CJ73" s="1276"/>
      <c r="CK73" s="1276"/>
      <c r="CL73" s="1276"/>
      <c r="CM73" s="1276"/>
      <c r="CN73" s="1276">
        <v>19.899999999999999</v>
      </c>
      <c r="CO73" s="1276"/>
      <c r="CP73" s="1276"/>
      <c r="CQ73" s="1276"/>
      <c r="CR73" s="1276"/>
      <c r="CS73" s="1276"/>
      <c r="CT73" s="1276"/>
      <c r="CU73" s="1276"/>
      <c r="CV73" s="1276">
        <v>11.9</v>
      </c>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626</v>
      </c>
      <c r="BC75" s="1279"/>
      <c r="BD75" s="1279"/>
      <c r="BE75" s="1279"/>
      <c r="BF75" s="1279"/>
      <c r="BG75" s="1279"/>
      <c r="BH75" s="1279"/>
      <c r="BI75" s="1279"/>
      <c r="BJ75" s="1279"/>
      <c r="BK75" s="1279"/>
      <c r="BL75" s="1279"/>
      <c r="BM75" s="1279"/>
      <c r="BN75" s="1279"/>
      <c r="BO75" s="1279"/>
      <c r="BP75" s="1276">
        <v>12.8</v>
      </c>
      <c r="BQ75" s="1276"/>
      <c r="BR75" s="1276"/>
      <c r="BS75" s="1276"/>
      <c r="BT75" s="1276"/>
      <c r="BU75" s="1276"/>
      <c r="BV75" s="1276"/>
      <c r="BW75" s="1276"/>
      <c r="BX75" s="1276">
        <v>13.8</v>
      </c>
      <c r="BY75" s="1276"/>
      <c r="BZ75" s="1276"/>
      <c r="CA75" s="1276"/>
      <c r="CB75" s="1276"/>
      <c r="CC75" s="1276"/>
      <c r="CD75" s="1276"/>
      <c r="CE75" s="1276"/>
      <c r="CF75" s="1276">
        <v>12.2</v>
      </c>
      <c r="CG75" s="1276"/>
      <c r="CH75" s="1276"/>
      <c r="CI75" s="1276"/>
      <c r="CJ75" s="1276"/>
      <c r="CK75" s="1276"/>
      <c r="CL75" s="1276"/>
      <c r="CM75" s="1276"/>
      <c r="CN75" s="1276">
        <v>11.4</v>
      </c>
      <c r="CO75" s="1276"/>
      <c r="CP75" s="1276"/>
      <c r="CQ75" s="1276"/>
      <c r="CR75" s="1276"/>
      <c r="CS75" s="1276"/>
      <c r="CT75" s="1276"/>
      <c r="CU75" s="1276"/>
      <c r="CV75" s="1276">
        <v>10.1</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628</v>
      </c>
      <c r="AO77" s="1278"/>
      <c r="AP77" s="1278"/>
      <c r="AQ77" s="1278"/>
      <c r="AR77" s="1278"/>
      <c r="AS77" s="1278"/>
      <c r="AT77" s="1278"/>
      <c r="AU77" s="1278"/>
      <c r="AV77" s="1278"/>
      <c r="AW77" s="1278"/>
      <c r="AX77" s="1278"/>
      <c r="AY77" s="1278"/>
      <c r="AZ77" s="1278"/>
      <c r="BA77" s="1278"/>
      <c r="BB77" s="1279" t="s">
        <v>627</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3.1</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626</v>
      </c>
      <c r="BC79" s="1279"/>
      <c r="BD79" s="1279"/>
      <c r="BE79" s="1279"/>
      <c r="BF79" s="1279"/>
      <c r="BG79" s="1279"/>
      <c r="BH79" s="1279"/>
      <c r="BI79" s="1279"/>
      <c r="BJ79" s="1279"/>
      <c r="BK79" s="1279"/>
      <c r="BL79" s="1279"/>
      <c r="BM79" s="1279"/>
      <c r="BN79" s="1279"/>
      <c r="BO79" s="1279"/>
      <c r="BP79" s="1276">
        <v>7.9</v>
      </c>
      <c r="BQ79" s="1276"/>
      <c r="BR79" s="1276"/>
      <c r="BS79" s="1276"/>
      <c r="BT79" s="1276"/>
      <c r="BU79" s="1276"/>
      <c r="BV79" s="1276"/>
      <c r="BW79" s="1276"/>
      <c r="BX79" s="1276">
        <v>7.8</v>
      </c>
      <c r="BY79" s="1276"/>
      <c r="BZ79" s="1276"/>
      <c r="CA79" s="1276"/>
      <c r="CB79" s="1276"/>
      <c r="CC79" s="1276"/>
      <c r="CD79" s="1276"/>
      <c r="CE79" s="1276"/>
      <c r="CF79" s="1276">
        <v>7.9</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OMMQKoliWptdryKn2VU7kaMeLExqqm4HInQ1UpwfgJVPxZJI1dbQqcUJhBWrE6CL+gbi8ZOrVL9qSCgk9VoYCQ==" saltValue="8UWfyleRIxKTWetOo/0y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530</v>
      </c>
    </row>
  </sheetData>
  <sheetProtection algorithmName="SHA-512" hashValue="b8j/weyf53mZJZ3GryARKF+jDpQY1RU4yCFoyJG2PmhkefbOZCmVLNCfnbphT0/h9wZJOiF2cBY6u0CMaUN5TQ==" saltValue="yejMEjZmc77bvTlz/cdg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530</v>
      </c>
    </row>
  </sheetData>
  <sheetProtection algorithmName="SHA-512" hashValue="oHoHNZHM4lANL/nxBr5oGgAjRao22/V9YV1keuVTe+xzklGZpxGmzJv38woRID1PmBFxwRK86vYuyTny3J7FIA==" saltValue="eS4UZiWrK0kGxCyeqr30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580</v>
      </c>
      <c r="G2" s="148"/>
      <c r="H2" s="149"/>
    </row>
    <row r="3" spans="1:8" x14ac:dyDescent="0.15">
      <c r="A3" s="145" t="s">
        <v>573</v>
      </c>
      <c r="B3" s="150"/>
      <c r="C3" s="151"/>
      <c r="D3" s="152">
        <v>80561</v>
      </c>
      <c r="E3" s="153"/>
      <c r="F3" s="154">
        <v>90072</v>
      </c>
      <c r="G3" s="155"/>
      <c r="H3" s="156"/>
    </row>
    <row r="4" spans="1:8" x14ac:dyDescent="0.15">
      <c r="A4" s="157"/>
      <c r="B4" s="158"/>
      <c r="C4" s="159"/>
      <c r="D4" s="160">
        <v>50923</v>
      </c>
      <c r="E4" s="161"/>
      <c r="F4" s="162">
        <v>46083</v>
      </c>
      <c r="G4" s="163"/>
      <c r="H4" s="164"/>
    </row>
    <row r="5" spans="1:8" x14ac:dyDescent="0.15">
      <c r="A5" s="145" t="s">
        <v>575</v>
      </c>
      <c r="B5" s="150"/>
      <c r="C5" s="151"/>
      <c r="D5" s="152">
        <v>90158</v>
      </c>
      <c r="E5" s="153"/>
      <c r="F5" s="154">
        <v>88328</v>
      </c>
      <c r="G5" s="155"/>
      <c r="H5" s="156"/>
    </row>
    <row r="6" spans="1:8" x14ac:dyDescent="0.15">
      <c r="A6" s="157"/>
      <c r="B6" s="158"/>
      <c r="C6" s="159"/>
      <c r="D6" s="160">
        <v>30385</v>
      </c>
      <c r="E6" s="161"/>
      <c r="F6" s="162">
        <v>49013</v>
      </c>
      <c r="G6" s="163"/>
      <c r="H6" s="164"/>
    </row>
    <row r="7" spans="1:8" x14ac:dyDescent="0.15">
      <c r="A7" s="145" t="s">
        <v>576</v>
      </c>
      <c r="B7" s="150"/>
      <c r="C7" s="151"/>
      <c r="D7" s="152">
        <v>46000</v>
      </c>
      <c r="E7" s="153"/>
      <c r="F7" s="154">
        <v>103390</v>
      </c>
      <c r="G7" s="155"/>
      <c r="H7" s="156"/>
    </row>
    <row r="8" spans="1:8" x14ac:dyDescent="0.15">
      <c r="A8" s="157"/>
      <c r="B8" s="158"/>
      <c r="C8" s="159"/>
      <c r="D8" s="160">
        <v>30359</v>
      </c>
      <c r="E8" s="161"/>
      <c r="F8" s="162">
        <v>51269</v>
      </c>
      <c r="G8" s="163"/>
      <c r="H8" s="164"/>
    </row>
    <row r="9" spans="1:8" x14ac:dyDescent="0.15">
      <c r="A9" s="145" t="s">
        <v>577</v>
      </c>
      <c r="B9" s="150"/>
      <c r="C9" s="151"/>
      <c r="D9" s="152">
        <v>187479</v>
      </c>
      <c r="E9" s="153"/>
      <c r="F9" s="154">
        <v>117234</v>
      </c>
      <c r="G9" s="155"/>
      <c r="H9" s="156"/>
    </row>
    <row r="10" spans="1:8" x14ac:dyDescent="0.15">
      <c r="A10" s="157"/>
      <c r="B10" s="158"/>
      <c r="C10" s="159"/>
      <c r="D10" s="160">
        <v>30533</v>
      </c>
      <c r="E10" s="161"/>
      <c r="F10" s="162">
        <v>59796</v>
      </c>
      <c r="G10" s="163"/>
      <c r="H10" s="164"/>
    </row>
    <row r="11" spans="1:8" x14ac:dyDescent="0.15">
      <c r="A11" s="145" t="s">
        <v>578</v>
      </c>
      <c r="B11" s="150"/>
      <c r="C11" s="151"/>
      <c r="D11" s="152">
        <v>119622</v>
      </c>
      <c r="E11" s="153"/>
      <c r="F11" s="154">
        <v>97758</v>
      </c>
      <c r="G11" s="155"/>
      <c r="H11" s="156"/>
    </row>
    <row r="12" spans="1:8" x14ac:dyDescent="0.15">
      <c r="A12" s="157"/>
      <c r="B12" s="158"/>
      <c r="C12" s="165"/>
      <c r="D12" s="160">
        <v>28434</v>
      </c>
      <c r="E12" s="161"/>
      <c r="F12" s="162">
        <v>45946</v>
      </c>
      <c r="G12" s="163"/>
      <c r="H12" s="164"/>
    </row>
    <row r="13" spans="1:8" x14ac:dyDescent="0.15">
      <c r="A13" s="145"/>
      <c r="B13" s="150"/>
      <c r="C13" s="166"/>
      <c r="D13" s="167">
        <v>104764</v>
      </c>
      <c r="E13" s="168"/>
      <c r="F13" s="169">
        <v>99356</v>
      </c>
      <c r="G13" s="170"/>
      <c r="H13" s="156"/>
    </row>
    <row r="14" spans="1:8" x14ac:dyDescent="0.15">
      <c r="A14" s="157"/>
      <c r="B14" s="158"/>
      <c r="C14" s="159"/>
      <c r="D14" s="160">
        <v>34127</v>
      </c>
      <c r="E14" s="161"/>
      <c r="F14" s="162">
        <v>50421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3.82</v>
      </c>
      <c r="C19" s="171">
        <f>ROUND(VALUE(SUBSTITUTE(実質収支比率等に係る経年分析!G$48,"▲","-")),2)</f>
        <v>2.6</v>
      </c>
      <c r="D19" s="171">
        <f>ROUND(VALUE(SUBSTITUTE(実質収支比率等に係る経年分析!H$48,"▲","-")),2)</f>
        <v>4.9400000000000004</v>
      </c>
      <c r="E19" s="171">
        <f>ROUND(VALUE(SUBSTITUTE(実質収支比率等に係る経年分析!I$48,"▲","-")),2)</f>
        <v>4.37</v>
      </c>
      <c r="F19" s="171">
        <f>ROUND(VALUE(SUBSTITUTE(実質収支比率等に係る経年分析!J$48,"▲","-")),2)</f>
        <v>7.83</v>
      </c>
    </row>
    <row r="20" spans="1:11" x14ac:dyDescent="0.15">
      <c r="A20" s="171" t="s">
        <v>54</v>
      </c>
      <c r="B20" s="171">
        <f>ROUND(VALUE(SUBSTITUTE(実質収支比率等に係る経年分析!F$47,"▲","-")),2)</f>
        <v>18.84</v>
      </c>
      <c r="C20" s="171">
        <f>ROUND(VALUE(SUBSTITUTE(実質収支比率等に係る経年分析!G$47,"▲","-")),2)</f>
        <v>18.79</v>
      </c>
      <c r="D20" s="171">
        <f>ROUND(VALUE(SUBSTITUTE(実質収支比率等に係る経年分析!H$47,"▲","-")),2)</f>
        <v>19.36</v>
      </c>
      <c r="E20" s="171">
        <f>ROUND(VALUE(SUBSTITUTE(実質収支比率等に係る経年分析!I$47,"▲","-")),2)</f>
        <v>18.62</v>
      </c>
      <c r="F20" s="171">
        <f>ROUND(VALUE(SUBSTITUTE(実質収支比率等に係る経年分析!J$47,"▲","-")),2)</f>
        <v>17.61</v>
      </c>
    </row>
    <row r="21" spans="1:11" x14ac:dyDescent="0.15">
      <c r="A21" s="171" t="s">
        <v>55</v>
      </c>
      <c r="B21" s="171">
        <f>IF(ISNUMBER(VALUE(SUBSTITUTE(実質収支比率等に係る経年分析!F$49,"▲","-"))),ROUND(VALUE(SUBSTITUTE(実質収支比率等に係る経年分析!F$49,"▲","-")),2),NA())</f>
        <v>0.31</v>
      </c>
      <c r="C21" s="171">
        <f>IF(ISNUMBER(VALUE(SUBSTITUTE(実質収支比率等に係る経年分析!G$49,"▲","-"))),ROUND(VALUE(SUBSTITUTE(実質収支比率等に係る経年分析!G$49,"▲","-")),2),NA())</f>
        <v>-1.2</v>
      </c>
      <c r="D21" s="171">
        <f>IF(ISNUMBER(VALUE(SUBSTITUTE(実質収支比率等に係る経年分析!H$49,"▲","-"))),ROUND(VALUE(SUBSTITUTE(実質収支比率等に係る経年分析!H$49,"▲","-")),2),NA())</f>
        <v>2.2799999999999998</v>
      </c>
      <c r="E21" s="171">
        <f>IF(ISNUMBER(VALUE(SUBSTITUTE(実質収支比率等に係る経年分析!I$49,"▲","-"))),ROUND(VALUE(SUBSTITUTE(実質収支比率等に係る経年分析!I$49,"▲","-")),2),NA())</f>
        <v>-0.37</v>
      </c>
      <c r="F21" s="171">
        <f>IF(ISNUMBER(VALUE(SUBSTITUTE(実質収支比率等に係る経年分析!J$49,"▲","-"))),ROUND(VALUE(SUBSTITUTE(実質収支比率等に係る経年分析!J$49,"▲","-")),2),NA())</f>
        <v>3.7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太陽光発電事業特別会計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国民健康保険事業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在宅生活支援事業会計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0.87</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1.31</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4.8899999999999997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2.4900000000000002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720</v>
      </c>
      <c r="E42" s="173"/>
      <c r="F42" s="173"/>
      <c r="G42" s="173">
        <f>'実質公債費比率（分子）の構造'!L$52</f>
        <v>740</v>
      </c>
      <c r="H42" s="173"/>
      <c r="I42" s="173"/>
      <c r="J42" s="173">
        <f>'実質公債費比率（分子）の構造'!M$52</f>
        <v>643</v>
      </c>
      <c r="K42" s="173"/>
      <c r="L42" s="173"/>
      <c r="M42" s="173">
        <f>'実質公債費比率（分子）の構造'!N$52</f>
        <v>645</v>
      </c>
      <c r="N42" s="173"/>
      <c r="O42" s="173"/>
      <c r="P42" s="173">
        <f>'実質公債費比率（分子）の構造'!O$52</f>
        <v>634</v>
      </c>
    </row>
    <row r="43" spans="1:16" x14ac:dyDescent="0.15">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39</v>
      </c>
      <c r="C45" s="173"/>
      <c r="D45" s="173"/>
      <c r="E45" s="173">
        <f>'実質公債費比率（分子）の構造'!L$49</f>
        <v>35</v>
      </c>
      <c r="F45" s="173"/>
      <c r="G45" s="173"/>
      <c r="H45" s="173">
        <f>'実質公債費比率（分子）の構造'!M$49</f>
        <v>24</v>
      </c>
      <c r="I45" s="173"/>
      <c r="J45" s="173"/>
      <c r="K45" s="173">
        <f>'実質公債費比率（分子）の構造'!N$49</f>
        <v>25</v>
      </c>
      <c r="L45" s="173"/>
      <c r="M45" s="173"/>
      <c r="N45" s="173">
        <f>'実質公債費比率（分子）の構造'!O$49</f>
        <v>24</v>
      </c>
      <c r="O45" s="173"/>
      <c r="P45" s="173"/>
    </row>
    <row r="46" spans="1:16" x14ac:dyDescent="0.15">
      <c r="A46" s="173" t="s">
        <v>66</v>
      </c>
      <c r="B46" s="173">
        <f>'実質公債費比率（分子）の構造'!K$48</f>
        <v>367</v>
      </c>
      <c r="C46" s="173"/>
      <c r="D46" s="173"/>
      <c r="E46" s="173">
        <f>'実質公債費比率（分子）の構造'!L$48</f>
        <v>359</v>
      </c>
      <c r="F46" s="173"/>
      <c r="G46" s="173"/>
      <c r="H46" s="173">
        <f>'実質公債費比率（分子）の構造'!M$48</f>
        <v>312</v>
      </c>
      <c r="I46" s="173"/>
      <c r="J46" s="173"/>
      <c r="K46" s="173">
        <f>'実質公債費比率（分子）の構造'!N$48</f>
        <v>310</v>
      </c>
      <c r="L46" s="173"/>
      <c r="M46" s="173"/>
      <c r="N46" s="173">
        <f>'実質公債費比率（分子）の構造'!O$48</f>
        <v>315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800</v>
      </c>
      <c r="C49" s="173"/>
      <c r="D49" s="173"/>
      <c r="E49" s="173">
        <f>'実質公債費比率（分子）の構造'!L$45</f>
        <v>807</v>
      </c>
      <c r="F49" s="173"/>
      <c r="G49" s="173"/>
      <c r="H49" s="173">
        <f>'実質公債費比率（分子）の構造'!M$45</f>
        <v>695</v>
      </c>
      <c r="I49" s="173"/>
      <c r="J49" s="173"/>
      <c r="K49" s="173">
        <f>'実質公債費比率（分子）の構造'!N$45</f>
        <v>724</v>
      </c>
      <c r="L49" s="173"/>
      <c r="M49" s="173"/>
      <c r="N49" s="173">
        <f>'実質公債費比率（分子）の構造'!O$45</f>
        <v>650</v>
      </c>
      <c r="O49" s="173"/>
      <c r="P49" s="173"/>
    </row>
    <row r="50" spans="1:16" x14ac:dyDescent="0.15">
      <c r="A50" s="173" t="s">
        <v>70</v>
      </c>
      <c r="B50" s="173" t="e">
        <f>NA()</f>
        <v>#N/A</v>
      </c>
      <c r="C50" s="173">
        <f>IF(ISNUMBER('実質公債費比率（分子）の構造'!K$53),'実質公債費比率（分子）の構造'!K$53,NA())</f>
        <v>486</v>
      </c>
      <c r="D50" s="173" t="e">
        <f>NA()</f>
        <v>#N/A</v>
      </c>
      <c r="E50" s="173" t="e">
        <f>NA()</f>
        <v>#N/A</v>
      </c>
      <c r="F50" s="173">
        <f>IF(ISNUMBER('実質公債費比率（分子）の構造'!L$53),'実質公債費比率（分子）の構造'!L$53,NA())</f>
        <v>461</v>
      </c>
      <c r="G50" s="173" t="e">
        <f>NA()</f>
        <v>#N/A</v>
      </c>
      <c r="H50" s="173" t="e">
        <f>NA()</f>
        <v>#N/A</v>
      </c>
      <c r="I50" s="173">
        <f>IF(ISNUMBER('実質公債費比率（分子）の構造'!M$53),'実質公債費比率（分子）の構造'!M$53,NA())</f>
        <v>388</v>
      </c>
      <c r="J50" s="173" t="e">
        <f>NA()</f>
        <v>#N/A</v>
      </c>
      <c r="K50" s="173" t="e">
        <f>NA()</f>
        <v>#N/A</v>
      </c>
      <c r="L50" s="173">
        <f>IF(ISNUMBER('実質公債費比率（分子）の構造'!N$53),'実質公債費比率（分子）の構造'!N$53,NA())</f>
        <v>414</v>
      </c>
      <c r="M50" s="173" t="e">
        <f>NA()</f>
        <v>#N/A</v>
      </c>
      <c r="N50" s="173" t="e">
        <f>NA()</f>
        <v>#N/A</v>
      </c>
      <c r="O50" s="173">
        <f>IF(ISNUMBER('実質公債費比率（分子）の構造'!O$53),'実質公債費比率（分子）の構造'!O$53,NA())</f>
        <v>355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7192</v>
      </c>
      <c r="E56" s="172"/>
      <c r="F56" s="172"/>
      <c r="G56" s="172">
        <f>'将来負担比率（分子）の構造'!J$52</f>
        <v>6921</v>
      </c>
      <c r="H56" s="172"/>
      <c r="I56" s="172"/>
      <c r="J56" s="172">
        <f>'将来負担比率（分子）の構造'!K$52</f>
        <v>6670</v>
      </c>
      <c r="K56" s="172"/>
      <c r="L56" s="172"/>
      <c r="M56" s="172">
        <f>'将来負担比率（分子）の構造'!L$52</f>
        <v>6959</v>
      </c>
      <c r="N56" s="172"/>
      <c r="O56" s="172"/>
      <c r="P56" s="172">
        <f>'将来負担比率（分子）の構造'!M$52</f>
        <v>6747</v>
      </c>
    </row>
    <row r="57" spans="1:16" x14ac:dyDescent="0.15">
      <c r="A57" s="172" t="s">
        <v>42</v>
      </c>
      <c r="B57" s="172"/>
      <c r="C57" s="172"/>
      <c r="D57" s="172">
        <f>'将来負担比率（分子）の構造'!I$51</f>
        <v>103</v>
      </c>
      <c r="E57" s="172"/>
      <c r="F57" s="172"/>
      <c r="G57" s="172">
        <f>'将来負担比率（分子）の構造'!J$51</f>
        <v>63</v>
      </c>
      <c r="H57" s="172"/>
      <c r="I57" s="172"/>
      <c r="J57" s="172">
        <f>'将来負担比率（分子）の構造'!K$51</f>
        <v>40</v>
      </c>
      <c r="K57" s="172"/>
      <c r="L57" s="172"/>
      <c r="M57" s="172">
        <f>'将来負担比率（分子）の構造'!L$51</f>
        <v>19</v>
      </c>
      <c r="N57" s="172"/>
      <c r="O57" s="172"/>
      <c r="P57" s="172">
        <f>'将来負担比率（分子）の構造'!M$51</f>
        <v>18</v>
      </c>
    </row>
    <row r="58" spans="1:16" x14ac:dyDescent="0.15">
      <c r="A58" s="172" t="s">
        <v>41</v>
      </c>
      <c r="B58" s="172"/>
      <c r="C58" s="172"/>
      <c r="D58" s="172">
        <f>'将来負担比率（分子）の構造'!I$50</f>
        <v>2670</v>
      </c>
      <c r="E58" s="172"/>
      <c r="F58" s="172"/>
      <c r="G58" s="172">
        <f>'将来負担比率（分子）の構造'!J$50</f>
        <v>2472</v>
      </c>
      <c r="H58" s="172"/>
      <c r="I58" s="172"/>
      <c r="J58" s="172">
        <f>'将来負担比率（分子）の構造'!K$50</f>
        <v>2267</v>
      </c>
      <c r="K58" s="172"/>
      <c r="L58" s="172"/>
      <c r="M58" s="172">
        <f>'将来負担比率（分子）の構造'!L$50</f>
        <v>2097</v>
      </c>
      <c r="N58" s="172"/>
      <c r="O58" s="172"/>
      <c r="P58" s="172">
        <f>'将来負担比率（分子）の構造'!M$50</f>
        <v>2324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f>'将来負担比率（分子）の構造'!J$45</f>
        <v>384</v>
      </c>
      <c r="F62" s="172"/>
      <c r="G62" s="172"/>
      <c r="H62" s="172">
        <f>'将来負担比率（分子）の構造'!K$45</f>
        <v>330</v>
      </c>
      <c r="I62" s="172"/>
      <c r="J62" s="172"/>
      <c r="K62" s="172">
        <f>'将来負担比率（分子）の構造'!L$45</f>
        <v>256</v>
      </c>
      <c r="L62" s="172"/>
      <c r="M62" s="172"/>
      <c r="N62" s="172">
        <f>'将来負担比率（分子）の構造'!M$45</f>
        <v>272</v>
      </c>
      <c r="O62" s="172"/>
      <c r="P62" s="172"/>
    </row>
    <row r="63" spans="1:16" x14ac:dyDescent="0.15">
      <c r="A63" s="172" t="s">
        <v>34</v>
      </c>
      <c r="B63" s="172">
        <f>'将来負担比率（分子）の構造'!I$44</f>
        <v>151</v>
      </c>
      <c r="C63" s="172"/>
      <c r="D63" s="172"/>
      <c r="E63" s="172">
        <f>'将来負担比率（分子）の構造'!J$44</f>
        <v>126</v>
      </c>
      <c r="F63" s="172"/>
      <c r="G63" s="172"/>
      <c r="H63" s="172">
        <f>'将来負担比率（分子）の構造'!K$44</f>
        <v>107</v>
      </c>
      <c r="I63" s="172"/>
      <c r="J63" s="172"/>
      <c r="K63" s="172">
        <f>'将来負担比率（分子）の構造'!L$44</f>
        <v>87</v>
      </c>
      <c r="L63" s="172"/>
      <c r="M63" s="172"/>
      <c r="N63" s="172">
        <f>'将来負担比率（分子）の構造'!M$44</f>
        <v>65</v>
      </c>
      <c r="O63" s="172"/>
      <c r="P63" s="172"/>
    </row>
    <row r="64" spans="1:16" x14ac:dyDescent="0.15">
      <c r="A64" s="172" t="s">
        <v>33</v>
      </c>
      <c r="B64" s="172">
        <f>'将来負担比率（分子）の構造'!I$43</f>
        <v>4004</v>
      </c>
      <c r="C64" s="172"/>
      <c r="D64" s="172"/>
      <c r="E64" s="172">
        <f>'将来負担比率（分子）の構造'!J$43</f>
        <v>4104</v>
      </c>
      <c r="F64" s="172"/>
      <c r="G64" s="172"/>
      <c r="H64" s="172">
        <f>'将来負担比率（分子）の構造'!K$43</f>
        <v>3556</v>
      </c>
      <c r="I64" s="172"/>
      <c r="J64" s="172"/>
      <c r="K64" s="172">
        <f>'将来負担比率（分子）の構造'!L$43</f>
        <v>3037</v>
      </c>
      <c r="L64" s="172"/>
      <c r="M64" s="172"/>
      <c r="N64" s="172">
        <f>'将来負担比率（分子）の構造'!M$43</f>
        <v>2884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6437</v>
      </c>
      <c r="C66" s="172"/>
      <c r="D66" s="172"/>
      <c r="E66" s="172">
        <f>'将来負担比率（分子）の構造'!J$41</f>
        <v>6220</v>
      </c>
      <c r="F66" s="172"/>
      <c r="G66" s="172"/>
      <c r="H66" s="172">
        <f>'将来負担比率（分子）の構造'!K$41</f>
        <v>5908</v>
      </c>
      <c r="I66" s="172"/>
      <c r="J66" s="172"/>
      <c r="K66" s="172">
        <f>'将来負担比率（分子）の構造'!L$41</f>
        <v>6448</v>
      </c>
      <c r="L66" s="172"/>
      <c r="M66" s="172"/>
      <c r="N66" s="172">
        <f>'将来負担比率（分子）の構造'!M$41</f>
        <v>6354</v>
      </c>
      <c r="O66" s="172"/>
      <c r="P66" s="172"/>
    </row>
    <row r="67" spans="1:16" x14ac:dyDescent="0.15">
      <c r="A67" s="172" t="s">
        <v>74</v>
      </c>
      <c r="B67" s="172" t="e">
        <f>NA()</f>
        <v>#N/A</v>
      </c>
      <c r="C67" s="172">
        <f>IF(ISNUMBER('将来負担比率（分子）の構造'!I$53), IF('将来負担比率（分子）の構造'!I$53 &lt; 0, 0, '将来負担比率（分子）の構造'!I$53), NA())</f>
        <v>627</v>
      </c>
      <c r="D67" s="172" t="e">
        <f>NA()</f>
        <v>#N/A</v>
      </c>
      <c r="E67" s="172" t="e">
        <f>NA()</f>
        <v>#N/A</v>
      </c>
      <c r="F67" s="172">
        <f>IF(ISNUMBER('将来負担比率（分子）の構造'!J$53), IF('将来負担比率（分子）の構造'!J$53 &lt; 0, 0, '将来負担比率（分子）の構造'!J$53), NA())</f>
        <v>1379</v>
      </c>
      <c r="G67" s="172" t="e">
        <f>NA()</f>
        <v>#N/A</v>
      </c>
      <c r="H67" s="172" t="e">
        <f>NA()</f>
        <v>#N/A</v>
      </c>
      <c r="I67" s="172">
        <f>IF(ISNUMBER('将来負担比率（分子）の構造'!K$53), IF('将来負担比率（分子）の構造'!K$53 &lt; 0, 0, '将来負担比率（分子）の構造'!K$53), NA())</f>
        <v>923</v>
      </c>
      <c r="J67" s="172" t="e">
        <f>NA()</f>
        <v>#N/A</v>
      </c>
      <c r="K67" s="172" t="e">
        <f>NA()</f>
        <v>#N/A</v>
      </c>
      <c r="L67" s="172">
        <f>IF(ISNUMBER('将来負担比率（分子）の構造'!L$53), IF('将来負担比率（分子）の構造'!L$53 &lt; 0, 0, '将来負担比率（分子）の構造'!L$53), NA())</f>
        <v>752</v>
      </c>
      <c r="M67" s="172" t="e">
        <f>NA()</f>
        <v>#N/A</v>
      </c>
      <c r="N67" s="172" t="e">
        <f>NA()</f>
        <v>#N/A</v>
      </c>
      <c r="O67" s="172">
        <f>IF(ISNUMBER('将来負担比率（分子）の構造'!M$53), IF('将来負担比率（分子）の構造'!M$53 &lt; 0, 0, '将来負担比率（分子）の構造'!M$53), NA())</f>
        <v>485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821</v>
      </c>
      <c r="C72" s="176">
        <f>基金残高に係る経年分析!G55</f>
        <v>822</v>
      </c>
      <c r="D72" s="176">
        <f>基金残高に係る経年分析!H55</f>
        <v>822</v>
      </c>
    </row>
    <row r="73" spans="1:16" x14ac:dyDescent="0.15">
      <c r="A73" s="175" t="s">
        <v>77</v>
      </c>
      <c r="B73" s="176">
        <f>基金残高に係る経年分析!F56</f>
        <v>998</v>
      </c>
      <c r="C73" s="176">
        <f>基金残高に係る経年分析!G56</f>
        <v>818</v>
      </c>
      <c r="D73" s="176">
        <f>基金残高に係る経年分析!H56</f>
        <v>1016</v>
      </c>
    </row>
    <row r="74" spans="1:16" x14ac:dyDescent="0.15">
      <c r="A74" s="175" t="s">
        <v>78</v>
      </c>
      <c r="B74" s="176">
        <f>基金残高に係る経年分析!F57</f>
        <v>1308</v>
      </c>
      <c r="C74" s="176">
        <f>基金残高に係る経年分析!G57</f>
        <v>1333</v>
      </c>
      <c r="D74" s="176">
        <f>基金残高に係る経年分析!H57</f>
        <v>1407</v>
      </c>
    </row>
  </sheetData>
  <sheetProtection algorithmName="SHA-512" hashValue="HacHtNNOtKUOvAXZEwBfP/Hwk3qfYanhbKrgOEiQuS7PoemCcL0cbyPzKRMjxC4QxU80o4ymtvba5rC0bFH30g==" saltValue="WpqtBQbg5vPYxv9DoUzl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荊尾 雅之</cp:lastModifiedBy>
  <cp:lastPrinted>2023-03-14T08:23:37Z</cp:lastPrinted>
  <dcterms:created xsi:type="dcterms:W3CDTF">2023-02-20T06:32:27Z</dcterms:created>
  <dcterms:modified xsi:type="dcterms:W3CDTF">2023-10-02T06:52:53Z</dcterms:modified>
  <cp:category/>
</cp:coreProperties>
</file>