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17日南町_1003\"/>
    </mc:Choice>
  </mc:AlternateContent>
  <bookViews>
    <workbookView xWindow="0" yWindow="0" windowWidth="28800" windowHeight="1186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U63" i="12"/>
  <c r="AP63"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C36" i="10"/>
  <c r="BE35" i="10"/>
  <c r="C35" i="10"/>
  <c r="U34" i="10"/>
  <c r="U35" i="10" s="1"/>
  <c r="U36" i="10" s="1"/>
  <c r="U37"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CO34" i="10"/>
  <c r="CO35" i="10" s="1"/>
  <c r="CO36" i="10" s="1"/>
</calcChain>
</file>

<file path=xl/sharedStrings.xml><?xml version="1.0" encoding="utf-8"?>
<sst xmlns="http://schemas.openxmlformats.org/spreadsheetml/2006/main" count="1117" uniqueCount="612">
  <si>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</si>
  <si>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</si>
  <si>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</si>
  <si>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</si>
  <si>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</si>
  <si>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</si>
  <si>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</si>
  <si>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</si>
  <si>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</si>
  <si>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</si>
  <si>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</si>
  <si>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</si>
  <si>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</si>
  <si>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</si>
  <si>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</si>
  <si>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</si>
  <si>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</si>
  <si>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</si>
  <si>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</si>
  <si>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</si>
  <si>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</si>
  <si>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</si>
  <si>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</si>
  <si>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</si>
  <si>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</si>
  <si>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</si>
  <si>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</si>
  <si>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</si>
  <si>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</si>
  <si>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</si>
  <si>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</si>
  <si>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</si>
  <si>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</si>
  <si>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</si>
  <si>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</si>
  <si>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</si>
  <si>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</si>
  <si>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</si>
  <si>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</si>
  <si>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</si>
  <si>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</si>
  <si>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</si>
  <si>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</si>
  <si>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</si>
  <si>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</si>
  <si>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</si>
  <si>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</si>
  <si>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</si>
  <si>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</si>
  <si>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</si>
  <si>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</si>
  <si>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</si>
  <si>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</si>
  <si>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</si>
  <si>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</si>
  <si>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</si>
  <si>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</si>
  <si>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</si>
  <si>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</si>
  <si>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</si>
  <si>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</si>
  <si>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</si>
  <si>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</si>
  <si>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</si>
  <si>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</si>
  <si>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</si>
  <si>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</si>
  <si>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</si>
  <si>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</si>
  <si>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</si>
  <si>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</si>
  <si>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</si>
  <si>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</si>
  <si>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</si>
  <si>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</si>
  <si>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</si>
  <si>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</si>
  <si>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</si>
  <si>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</si>
  <si>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</si>
  <si>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</si>
  <si>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</si>
  <si>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</si>
  <si>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</si>
  <si>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</si>
  <si>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</si>
  <si>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</si>
  <si>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</si>
  <si>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</si>
  <si>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</si>
  <si>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</si>
  <si>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</si>
  <si>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</si>
  <si>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</si>
  <si>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</si>
  <si>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</si>
  <si>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</si>
  <si>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</si>
  <si>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</si>
  <si>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</si>
  <si>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</si>
  <si>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</si>
  <si>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</si>
  <si>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</si>
  <si>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</si>
  <si>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</si>
  <si>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</si>
  <si>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</si>
  <si>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</si>
  <si>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</si>
  <si>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</si>
  <si>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</si>
  <si>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</si>
  <si>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</si>
  <si>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</si>
  <si>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</si>
  <si>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</si>
  <si>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</si>
  <si>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</si>
  <si>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</si>
  <si>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</si>
  <si>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</si>
  <si>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</si>
  <si>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</si>
  <si>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</si>
  <si>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</si>
  <si>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</si>
  <si>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</si>
  <si>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</si>
  <si>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</si>
  <si>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</si>
  <si>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</si>
  <si>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</si>
  <si>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</si>
  <si>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</si>
  <si>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</si>
  <si>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</si>
  <si>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</si>
  <si>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</si>
  <si>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</si>
  <si>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</si>
  <si>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</si>
  <si>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</si>
  <si>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</si>
  <si>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</si>
  <si>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</si>
  <si>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</si>
  <si>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</si>
  <si>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</si>
  <si>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</si>
  <si>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</si>
  <si>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</si>
  <si>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</si>
  <si>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</si>
  <si>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</si>
  <si>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</si>
  <si>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</si>
  <si>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</si>
  <si>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</si>
  <si>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</si>
  <si>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</si>
  <si>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</si>
  <si>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</si>
  <si>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</si>
  <si>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</si>
  <si>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</si>
  <si>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</si>
  <si>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</si>
  <si>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</si>
  <si>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</si>
  <si>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</si>
  <si>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</si>
  <si>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</si>
  <si>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</si>
  <si>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</si>
  <si>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</si>
  <si>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</si>
  <si>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</si>
  <si>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</si>
  <si>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</si>
  <si>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</si>
  <si>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</si>
  <si>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</si>
  <si>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</si>
  <si>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</si>
  <si>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</si>
  <si>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</si>
  <si>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</si>
  <si>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</si>
  <si>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</si>
  <si>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</si>
  <si>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</si>
  <si>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</si>
  <si>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</si>
  <si>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</si>
  <si>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</si>
  <si>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</si>
  <si>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</si>
  <si>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</si>
  <si>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</si>
  <si>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</si>
  <si>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</si>
  <si>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</si>
  <si>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</si>
  <si>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</si>
  <si>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</si>
  <si>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</si>
  <si>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</si>
  <si>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</si>
  <si>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</si>
  <si>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</si>
  <si>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</si>
  <si>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</si>
  <si>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</si>
  <si>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</si>
  <si>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</si>
  <si>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鳥取県日南町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</si>
  <si>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</si>
  <si>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</si>
  <si>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</si>
  <si>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</si>
  <si>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</si>
  <si>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</si>
  <si>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</si>
  <si>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</si>
  <si>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</si>
  <si>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</si>
  <si>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</si>
  <si>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</si>
  <si>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</si>
  <si>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</si>
  <si>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</si>
  <si>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</si>
  <si>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</si>
  <si>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</si>
  <si>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</si>
  <si>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</si>
  <si>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</si>
  <si>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</si>
  <si>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</si>
  <si>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</si>
  <si>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</si>
  <si>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</si>
  <si>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</si>
  <si>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</si>
  <si>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</si>
  <si>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</si>
  <si>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</si>
  <si>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</si>
  <si>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</si>
  <si>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</si>
  <si>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</si>
  <si>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</si>
  <si>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</si>
  <si>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</si>
  <si>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</si>
  <si>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</si>
  <si>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</si>
  <si>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</si>
  <si>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</si>
  <si>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</si>
  <si>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</si>
  <si>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</si>
  <si>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</si>
  <si>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</si>
  <si>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</si>
  <si>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</si>
  <si>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</si>
  <si>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</si>
  <si>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</si>
  <si>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</si>
  <si>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</si>
  <si>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</si>
  <si>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</si>
  <si>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</si>
  <si>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</si>
  <si>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</si>
  <si>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</si>
  <si>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</si>
  <si>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</si>
  <si>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</si>
  <si>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</si>
  <si>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</si>
  <si>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</si>
  <si>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</si>
  <si>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</si>
  <si>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</si>
  <si>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</si>
  <si>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</si>
  <si>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</si>
  <si>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</si>
  <si>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</si>
  <si>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</si>
  <si>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</si>
  <si>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</si>
  <si>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</si>
  <si>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</si>
  <si>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</si>
  <si>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</si>
  <si>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</si>
  <si>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</si>
  <si>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</si>
  <si>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</si>
  <si>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</si>
  <si>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</si>
  <si>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</si>
  <si>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</si>
  <si>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</si>
  <si>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</si>
  <si>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</si>
  <si>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</si>
  <si>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</si>
  <si>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</si>
  <si>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</si>
  <si>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</si>
  <si>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</si>
  <si>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</si>
  <si>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</si>
  <si>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</si>
  <si>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</si>
  <si>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</si>
  <si>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</si>
  <si>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</si>
  <si>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</si>
  <si>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</si>
  <si>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</si>
  <si>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</si>
  <si>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</si>
  <si>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</si>
  <si>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</si>
  <si>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</si>
  <si>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</si>
  <si>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</si>
  <si>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</si>
  <si>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</si>
  <si>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</si>
  <si>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</si>
  <si>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</si>
  <si>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</si>
  <si>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</si>
  <si>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</si>
  <si>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</si>
  <si>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</si>
  <si>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</si>
  <si>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</si>
  <si>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</si>
  <si>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</si>
  <si>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</si>
  <si>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</si>
  <si>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</si>
  <si>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</si>
  <si>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</si>
  <si>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</si>
  <si>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</si>
  <si>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</si>
  <si>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</si>
  <si>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</si>
  <si>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</si>
  <si>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</si>
  <si>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</si>
  <si>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</si>
  <si>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</si>
  <si>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</si>
  <si>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</si>
  <si>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</si>
  <si>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</si>
  <si>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</si>
  <si>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</si>
  <si>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</si>
  <si>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</si>
  <si>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鳥取県日南町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</si>
  <si>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</si>
  <si>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</si>
  <si>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</si>
  <si>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</si>
  <si>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</si>
  <si>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</si>
  <si>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</si>
  <si>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</si>
  <si>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</si>
  <si>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</si>
  <si>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</si>
  <si>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</si>
  <si>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</si>
  <si>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</si>
  <si>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</si>
  <si>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</si>
  <si>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</si>
  <si>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</si>
  <si>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</si>
  <si>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</si>
  <si>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</si>
  <si>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</si>
  <si>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</si>
  <si>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</si>
  <si>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</si>
  <si>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</si>
  <si>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</si>
  <si>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</si>
  <si>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</si>
  <si>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</si>
  <si>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</si>
  <si>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</si>
  <si>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</si>
  <si>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</si>
  <si>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</si>
  <si>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</si>
  <si>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</si>
  <si>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</si>
  <si>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簡易水道事業会計</t>
    <phoneticPr fontId="5"/>
  </si>
  <si>
    <t>法適用企業</t>
    <phoneticPr fontId="5"/>
  </si>
  <si>
    <t>下水道事業会計</t>
    <phoneticPr fontId="5"/>
  </si>
  <si>
    <t>病院事業会計</t>
    <phoneticPr fontId="5"/>
  </si>
  <si>
    <t>法適用企業</t>
    <phoneticPr fontId="5"/>
  </si>
  <si>
    <t>再生可能エネルギー発電事業特別会計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</si>
  <si>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</si>
  <si>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</si>
  <si>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</si>
  <si>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</si>
  <si>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</si>
  <si>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</si>
  <si>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</si>
  <si>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</si>
  <si>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</si>
  <si>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</si>
  <si>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</si>
  <si>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</si>
  <si>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</si>
  <si>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</si>
  <si>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</si>
  <si>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</si>
  <si>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</si>
  <si>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</si>
  <si>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</si>
  <si>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</si>
  <si>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</si>
  <si>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</si>
  <si>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</si>
  <si>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</si>
  <si>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</si>
  <si>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</si>
  <si>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</si>
  <si>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</si>
  <si>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</si>
  <si>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</si>
  <si>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</si>
  <si>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</si>
  <si>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</si>
  <si>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</si>
  <si>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</si>
  <si>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</si>
  <si>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</si>
  <si>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</si>
  <si>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</si>
  <si>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</si>
  <si>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</si>
  <si>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</si>
  <si>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</si>
  <si>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</si>
  <si>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</si>
  <si>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</si>
  <si>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</si>
  <si>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</si>
  <si>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</si>
  <si>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</si>
  <si>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</si>
  <si>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</si>
  <si>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</si>
  <si>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</si>
  <si>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</si>
  <si>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</si>
  <si>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</si>
  <si>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日南町病院事業会計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</si>
  <si>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</si>
  <si>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</si>
  <si>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日南町簡易水道事業会計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</si>
  <si>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</si>
  <si>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日南町下水道事業会計</t>
    <phoneticPr fontId="5"/>
  </si>
  <si>
    <t>(Ｆ)</t>
    <phoneticPr fontId="5"/>
  </si>
  <si>
    <t>日南町介護サービス事業特別会計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</si>
  <si>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</si>
  <si>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</si>
  <si>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</si>
  <si>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</si>
  <si>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</si>
  <si>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</si>
  <si>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</si>
  <si>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</si>
  <si>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</si>
  <si>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</si>
  <si>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</si>
  <si>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</si>
  <si>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</si>
  <si>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</si>
  <si>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</si>
  <si>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</si>
  <si>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</si>
  <si>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</si>
  <si>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</si>
  <si>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</si>
  <si>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</si>
  <si>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</si>
  <si>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</si>
  <si>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</si>
  <si>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</si>
  <si>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</si>
  <si>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</si>
  <si>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</si>
  <si>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</si>
  <si>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</si>
  <si>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</si>
  <si>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</si>
  <si>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</si>
  <si>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</si>
  <si>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</si>
  <si>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</si>
  <si>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</si>
  <si>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</si>
  <si>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</si>
  <si>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</si>
  <si>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</si>
  <si>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</si>
  <si>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</si>
  <si>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</si>
  <si>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</si>
  <si>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</si>
  <si>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</si>
  <si>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</si>
  <si>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</si>
  <si>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</si>
  <si>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</si>
  <si>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</si>
  <si>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</si>
  <si>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</si>
  <si>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</si>
  <si>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</si>
  <si>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</si>
  <si>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</si>
  <si>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</si>
  <si>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</si>
  <si>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</si>
  <si>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</si>
  <si>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</si>
  <si>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</si>
  <si>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</si>
  <si>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</si>
  <si>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</si>
  <si>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</si>
  <si>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</si>
  <si>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</si>
  <si>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</si>
  <si>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</si>
  <si>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</si>
  <si>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</si>
  <si>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</si>
  <si>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</si>
  <si>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</si>
  <si>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</si>
  <si>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</si>
  <si>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</si>
  <si>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</si>
  <si>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</si>
  <si>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</si>
  <si>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1.18</t>
  </si>
  <si>
    <t>▲ 2.01</t>
  </si>
  <si>
    <t>▲ 3.28</t>
  </si>
  <si>
    <t>病院事業会計</t>
  </si>
  <si>
    <t>一般会計</t>
  </si>
  <si>
    <t>下水道事業会計</t>
  </si>
  <si>
    <t>簡易水道事業会計</t>
  </si>
  <si>
    <t>介護保険事業特別会計</t>
  </si>
  <si>
    <t>再生可能エネルギー発電事業特別会計</t>
  </si>
  <si>
    <t>後期高齢者医療特別会計</t>
  </si>
  <si>
    <t>国民健康保険事業特別会計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</si>
  <si>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</si>
  <si>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</si>
  <si>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</si>
  <si>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</si>
  <si>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</si>
  <si>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</si>
  <si>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</si>
  <si>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</si>
  <si>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鳥取県西部広域行政管理組合</t>
    <rPh sb="0" eb="3">
      <t>トットリケン</t>
    </rPh>
    <rPh sb="3" eb="5">
      <t>セイブ</t>
    </rPh>
    <rPh sb="5" eb="7">
      <t>コウイキ</t>
    </rPh>
    <rPh sb="7" eb="9">
      <t>ギョウセイ</t>
    </rPh>
    <rPh sb="9" eb="11">
      <t>カンリ</t>
    </rPh>
    <rPh sb="11" eb="13">
      <t>クミアイ</t>
    </rPh>
    <phoneticPr fontId="40"/>
  </si>
  <si>
    <t>日野町江府町日南町衛生施設組合</t>
    <rPh sb="0" eb="3">
      <t>ヒノチョウ</t>
    </rPh>
    <rPh sb="3" eb="6">
      <t>コウフチョウ</t>
    </rPh>
    <rPh sb="6" eb="9">
      <t>ニチナンチョウ</t>
    </rPh>
    <rPh sb="9" eb="11">
      <t>エイセイ</t>
    </rPh>
    <rPh sb="11" eb="13">
      <t>シセツ</t>
    </rPh>
    <rPh sb="13" eb="15">
      <t>クミアイ</t>
    </rPh>
    <phoneticPr fontId="40"/>
  </si>
  <si>
    <t>鳥取県町村総合事務組合</t>
    <rPh sb="0" eb="3">
      <t>トットリケン</t>
    </rPh>
    <rPh sb="3" eb="5">
      <t>チョウソン</t>
    </rPh>
    <rPh sb="5" eb="7">
      <t>ソウゴウ</t>
    </rPh>
    <rPh sb="7" eb="9">
      <t>ジム</t>
    </rPh>
    <rPh sb="9" eb="11">
      <t>クミアイ</t>
    </rPh>
    <phoneticPr fontId="40"/>
  </si>
  <si>
    <t>鳥取県後期高齢者医療広域連合</t>
  </si>
  <si>
    <t>財団法人　日南町産業振興センター</t>
    <rPh sb="0" eb="4">
      <t>ザイダンホウジン</t>
    </rPh>
    <rPh sb="5" eb="8">
      <t>ニチナンチョウ</t>
    </rPh>
    <rPh sb="8" eb="10">
      <t>サンギョウ</t>
    </rPh>
    <rPh sb="10" eb="12">
      <t>シンコウ</t>
    </rPh>
    <phoneticPr fontId="41"/>
  </si>
  <si>
    <t>株式会社　グリーン・シャイン</t>
    <rPh sb="0" eb="4">
      <t>カブシキガイシャ</t>
    </rPh>
    <phoneticPr fontId="41"/>
  </si>
  <si>
    <t>株式会社　日南小水力発電公社</t>
    <rPh sb="0" eb="4">
      <t>カブシキガイシャ</t>
    </rPh>
    <rPh sb="5" eb="7">
      <t>ニチナン</t>
    </rPh>
    <rPh sb="7" eb="8">
      <t>ショウ</t>
    </rPh>
    <rPh sb="8" eb="10">
      <t>スイリョク</t>
    </rPh>
    <rPh sb="10" eb="12">
      <t>ハツデン</t>
    </rPh>
    <rPh sb="12" eb="14">
      <t>コウシャ</t>
    </rPh>
    <phoneticPr fontId="41"/>
  </si>
  <si>
    <t>一般会計</t>
    <rPh sb="0" eb="2">
      <t>イッパン</t>
    </rPh>
    <rPh sb="2" eb="4">
      <t>カイケイ</t>
    </rPh>
    <phoneticPr fontId="2"/>
  </si>
  <si>
    <t>後期高齢者医療特別会計</t>
    <rPh sb="0" eb="2">
      <t>コウキ</t>
    </rPh>
    <rPh sb="2" eb="5">
      <t>コウレイシャ</t>
    </rPh>
    <rPh sb="5" eb="7">
      <t>イリョウ</t>
    </rPh>
    <rPh sb="7" eb="9">
      <t>トクベツ</t>
    </rPh>
    <rPh sb="9" eb="11">
      <t>カイケイ</t>
    </rPh>
    <phoneticPr fontId="2"/>
  </si>
  <si>
    <t>-</t>
    <phoneticPr fontId="2"/>
  </si>
  <si>
    <t>-</t>
    <phoneticPr fontId="2"/>
  </si>
  <si>
    <t>-</t>
    <phoneticPr fontId="2"/>
  </si>
  <si>
    <t>公共施設等建設基金</t>
    <rPh sb="0" eb="2">
      <t>コウキョウ</t>
    </rPh>
    <rPh sb="2" eb="4">
      <t>シセツ</t>
    </rPh>
    <rPh sb="4" eb="5">
      <t>トウ</t>
    </rPh>
    <rPh sb="5" eb="7">
      <t>ケンセツ</t>
    </rPh>
    <rPh sb="7" eb="9">
      <t>キキン</t>
    </rPh>
    <phoneticPr fontId="5"/>
  </si>
  <si>
    <t>地域医療総合確保基金</t>
    <rPh sb="0" eb="2">
      <t>チイキ</t>
    </rPh>
    <rPh sb="2" eb="4">
      <t>イリョウ</t>
    </rPh>
    <rPh sb="4" eb="6">
      <t>ソウゴウ</t>
    </rPh>
    <rPh sb="6" eb="8">
      <t>カクホ</t>
    </rPh>
    <rPh sb="8" eb="10">
      <t>キキン</t>
    </rPh>
    <phoneticPr fontId="5"/>
  </si>
  <si>
    <t>こどもゆめ基金</t>
    <rPh sb="5" eb="7">
      <t>キキン</t>
    </rPh>
    <phoneticPr fontId="5"/>
  </si>
  <si>
    <t>森林整備基金</t>
    <rPh sb="0" eb="2">
      <t>シンリン</t>
    </rPh>
    <rPh sb="2" eb="4">
      <t>セイビ</t>
    </rPh>
    <rPh sb="4" eb="6">
      <t>キキン</t>
    </rPh>
    <phoneticPr fontId="5"/>
  </si>
  <si>
    <t>土木建設機械基金</t>
    <rPh sb="0" eb="2">
      <t>ドボク</t>
    </rPh>
    <rPh sb="2" eb="4">
      <t>ケンセツ</t>
    </rPh>
    <rPh sb="4" eb="6">
      <t>キカイ</t>
    </rPh>
    <rPh sb="6" eb="8">
      <t>キキン</t>
    </rPh>
    <phoneticPr fontId="5"/>
  </si>
  <si>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</si>
  <si>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</si>
  <si>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</si>
  <si>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</si>
  <si>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</si>
  <si>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</si>
  <si>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</si>
  <si>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</si>
  <si>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</si>
  <si>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</si>
  <si>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</si>
  <si>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平成20年度以降、将来負担比率はゼロ推移であるものの、公共施設の老朽化は顕著であり、また、道の駅整備、町社会体育館整備、木材団地整備、デジタル防災無線整備等新たな施設建設に係る起債額も増加している。今後の事業展開として、計画的な実施を心がけ、借入額の抑制と償還額の平準化を検討していく必要がある。　</t>
    <phoneticPr fontId="5"/>
  </si>
  <si>
    <t>　実質公債費比率は近年良化し令和３年度が底値である。平成２７年度から取り組んでいる中心地域整備事業において、複数の大型ハード事業で起債した町債の元金償還が始まったことから、令和４年度より緩やかに増加に転じる。また、将来の備えとするための基金については、必要に応じた取り崩しも含め引き続き適正な管理を行い、町債の発行とのバランスを見極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</si>
</sst>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font>
    <font>
      <sz val="14"/>
      <color indexed="8"/>
      <name val="ＭＳ Ｐゴシック"/>
      <family val="3"/>
    </font>
    <font>
      <b/>
      <sz val="9"/>
      <color indexed="9"/>
      <name val="ＭＳ 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42"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3"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2"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2" xfId="20" applyFont="1" applyBorder="1" applyAlignment="1" applyProtection="1">
      <alignment horizontal="left" vertical="center" shrinkToFit="1"/>
      <protection locked="0"/>
    </xf>
    <xf numFmtId="0" fontId="39" fillId="0" borderId="113" xfId="20" applyFont="1" applyBorder="1" applyAlignment="1" applyProtection="1">
      <alignment horizontal="left" vertical="center" shrinkToFit="1"/>
      <protection locked="0"/>
    </xf>
    <xf numFmtId="0" fontId="39" fillId="0" borderId="114" xfId="20"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9" fillId="0" borderId="98" xfId="20" applyFont="1" applyBorder="1" applyAlignment="1" applyProtection="1">
      <alignment horizontal="left" vertical="center" shrinkToFit="1"/>
      <protection locked="0"/>
    </xf>
    <xf numFmtId="0" fontId="39" fillId="0" borderId="99" xfId="20" applyFont="1" applyBorder="1" applyAlignment="1" applyProtection="1">
      <alignment horizontal="left" vertical="center" shrinkToFit="1"/>
      <protection locked="0"/>
    </xf>
    <xf numFmtId="0" fontId="39" fillId="0" borderId="100" xfId="20"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3_決算状況カード(各会計・関係団体)_O-JJ1016-001-3_財政状況資料集(決算状況カード(各会計・関係団体))(Rev2)2 2" xfId="20"/>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4D6-4AE0-87DC-D0EF5C971D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214986</c:v>
                </c:pt>
                <c:pt idx="1">
                  <c:v>390721</c:v>
                </c:pt>
                <c:pt idx="2">
                  <c:v>392375</c:v>
                </c:pt>
                <c:pt idx="3">
                  <c:v>423658</c:v>
                </c:pt>
                <c:pt idx="4">
                  <c:v>354041</c:v>
                </c:pt>
              </c:numCache>
            </c:numRef>
          </c:val>
          <c:smooth val="0"/>
          <c:extLst>
            <c:ext xmlns:c16="http://schemas.microsoft.com/office/drawing/2014/chart" uri="{C3380CC4-5D6E-409C-BE32-E72D297353CC}">
              <c16:uniqueId val="{00000001-F4D6-4AE0-87DC-D0EF5C971DC6}"/>
            </c:ext>
          </c:extLst>
        </c:ser>
        <c:dLbls>
          <c:showLegendKey val="0"/>
          <c:showVal val="0"/>
          <c:showCatName val="0"/>
          <c:showSerName val="0"/>
          <c:showPercent val="0"/>
          <c:showBubbleSize val="0"/>
        </c:dLbls>
        <c:marker val="1"/>
        <c:smooth val="0"/>
        <c:axId val="371484872"/>
        <c:axId val="371484088"/>
      </c:lineChart>
      <c:catAx>
        <c:axId val="371484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484088"/>
        <c:crosses val="autoZero"/>
        <c:auto val="1"/>
        <c:lblAlgn val="ctr"/>
        <c:lblOffset val="100"/>
        <c:tickLblSkip val="1"/>
        <c:tickMarkSkip val="1"/>
        <c:noMultiLvlLbl val="0"/>
      </c:catAx>
      <c:valAx>
        <c:axId val="37148408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484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8.64</c:v>
                </c:pt>
                <c:pt idx="1">
                  <c:v>6.6</c:v>
                </c:pt>
                <c:pt idx="2">
                  <c:v>3.15</c:v>
                </c:pt>
                <c:pt idx="3">
                  <c:v>9.42</c:v>
                </c:pt>
                <c:pt idx="4">
                  <c:v>6</c:v>
                </c:pt>
              </c:numCache>
            </c:numRef>
          </c:val>
          <c:extLst>
            <c:ext xmlns:c16="http://schemas.microsoft.com/office/drawing/2014/chart" uri="{C3380CC4-5D6E-409C-BE32-E72D297353CC}">
              <c16:uniqueId val="{00000000-CB43-4942-A17B-D59C0382C7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62.33</c:v>
                </c:pt>
                <c:pt idx="1">
                  <c:v>64.150000000000006</c:v>
                </c:pt>
                <c:pt idx="2">
                  <c:v>63.42</c:v>
                </c:pt>
                <c:pt idx="3">
                  <c:v>58.44</c:v>
                </c:pt>
                <c:pt idx="4">
                  <c:v>64.790000000000006</c:v>
                </c:pt>
              </c:numCache>
            </c:numRef>
          </c:val>
          <c:extLst>
            <c:ext xmlns:c16="http://schemas.microsoft.com/office/drawing/2014/chart" uri="{C3380CC4-5D6E-409C-BE32-E72D297353CC}">
              <c16:uniqueId val="{00000001-CB43-4942-A17B-D59C0382C7CC}"/>
            </c:ext>
          </c:extLst>
        </c:ser>
        <c:dLbls>
          <c:showLegendKey val="0"/>
          <c:showVal val="0"/>
          <c:showCatName val="0"/>
          <c:showSerName val="0"/>
          <c:showPercent val="0"/>
          <c:showBubbleSize val="0"/>
        </c:dLbls>
        <c:gapWidth val="250"/>
        <c:overlap val="100"/>
        <c:axId val="526291296"/>
        <c:axId val="526285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-1.18</c:v>
                </c:pt>
                <c:pt idx="1">
                  <c:v>-2.0099999999999998</c:v>
                </c:pt>
                <c:pt idx="2">
                  <c:v>-3.28</c:v>
                </c:pt>
                <c:pt idx="3">
                  <c:v>5.5</c:v>
                </c:pt>
                <c:pt idx="4">
                  <c:v>6.52</c:v>
                </c:pt>
              </c:numCache>
            </c:numRef>
          </c:val>
          <c:smooth val="0"/>
          <c:extLst>
            <c:ext xmlns:c16="http://schemas.microsoft.com/office/drawing/2014/chart" uri="{C3380CC4-5D6E-409C-BE32-E72D297353CC}">
              <c16:uniqueId val="{00000002-CB43-4942-A17B-D59C0382C7CC}"/>
            </c:ext>
          </c:extLst>
        </c:ser>
        <c:dLbls>
          <c:showLegendKey val="0"/>
          <c:showVal val="0"/>
          <c:showCatName val="0"/>
          <c:showSerName val="0"/>
          <c:showPercent val="0"/>
          <c:showBubbleSize val="0"/>
        </c:dLbls>
        <c:marker val="1"/>
        <c:smooth val="0"/>
        <c:axId val="526291296"/>
        <c:axId val="526285808"/>
      </c:lineChart>
      <c:catAx>
        <c:axId val="52629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6285808"/>
        <c:crosses val="autoZero"/>
        <c:auto val="1"/>
        <c:lblAlgn val="ctr"/>
        <c:lblOffset val="100"/>
        <c:tickLblSkip val="1"/>
        <c:tickMarkSkip val="1"/>
        <c:noMultiLvlLbl val="0"/>
      </c:catAx>
      <c:valAx>
        <c:axId val="52628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9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10.46</c:v>
                </c:pt>
                <c:pt idx="4">
                  <c:v>#N/A</c:v>
                </c:pt>
                <c:pt idx="5">
                  <c:v>0</c:v>
                </c:pt>
                <c:pt idx="6">
                  <c:v>#N/A</c:v>
                </c:pt>
                <c:pt idx="7">
                  <c:v>0</c:v>
                </c:pt>
                <c:pt idx="8">
                  <c:v>#N/A</c:v>
                </c:pt>
                <c:pt idx="9">
                  <c:v>0</c:v>
                </c:pt>
              </c:numCache>
            </c:numRef>
          </c:val>
          <c:extLst>
            <c:ext xmlns:c16="http://schemas.microsoft.com/office/drawing/2014/chart" uri="{C3380CC4-5D6E-409C-BE32-E72D297353CC}">
              <c16:uniqueId val="{00000000-29A3-469E-9136-98B8259D33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A3-469E-9136-98B8259D3380}"/>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0.28999999999999998</c:v>
                </c:pt>
                <c:pt idx="6">
                  <c:v>#N/A</c:v>
                </c:pt>
                <c:pt idx="7">
                  <c:v>0</c:v>
                </c:pt>
                <c:pt idx="8">
                  <c:v>#N/A</c:v>
                </c:pt>
                <c:pt idx="9">
                  <c:v>0</c:v>
                </c:pt>
              </c:numCache>
            </c:numRef>
          </c:val>
          <c:extLst>
            <c:ext xmlns:c16="http://schemas.microsoft.com/office/drawing/2014/chart" uri="{C3380CC4-5D6E-409C-BE32-E72D297353CC}">
              <c16:uniqueId val="{00000002-29A3-469E-9136-98B8259D338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29A3-469E-9136-98B8259D3380}"/>
            </c:ext>
          </c:extLst>
        </c:ser>
        <c:ser>
          <c:idx val="4"/>
          <c:order val="4"/>
          <c:tx>
            <c:strRef>
              <c:f>データシート!$A$31</c:f>
              <c:strCache>
                <c:ptCount val="1"/>
                <c:pt idx="0">
                  <c:v>再生可能エネルギー発電事業特別会計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0.11</c:v>
                </c:pt>
                <c:pt idx="8">
                  <c:v>#N/A</c:v>
                </c:pt>
                <c:pt idx="9">
                  <c:v>0.25</c:v>
                </c:pt>
              </c:numCache>
            </c:numRef>
          </c:val>
          <c:extLst>
            <c:ext xmlns:c16="http://schemas.microsoft.com/office/drawing/2014/chart" uri="{C3380CC4-5D6E-409C-BE32-E72D297353CC}">
              <c16:uniqueId val="{00000004-29A3-469E-9136-98B8259D338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1.42</c:v>
                </c:pt>
                <c:pt idx="2">
                  <c:v>#N/A</c:v>
                </c:pt>
                <c:pt idx="3">
                  <c:v>0.96</c:v>
                </c:pt>
                <c:pt idx="4">
                  <c:v>#N/A</c:v>
                </c:pt>
                <c:pt idx="5">
                  <c:v>0.89</c:v>
                </c:pt>
                <c:pt idx="6">
                  <c:v>#N/A</c:v>
                </c:pt>
                <c:pt idx="7">
                  <c:v>1.19</c:v>
                </c:pt>
                <c:pt idx="8">
                  <c:v>#N/A</c:v>
                </c:pt>
                <c:pt idx="9">
                  <c:v>1.89</c:v>
                </c:pt>
              </c:numCache>
            </c:numRef>
          </c:val>
          <c:extLst>
            <c:ext xmlns:c16="http://schemas.microsoft.com/office/drawing/2014/chart" uri="{C3380CC4-5D6E-409C-BE32-E72D297353CC}">
              <c16:uniqueId val="{00000005-29A3-469E-9136-98B8259D3380}"/>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5.98</c:v>
                </c:pt>
                <c:pt idx="6">
                  <c:v>#N/A</c:v>
                </c:pt>
                <c:pt idx="7">
                  <c:v>4.4000000000000004</c:v>
                </c:pt>
                <c:pt idx="8">
                  <c:v>#N/A</c:v>
                </c:pt>
                <c:pt idx="9">
                  <c:v>3.74</c:v>
                </c:pt>
              </c:numCache>
            </c:numRef>
          </c:val>
          <c:extLst>
            <c:ext xmlns:c16="http://schemas.microsoft.com/office/drawing/2014/chart" uri="{C3380CC4-5D6E-409C-BE32-E72D297353CC}">
              <c16:uniqueId val="{00000006-29A3-469E-9136-98B8259D338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6.08</c:v>
                </c:pt>
                <c:pt idx="6">
                  <c:v>#N/A</c:v>
                </c:pt>
                <c:pt idx="7">
                  <c:v>5.72</c:v>
                </c:pt>
                <c:pt idx="8">
                  <c:v>#N/A</c:v>
                </c:pt>
                <c:pt idx="9">
                  <c:v>4.96</c:v>
                </c:pt>
              </c:numCache>
            </c:numRef>
          </c:val>
          <c:extLst>
            <c:ext xmlns:c16="http://schemas.microsoft.com/office/drawing/2014/chart" uri="{C3380CC4-5D6E-409C-BE32-E72D297353CC}">
              <c16:uniqueId val="{00000007-29A3-469E-9136-98B8259D33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8.64</c:v>
                </c:pt>
                <c:pt idx="2">
                  <c:v>#N/A</c:v>
                </c:pt>
                <c:pt idx="3">
                  <c:v>6.59</c:v>
                </c:pt>
                <c:pt idx="4">
                  <c:v>#N/A</c:v>
                </c:pt>
                <c:pt idx="5">
                  <c:v>3.14</c:v>
                </c:pt>
                <c:pt idx="6">
                  <c:v>#N/A</c:v>
                </c:pt>
                <c:pt idx="7">
                  <c:v>9.42</c:v>
                </c:pt>
                <c:pt idx="8">
                  <c:v>#N/A</c:v>
                </c:pt>
                <c:pt idx="9">
                  <c:v>5.99</c:v>
                </c:pt>
              </c:numCache>
            </c:numRef>
          </c:val>
          <c:extLst>
            <c:ext xmlns:c16="http://schemas.microsoft.com/office/drawing/2014/chart" uri="{C3380CC4-5D6E-409C-BE32-E72D297353CC}">
              <c16:uniqueId val="{00000008-29A3-469E-9136-98B8259D338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67.709999999999994</c:v>
                </c:pt>
                <c:pt idx="2">
                  <c:v>#N/A</c:v>
                </c:pt>
                <c:pt idx="3">
                  <c:v>45.86</c:v>
                </c:pt>
                <c:pt idx="4">
                  <c:v>#N/A</c:v>
                </c:pt>
                <c:pt idx="5">
                  <c:v>45.28</c:v>
                </c:pt>
                <c:pt idx="6">
                  <c:v>#N/A</c:v>
                </c:pt>
                <c:pt idx="7">
                  <c:v>41.72</c:v>
                </c:pt>
                <c:pt idx="8">
                  <c:v>#N/A</c:v>
                </c:pt>
                <c:pt idx="9">
                  <c:v>42.84</c:v>
                </c:pt>
              </c:numCache>
            </c:numRef>
          </c:val>
          <c:extLst>
            <c:ext xmlns:c16="http://schemas.microsoft.com/office/drawing/2014/chart" uri="{C3380CC4-5D6E-409C-BE32-E72D297353CC}">
              <c16:uniqueId val="{00000009-29A3-469E-9136-98B8259D3380}"/>
            </c:ext>
          </c:extLst>
        </c:ser>
        <c:dLbls>
          <c:showLegendKey val="0"/>
          <c:showVal val="0"/>
          <c:showCatName val="0"/>
          <c:showSerName val="0"/>
          <c:showPercent val="0"/>
          <c:showBubbleSize val="0"/>
        </c:dLbls>
        <c:gapWidth val="150"/>
        <c:overlap val="100"/>
        <c:axId val="526290120"/>
        <c:axId val="526288944"/>
      </c:barChart>
      <c:catAx>
        <c:axId val="52629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288944"/>
        <c:crosses val="autoZero"/>
        <c:auto val="1"/>
        <c:lblAlgn val="ctr"/>
        <c:lblOffset val="100"/>
        <c:tickLblSkip val="1"/>
        <c:tickMarkSkip val="1"/>
        <c:noMultiLvlLbl val="0"/>
      </c:catAx>
      <c:valAx>
        <c:axId val="52628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90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648</c:v>
                </c:pt>
                <c:pt idx="5">
                  <c:v>636</c:v>
                </c:pt>
                <c:pt idx="8">
                  <c:v>648</c:v>
                </c:pt>
                <c:pt idx="11">
                  <c:v>706</c:v>
                </c:pt>
                <c:pt idx="14">
                  <c:v>643</c:v>
                </c:pt>
              </c:numCache>
            </c:numRef>
          </c:val>
          <c:extLst>
            <c:ext xmlns:c16="http://schemas.microsoft.com/office/drawing/2014/chart" uri="{C3380CC4-5D6E-409C-BE32-E72D297353CC}">
              <c16:uniqueId val="{00000000-22C8-4119-B9F4-2AAFB7EBF7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C8-4119-B9F4-2AAFB7EBF7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C8-4119-B9F4-2AAFB7EBF7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21</c:v>
                </c:pt>
                <c:pt idx="6">
                  <c:v>16</c:v>
                </c:pt>
                <c:pt idx="9">
                  <c:v>18</c:v>
                </c:pt>
                <c:pt idx="12">
                  <c:v>18</c:v>
                </c:pt>
              </c:numCache>
            </c:numRef>
          </c:val>
          <c:extLst>
            <c:ext xmlns:c16="http://schemas.microsoft.com/office/drawing/2014/chart" uri="{C3380CC4-5D6E-409C-BE32-E72D297353CC}">
              <c16:uniqueId val="{00000003-22C8-4119-B9F4-2AAFB7EBF7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222</c:v>
                </c:pt>
                <c:pt idx="3">
                  <c:v>205</c:v>
                </c:pt>
                <c:pt idx="6">
                  <c:v>211</c:v>
                </c:pt>
                <c:pt idx="9">
                  <c:v>192</c:v>
                </c:pt>
                <c:pt idx="12">
                  <c:v>191</c:v>
                </c:pt>
              </c:numCache>
            </c:numRef>
          </c:val>
          <c:extLst>
            <c:ext xmlns:c16="http://schemas.microsoft.com/office/drawing/2014/chart" uri="{C3380CC4-5D6E-409C-BE32-E72D297353CC}">
              <c16:uniqueId val="{00000004-22C8-4119-B9F4-2AAFB7EBF7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22C8-4119-B9F4-2AAFB7EBF7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C8-4119-B9F4-2AAFB7EBF7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617</c:v>
                </c:pt>
                <c:pt idx="3">
                  <c:v>583</c:v>
                </c:pt>
                <c:pt idx="6">
                  <c:v>608</c:v>
                </c:pt>
                <c:pt idx="9">
                  <c:v>700</c:v>
                </c:pt>
                <c:pt idx="12">
                  <c:v>621</c:v>
                </c:pt>
              </c:numCache>
            </c:numRef>
          </c:val>
          <c:extLst>
            <c:ext xmlns:c16="http://schemas.microsoft.com/office/drawing/2014/chart" uri="{C3380CC4-5D6E-409C-BE32-E72D297353CC}">
              <c16:uniqueId val="{00000007-22C8-4119-B9F4-2AAFB7EBF7DB}"/>
            </c:ext>
          </c:extLst>
        </c:ser>
        <c:dLbls>
          <c:showLegendKey val="0"/>
          <c:showVal val="0"/>
          <c:showCatName val="0"/>
          <c:showSerName val="0"/>
          <c:showPercent val="0"/>
          <c:showBubbleSize val="0"/>
        </c:dLbls>
        <c:gapWidth val="100"/>
        <c:overlap val="100"/>
        <c:axId val="526286592"/>
        <c:axId val="526286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216</c:v>
                </c:pt>
                <c:pt idx="2">
                  <c:v>#N/A</c:v>
                </c:pt>
                <c:pt idx="3">
                  <c:v>#N/A</c:v>
                </c:pt>
                <c:pt idx="4">
                  <c:v>175</c:v>
                </c:pt>
                <c:pt idx="5">
                  <c:v>#N/A</c:v>
                </c:pt>
                <c:pt idx="6">
                  <c:v>#N/A</c:v>
                </c:pt>
                <c:pt idx="7">
                  <c:v>189</c:v>
                </c:pt>
                <c:pt idx="8">
                  <c:v>#N/A</c:v>
                </c:pt>
                <c:pt idx="9">
                  <c:v>#N/A</c:v>
                </c:pt>
                <c:pt idx="10">
                  <c:v>206</c:v>
                </c:pt>
                <c:pt idx="11">
                  <c:v>#N/A</c:v>
                </c:pt>
                <c:pt idx="12">
                  <c:v>#N/A</c:v>
                </c:pt>
                <c:pt idx="13">
                  <c:v>189</c:v>
                </c:pt>
                <c:pt idx="14">
                  <c:v>#N/A</c:v>
                </c:pt>
              </c:numCache>
            </c:numRef>
          </c:val>
          <c:smooth val="0"/>
          <c:extLst>
            <c:ext xmlns:c16="http://schemas.microsoft.com/office/drawing/2014/chart" uri="{C3380CC4-5D6E-409C-BE32-E72D297353CC}">
              <c16:uniqueId val="{00000008-22C8-4119-B9F4-2AAFB7EBF7DB}"/>
            </c:ext>
          </c:extLst>
        </c:ser>
        <c:dLbls>
          <c:showLegendKey val="0"/>
          <c:showVal val="0"/>
          <c:showCatName val="0"/>
          <c:showSerName val="0"/>
          <c:showPercent val="0"/>
          <c:showBubbleSize val="0"/>
        </c:dLbls>
        <c:marker val="1"/>
        <c:smooth val="0"/>
        <c:axId val="526286592"/>
        <c:axId val="526286200"/>
      </c:lineChart>
      <c:catAx>
        <c:axId val="52628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286200"/>
        <c:crosses val="autoZero"/>
        <c:auto val="1"/>
        <c:lblAlgn val="ctr"/>
        <c:lblOffset val="100"/>
        <c:tickLblSkip val="1"/>
        <c:tickMarkSkip val="1"/>
        <c:noMultiLvlLbl val="0"/>
      </c:catAx>
      <c:valAx>
        <c:axId val="526286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8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6228</c:v>
                </c:pt>
                <c:pt idx="5">
                  <c:v>6775</c:v>
                </c:pt>
                <c:pt idx="8">
                  <c:v>6882</c:v>
                </c:pt>
                <c:pt idx="11">
                  <c:v>7116</c:v>
                </c:pt>
                <c:pt idx="14">
                  <c:v>7363</c:v>
                </c:pt>
              </c:numCache>
            </c:numRef>
          </c:val>
          <c:extLst>
            <c:ext xmlns:c16="http://schemas.microsoft.com/office/drawing/2014/chart" uri="{C3380CC4-5D6E-409C-BE32-E72D297353CC}">
              <c16:uniqueId val="{00000000-395F-4E82-B395-235944F9E6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351</c:v>
                </c:pt>
                <c:pt idx="5">
                  <c:v>286</c:v>
                </c:pt>
                <c:pt idx="8">
                  <c:v>234</c:v>
                </c:pt>
                <c:pt idx="11">
                  <c:v>186</c:v>
                </c:pt>
                <c:pt idx="14">
                  <c:v>144</c:v>
                </c:pt>
              </c:numCache>
            </c:numRef>
          </c:val>
          <c:extLst>
            <c:ext xmlns:c16="http://schemas.microsoft.com/office/drawing/2014/chart" uri="{C3380CC4-5D6E-409C-BE32-E72D297353CC}">
              <c16:uniqueId val="{00000001-395F-4E82-B395-235944F9E6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6027</c:v>
                </c:pt>
                <c:pt idx="5">
                  <c:v>5954</c:v>
                </c:pt>
                <c:pt idx="8">
                  <c:v>6054</c:v>
                </c:pt>
                <c:pt idx="11">
                  <c:v>6059</c:v>
                </c:pt>
                <c:pt idx="14">
                  <c:v>6680</c:v>
                </c:pt>
              </c:numCache>
            </c:numRef>
          </c:val>
          <c:extLst>
            <c:ext xmlns:c16="http://schemas.microsoft.com/office/drawing/2014/chart" uri="{C3380CC4-5D6E-409C-BE32-E72D297353CC}">
              <c16:uniqueId val="{00000002-395F-4E82-B395-235944F9E6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5F-4E82-B395-235944F9E6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5F-4E82-B395-235944F9E6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124</c:v>
                </c:pt>
                <c:pt idx="3">
                  <c:v>179</c:v>
                </c:pt>
                <c:pt idx="6">
                  <c:v>150</c:v>
                </c:pt>
                <c:pt idx="9">
                  <c:v>121</c:v>
                </c:pt>
                <c:pt idx="12">
                  <c:v>92</c:v>
                </c:pt>
              </c:numCache>
            </c:numRef>
          </c:val>
          <c:extLst>
            <c:ext xmlns:c16="http://schemas.microsoft.com/office/drawing/2014/chart" uri="{C3380CC4-5D6E-409C-BE32-E72D297353CC}">
              <c16:uniqueId val="{00000005-395F-4E82-B395-235944F9E6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266</c:v>
                </c:pt>
                <c:pt idx="3">
                  <c:v>217</c:v>
                </c:pt>
                <c:pt idx="6">
                  <c:v>231</c:v>
                </c:pt>
                <c:pt idx="9">
                  <c:v>247</c:v>
                </c:pt>
                <c:pt idx="12">
                  <c:v>216</c:v>
                </c:pt>
              </c:numCache>
            </c:numRef>
          </c:val>
          <c:extLst>
            <c:ext xmlns:c16="http://schemas.microsoft.com/office/drawing/2014/chart" uri="{C3380CC4-5D6E-409C-BE32-E72D297353CC}">
              <c16:uniqueId val="{00000006-395F-4E82-B395-235944F9E6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108</c:v>
                </c:pt>
                <c:pt idx="3">
                  <c:v>94</c:v>
                </c:pt>
                <c:pt idx="6">
                  <c:v>80</c:v>
                </c:pt>
                <c:pt idx="9">
                  <c:v>66</c:v>
                </c:pt>
                <c:pt idx="12">
                  <c:v>53</c:v>
                </c:pt>
              </c:numCache>
            </c:numRef>
          </c:val>
          <c:extLst>
            <c:ext xmlns:c16="http://schemas.microsoft.com/office/drawing/2014/chart" uri="{C3380CC4-5D6E-409C-BE32-E72D297353CC}">
              <c16:uniqueId val="{00000007-395F-4E82-B395-235944F9E6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1636</c:v>
                </c:pt>
                <c:pt idx="3">
                  <c:v>1333</c:v>
                </c:pt>
                <c:pt idx="6">
                  <c:v>1346</c:v>
                </c:pt>
                <c:pt idx="9">
                  <c:v>1481</c:v>
                </c:pt>
                <c:pt idx="12">
                  <c:v>1409</c:v>
                </c:pt>
              </c:numCache>
            </c:numRef>
          </c:val>
          <c:extLst>
            <c:ext xmlns:c16="http://schemas.microsoft.com/office/drawing/2014/chart" uri="{C3380CC4-5D6E-409C-BE32-E72D297353CC}">
              <c16:uniqueId val="{00000008-395F-4E82-B395-235944F9E6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95F-4E82-B395-235944F9E6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6052</c:v>
                </c:pt>
                <c:pt idx="3">
                  <c:v>6963</c:v>
                </c:pt>
                <c:pt idx="6">
                  <c:v>7423</c:v>
                </c:pt>
                <c:pt idx="9">
                  <c:v>7850</c:v>
                </c:pt>
                <c:pt idx="12">
                  <c:v>8010</c:v>
                </c:pt>
              </c:numCache>
            </c:numRef>
          </c:val>
          <c:extLst>
            <c:ext xmlns:c16="http://schemas.microsoft.com/office/drawing/2014/chart" uri="{C3380CC4-5D6E-409C-BE32-E72D297353CC}">
              <c16:uniqueId val="{0000000A-395F-4E82-B395-235944F9E682}"/>
            </c:ext>
          </c:extLst>
        </c:ser>
        <c:dLbls>
          <c:showLegendKey val="0"/>
          <c:showVal val="0"/>
          <c:showCatName val="0"/>
          <c:showSerName val="0"/>
          <c:showPercent val="0"/>
          <c:showBubbleSize val="0"/>
        </c:dLbls>
        <c:gapWidth val="100"/>
        <c:overlap val="100"/>
        <c:axId val="526292472"/>
        <c:axId val="52628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5F-4E82-B395-235944F9E682}"/>
            </c:ext>
          </c:extLst>
        </c:ser>
        <c:dLbls>
          <c:showLegendKey val="0"/>
          <c:showVal val="0"/>
          <c:showCatName val="0"/>
          <c:showSerName val="0"/>
          <c:showPercent val="0"/>
          <c:showBubbleSize val="0"/>
        </c:dLbls>
        <c:marker val="1"/>
        <c:smooth val="0"/>
        <c:axId val="526292472"/>
        <c:axId val="526288160"/>
      </c:lineChart>
      <c:catAx>
        <c:axId val="52629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6288160"/>
        <c:crosses val="autoZero"/>
        <c:auto val="1"/>
        <c:lblAlgn val="ctr"/>
        <c:lblOffset val="100"/>
        <c:tickLblSkip val="1"/>
        <c:tickMarkSkip val="1"/>
        <c:noMultiLvlLbl val="0"/>
      </c:catAx>
      <c:valAx>
        <c:axId val="52628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29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2076</c:v>
                </c:pt>
                <c:pt idx="1">
                  <c:v>2042</c:v>
                </c:pt>
                <c:pt idx="2">
                  <c:v>2391</c:v>
                </c:pt>
              </c:numCache>
            </c:numRef>
          </c:val>
          <c:extLst>
            <c:ext xmlns:c16="http://schemas.microsoft.com/office/drawing/2014/chart" uri="{C3380CC4-5D6E-409C-BE32-E72D297353CC}">
              <c16:uniqueId val="{00000000-A980-45A5-B5BB-E23F72DE70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730</c:v>
                </c:pt>
                <c:pt idx="1">
                  <c:v>731</c:v>
                </c:pt>
                <c:pt idx="2">
                  <c:v>732</c:v>
                </c:pt>
              </c:numCache>
            </c:numRef>
          </c:val>
          <c:extLst>
            <c:ext xmlns:c16="http://schemas.microsoft.com/office/drawing/2014/chart" uri="{C3380CC4-5D6E-409C-BE32-E72D297353CC}">
              <c16:uniqueId val="{00000001-A980-45A5-B5BB-E23F72DE70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2296</c:v>
                </c:pt>
                <c:pt idx="1">
                  <c:v>2345</c:v>
                </c:pt>
                <c:pt idx="2">
                  <c:v>2626</c:v>
                </c:pt>
              </c:numCache>
            </c:numRef>
          </c:val>
          <c:extLst>
            <c:ext xmlns:c16="http://schemas.microsoft.com/office/drawing/2014/chart" uri="{C3380CC4-5D6E-409C-BE32-E72D297353CC}">
              <c16:uniqueId val="{00000002-A980-45A5-B5BB-E23F72DE7057}"/>
            </c:ext>
          </c:extLst>
        </c:ser>
        <c:dLbls>
          <c:showLegendKey val="0"/>
          <c:showVal val="0"/>
          <c:showCatName val="0"/>
          <c:showSerName val="0"/>
          <c:showPercent val="0"/>
          <c:showBubbleSize val="0"/>
        </c:dLbls>
        <c:gapWidth val="120"/>
        <c:overlap val="100"/>
        <c:axId val="557142896"/>
        <c:axId val="557146424"/>
      </c:barChart>
      <c:catAx>
        <c:axId val="55714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7146424"/>
        <c:crosses val="autoZero"/>
        <c:auto val="1"/>
        <c:lblAlgn val="ctr"/>
        <c:lblOffset val="100"/>
        <c:tickLblSkip val="1"/>
        <c:tickMarkSkip val="1"/>
        <c:noMultiLvlLbl val="0"/>
      </c:catAx>
      <c:valAx>
        <c:axId val="557146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714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{22C33BF0-9117-413F-8479-2E8FCB8BB318}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133-442F-81E0-66745C6C0B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{A8DDB735-0762-412F-AE5E-429A2ACE6C3F}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33-442F-81E0-66745C6C0B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{D3586B78-4C92-4696-8C55-DBCA54AF783E}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33-442F-81E0-66745C6C0B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{281835BE-943A-4AE0-BDDD-2DD4C91CA89E}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33-442F-81E0-66745C6C0B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{8A1E7A37-BD85-43B7-85D8-45802182F2C9}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33-442F-81E0-66745C6C0BF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{6B19A101-522F-4025-A523-CD3C7E1EE22E}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133-442F-81E0-66745C6C0BF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{68CCD64F-FCC7-45F5-81BF-9948F0FDC221}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133-442F-81E0-66745C6C0BF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{06109295-C886-4504-BDE9-2F851B52C678}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133-442F-81E0-66745C6C0BF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{93E5842F-D15A-4BEE-8841-EDDBCB9D64D1}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133-442F-81E0-66745C6C0B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58.6</c:v>
                </c:pt>
                <c:pt idx="16">
                  <c:v>57</c:v>
                </c:pt>
                <c:pt idx="24">
                  <c:v>61</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33-442F-81E0-66745C6C0B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{B4C503F1-8106-4240-866A-03961670375D}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133-442F-81E0-66745C6C0B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{8EA79528-5D44-41BF-B796-9432BAF7651D}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33-442F-81E0-66745C6C0B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{0C3A1096-9673-48B3-B835-DD11ACE6DF0C}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33-442F-81E0-66745C6C0B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{EC3D21DC-2CAB-4397-8128-C0EF2B6455E0}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33-442F-81E0-66745C6C0B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{0229407F-B864-42B4-B23B-92D04F8C5CF6}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33-442F-81E0-66745C6C0BF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{3D58B52E-C01D-41A8-8CC6-EAA051D4D1A7}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133-442F-81E0-66745C6C0BF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{CD42E2C9-5709-4773-85DC-A521FA4F4C90}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133-442F-81E0-66745C6C0BF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{67B41AAB-5484-4755-B034-698CBC612729}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133-442F-81E0-66745C6C0BF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{FD7B2DE0-0BE5-4D07-B7DA-39AE4E8B2BD9}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133-442F-81E0-66745C6C0B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133-442F-81E0-66745C6C0BF4}"/>
            </c:ext>
          </c:extLst>
        </c:ser>
        <c:dLbls>
          <c:showLegendKey val="0"/>
          <c:showVal val="1"/>
          <c:showCatName val="0"/>
          <c:showSerName val="0"/>
          <c:showPercent val="0"/>
          <c:showBubbleSize val="0"/>
        </c:dLbls>
        <c:axId val="557147600"/>
        <c:axId val="557143288"/>
      </c:scatterChart>
      <c:valAx>
        <c:axId val="55714760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7143288"/>
        <c:crosses val="autoZero"/>
        <c:crossBetween val="midCat"/>
      </c:valAx>
      <c:valAx>
        <c:axId val="55714328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7147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{782C521D-8F25-46A8-B566-77C1330FB7C8}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27A-4636-9C37-C3EB7933B2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{B26CB09E-1E84-4978-BCA2-CA4D4EE538AE}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7A-4636-9C37-C3EB7933B2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{B91ABB70-3FC6-49C1-98F4-EF595C5DEE3D}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7A-4636-9C37-C3EB7933B2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{0A256CC9-AC38-4B31-8257-A6A2419DF0BE}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7A-4636-9C37-C3EB7933B2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{B62749F5-9CA2-48A8-AD31-D993AD9B3F95}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7A-4636-9C37-C3EB7933B23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{A29B92E6-F996-48F7-A574-D7E2D81B65C9}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27A-4636-9C37-C3EB7933B23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{B6C313A4-EDD2-4F23-AB0F-08DE0F491511}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27A-4636-9C37-C3EB7933B23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{9301F008-3EB8-49D3-B914-F4A429709414}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27A-4636-9C37-C3EB7933B23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{9EEEDA41-5E48-403F-9481-583C0D7E08AA}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27A-4636-9C37-C3EB7933B2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7.4</c:v>
                </c:pt>
                <c:pt idx="16">
                  <c:v>7.2</c:v>
                </c:pt>
                <c:pt idx="24">
                  <c:v>7</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27A-4636-9C37-C3EB7933B2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{6CEEE12C-D4C5-4039-AC1D-8C92E7F89FDF}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27A-4636-9C37-C3EB7933B2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{ED03532A-50B3-42D4-A468-D53F45CF130A}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7A-4636-9C37-C3EB7933B2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{AA28AADF-1503-4E0F-B924-ACEA8C5F7EC7}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7A-4636-9C37-C3EB7933B2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{6D902197-6C76-46A9-A0EB-7D07925FBA7E}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7A-4636-9C37-C3EB7933B2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{DC5960EC-56A4-45CB-87D0-7B312C4B0D5F}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7A-4636-9C37-C3EB7933B231}"/>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{DE2DA15D-D2E4-44F0-8129-BEC2F1FDE417}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27A-4636-9C37-C3EB7933B23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{448CB5C6-939E-4013-B482-6460A550155F}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27A-4636-9C37-C3EB7933B23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{EA9B272D-57EB-47FB-9CA8-FAECC8FA916D}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27A-4636-9C37-C3EB7933B23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{787257BF-D2D0-48F1-B514-E77AD333B5F7}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27A-4636-9C37-C3EB7933B2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7A-4636-9C37-C3EB7933B231}"/>
            </c:ext>
          </c:extLst>
        </c:ser>
        <c:dLbls>
          <c:showLegendKey val="0"/>
          <c:showVal val="1"/>
          <c:showCatName val="0"/>
          <c:showSerName val="0"/>
          <c:showPercent val="0"/>
          <c:showBubbleSize val="0"/>
        </c:dLbls>
        <c:axId val="557144072"/>
        <c:axId val="557146032"/>
      </c:scatterChart>
      <c:valAx>
        <c:axId val="557144072"/>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7146032"/>
        <c:crosses val="autoZero"/>
        <c:crossBetween val="midCat"/>
      </c:valAx>
      <c:valAx>
        <c:axId val="55714603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7144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公債費償還額は</a:t>
          </a:r>
          <a:r>
            <a:rPr lang="ja-JP" altLang="en-US" sz="1100" b="0" i="0" baseline="0">
              <a:solidFill>
                <a:schemeClr val="dk1"/>
              </a:solidFill>
              <a:effectLst/>
              <a:latin typeface="+mn-lt"/>
              <a:ea typeface="+mn-ea"/>
              <a:cs typeface="+mn-cs"/>
            </a:rPr>
            <a:t>昨年一旦増となったが今年度は約</a:t>
          </a:r>
          <a:r>
            <a:rPr lang="en-US" altLang="ja-JP" sz="1100" b="0" i="0" baseline="0">
              <a:solidFill>
                <a:schemeClr val="dk1"/>
              </a:solidFill>
              <a:effectLst/>
              <a:latin typeface="+mn-lt"/>
              <a:ea typeface="+mn-ea"/>
              <a:cs typeface="+mn-cs"/>
            </a:rPr>
            <a:t>79</a:t>
          </a:r>
          <a:r>
            <a:rPr lang="ja-JP" altLang="en-US" sz="1100" b="0" i="0" baseline="0">
              <a:solidFill>
                <a:schemeClr val="dk1"/>
              </a:solidFill>
              <a:effectLst/>
              <a:latin typeface="+mn-lt"/>
              <a:ea typeface="+mn-ea"/>
              <a:cs typeface="+mn-cs"/>
            </a:rPr>
            <a:t>百万</a:t>
          </a:r>
          <a:r>
            <a:rPr lang="ja-JP" altLang="ja-JP" sz="1100" b="0" i="0" baseline="0">
              <a:solidFill>
                <a:schemeClr val="dk1"/>
              </a:solidFill>
              <a:effectLst/>
              <a:latin typeface="+mn-lt"/>
              <a:ea typeface="+mn-ea"/>
              <a:cs typeface="+mn-cs"/>
            </a:rPr>
            <a:t>減少し、実質公債費比率は近年で最も低い</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ポイントとなり、類似団体平均値よりも良い数値である。しかし、平成27年度から続く大型ハード事業等の元金償還が始まったことから再度元利償還額が増加しており、借入と償還のバランス感覚を持ったうえで、身の丈にあった事業の展開と適正な財政運営が求められると理解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健全化判断比率における本町の将来負担比率はゼロ以下である。その要因としては、将来負担すべき地方債残高に対して、充当可能財源である基準財政需要額（交付税）算入見込額の割合が高いこと。また、充当可能基金の割合が非常に高いことが挙げられる。本町が過疎対策事業債や緊急防災・減災事業債を中心に、交付税算入率の高い地方債を活用した財政運営を行ってきた結果といえる。</a:t>
          </a: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しかしながら近年、地方債残高が再度増加傾向にあり、実質公債費比率</a:t>
          </a:r>
          <a:r>
            <a:rPr kumimoji="1" lang="ja-JP" altLang="en-US" sz="1100" b="0" i="0" baseline="0">
              <a:solidFill>
                <a:schemeClr val="dk1"/>
              </a:solidFill>
              <a:effectLst/>
              <a:latin typeface="+mn-lt"/>
              <a:ea typeface="+mn-ea"/>
              <a:cs typeface="+mn-cs"/>
            </a:rPr>
            <a:t>は次年度以降増加へ転ずると見込んでいる</a:t>
          </a:r>
          <a:r>
            <a:rPr kumimoji="1" lang="ja-JP" altLang="ja-JP" sz="1100" b="0" i="0" baseline="0">
              <a:solidFill>
                <a:schemeClr val="dk1"/>
              </a:solidFill>
              <a:effectLst/>
              <a:latin typeface="+mn-lt"/>
              <a:ea typeface="+mn-ea"/>
              <a:cs typeface="+mn-cs"/>
            </a:rPr>
            <a:t>。今後の交付税を取り巻く情勢により制度改正等の可能性もなくはないため、将来負担への影響は注視する必要がある。</a:t>
          </a:r>
          <a:endParaRPr lang="ja-JP" altLang="ja-JP" sz="1400">
            <a:effectLst/>
          </a:endParaRPr>
        </a:p>
        <a:p>
          <a:r>
            <a:rPr kumimoji="1" lang="ja-JP" altLang="ja-JP" sz="1100" b="0" i="0" baseline="0">
              <a:solidFill>
                <a:schemeClr val="dk1"/>
              </a:solidFill>
              <a:effectLst/>
              <a:latin typeface="+mn-lt"/>
              <a:ea typeface="+mn-ea"/>
              <a:cs typeface="+mn-cs"/>
            </a:rPr>
            <a:t>　 また、基金残高の割合が高い本町であるが、今後は老朽化した公共施設の管理が懸念されており、公共施設等総合管理計画に沿って費用等には基金取り崩しが必要になると理解して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引き続き財政の適正な管理を継続して行く必要がある</a:t>
          </a:r>
          <a:r>
            <a:rPr kumimoji="1" lang="ja-JP" altLang="en-US"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は</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349</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百万円の積立を実施。</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減債基金については取崩、積立が無く利子分のみの積立となり大きな増減は無かった。その他特定目的基金については、</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公共施設等建設基金に</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236</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百万円の積立</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令和元年度及び令和</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年度分余剰金の</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によるもの</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また、森林環境譲与税の一部を森林整備基金へ積立を行った。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今後も町税、地方交付税の減額が見込まれるため基金取崩による予算編成、執行となる。適正な予算規模と特定財源の確保に努めた財政運営を行う。</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公共施設等建設基金　    町が保有する公共施設の維持修繕、建替え等の際に活用する。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地域医療総合確保基金　日南病院の健全運営と地域医療の確保に活用する。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森林整備基金　　　　　</a:t>
          </a:r>
          <a:r>
            <a:rPr kumimoji="0" lang="ja-JP" altLang="en-US" sz="1600" b="0" i="0" u="none" strike="noStrike" kern="0" cap="none" spc="0" normalizeH="0" baseline="0" noProof="0">
              <a:ln>
                <a:noFill/>
              </a:ln>
              <a:solidFill>
                <a:prstClr val="black"/>
              </a:solidFill>
              <a:effectLst/>
              <a:uLnTx/>
              <a:uFillTx/>
              <a:latin typeface="+mn-lt"/>
              <a:ea typeface="+mn-ea"/>
              <a:cs typeface="+mn-cs"/>
            </a:rPr>
            <a:t>間伐や人材育成、担い手の確保、木材利用の促進や普及啓発等の森林整備に活用する。</a:t>
          </a:r>
          <a:endPar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公共施設等建設基金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236</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百万円の積立</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令和元年度及び令和</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年度分余剰金の</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の積立実施。</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地域医療総合確保基金</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病院事業会計へ</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16</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百万円の取崩</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森林整備基金　　　　　森林環境譲与税の一部を積み立てた。</a:t>
          </a:r>
          <a:endPar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各目的基金の主旨に基づき、予算額、基金残高のバランスを取りながら事業推進の財源として活用を行う。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は</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349</a:t>
          </a: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百万円の積立を実施。翌年度以降の燃油価格や物価高騰対策に必要な財源とするため。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mn-lt"/>
              <a:ea typeface="+mn-ea"/>
              <a:cs typeface="+mn-cs"/>
            </a:rPr>
            <a:t>  </a:t>
          </a:r>
          <a:r>
            <a:rPr kumimoji="1" lang="ja-JP" altLang="ja-JP" sz="1600" b="0" i="0" u="none" strike="noStrike" kern="0" cap="none" spc="0" normalizeH="0" baseline="0" noProof="0">
              <a:ln>
                <a:noFill/>
              </a:ln>
              <a:solidFill>
                <a:prstClr val="black"/>
              </a:solidFill>
              <a:effectLst/>
              <a:uLnTx/>
              <a:uFillTx/>
              <a:latin typeface="+mn-lt"/>
              <a:ea typeface="+mn-ea"/>
              <a:cs typeface="+mn-cs"/>
            </a:rPr>
            <a:t>今後は</a:t>
          </a:r>
          <a:r>
            <a:rPr kumimoji="1" lang="ja-JP" altLang="en-US" sz="1600" b="0" i="0" u="none" strike="noStrike" kern="0" cap="none" spc="0" normalizeH="0" baseline="0" noProof="0">
              <a:ln>
                <a:noFill/>
              </a:ln>
              <a:solidFill>
                <a:prstClr val="black"/>
              </a:solidFill>
              <a:effectLst/>
              <a:uLnTx/>
              <a:uFillTx/>
              <a:latin typeface="+mn-lt"/>
              <a:ea typeface="+mn-ea"/>
              <a:cs typeface="+mn-cs"/>
            </a:rPr>
            <a:t>更なる人口減少により</a:t>
          </a:r>
          <a:r>
            <a:rPr kumimoji="1" lang="ja-JP" altLang="ja-JP" sz="1600" b="0" i="0" u="none" strike="noStrike" kern="0" cap="none" spc="0" normalizeH="0" baseline="0" noProof="0">
              <a:ln>
                <a:noFill/>
              </a:ln>
              <a:solidFill>
                <a:prstClr val="black"/>
              </a:solidFill>
              <a:effectLst/>
              <a:uLnTx/>
              <a:uFillTx/>
              <a:latin typeface="+mn-lt"/>
              <a:ea typeface="+mn-ea"/>
              <a:cs typeface="+mn-cs"/>
            </a:rPr>
            <a:t>町税、地方交付税の減額が見込まれ一般財源が不足するため</a:t>
          </a:r>
          <a:r>
            <a:rPr kumimoji="1" lang="ja-JP" altLang="en-US" sz="1600" b="0" i="0" u="none" strike="noStrike" kern="0" cap="none" spc="0" normalizeH="0" baseline="0" noProof="0">
              <a:ln>
                <a:noFill/>
              </a:ln>
              <a:solidFill>
                <a:prstClr val="black"/>
              </a:solidFill>
              <a:effectLst/>
              <a:uLnTx/>
              <a:uFillTx/>
              <a:latin typeface="+mn-lt"/>
              <a:ea typeface="+mn-ea"/>
              <a:cs typeface="+mn-cs"/>
            </a:rPr>
            <a:t>、</a:t>
          </a:r>
          <a:r>
            <a:rPr kumimoji="1" lang="ja-JP" altLang="ja-JP" sz="1600" b="0" i="0" u="none" strike="noStrike" kern="0" cap="none" spc="0" normalizeH="0" baseline="0" noProof="0">
              <a:ln>
                <a:noFill/>
              </a:ln>
              <a:solidFill>
                <a:prstClr val="black"/>
              </a:solidFill>
              <a:effectLst/>
              <a:uLnTx/>
              <a:uFillTx/>
              <a:latin typeface="+mn-lt"/>
              <a:ea typeface="+mn-ea"/>
              <a:cs typeface="+mn-cs"/>
            </a:rPr>
            <a:t>適正予算規模を鑑みながら取崩を行う。</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R3</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年度は取崩は無く、利子分</a:t>
          </a:r>
          <a:r>
            <a:rPr kumimoji="1" lang="en-US"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116</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万円のみの積立となった。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今後近年の大規模事業の元金償還が開始するため後年度の負担等を見ながら取崩を行う。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
4,226
340.96
7,819,028
7,524,667
221,281
3,690,167
8,009,946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町が保有する資産全体における有形固定資産減価償却率は類似団体平均値よりもわずかに下回った数値となっている。全体の半数を超える資産が更新時期を迎えており、公共施設総合管理計画及び個別施設計画に基づく管理と、更新費用の財源確保に努め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206240" y="4471035"/>
          <a:ext cx="1270" cy="1363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258945"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119245" y="58346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xdr:cNvSpPr txBox="1"/>
      </xdr:nvSpPr>
      <xdr:spPr>
        <a:xfrm>
          <a:off x="4258945" y="5295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157345" y="5317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3537585" y="52802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2867025" y="52586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196465" y="52246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525905" y="5179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117294</xdr:rowOff>
    </xdr:from>
    <xdr:to>
      <xdr:col>23</xdr:col>
      <xdr:colOff>136525</xdr:colOff>
      <xdr:row>32</xdr:row>
      <xdr:rowOff>47444</xdr:rowOff>
    </xdr:to>
    <xdr:sp macro="" textlink="">
      <xdr:nvSpPr>
        <xdr:cNvPr id="93" name="楕円 92"/>
        <xdr:cNvSpPr/>
      </xdr:nvSpPr>
      <xdr:spPr>
        <a:xfrm>
          <a:off x="4157345" y="5314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140171</xdr:rowOff>
    </xdr:from>
    <xdr:ext cx="405111" cy="259045"/>
    <xdr:sp macro="" textlink="">
      <xdr:nvSpPr>
        <xdr:cNvPr id="94" name="有形固定資産減価償却率該当値テキスト"/>
        <xdr:cNvSpPr txBox="1"/>
      </xdr:nvSpPr>
      <xdr:spPr>
        <a:xfrm>
          <a:off x="4258945" y="516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95" name="楕円 94"/>
        <xdr:cNvSpPr/>
      </xdr:nvSpPr>
      <xdr:spPr>
        <a:xfrm>
          <a:off x="3537585" y="52771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131082</xdr:rowOff>
    </xdr:from>
    <xdr:to>
      <xdr:col>23</xdr:col>
      <xdr:colOff>85725</xdr:colOff>
      <xdr:row>31</xdr:row>
      <xdr:rowOff>168094</xdr:rowOff>
    </xdr:to>
    <xdr:cxnSp macro="">
      <xdr:nvCxnSpPr>
        <xdr:cNvPr id="96" name="直線コネクタ 95"/>
        <xdr:cNvCxnSpPr/>
      </xdr:nvCxnSpPr>
      <xdr:spPr>
        <a:xfrm>
          <a:off x="3588385" y="5327922"/>
          <a:ext cx="6197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97" name="楕円 96"/>
        <xdr:cNvSpPr/>
      </xdr:nvSpPr>
      <xdr:spPr>
        <a:xfrm>
          <a:off x="2867025" y="5157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7711</xdr:rowOff>
    </xdr:from>
    <xdr:to>
      <xdr:col>19</xdr:col>
      <xdr:colOff>136525</xdr:colOff>
      <xdr:row>31</xdr:row>
      <xdr:rowOff>131082</xdr:rowOff>
    </xdr:to>
    <xdr:cxnSp macro="">
      <xdr:nvCxnSpPr>
        <xdr:cNvPr id="98" name="直線コネクタ 97"/>
        <xdr:cNvCxnSpPr/>
      </xdr:nvCxnSpPr>
      <xdr:spPr>
        <a:xfrm>
          <a:off x="2917825" y="5204551"/>
          <a:ext cx="67056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6259</xdr:rowOff>
    </xdr:from>
    <xdr:to>
      <xdr:col>11</xdr:col>
      <xdr:colOff>187325</xdr:colOff>
      <xdr:row>31</xdr:row>
      <xdr:rowOff>107859</xdr:rowOff>
    </xdr:to>
    <xdr:sp macro="" textlink="">
      <xdr:nvSpPr>
        <xdr:cNvPr id="99" name="楕円 98"/>
        <xdr:cNvSpPr/>
      </xdr:nvSpPr>
      <xdr:spPr>
        <a:xfrm>
          <a:off x="2196465" y="52030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57059</xdr:rowOff>
    </xdr:to>
    <xdr:cxnSp macro="">
      <xdr:nvCxnSpPr>
        <xdr:cNvPr id="100" name="直線コネクタ 99"/>
        <xdr:cNvCxnSpPr/>
      </xdr:nvCxnSpPr>
      <xdr:spPr>
        <a:xfrm flipV="1">
          <a:off x="2247265" y="5204551"/>
          <a:ext cx="67056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101" name="楕円 100"/>
        <xdr:cNvSpPr/>
      </xdr:nvSpPr>
      <xdr:spPr>
        <a:xfrm>
          <a:off x="1525905" y="5139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57059</xdr:rowOff>
    </xdr:to>
    <xdr:cxnSp macro="">
      <xdr:nvCxnSpPr>
        <xdr:cNvPr id="102" name="直線コネクタ 101"/>
        <xdr:cNvCxnSpPr/>
      </xdr:nvCxnSpPr>
      <xdr:spPr>
        <a:xfrm>
          <a:off x="1576705" y="5189855"/>
          <a:ext cx="670560" cy="6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xdr:cNvSpPr txBox="1"/>
      </xdr:nvSpPr>
      <xdr:spPr>
        <a:xfrm>
          <a:off x="3395989" y="536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xdr:cNvSpPr txBox="1"/>
      </xdr:nvSpPr>
      <xdr:spPr>
        <a:xfrm>
          <a:off x="2738129" y="535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xdr:cNvSpPr txBox="1"/>
      </xdr:nvSpPr>
      <xdr:spPr>
        <a:xfrm>
          <a:off x="2067569" y="531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xdr:cNvSpPr txBox="1"/>
      </xdr:nvSpPr>
      <xdr:spPr>
        <a:xfrm>
          <a:off x="1397009" y="5268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26959</xdr:rowOff>
    </xdr:from>
    <xdr:ext cx="405111" cy="259045"/>
    <xdr:sp macro="" textlink="">
      <xdr:nvSpPr>
        <xdr:cNvPr id="107" name="n_1mainValue有形固定資産減価償却率"/>
        <xdr:cNvSpPr txBox="1"/>
      </xdr:nvSpPr>
      <xdr:spPr>
        <a:xfrm>
          <a:off x="3395989"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75038</xdr:rowOff>
    </xdr:from>
    <xdr:ext cx="405111" cy="259045"/>
    <xdr:sp macro="" textlink="">
      <xdr:nvSpPr>
        <xdr:cNvPr id="108" name="n_2mainValue有形固定資産減価償却率"/>
        <xdr:cNvSpPr txBox="1"/>
      </xdr:nvSpPr>
      <xdr:spPr>
        <a:xfrm>
          <a:off x="2738129" y="493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124386</xdr:rowOff>
    </xdr:from>
    <xdr:ext cx="405111" cy="259045"/>
    <xdr:sp macro="" textlink="">
      <xdr:nvSpPr>
        <xdr:cNvPr id="109" name="n_3mainValue有形固定資産減価償却率"/>
        <xdr:cNvSpPr txBox="1"/>
      </xdr:nvSpPr>
      <xdr:spPr>
        <a:xfrm>
          <a:off x="2067569" y="4985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56532</xdr:rowOff>
    </xdr:from>
    <xdr:ext cx="405111" cy="259045"/>
    <xdr:sp macro="" textlink="">
      <xdr:nvSpPr>
        <xdr:cNvPr id="110" name="n_4mainValue有形固定資産減価償却率"/>
        <xdr:cNvSpPr txBox="1"/>
      </xdr:nvSpPr>
      <xdr:spPr>
        <a:xfrm>
          <a:off x="1397009" y="491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今後は老朽化した公共施設の適正管理のため基金の取り崩しが必要になると考えており、引き続き財政の適正な管理を継続して行く必要がある。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3027660" y="4442248"/>
          <a:ext cx="1269" cy="124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3080365" y="569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2963525" y="5688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xdr:cNvSpPr txBox="1"/>
      </xdr:nvSpPr>
      <xdr:spPr>
        <a:xfrm>
          <a:off x="13080365" y="4620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3001625" y="4765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2359005" y="49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1688445" y="49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1017885" y="487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0347325" y="48307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98319</xdr:rowOff>
    </xdr:from>
    <xdr:to>
      <xdr:col>76</xdr:col>
      <xdr:colOff>73025</xdr:colOff>
      <xdr:row>29</xdr:row>
      <xdr:rowOff>28469</xdr:rowOff>
    </xdr:to>
    <xdr:sp macro="" textlink="">
      <xdr:nvSpPr>
        <xdr:cNvPr id="155" name="楕円 154"/>
        <xdr:cNvSpPr/>
      </xdr:nvSpPr>
      <xdr:spPr>
        <a:xfrm>
          <a:off x="13001625" y="47922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76746</xdr:rowOff>
    </xdr:from>
    <xdr:ext cx="469744" cy="259045"/>
    <xdr:sp macro="" textlink="">
      <xdr:nvSpPr>
        <xdr:cNvPr id="156" name="債務償還比率該当値テキスト"/>
        <xdr:cNvSpPr txBox="1"/>
      </xdr:nvSpPr>
      <xdr:spPr>
        <a:xfrm>
          <a:off x="13080365" y="477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88614</xdr:rowOff>
    </xdr:from>
    <xdr:to>
      <xdr:col>72</xdr:col>
      <xdr:colOff>123825</xdr:colOff>
      <xdr:row>30</xdr:row>
      <xdr:rowOff>18764</xdr:rowOff>
    </xdr:to>
    <xdr:sp macro="" textlink="">
      <xdr:nvSpPr>
        <xdr:cNvPr id="157" name="楕円 156"/>
        <xdr:cNvSpPr/>
      </xdr:nvSpPr>
      <xdr:spPr>
        <a:xfrm>
          <a:off x="12359005" y="4950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149119</xdr:rowOff>
    </xdr:from>
    <xdr:to>
      <xdr:col>76</xdr:col>
      <xdr:colOff>22225</xdr:colOff>
      <xdr:row>29</xdr:row>
      <xdr:rowOff>139414</xdr:rowOff>
    </xdr:to>
    <xdr:cxnSp macro="">
      <xdr:nvCxnSpPr>
        <xdr:cNvPr id="158" name="直線コネクタ 157"/>
        <xdr:cNvCxnSpPr/>
      </xdr:nvCxnSpPr>
      <xdr:spPr>
        <a:xfrm flipV="1">
          <a:off x="12409805" y="4843039"/>
          <a:ext cx="619760" cy="1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168666</xdr:rowOff>
    </xdr:from>
    <xdr:to>
      <xdr:col>68</xdr:col>
      <xdr:colOff>123825</xdr:colOff>
      <xdr:row>29</xdr:row>
      <xdr:rowOff>98816</xdr:rowOff>
    </xdr:to>
    <xdr:sp macro="" textlink="">
      <xdr:nvSpPr>
        <xdr:cNvPr id="159" name="楕円 158"/>
        <xdr:cNvSpPr/>
      </xdr:nvSpPr>
      <xdr:spPr>
        <a:xfrm>
          <a:off x="11688445" y="4862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48016</xdr:rowOff>
    </xdr:from>
    <xdr:to>
      <xdr:col>72</xdr:col>
      <xdr:colOff>73025</xdr:colOff>
      <xdr:row>29</xdr:row>
      <xdr:rowOff>139414</xdr:rowOff>
    </xdr:to>
    <xdr:cxnSp macro="">
      <xdr:nvCxnSpPr>
        <xdr:cNvPr id="160" name="直線コネクタ 159"/>
        <xdr:cNvCxnSpPr/>
      </xdr:nvCxnSpPr>
      <xdr:spPr>
        <a:xfrm>
          <a:off x="11739245" y="4909576"/>
          <a:ext cx="670560" cy="9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120089</xdr:rowOff>
    </xdr:from>
    <xdr:to>
      <xdr:col>64</xdr:col>
      <xdr:colOff>123825</xdr:colOff>
      <xdr:row>29</xdr:row>
      <xdr:rowOff>50239</xdr:rowOff>
    </xdr:to>
    <xdr:sp macro="" textlink="">
      <xdr:nvSpPr>
        <xdr:cNvPr id="161" name="楕円 160"/>
        <xdr:cNvSpPr/>
      </xdr:nvSpPr>
      <xdr:spPr>
        <a:xfrm>
          <a:off x="11017885" y="4814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170889</xdr:rowOff>
    </xdr:from>
    <xdr:to>
      <xdr:col>68</xdr:col>
      <xdr:colOff>73025</xdr:colOff>
      <xdr:row>29</xdr:row>
      <xdr:rowOff>48016</xdr:rowOff>
    </xdr:to>
    <xdr:cxnSp macro="">
      <xdr:nvCxnSpPr>
        <xdr:cNvPr id="162" name="直線コネクタ 161"/>
        <xdr:cNvCxnSpPr/>
      </xdr:nvCxnSpPr>
      <xdr:spPr>
        <a:xfrm>
          <a:off x="11068685" y="4864809"/>
          <a:ext cx="67056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127455</xdr:rowOff>
    </xdr:from>
    <xdr:to>
      <xdr:col>60</xdr:col>
      <xdr:colOff>123825</xdr:colOff>
      <xdr:row>28</xdr:row>
      <xdr:rowOff>57605</xdr:rowOff>
    </xdr:to>
    <xdr:sp macro="" textlink="">
      <xdr:nvSpPr>
        <xdr:cNvPr id="163" name="楕円 162"/>
        <xdr:cNvSpPr/>
      </xdr:nvSpPr>
      <xdr:spPr>
        <a:xfrm>
          <a:off x="10347325" y="4653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6805</xdr:rowOff>
    </xdr:from>
    <xdr:to>
      <xdr:col>64</xdr:col>
      <xdr:colOff>73025</xdr:colOff>
      <xdr:row>28</xdr:row>
      <xdr:rowOff>170889</xdr:rowOff>
    </xdr:to>
    <xdr:cxnSp macro="">
      <xdr:nvCxnSpPr>
        <xdr:cNvPr id="164" name="直線コネクタ 163"/>
        <xdr:cNvCxnSpPr/>
      </xdr:nvCxnSpPr>
      <xdr:spPr>
        <a:xfrm>
          <a:off x="10398125" y="4700725"/>
          <a:ext cx="67056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xdr:cNvSpPr txBox="1"/>
      </xdr:nvSpPr>
      <xdr:spPr>
        <a:xfrm>
          <a:off x="12185092" y="468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xdr:cNvSpPr txBox="1"/>
      </xdr:nvSpPr>
      <xdr:spPr>
        <a:xfrm>
          <a:off x="11527232" y="500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xdr:cNvSpPr txBox="1"/>
      </xdr:nvSpPr>
      <xdr:spPr>
        <a:xfrm>
          <a:off x="10856672" y="496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xdr:cNvSpPr txBox="1"/>
      </xdr:nvSpPr>
      <xdr:spPr>
        <a:xfrm>
          <a:off x="10186112" y="491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9891</xdr:rowOff>
    </xdr:from>
    <xdr:ext cx="469744" cy="259045"/>
    <xdr:sp macro="" textlink="">
      <xdr:nvSpPr>
        <xdr:cNvPr id="169" name="n_1mainValue債務償還比率"/>
        <xdr:cNvSpPr txBox="1"/>
      </xdr:nvSpPr>
      <xdr:spPr>
        <a:xfrm>
          <a:off x="12185092" y="503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115343</xdr:rowOff>
    </xdr:from>
    <xdr:ext cx="469744" cy="259045"/>
    <xdr:sp macro="" textlink="">
      <xdr:nvSpPr>
        <xdr:cNvPr id="170" name="n_2mainValue債務償還比率"/>
        <xdr:cNvSpPr txBox="1"/>
      </xdr:nvSpPr>
      <xdr:spPr>
        <a:xfrm>
          <a:off x="11527232" y="464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66766</xdr:rowOff>
    </xdr:from>
    <xdr:ext cx="469744" cy="259045"/>
    <xdr:sp macro="" textlink="">
      <xdr:nvSpPr>
        <xdr:cNvPr id="171" name="n_3mainValue債務償還比率"/>
        <xdr:cNvSpPr txBox="1"/>
      </xdr:nvSpPr>
      <xdr:spPr>
        <a:xfrm>
          <a:off x="10856672" y="459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74132</xdr:rowOff>
    </xdr:from>
    <xdr:ext cx="469744" cy="259045"/>
    <xdr:sp macro="" textlink="">
      <xdr:nvSpPr>
        <xdr:cNvPr id="172" name="n_4mainValue債務償還比率"/>
        <xdr:cNvSpPr txBox="1"/>
      </xdr:nvSpPr>
      <xdr:spPr>
        <a:xfrm>
          <a:off x="10186112" y="44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
4,226
340.96
7,819,028
7,524,667
221,281
3,690,167
8,009,946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xdr:cNvSpPr txBox="1"/>
      </xdr:nvSpPr>
      <xdr:spPr>
        <a:xfrm>
          <a:off x="4124960" y="6501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036060" y="6523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312160" y="649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7399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965200" y="64251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xdr:cNvSpPr/>
      </xdr:nvSpPr>
      <xdr:spPr>
        <a:xfrm>
          <a:off x="4036060" y="6495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147881</xdr:rowOff>
    </xdr:from>
    <xdr:ext cx="405111" cy="259045"/>
    <xdr:sp macro="" textlink="">
      <xdr:nvSpPr>
        <xdr:cNvPr id="75" name="【道路】&#10;有形固定資産減価償却率該当値テキスト"/>
        <xdr:cNvSpPr txBox="1"/>
      </xdr:nvSpPr>
      <xdr:spPr>
        <a:xfrm>
          <a:off x="4124960" y="635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xdr:cNvSpPr/>
      </xdr:nvSpPr>
      <xdr:spPr>
        <a:xfrm>
          <a:off x="3312160" y="6467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4354</xdr:rowOff>
    </xdr:to>
    <xdr:cxnSp macro="">
      <xdr:nvCxnSpPr>
        <xdr:cNvPr id="77" name="直線コネクタ 76"/>
        <xdr:cNvCxnSpPr/>
      </xdr:nvCxnSpPr>
      <xdr:spPr>
        <a:xfrm>
          <a:off x="3355340" y="6518366"/>
          <a:ext cx="7315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514600" y="644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148046</xdr:rowOff>
    </xdr:to>
    <xdr:cxnSp macro="">
      <xdr:nvCxnSpPr>
        <xdr:cNvPr id="79" name="直線コネクタ 78"/>
        <xdr:cNvCxnSpPr/>
      </xdr:nvCxnSpPr>
      <xdr:spPr>
        <a:xfrm>
          <a:off x="2565400" y="6500404"/>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xdr:cNvSpPr/>
      </xdr:nvSpPr>
      <xdr:spPr>
        <a:xfrm>
          <a:off x="173990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89263</xdr:rowOff>
    </xdr:from>
    <xdr:to>
      <xdr:col>15</xdr:col>
      <xdr:colOff>50800</xdr:colOff>
      <xdr:row>38</xdr:row>
      <xdr:rowOff>130084</xdr:rowOff>
    </xdr:to>
    <xdr:cxnSp macro="">
      <xdr:nvCxnSpPr>
        <xdr:cNvPr id="81" name="直線コネクタ 80"/>
        <xdr:cNvCxnSpPr/>
      </xdr:nvCxnSpPr>
      <xdr:spPr>
        <a:xfrm>
          <a:off x="1790700" y="6459583"/>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xdr:rowOff>
    </xdr:from>
    <xdr:to>
      <xdr:col>6</xdr:col>
      <xdr:colOff>38100</xdr:colOff>
      <xdr:row>38</xdr:row>
      <xdr:rowOff>112304</xdr:rowOff>
    </xdr:to>
    <xdr:sp macro="" textlink="">
      <xdr:nvSpPr>
        <xdr:cNvPr id="82" name="楕円 81"/>
        <xdr:cNvSpPr/>
      </xdr:nvSpPr>
      <xdr:spPr>
        <a:xfrm>
          <a:off x="965200" y="63810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61504</xdr:rowOff>
    </xdr:from>
    <xdr:to>
      <xdr:col>10</xdr:col>
      <xdr:colOff>114300</xdr:colOff>
      <xdr:row>38</xdr:row>
      <xdr:rowOff>89263</xdr:rowOff>
    </xdr:to>
    <xdr:cxnSp macro="">
      <xdr:nvCxnSpPr>
        <xdr:cNvPr id="83" name="直線コネクタ 82"/>
        <xdr:cNvCxnSpPr/>
      </xdr:nvCxnSpPr>
      <xdr:spPr>
        <a:xfrm>
          <a:off x="1008380" y="6431824"/>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xdr:cNvSpPr txBox="1"/>
      </xdr:nvSpPr>
      <xdr:spPr>
        <a:xfrm>
          <a:off x="3170564" y="658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3857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xdr:cNvSpPr txBox="1"/>
      </xdr:nvSpPr>
      <xdr:spPr>
        <a:xfrm>
          <a:off x="161100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xdr:cNvSpPr txBox="1"/>
      </xdr:nvSpPr>
      <xdr:spPr>
        <a:xfrm>
          <a:off x="83630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43923</xdr:rowOff>
    </xdr:from>
    <xdr:ext cx="405111" cy="259045"/>
    <xdr:sp macro="" textlink="">
      <xdr:nvSpPr>
        <xdr:cNvPr id="88" name="n_1mainValue【道路】&#10;有形固定資産減価償却率"/>
        <xdr:cNvSpPr txBox="1"/>
      </xdr:nvSpPr>
      <xdr:spPr>
        <a:xfrm>
          <a:off x="3170564"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9" name="n_2mainValue【道路】&#10;有形固定資産減価償却率"/>
        <xdr:cNvSpPr txBox="1"/>
      </xdr:nvSpPr>
      <xdr:spPr>
        <a:xfrm>
          <a:off x="238570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156590</xdr:rowOff>
    </xdr:from>
    <xdr:ext cx="405111" cy="259045"/>
    <xdr:sp macro="" textlink="">
      <xdr:nvSpPr>
        <xdr:cNvPr id="90" name="n_3mainValue【道路】&#10;有形固定資産減価償却率"/>
        <xdr:cNvSpPr txBox="1"/>
      </xdr:nvSpPr>
      <xdr:spPr>
        <a:xfrm>
          <a:off x="161100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128831</xdr:rowOff>
    </xdr:from>
    <xdr:ext cx="405111" cy="259045"/>
    <xdr:sp macro="" textlink="">
      <xdr:nvSpPr>
        <xdr:cNvPr id="91" name="n_4mainValue【道路】&#10;有形固定資産減価償却率"/>
        <xdr:cNvSpPr txBox="1"/>
      </xdr:nvSpPr>
      <xdr:spPr>
        <a:xfrm>
          <a:off x="83630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9219565" y="5582214"/>
          <a:ext cx="0" cy="149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9258300" y="708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9154160" y="7078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9258300" y="536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9154160" y="558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9258300" y="671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9192260" y="6866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8445500" y="6868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7670800" y="6874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6873240" y="686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0985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41553</xdr:rowOff>
    </xdr:from>
    <xdr:to>
      <xdr:col>55</xdr:col>
      <xdr:colOff>50800</xdr:colOff>
      <xdr:row>41</xdr:row>
      <xdr:rowOff>143153</xdr:rowOff>
    </xdr:to>
    <xdr:sp macro="" textlink="">
      <xdr:nvSpPr>
        <xdr:cNvPr id="131" name="楕円 130"/>
        <xdr:cNvSpPr/>
      </xdr:nvSpPr>
      <xdr:spPr>
        <a:xfrm>
          <a:off x="9192260" y="69147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139302</xdr:rowOff>
    </xdr:from>
    <xdr:ext cx="534377" cy="259045"/>
    <xdr:sp macro="" textlink="">
      <xdr:nvSpPr>
        <xdr:cNvPr id="132" name="【道路】&#10;一人当たり延長該当値テキスト"/>
        <xdr:cNvSpPr txBox="1"/>
      </xdr:nvSpPr>
      <xdr:spPr>
        <a:xfrm>
          <a:off x="9258300" y="684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45527</xdr:rowOff>
    </xdr:from>
    <xdr:to>
      <xdr:col>50</xdr:col>
      <xdr:colOff>165100</xdr:colOff>
      <xdr:row>41</xdr:row>
      <xdr:rowOff>147127</xdr:rowOff>
    </xdr:to>
    <xdr:sp macro="" textlink="">
      <xdr:nvSpPr>
        <xdr:cNvPr id="133" name="楕円 132"/>
        <xdr:cNvSpPr/>
      </xdr:nvSpPr>
      <xdr:spPr>
        <a:xfrm>
          <a:off x="8445500" y="69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92353</xdr:rowOff>
    </xdr:from>
    <xdr:to>
      <xdr:col>55</xdr:col>
      <xdr:colOff>0</xdr:colOff>
      <xdr:row>41</xdr:row>
      <xdr:rowOff>96327</xdr:rowOff>
    </xdr:to>
    <xdr:cxnSp macro="">
      <xdr:nvCxnSpPr>
        <xdr:cNvPr id="134" name="直線コネクタ 133"/>
        <xdr:cNvCxnSpPr/>
      </xdr:nvCxnSpPr>
      <xdr:spPr>
        <a:xfrm flipV="1">
          <a:off x="8496300" y="6965593"/>
          <a:ext cx="7239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48900</xdr:rowOff>
    </xdr:from>
    <xdr:to>
      <xdr:col>46</xdr:col>
      <xdr:colOff>38100</xdr:colOff>
      <xdr:row>41</xdr:row>
      <xdr:rowOff>150500</xdr:rowOff>
    </xdr:to>
    <xdr:sp macro="" textlink="">
      <xdr:nvSpPr>
        <xdr:cNvPr id="135" name="楕円 134"/>
        <xdr:cNvSpPr/>
      </xdr:nvSpPr>
      <xdr:spPr>
        <a:xfrm>
          <a:off x="7670800" y="6922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96327</xdr:rowOff>
    </xdr:from>
    <xdr:to>
      <xdr:col>50</xdr:col>
      <xdr:colOff>114300</xdr:colOff>
      <xdr:row>41</xdr:row>
      <xdr:rowOff>99700</xdr:rowOff>
    </xdr:to>
    <xdr:cxnSp macro="">
      <xdr:nvCxnSpPr>
        <xdr:cNvPr id="136" name="直線コネクタ 135"/>
        <xdr:cNvCxnSpPr/>
      </xdr:nvCxnSpPr>
      <xdr:spPr>
        <a:xfrm flipV="1">
          <a:off x="7713980" y="6969567"/>
          <a:ext cx="78232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52270</xdr:rowOff>
    </xdr:from>
    <xdr:to>
      <xdr:col>41</xdr:col>
      <xdr:colOff>101600</xdr:colOff>
      <xdr:row>41</xdr:row>
      <xdr:rowOff>153870</xdr:rowOff>
    </xdr:to>
    <xdr:sp macro="" textlink="">
      <xdr:nvSpPr>
        <xdr:cNvPr id="137" name="楕円 136"/>
        <xdr:cNvSpPr/>
      </xdr:nvSpPr>
      <xdr:spPr>
        <a:xfrm>
          <a:off x="6873240" y="692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99700</xdr:rowOff>
    </xdr:from>
    <xdr:to>
      <xdr:col>45</xdr:col>
      <xdr:colOff>177800</xdr:colOff>
      <xdr:row>41</xdr:row>
      <xdr:rowOff>103070</xdr:rowOff>
    </xdr:to>
    <xdr:cxnSp macro="">
      <xdr:nvCxnSpPr>
        <xdr:cNvPr id="138" name="直線コネクタ 137"/>
        <xdr:cNvCxnSpPr/>
      </xdr:nvCxnSpPr>
      <xdr:spPr>
        <a:xfrm flipV="1">
          <a:off x="6924040" y="6972940"/>
          <a:ext cx="78994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55004</xdr:rowOff>
    </xdr:from>
    <xdr:to>
      <xdr:col>36</xdr:col>
      <xdr:colOff>165100</xdr:colOff>
      <xdr:row>41</xdr:row>
      <xdr:rowOff>156604</xdr:rowOff>
    </xdr:to>
    <xdr:sp macro="" textlink="">
      <xdr:nvSpPr>
        <xdr:cNvPr id="139" name="楕円 138"/>
        <xdr:cNvSpPr/>
      </xdr:nvSpPr>
      <xdr:spPr>
        <a:xfrm>
          <a:off x="6098540" y="69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103070</xdr:rowOff>
    </xdr:from>
    <xdr:to>
      <xdr:col>41</xdr:col>
      <xdr:colOff>50800</xdr:colOff>
      <xdr:row>41</xdr:row>
      <xdr:rowOff>105804</xdr:rowOff>
    </xdr:to>
    <xdr:cxnSp macro="">
      <xdr:nvCxnSpPr>
        <xdr:cNvPr id="140" name="直線コネクタ 139"/>
        <xdr:cNvCxnSpPr/>
      </xdr:nvCxnSpPr>
      <xdr:spPr>
        <a:xfrm flipV="1">
          <a:off x="6149340" y="6976310"/>
          <a:ext cx="7747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8239271" y="66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7477271" y="66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6702571" y="66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590501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138254</xdr:rowOff>
    </xdr:from>
    <xdr:ext cx="534377" cy="259045"/>
    <xdr:sp macro="" textlink="">
      <xdr:nvSpPr>
        <xdr:cNvPr id="145" name="n_1mainValue【道路】&#10;一人当たり延長"/>
        <xdr:cNvSpPr txBox="1"/>
      </xdr:nvSpPr>
      <xdr:spPr>
        <a:xfrm>
          <a:off x="8239271" y="70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141627</xdr:rowOff>
    </xdr:from>
    <xdr:ext cx="534377" cy="259045"/>
    <xdr:sp macro="" textlink="">
      <xdr:nvSpPr>
        <xdr:cNvPr id="146" name="n_2mainValue【道路】&#10;一人当たり延長"/>
        <xdr:cNvSpPr txBox="1"/>
      </xdr:nvSpPr>
      <xdr:spPr>
        <a:xfrm>
          <a:off x="7477271" y="70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144997</xdr:rowOff>
    </xdr:from>
    <xdr:ext cx="534377" cy="259045"/>
    <xdr:sp macro="" textlink="">
      <xdr:nvSpPr>
        <xdr:cNvPr id="147" name="n_3mainValue【道路】&#10;一人当たり延長"/>
        <xdr:cNvSpPr txBox="1"/>
      </xdr:nvSpPr>
      <xdr:spPr>
        <a:xfrm>
          <a:off x="6702571" y="7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147731</xdr:rowOff>
    </xdr:from>
    <xdr:ext cx="534377" cy="259045"/>
    <xdr:sp macro="" textlink="">
      <xdr:nvSpPr>
        <xdr:cNvPr id="148" name="n_4mainValue【道路】&#10;一人当たり延長"/>
        <xdr:cNvSpPr txBox="1"/>
      </xdr:nvSpPr>
      <xdr:spPr>
        <a:xfrm>
          <a:off x="5905011" y="70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086225" y="93540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124960" y="107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020820" y="10784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124960" y="91331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020820" y="9354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12496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03606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31216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51460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7399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96520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90" name="楕円 189"/>
        <xdr:cNvSpPr/>
      </xdr:nvSpPr>
      <xdr:spPr>
        <a:xfrm>
          <a:off x="403606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1" name="【橋りょう・トンネル】&#10;有形固定資産減価償却率該当値テキスト"/>
        <xdr:cNvSpPr txBox="1"/>
      </xdr:nvSpPr>
      <xdr:spPr>
        <a:xfrm>
          <a:off x="412496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92" name="楕円 191"/>
        <xdr:cNvSpPr/>
      </xdr:nvSpPr>
      <xdr:spPr>
        <a:xfrm>
          <a:off x="3312160" y="10034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45720</xdr:rowOff>
    </xdr:to>
    <xdr:cxnSp macro="">
      <xdr:nvCxnSpPr>
        <xdr:cNvPr id="193" name="直線コネクタ 192"/>
        <xdr:cNvCxnSpPr/>
      </xdr:nvCxnSpPr>
      <xdr:spPr>
        <a:xfrm>
          <a:off x="3355340" y="1008126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119017</xdr:rowOff>
    </xdr:from>
    <xdr:to>
      <xdr:col>15</xdr:col>
      <xdr:colOff>101600</xdr:colOff>
      <xdr:row>60</xdr:row>
      <xdr:rowOff>49167</xdr:rowOff>
    </xdr:to>
    <xdr:sp macro="" textlink="">
      <xdr:nvSpPr>
        <xdr:cNvPr id="194" name="楕円 193"/>
        <xdr:cNvSpPr/>
      </xdr:nvSpPr>
      <xdr:spPr>
        <a:xfrm>
          <a:off x="2514600" y="10009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22860</xdr:rowOff>
    </xdr:to>
    <xdr:cxnSp macro="">
      <xdr:nvCxnSpPr>
        <xdr:cNvPr id="195" name="直線コネクタ 194"/>
        <xdr:cNvCxnSpPr/>
      </xdr:nvCxnSpPr>
      <xdr:spPr>
        <a:xfrm>
          <a:off x="2565400" y="10060577"/>
          <a:ext cx="78994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96157</xdr:rowOff>
    </xdr:from>
    <xdr:to>
      <xdr:col>10</xdr:col>
      <xdr:colOff>165100</xdr:colOff>
      <xdr:row>60</xdr:row>
      <xdr:rowOff>26307</xdr:rowOff>
    </xdr:to>
    <xdr:sp macro="" textlink="">
      <xdr:nvSpPr>
        <xdr:cNvPr id="196" name="楕円 195"/>
        <xdr:cNvSpPr/>
      </xdr:nvSpPr>
      <xdr:spPr>
        <a:xfrm>
          <a:off x="1739900" y="9986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146957</xdr:rowOff>
    </xdr:from>
    <xdr:to>
      <xdr:col>15</xdr:col>
      <xdr:colOff>50800</xdr:colOff>
      <xdr:row>59</xdr:row>
      <xdr:rowOff>169817</xdr:rowOff>
    </xdr:to>
    <xdr:cxnSp macro="">
      <xdr:nvCxnSpPr>
        <xdr:cNvPr id="197" name="直線コネクタ 196"/>
        <xdr:cNvCxnSpPr/>
      </xdr:nvCxnSpPr>
      <xdr:spPr>
        <a:xfrm>
          <a:off x="1790700" y="10037717"/>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73297</xdr:rowOff>
    </xdr:from>
    <xdr:to>
      <xdr:col>6</xdr:col>
      <xdr:colOff>38100</xdr:colOff>
      <xdr:row>60</xdr:row>
      <xdr:rowOff>3447</xdr:rowOff>
    </xdr:to>
    <xdr:sp macro="" textlink="">
      <xdr:nvSpPr>
        <xdr:cNvPr id="198" name="楕円 197"/>
        <xdr:cNvSpPr/>
      </xdr:nvSpPr>
      <xdr:spPr>
        <a:xfrm>
          <a:off x="965200" y="99640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59</xdr:row>
      <xdr:rowOff>146957</xdr:rowOff>
    </xdr:to>
    <xdr:cxnSp macro="">
      <xdr:nvCxnSpPr>
        <xdr:cNvPr id="199" name="直線コネクタ 198"/>
        <xdr:cNvCxnSpPr/>
      </xdr:nvCxnSpPr>
      <xdr:spPr>
        <a:xfrm>
          <a:off x="1008380" y="10014857"/>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17056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38570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6110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8363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204" name="n_1mainValue【橋りょう・トンネル】&#10;有形固定資産減価償却率"/>
        <xdr:cNvSpPr txBox="1"/>
      </xdr:nvSpPr>
      <xdr:spPr>
        <a:xfrm>
          <a:off x="317056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65694</xdr:rowOff>
    </xdr:from>
    <xdr:ext cx="405111" cy="259045"/>
    <xdr:sp macro="" textlink="">
      <xdr:nvSpPr>
        <xdr:cNvPr id="205" name="n_2mainValue【橋りょう・トンネル】&#10;有形固定資産減価償却率"/>
        <xdr:cNvSpPr txBox="1"/>
      </xdr:nvSpPr>
      <xdr:spPr>
        <a:xfrm>
          <a:off x="2385704"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42834</xdr:rowOff>
    </xdr:from>
    <xdr:ext cx="405111" cy="259045"/>
    <xdr:sp macro="" textlink="">
      <xdr:nvSpPr>
        <xdr:cNvPr id="206" name="n_3mainValue【橋りょう・トンネル】&#10;有形固定資産減価償却率"/>
        <xdr:cNvSpPr txBox="1"/>
      </xdr:nvSpPr>
      <xdr:spPr>
        <a:xfrm>
          <a:off x="1611004"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19974</xdr:rowOff>
    </xdr:from>
    <xdr:ext cx="405111" cy="259045"/>
    <xdr:sp macro="" textlink="">
      <xdr:nvSpPr>
        <xdr:cNvPr id="207" name="n_4mainValue【橋りょう・トンネル】&#10;有形固定資産減価償却率"/>
        <xdr:cNvSpPr txBox="1"/>
      </xdr:nvSpPr>
      <xdr:spPr>
        <a:xfrm>
          <a:off x="83630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9219565" y="9388771"/>
          <a:ext cx="0" cy="133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9258300" y="107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9154160" y="10721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9258300" y="9167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9154160" y="9388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9258300" y="1040245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9192260" y="104240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8445500" y="1043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7670800" y="10399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6873240" y="1044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0985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152278</xdr:rowOff>
    </xdr:from>
    <xdr:to>
      <xdr:col>55</xdr:col>
      <xdr:colOff>50800</xdr:colOff>
      <xdr:row>62</xdr:row>
      <xdr:rowOff>82428</xdr:rowOff>
    </xdr:to>
    <xdr:sp macro="" textlink="">
      <xdr:nvSpPr>
        <xdr:cNvPr id="245" name="楕円 244"/>
        <xdr:cNvSpPr/>
      </xdr:nvSpPr>
      <xdr:spPr>
        <a:xfrm>
          <a:off x="9192260" y="103783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3705</xdr:rowOff>
    </xdr:from>
    <xdr:ext cx="690189" cy="259045"/>
    <xdr:sp macro="" textlink="">
      <xdr:nvSpPr>
        <xdr:cNvPr id="246" name="【橋りょう・トンネル】&#10;一人当たり有形固定資産（償却資産）額該当値テキスト"/>
        <xdr:cNvSpPr txBox="1"/>
      </xdr:nvSpPr>
      <xdr:spPr>
        <a:xfrm>
          <a:off x="9258300" y="10229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162134</xdr:rowOff>
    </xdr:from>
    <xdr:to>
      <xdr:col>50</xdr:col>
      <xdr:colOff>165100</xdr:colOff>
      <xdr:row>62</xdr:row>
      <xdr:rowOff>92284</xdr:rowOff>
    </xdr:to>
    <xdr:sp macro="" textlink="">
      <xdr:nvSpPr>
        <xdr:cNvPr id="247" name="楕円 246"/>
        <xdr:cNvSpPr/>
      </xdr:nvSpPr>
      <xdr:spPr>
        <a:xfrm>
          <a:off x="8445500" y="10388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31628</xdr:rowOff>
    </xdr:from>
    <xdr:to>
      <xdr:col>55</xdr:col>
      <xdr:colOff>0</xdr:colOff>
      <xdr:row>62</xdr:row>
      <xdr:rowOff>41484</xdr:rowOff>
    </xdr:to>
    <xdr:cxnSp macro="">
      <xdr:nvCxnSpPr>
        <xdr:cNvPr id="248" name="直線コネクタ 247"/>
        <xdr:cNvCxnSpPr/>
      </xdr:nvCxnSpPr>
      <xdr:spPr>
        <a:xfrm flipV="1">
          <a:off x="8496300" y="10425308"/>
          <a:ext cx="7239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169551</xdr:rowOff>
    </xdr:from>
    <xdr:to>
      <xdr:col>46</xdr:col>
      <xdr:colOff>38100</xdr:colOff>
      <xdr:row>62</xdr:row>
      <xdr:rowOff>99701</xdr:rowOff>
    </xdr:to>
    <xdr:sp macro="" textlink="">
      <xdr:nvSpPr>
        <xdr:cNvPr id="249" name="楕円 248"/>
        <xdr:cNvSpPr/>
      </xdr:nvSpPr>
      <xdr:spPr>
        <a:xfrm>
          <a:off x="7670800" y="103955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41484</xdr:rowOff>
    </xdr:from>
    <xdr:to>
      <xdr:col>50</xdr:col>
      <xdr:colOff>114300</xdr:colOff>
      <xdr:row>62</xdr:row>
      <xdr:rowOff>48901</xdr:rowOff>
    </xdr:to>
    <xdr:cxnSp macro="">
      <xdr:nvCxnSpPr>
        <xdr:cNvPr id="250" name="直線コネクタ 249"/>
        <xdr:cNvCxnSpPr/>
      </xdr:nvCxnSpPr>
      <xdr:spPr>
        <a:xfrm flipV="1">
          <a:off x="7713980" y="10435164"/>
          <a:ext cx="78232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5617</xdr:rowOff>
    </xdr:from>
    <xdr:to>
      <xdr:col>41</xdr:col>
      <xdr:colOff>101600</xdr:colOff>
      <xdr:row>62</xdr:row>
      <xdr:rowOff>107217</xdr:rowOff>
    </xdr:to>
    <xdr:sp macro="" textlink="">
      <xdr:nvSpPr>
        <xdr:cNvPr id="251" name="楕円 250"/>
        <xdr:cNvSpPr/>
      </xdr:nvSpPr>
      <xdr:spPr>
        <a:xfrm>
          <a:off x="6873240" y="1039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48901</xdr:rowOff>
    </xdr:from>
    <xdr:to>
      <xdr:col>45</xdr:col>
      <xdr:colOff>177800</xdr:colOff>
      <xdr:row>62</xdr:row>
      <xdr:rowOff>56417</xdr:rowOff>
    </xdr:to>
    <xdr:cxnSp macro="">
      <xdr:nvCxnSpPr>
        <xdr:cNvPr id="252" name="直線コネクタ 251"/>
        <xdr:cNvCxnSpPr/>
      </xdr:nvCxnSpPr>
      <xdr:spPr>
        <a:xfrm flipV="1">
          <a:off x="6924040" y="10442581"/>
          <a:ext cx="78994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14258</xdr:rowOff>
    </xdr:from>
    <xdr:to>
      <xdr:col>36</xdr:col>
      <xdr:colOff>165100</xdr:colOff>
      <xdr:row>62</xdr:row>
      <xdr:rowOff>115858</xdr:rowOff>
    </xdr:to>
    <xdr:sp macro="" textlink="">
      <xdr:nvSpPr>
        <xdr:cNvPr id="253" name="楕円 252"/>
        <xdr:cNvSpPr/>
      </xdr:nvSpPr>
      <xdr:spPr>
        <a:xfrm>
          <a:off x="6098540" y="104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56417</xdr:rowOff>
    </xdr:from>
    <xdr:to>
      <xdr:col>41</xdr:col>
      <xdr:colOff>50800</xdr:colOff>
      <xdr:row>62</xdr:row>
      <xdr:rowOff>65058</xdr:rowOff>
    </xdr:to>
    <xdr:cxnSp macro="">
      <xdr:nvCxnSpPr>
        <xdr:cNvPr id="254" name="直線コネクタ 253"/>
        <xdr:cNvCxnSpPr/>
      </xdr:nvCxnSpPr>
      <xdr:spPr>
        <a:xfrm flipV="1">
          <a:off x="6149340" y="10450097"/>
          <a:ext cx="7747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8184225" y="105246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xdr:cNvSpPr txBox="1"/>
      </xdr:nvSpPr>
      <xdr:spPr>
        <a:xfrm>
          <a:off x="7399365" y="1049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xdr:cNvSpPr txBox="1"/>
      </xdr:nvSpPr>
      <xdr:spPr>
        <a:xfrm>
          <a:off x="6624665" y="10535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xdr:cNvSpPr txBox="1"/>
      </xdr:nvSpPr>
      <xdr:spPr>
        <a:xfrm>
          <a:off x="5849965" y="10545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108811</xdr:rowOff>
    </xdr:from>
    <xdr:ext cx="690189" cy="259045"/>
    <xdr:sp macro="" textlink="">
      <xdr:nvSpPr>
        <xdr:cNvPr id="259" name="n_1mainValue【橋りょう・トンネル】&#10;一人当たり有形固定資産（償却資産）額"/>
        <xdr:cNvSpPr txBox="1"/>
      </xdr:nvSpPr>
      <xdr:spPr>
        <a:xfrm>
          <a:off x="8184225" y="10167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116228</xdr:rowOff>
    </xdr:from>
    <xdr:ext cx="690189" cy="259045"/>
    <xdr:sp macro="" textlink="">
      <xdr:nvSpPr>
        <xdr:cNvPr id="260" name="n_2mainValue【橋りょう・トンネル】&#10;一人当たり有形固定資産（償却資産）額"/>
        <xdr:cNvSpPr txBox="1"/>
      </xdr:nvSpPr>
      <xdr:spPr>
        <a:xfrm>
          <a:off x="7399365" y="10174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123744</xdr:rowOff>
    </xdr:from>
    <xdr:ext cx="690189" cy="259045"/>
    <xdr:sp macro="" textlink="">
      <xdr:nvSpPr>
        <xdr:cNvPr id="261" name="n_3mainValue【橋りょう・トンネル】&#10;一人当たり有形固定資産（償却資産）額"/>
        <xdr:cNvSpPr txBox="1"/>
      </xdr:nvSpPr>
      <xdr:spPr>
        <a:xfrm>
          <a:off x="6624665" y="10182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132385</xdr:rowOff>
    </xdr:from>
    <xdr:ext cx="690189" cy="259045"/>
    <xdr:sp macro="" textlink="">
      <xdr:nvSpPr>
        <xdr:cNvPr id="262" name="n_4mainValue【橋りょう・トンネル】&#10;一人当たり有形固定資産（償却資産）額"/>
        <xdr:cNvSpPr txBox="1"/>
      </xdr:nvSpPr>
      <xdr:spPr>
        <a:xfrm>
          <a:off x="5849965" y="101907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086225" y="1315402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124960" y="129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02082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124960" y="1359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03606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312160" y="13743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51460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73990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965200" y="13705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17780</xdr:rowOff>
    </xdr:from>
    <xdr:to>
      <xdr:col>24</xdr:col>
      <xdr:colOff>114300</xdr:colOff>
      <xdr:row>85</xdr:row>
      <xdr:rowOff>119380</xdr:rowOff>
    </xdr:to>
    <xdr:sp macro="" textlink="">
      <xdr:nvSpPr>
        <xdr:cNvPr id="303" name="楕円 302"/>
        <xdr:cNvSpPr/>
      </xdr:nvSpPr>
      <xdr:spPr>
        <a:xfrm>
          <a:off x="403606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167657</xdr:rowOff>
    </xdr:from>
    <xdr:ext cx="405111" cy="259045"/>
    <xdr:sp macro="" textlink="">
      <xdr:nvSpPr>
        <xdr:cNvPr id="304" name="【公営住宅】&#10;有形固定資産減価償却率該当値テキスト"/>
        <xdr:cNvSpPr txBox="1"/>
      </xdr:nvSpPr>
      <xdr:spPr>
        <a:xfrm>
          <a:off x="4124960" y="1424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133986</xdr:rowOff>
    </xdr:from>
    <xdr:to>
      <xdr:col>20</xdr:col>
      <xdr:colOff>38100</xdr:colOff>
      <xdr:row>86</xdr:row>
      <xdr:rowOff>64136</xdr:rowOff>
    </xdr:to>
    <xdr:sp macro="" textlink="">
      <xdr:nvSpPr>
        <xdr:cNvPr id="305" name="楕円 304"/>
        <xdr:cNvSpPr/>
      </xdr:nvSpPr>
      <xdr:spPr>
        <a:xfrm>
          <a:off x="3312160" y="14383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68580</xdr:rowOff>
    </xdr:from>
    <xdr:to>
      <xdr:col>24</xdr:col>
      <xdr:colOff>63500</xdr:colOff>
      <xdr:row>86</xdr:row>
      <xdr:rowOff>13336</xdr:rowOff>
    </xdr:to>
    <xdr:cxnSp macro="">
      <xdr:nvCxnSpPr>
        <xdr:cNvPr id="306" name="直線コネクタ 305"/>
        <xdr:cNvCxnSpPr/>
      </xdr:nvCxnSpPr>
      <xdr:spPr>
        <a:xfrm flipV="1">
          <a:off x="3355340" y="14317980"/>
          <a:ext cx="731520" cy="1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xdr:rowOff>
    </xdr:from>
    <xdr:to>
      <xdr:col>15</xdr:col>
      <xdr:colOff>101600</xdr:colOff>
      <xdr:row>85</xdr:row>
      <xdr:rowOff>109855</xdr:rowOff>
    </xdr:to>
    <xdr:sp macro="" textlink="">
      <xdr:nvSpPr>
        <xdr:cNvPr id="307" name="楕円 306"/>
        <xdr:cNvSpPr/>
      </xdr:nvSpPr>
      <xdr:spPr>
        <a:xfrm>
          <a:off x="25146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59055</xdr:rowOff>
    </xdr:from>
    <xdr:to>
      <xdr:col>19</xdr:col>
      <xdr:colOff>177800</xdr:colOff>
      <xdr:row>86</xdr:row>
      <xdr:rowOff>13336</xdr:rowOff>
    </xdr:to>
    <xdr:cxnSp macro="">
      <xdr:nvCxnSpPr>
        <xdr:cNvPr id="308" name="直線コネクタ 307"/>
        <xdr:cNvCxnSpPr/>
      </xdr:nvCxnSpPr>
      <xdr:spPr>
        <a:xfrm>
          <a:off x="2565400" y="14308455"/>
          <a:ext cx="789940" cy="1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120650</xdr:rowOff>
    </xdr:from>
    <xdr:to>
      <xdr:col>10</xdr:col>
      <xdr:colOff>165100</xdr:colOff>
      <xdr:row>85</xdr:row>
      <xdr:rowOff>50800</xdr:rowOff>
    </xdr:to>
    <xdr:sp macro="" textlink="">
      <xdr:nvSpPr>
        <xdr:cNvPr id="309" name="楕円 308"/>
        <xdr:cNvSpPr/>
      </xdr:nvSpPr>
      <xdr:spPr>
        <a:xfrm>
          <a:off x="173990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0</xdr:rowOff>
    </xdr:from>
    <xdr:to>
      <xdr:col>15</xdr:col>
      <xdr:colOff>50800</xdr:colOff>
      <xdr:row>85</xdr:row>
      <xdr:rowOff>59055</xdr:rowOff>
    </xdr:to>
    <xdr:cxnSp macro="">
      <xdr:nvCxnSpPr>
        <xdr:cNvPr id="310" name="直線コネクタ 309"/>
        <xdr:cNvCxnSpPr/>
      </xdr:nvCxnSpPr>
      <xdr:spPr>
        <a:xfrm>
          <a:off x="1790700" y="14249400"/>
          <a:ext cx="7747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59689</xdr:rowOff>
    </xdr:from>
    <xdr:to>
      <xdr:col>6</xdr:col>
      <xdr:colOff>38100</xdr:colOff>
      <xdr:row>84</xdr:row>
      <xdr:rowOff>161289</xdr:rowOff>
    </xdr:to>
    <xdr:sp macro="" textlink="">
      <xdr:nvSpPr>
        <xdr:cNvPr id="311" name="楕円 310"/>
        <xdr:cNvSpPr/>
      </xdr:nvSpPr>
      <xdr:spPr>
        <a:xfrm>
          <a:off x="965200" y="141414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110489</xdr:rowOff>
    </xdr:from>
    <xdr:to>
      <xdr:col>10</xdr:col>
      <xdr:colOff>114300</xdr:colOff>
      <xdr:row>85</xdr:row>
      <xdr:rowOff>0</xdr:rowOff>
    </xdr:to>
    <xdr:cxnSp macro="">
      <xdr:nvCxnSpPr>
        <xdr:cNvPr id="312" name="直線コネクタ 311"/>
        <xdr:cNvCxnSpPr/>
      </xdr:nvCxnSpPr>
      <xdr:spPr>
        <a:xfrm>
          <a:off x="1008380" y="14192249"/>
          <a:ext cx="78232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17056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38570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61100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xdr:cNvSpPr txBox="1"/>
      </xdr:nvSpPr>
      <xdr:spPr>
        <a:xfrm>
          <a:off x="8363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55263</xdr:rowOff>
    </xdr:from>
    <xdr:ext cx="405111" cy="259045"/>
    <xdr:sp macro="" textlink="">
      <xdr:nvSpPr>
        <xdr:cNvPr id="317" name="n_1mainValue【公営住宅】&#10;有形固定資産減価償却率"/>
        <xdr:cNvSpPr txBox="1"/>
      </xdr:nvSpPr>
      <xdr:spPr>
        <a:xfrm>
          <a:off x="3170564"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100982</xdr:rowOff>
    </xdr:from>
    <xdr:ext cx="405111" cy="259045"/>
    <xdr:sp macro="" textlink="">
      <xdr:nvSpPr>
        <xdr:cNvPr id="318" name="n_2mainValue【公営住宅】&#10;有形固定資産減価償却率"/>
        <xdr:cNvSpPr txBox="1"/>
      </xdr:nvSpPr>
      <xdr:spPr>
        <a:xfrm>
          <a:off x="238570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41927</xdr:rowOff>
    </xdr:from>
    <xdr:ext cx="405111" cy="259045"/>
    <xdr:sp macro="" textlink="">
      <xdr:nvSpPr>
        <xdr:cNvPr id="319" name="n_3mainValue【公営住宅】&#10;有形固定資産減価償却率"/>
        <xdr:cNvSpPr txBox="1"/>
      </xdr:nvSpPr>
      <xdr:spPr>
        <a:xfrm>
          <a:off x="161100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152416</xdr:rowOff>
    </xdr:from>
    <xdr:ext cx="405111" cy="259045"/>
    <xdr:sp macro="" textlink="">
      <xdr:nvSpPr>
        <xdr:cNvPr id="320" name="n_4mainValue【公営住宅】&#10;有形固定資産減価償却率"/>
        <xdr:cNvSpPr txBox="1"/>
      </xdr:nvSpPr>
      <xdr:spPr>
        <a:xfrm>
          <a:off x="836304" y="142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9219565" y="13014633"/>
          <a:ext cx="0" cy="155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9258300" y="1457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9154160" y="14571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9258300" y="127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9154160" y="13014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9258300" y="139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9192260" y="14059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8445500" y="14026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7670800" y="14027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6873240" y="140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098540" y="14050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154505</xdr:rowOff>
    </xdr:from>
    <xdr:to>
      <xdr:col>55</xdr:col>
      <xdr:colOff>50800</xdr:colOff>
      <xdr:row>86</xdr:row>
      <xdr:rowOff>84655</xdr:rowOff>
    </xdr:to>
    <xdr:sp macro="" textlink="">
      <xdr:nvSpPr>
        <xdr:cNvPr id="362" name="楕円 361"/>
        <xdr:cNvSpPr/>
      </xdr:nvSpPr>
      <xdr:spPr>
        <a:xfrm>
          <a:off x="9192260" y="14403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69432</xdr:rowOff>
    </xdr:from>
    <xdr:ext cx="469744" cy="259045"/>
    <xdr:sp macro="" textlink="">
      <xdr:nvSpPr>
        <xdr:cNvPr id="363" name="【公営住宅】&#10;一人当たり面積該当値テキスト"/>
        <xdr:cNvSpPr txBox="1"/>
      </xdr:nvSpPr>
      <xdr:spPr>
        <a:xfrm>
          <a:off x="9258300" y="1431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64" name="楕円 363"/>
        <xdr:cNvSpPr/>
      </xdr:nvSpPr>
      <xdr:spPr>
        <a:xfrm>
          <a:off x="8445500" y="14403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33855</xdr:rowOff>
    </xdr:to>
    <xdr:cxnSp macro="">
      <xdr:nvCxnSpPr>
        <xdr:cNvPr id="365" name="直線コネクタ 364"/>
        <xdr:cNvCxnSpPr/>
      </xdr:nvCxnSpPr>
      <xdr:spPr>
        <a:xfrm>
          <a:off x="8496300" y="14450568"/>
          <a:ext cx="7239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159403</xdr:rowOff>
    </xdr:from>
    <xdr:to>
      <xdr:col>46</xdr:col>
      <xdr:colOff>38100</xdr:colOff>
      <xdr:row>86</xdr:row>
      <xdr:rowOff>89553</xdr:rowOff>
    </xdr:to>
    <xdr:sp macro="" textlink="">
      <xdr:nvSpPr>
        <xdr:cNvPr id="366" name="楕円 365"/>
        <xdr:cNvSpPr/>
      </xdr:nvSpPr>
      <xdr:spPr>
        <a:xfrm>
          <a:off x="7670800" y="14408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38753</xdr:rowOff>
    </xdr:to>
    <xdr:cxnSp macro="">
      <xdr:nvCxnSpPr>
        <xdr:cNvPr id="367" name="直線コネクタ 366"/>
        <xdr:cNvCxnSpPr/>
      </xdr:nvCxnSpPr>
      <xdr:spPr>
        <a:xfrm flipV="1">
          <a:off x="7713980" y="14450568"/>
          <a:ext cx="78232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162778</xdr:rowOff>
    </xdr:from>
    <xdr:to>
      <xdr:col>41</xdr:col>
      <xdr:colOff>101600</xdr:colOff>
      <xdr:row>86</xdr:row>
      <xdr:rowOff>92928</xdr:rowOff>
    </xdr:to>
    <xdr:sp macro="" textlink="">
      <xdr:nvSpPr>
        <xdr:cNvPr id="368" name="楕円 367"/>
        <xdr:cNvSpPr/>
      </xdr:nvSpPr>
      <xdr:spPr>
        <a:xfrm>
          <a:off x="6873240" y="14412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38753</xdr:rowOff>
    </xdr:from>
    <xdr:to>
      <xdr:col>45</xdr:col>
      <xdr:colOff>177800</xdr:colOff>
      <xdr:row>86</xdr:row>
      <xdr:rowOff>42128</xdr:rowOff>
    </xdr:to>
    <xdr:cxnSp macro="">
      <xdr:nvCxnSpPr>
        <xdr:cNvPr id="369" name="直線コネクタ 368"/>
        <xdr:cNvCxnSpPr/>
      </xdr:nvCxnSpPr>
      <xdr:spPr>
        <a:xfrm flipV="1">
          <a:off x="6924040" y="14455793"/>
          <a:ext cx="78994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166261</xdr:rowOff>
    </xdr:from>
    <xdr:to>
      <xdr:col>36</xdr:col>
      <xdr:colOff>165100</xdr:colOff>
      <xdr:row>86</xdr:row>
      <xdr:rowOff>96411</xdr:rowOff>
    </xdr:to>
    <xdr:sp macro="" textlink="">
      <xdr:nvSpPr>
        <xdr:cNvPr id="370" name="楕円 369"/>
        <xdr:cNvSpPr/>
      </xdr:nvSpPr>
      <xdr:spPr>
        <a:xfrm>
          <a:off x="6098540" y="144156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42128</xdr:rowOff>
    </xdr:from>
    <xdr:to>
      <xdr:col>41</xdr:col>
      <xdr:colOff>50800</xdr:colOff>
      <xdr:row>86</xdr:row>
      <xdr:rowOff>45611</xdr:rowOff>
    </xdr:to>
    <xdr:cxnSp macro="">
      <xdr:nvCxnSpPr>
        <xdr:cNvPr id="371" name="直線コネクタ 370"/>
        <xdr:cNvCxnSpPr/>
      </xdr:nvCxnSpPr>
      <xdr:spPr>
        <a:xfrm flipV="1">
          <a:off x="6149340" y="14459168"/>
          <a:ext cx="7747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8271587" y="138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xdr:cNvSpPr txBox="1"/>
      </xdr:nvSpPr>
      <xdr:spPr>
        <a:xfrm>
          <a:off x="7509587" y="1380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xdr:cNvSpPr txBox="1"/>
      </xdr:nvSpPr>
      <xdr:spPr>
        <a:xfrm>
          <a:off x="6712027" y="138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xdr:cNvSpPr txBox="1"/>
      </xdr:nvSpPr>
      <xdr:spPr>
        <a:xfrm>
          <a:off x="5937327" y="1382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76" name="n_1mainValue【公営住宅】&#10;一人当たり面積"/>
        <xdr:cNvSpPr txBox="1"/>
      </xdr:nvSpPr>
      <xdr:spPr>
        <a:xfrm>
          <a:off x="8271587" y="144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80680</xdr:rowOff>
    </xdr:from>
    <xdr:ext cx="469744" cy="259045"/>
    <xdr:sp macro="" textlink="">
      <xdr:nvSpPr>
        <xdr:cNvPr id="377" name="n_2mainValue【公営住宅】&#10;一人当たり面積"/>
        <xdr:cNvSpPr txBox="1"/>
      </xdr:nvSpPr>
      <xdr:spPr>
        <a:xfrm>
          <a:off x="7509587" y="1449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84055</xdr:rowOff>
    </xdr:from>
    <xdr:ext cx="469744" cy="259045"/>
    <xdr:sp macro="" textlink="">
      <xdr:nvSpPr>
        <xdr:cNvPr id="378" name="n_3mainValue【公営住宅】&#10;一人当たり面積"/>
        <xdr:cNvSpPr txBox="1"/>
      </xdr:nvSpPr>
      <xdr:spPr>
        <a:xfrm>
          <a:off x="6712027" y="1450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87538</xdr:rowOff>
    </xdr:from>
    <xdr:ext cx="469744" cy="259045"/>
    <xdr:sp macro="" textlink="">
      <xdr:nvSpPr>
        <xdr:cNvPr id="379" name="n_4mainValue【公営住宅】&#10;一人当たり面積"/>
        <xdr:cNvSpPr txBox="1"/>
      </xdr:nvSpPr>
      <xdr:spPr>
        <a:xfrm>
          <a:off x="5937327" y="1450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4414500" y="617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4325600" y="6324419"/>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3578840" y="6304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280414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2029440" y="633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123188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144599</xdr:rowOff>
    </xdr:from>
    <xdr:to>
      <xdr:col>85</xdr:col>
      <xdr:colOff>177800</xdr:colOff>
      <xdr:row>41</xdr:row>
      <xdr:rowOff>74749</xdr:rowOff>
    </xdr:to>
    <xdr:sp macro="" textlink="">
      <xdr:nvSpPr>
        <xdr:cNvPr id="437" name="楕円 436"/>
        <xdr:cNvSpPr/>
      </xdr:nvSpPr>
      <xdr:spPr>
        <a:xfrm>
          <a:off x="14325600" y="68501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123026</xdr:rowOff>
    </xdr:from>
    <xdr:ext cx="405111" cy="259045"/>
    <xdr:sp macro="" textlink="">
      <xdr:nvSpPr>
        <xdr:cNvPr id="438" name="【認定こども園・幼稚園・保育所】&#10;有形固定資産減価償却率該当値テキスト"/>
        <xdr:cNvSpPr txBox="1"/>
      </xdr:nvSpPr>
      <xdr:spPr>
        <a:xfrm>
          <a:off x="14414500" y="682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110309</xdr:rowOff>
    </xdr:from>
    <xdr:to>
      <xdr:col>81</xdr:col>
      <xdr:colOff>101600</xdr:colOff>
      <xdr:row>41</xdr:row>
      <xdr:rowOff>40459</xdr:rowOff>
    </xdr:to>
    <xdr:sp macro="" textlink="">
      <xdr:nvSpPr>
        <xdr:cNvPr id="439" name="楕円 438"/>
        <xdr:cNvSpPr/>
      </xdr:nvSpPr>
      <xdr:spPr>
        <a:xfrm>
          <a:off x="13578840" y="6815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161109</xdr:rowOff>
    </xdr:from>
    <xdr:to>
      <xdr:col>85</xdr:col>
      <xdr:colOff>127000</xdr:colOff>
      <xdr:row>41</xdr:row>
      <xdr:rowOff>23949</xdr:rowOff>
    </xdr:to>
    <xdr:cxnSp macro="">
      <xdr:nvCxnSpPr>
        <xdr:cNvPr id="440" name="直線コネクタ 439"/>
        <xdr:cNvCxnSpPr/>
      </xdr:nvCxnSpPr>
      <xdr:spPr>
        <a:xfrm>
          <a:off x="13629640" y="6866709"/>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84183</xdr:rowOff>
    </xdr:from>
    <xdr:to>
      <xdr:col>76</xdr:col>
      <xdr:colOff>165100</xdr:colOff>
      <xdr:row>41</xdr:row>
      <xdr:rowOff>14333</xdr:rowOff>
    </xdr:to>
    <xdr:sp macro="" textlink="">
      <xdr:nvSpPr>
        <xdr:cNvPr id="441" name="楕円 440"/>
        <xdr:cNvSpPr/>
      </xdr:nvSpPr>
      <xdr:spPr>
        <a:xfrm>
          <a:off x="12804140" y="6789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134983</xdr:rowOff>
    </xdr:from>
    <xdr:to>
      <xdr:col>81</xdr:col>
      <xdr:colOff>50800</xdr:colOff>
      <xdr:row>40</xdr:row>
      <xdr:rowOff>161109</xdr:rowOff>
    </xdr:to>
    <xdr:cxnSp macro="">
      <xdr:nvCxnSpPr>
        <xdr:cNvPr id="442" name="直線コネクタ 441"/>
        <xdr:cNvCxnSpPr/>
      </xdr:nvCxnSpPr>
      <xdr:spPr>
        <a:xfrm>
          <a:off x="12854940" y="6840583"/>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443" name="楕円 442"/>
        <xdr:cNvSpPr/>
      </xdr:nvSpPr>
      <xdr:spPr>
        <a:xfrm>
          <a:off x="12029440" y="67636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108857</xdr:rowOff>
    </xdr:from>
    <xdr:to>
      <xdr:col>76</xdr:col>
      <xdr:colOff>114300</xdr:colOff>
      <xdr:row>40</xdr:row>
      <xdr:rowOff>134983</xdr:rowOff>
    </xdr:to>
    <xdr:cxnSp macro="">
      <xdr:nvCxnSpPr>
        <xdr:cNvPr id="444" name="直線コネクタ 443"/>
        <xdr:cNvCxnSpPr/>
      </xdr:nvCxnSpPr>
      <xdr:spPr>
        <a:xfrm>
          <a:off x="12072620" y="6814457"/>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23767</xdr:rowOff>
    </xdr:from>
    <xdr:to>
      <xdr:col>67</xdr:col>
      <xdr:colOff>101600</xdr:colOff>
      <xdr:row>40</xdr:row>
      <xdr:rowOff>125367</xdr:rowOff>
    </xdr:to>
    <xdr:sp macro="" textlink="">
      <xdr:nvSpPr>
        <xdr:cNvPr id="445" name="楕円 444"/>
        <xdr:cNvSpPr/>
      </xdr:nvSpPr>
      <xdr:spPr>
        <a:xfrm>
          <a:off x="11231880" y="672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74567</xdr:rowOff>
    </xdr:from>
    <xdr:to>
      <xdr:col>71</xdr:col>
      <xdr:colOff>177800</xdr:colOff>
      <xdr:row>40</xdr:row>
      <xdr:rowOff>108857</xdr:rowOff>
    </xdr:to>
    <xdr:cxnSp macro="">
      <xdr:nvCxnSpPr>
        <xdr:cNvPr id="446" name="直線コネクタ 445"/>
        <xdr:cNvCxnSpPr/>
      </xdr:nvCxnSpPr>
      <xdr:spPr>
        <a:xfrm>
          <a:off x="11282680" y="6780167"/>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34372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xdr:cNvSpPr txBox="1"/>
      </xdr:nvSpPr>
      <xdr:spPr>
        <a:xfrm>
          <a:off x="126752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xdr:cNvSpPr txBox="1"/>
      </xdr:nvSpPr>
      <xdr:spPr>
        <a:xfrm>
          <a:off x="11900544" y="611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xdr:cNvSpPr txBox="1"/>
      </xdr:nvSpPr>
      <xdr:spPr>
        <a:xfrm>
          <a:off x="1110298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31586</xdr:rowOff>
    </xdr:from>
    <xdr:ext cx="405111" cy="259045"/>
    <xdr:sp macro="" textlink="">
      <xdr:nvSpPr>
        <xdr:cNvPr id="451" name="n_1mainValue【認定こども園・幼稚園・保育所】&#10;有形固定資産減価償却率"/>
        <xdr:cNvSpPr txBox="1"/>
      </xdr:nvSpPr>
      <xdr:spPr>
        <a:xfrm>
          <a:off x="13437244" y="690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5460</xdr:rowOff>
    </xdr:from>
    <xdr:ext cx="405111" cy="259045"/>
    <xdr:sp macro="" textlink="">
      <xdr:nvSpPr>
        <xdr:cNvPr id="452" name="n_2mainValue【認定こども園・幼稚園・保育所】&#10;有形固定資産減価償却率"/>
        <xdr:cNvSpPr txBox="1"/>
      </xdr:nvSpPr>
      <xdr:spPr>
        <a:xfrm>
          <a:off x="12675244" y="687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453" name="n_3mainValue【認定こども園・幼稚園・保育所】&#10;有形固定資産減価償却率"/>
        <xdr:cNvSpPr txBox="1"/>
      </xdr:nvSpPr>
      <xdr:spPr>
        <a:xfrm>
          <a:off x="11900544" y="685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116494</xdr:rowOff>
    </xdr:from>
    <xdr:ext cx="405111" cy="259045"/>
    <xdr:sp macro="" textlink="">
      <xdr:nvSpPr>
        <xdr:cNvPr id="454" name="n_4mainValue【認定こども園・幼稚園・保育所】&#10;有形固定資産減価償却率"/>
        <xdr:cNvSpPr txBox="1"/>
      </xdr:nvSpPr>
      <xdr:spPr>
        <a:xfrm>
          <a:off x="11102984" y="682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19509104" y="5573116"/>
          <a:ext cx="0" cy="139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19547840" y="6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19443700" y="6963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19547840" y="53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19443700" y="557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xdr:cNvSpPr txBox="1"/>
      </xdr:nvSpPr>
      <xdr:spPr>
        <a:xfrm>
          <a:off x="19547840" y="65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19458940" y="65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18735040" y="65793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xdr:cNvSpPr/>
      </xdr:nvSpPr>
      <xdr:spPr>
        <a:xfrm>
          <a:off x="17937480" y="658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xdr:cNvSpPr/>
      </xdr:nvSpPr>
      <xdr:spPr>
        <a:xfrm>
          <a:off x="17162780" y="659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xdr:cNvSpPr/>
      </xdr:nvSpPr>
      <xdr:spPr>
        <a:xfrm>
          <a:off x="16388080" y="6586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42773</xdr:rowOff>
    </xdr:from>
    <xdr:to>
      <xdr:col>116</xdr:col>
      <xdr:colOff>114300</xdr:colOff>
      <xdr:row>38</xdr:row>
      <xdr:rowOff>144373</xdr:rowOff>
    </xdr:to>
    <xdr:sp macro="" textlink="">
      <xdr:nvSpPr>
        <xdr:cNvPr id="492" name="楕円 491"/>
        <xdr:cNvSpPr/>
      </xdr:nvSpPr>
      <xdr:spPr>
        <a:xfrm>
          <a:off x="19458940" y="64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65651</xdr:rowOff>
    </xdr:from>
    <xdr:ext cx="469744" cy="259045"/>
    <xdr:sp macro="" textlink="">
      <xdr:nvSpPr>
        <xdr:cNvPr id="493" name="【認定こども園・幼稚園・保育所】&#10;一人当たり面積該当値テキスト"/>
        <xdr:cNvSpPr txBox="1"/>
      </xdr:nvSpPr>
      <xdr:spPr>
        <a:xfrm>
          <a:off x="19547840"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87579</xdr:rowOff>
    </xdr:from>
    <xdr:to>
      <xdr:col>112</xdr:col>
      <xdr:colOff>38100</xdr:colOff>
      <xdr:row>39</xdr:row>
      <xdr:rowOff>17729</xdr:rowOff>
    </xdr:to>
    <xdr:sp macro="" textlink="">
      <xdr:nvSpPr>
        <xdr:cNvPr id="494" name="楕円 493"/>
        <xdr:cNvSpPr/>
      </xdr:nvSpPr>
      <xdr:spPr>
        <a:xfrm>
          <a:off x="18735040" y="64578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93573</xdr:rowOff>
    </xdr:from>
    <xdr:to>
      <xdr:col>116</xdr:col>
      <xdr:colOff>63500</xdr:colOff>
      <xdr:row>38</xdr:row>
      <xdr:rowOff>138379</xdr:rowOff>
    </xdr:to>
    <xdr:cxnSp macro="">
      <xdr:nvCxnSpPr>
        <xdr:cNvPr id="495" name="直線コネクタ 494"/>
        <xdr:cNvCxnSpPr/>
      </xdr:nvCxnSpPr>
      <xdr:spPr>
        <a:xfrm flipV="1">
          <a:off x="18778220" y="6463893"/>
          <a:ext cx="73152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51918</xdr:rowOff>
    </xdr:from>
    <xdr:to>
      <xdr:col>107</xdr:col>
      <xdr:colOff>101600</xdr:colOff>
      <xdr:row>38</xdr:row>
      <xdr:rowOff>153518</xdr:rowOff>
    </xdr:to>
    <xdr:sp macro="" textlink="">
      <xdr:nvSpPr>
        <xdr:cNvPr id="496" name="楕円 495"/>
        <xdr:cNvSpPr/>
      </xdr:nvSpPr>
      <xdr:spPr>
        <a:xfrm>
          <a:off x="17937480" y="64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102718</xdr:rowOff>
    </xdr:from>
    <xdr:to>
      <xdr:col>111</xdr:col>
      <xdr:colOff>177800</xdr:colOff>
      <xdr:row>38</xdr:row>
      <xdr:rowOff>138379</xdr:rowOff>
    </xdr:to>
    <xdr:cxnSp macro="">
      <xdr:nvCxnSpPr>
        <xdr:cNvPr id="497" name="直線コネクタ 496"/>
        <xdr:cNvCxnSpPr/>
      </xdr:nvCxnSpPr>
      <xdr:spPr>
        <a:xfrm>
          <a:off x="17988280" y="6473038"/>
          <a:ext cx="78994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65634</xdr:rowOff>
    </xdr:from>
    <xdr:to>
      <xdr:col>102</xdr:col>
      <xdr:colOff>165100</xdr:colOff>
      <xdr:row>38</xdr:row>
      <xdr:rowOff>167234</xdr:rowOff>
    </xdr:to>
    <xdr:sp macro="" textlink="">
      <xdr:nvSpPr>
        <xdr:cNvPr id="498" name="楕円 497"/>
        <xdr:cNvSpPr/>
      </xdr:nvSpPr>
      <xdr:spPr>
        <a:xfrm>
          <a:off x="17162780" y="64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102718</xdr:rowOff>
    </xdr:from>
    <xdr:to>
      <xdr:col>107</xdr:col>
      <xdr:colOff>50800</xdr:colOff>
      <xdr:row>38</xdr:row>
      <xdr:rowOff>116434</xdr:rowOff>
    </xdr:to>
    <xdr:cxnSp macro="">
      <xdr:nvCxnSpPr>
        <xdr:cNvPr id="499" name="直線コネクタ 498"/>
        <xdr:cNvCxnSpPr/>
      </xdr:nvCxnSpPr>
      <xdr:spPr>
        <a:xfrm flipV="1">
          <a:off x="17213580" y="6473038"/>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80264</xdr:rowOff>
    </xdr:from>
    <xdr:to>
      <xdr:col>98</xdr:col>
      <xdr:colOff>38100</xdr:colOff>
      <xdr:row>39</xdr:row>
      <xdr:rowOff>10414</xdr:rowOff>
    </xdr:to>
    <xdr:sp macro="" textlink="">
      <xdr:nvSpPr>
        <xdr:cNvPr id="500" name="楕円 499"/>
        <xdr:cNvSpPr/>
      </xdr:nvSpPr>
      <xdr:spPr>
        <a:xfrm>
          <a:off x="16388080" y="6450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116434</xdr:rowOff>
    </xdr:from>
    <xdr:to>
      <xdr:col>102</xdr:col>
      <xdr:colOff>114300</xdr:colOff>
      <xdr:row>38</xdr:row>
      <xdr:rowOff>131064</xdr:rowOff>
    </xdr:to>
    <xdr:cxnSp macro="">
      <xdr:nvCxnSpPr>
        <xdr:cNvPr id="501" name="直線コネクタ 500"/>
        <xdr:cNvCxnSpPr/>
      </xdr:nvCxnSpPr>
      <xdr:spPr>
        <a:xfrm flipV="1">
          <a:off x="16431260" y="6486754"/>
          <a:ext cx="78232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xdr:cNvSpPr txBox="1"/>
      </xdr:nvSpPr>
      <xdr:spPr>
        <a:xfrm>
          <a:off x="185611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xdr:cNvSpPr txBox="1"/>
      </xdr:nvSpPr>
      <xdr:spPr>
        <a:xfrm>
          <a:off x="17776267" y="667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xdr:cNvSpPr txBox="1"/>
      </xdr:nvSpPr>
      <xdr:spPr>
        <a:xfrm>
          <a:off x="17001567" y="66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xdr:cNvSpPr txBox="1"/>
      </xdr:nvSpPr>
      <xdr:spPr>
        <a:xfrm>
          <a:off x="16226867" y="667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34256</xdr:rowOff>
    </xdr:from>
    <xdr:ext cx="469744" cy="259045"/>
    <xdr:sp macro="" textlink="">
      <xdr:nvSpPr>
        <xdr:cNvPr id="506" name="n_1mainValue【認定こども園・幼稚園・保育所】&#10;一人当たり面積"/>
        <xdr:cNvSpPr txBox="1"/>
      </xdr:nvSpPr>
      <xdr:spPr>
        <a:xfrm>
          <a:off x="18561127" y="623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170045</xdr:rowOff>
    </xdr:from>
    <xdr:ext cx="469744" cy="259045"/>
    <xdr:sp macro="" textlink="">
      <xdr:nvSpPr>
        <xdr:cNvPr id="507" name="n_2mainValue【認定こども園・幼稚園・保育所】&#10;一人当たり面積"/>
        <xdr:cNvSpPr txBox="1"/>
      </xdr:nvSpPr>
      <xdr:spPr>
        <a:xfrm>
          <a:off x="17776267" y="620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12311</xdr:rowOff>
    </xdr:from>
    <xdr:ext cx="469744" cy="259045"/>
    <xdr:sp macro="" textlink="">
      <xdr:nvSpPr>
        <xdr:cNvPr id="508" name="n_3mainValue【認定こども園・幼稚園・保育所】&#10;一人当たり面積"/>
        <xdr:cNvSpPr txBox="1"/>
      </xdr:nvSpPr>
      <xdr:spPr>
        <a:xfrm>
          <a:off x="17001567" y="621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9" name="n_4mainValue【認定こども園・幼稚園・保育所】&#10;一人当たり面積"/>
        <xdr:cNvSpPr txBox="1"/>
      </xdr:nvSpPr>
      <xdr:spPr>
        <a:xfrm>
          <a:off x="1622686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4375764" y="9295312"/>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441450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428750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xdr:cNvSpPr txBox="1"/>
      </xdr:nvSpPr>
      <xdr:spPr>
        <a:xfrm>
          <a:off x="14414500" y="1020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4325600" y="102264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357884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xdr:cNvSpPr/>
      </xdr:nvSpPr>
      <xdr:spPr>
        <a:xfrm>
          <a:off x="128041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xdr:cNvSpPr/>
      </xdr:nvSpPr>
      <xdr:spPr>
        <a:xfrm>
          <a:off x="1202944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xdr:cNvSpPr/>
      </xdr:nvSpPr>
      <xdr:spPr>
        <a:xfrm>
          <a:off x="11231880" y="10136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70031</xdr:rowOff>
    </xdr:from>
    <xdr:to>
      <xdr:col>85</xdr:col>
      <xdr:colOff>177800</xdr:colOff>
      <xdr:row>60</xdr:row>
      <xdr:rowOff>181</xdr:rowOff>
    </xdr:to>
    <xdr:sp macro="" textlink="">
      <xdr:nvSpPr>
        <xdr:cNvPr id="551" name="楕円 550"/>
        <xdr:cNvSpPr/>
      </xdr:nvSpPr>
      <xdr:spPr>
        <a:xfrm>
          <a:off x="14325600" y="996079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92908</xdr:rowOff>
    </xdr:from>
    <xdr:ext cx="405111" cy="259045"/>
    <xdr:sp macro="" textlink="">
      <xdr:nvSpPr>
        <xdr:cNvPr id="552" name="【学校施設】&#10;有形固定資産減価償却率該当値テキスト"/>
        <xdr:cNvSpPr txBox="1"/>
      </xdr:nvSpPr>
      <xdr:spPr>
        <a:xfrm>
          <a:off x="14414500" y="981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58601</xdr:rowOff>
    </xdr:from>
    <xdr:to>
      <xdr:col>81</xdr:col>
      <xdr:colOff>101600</xdr:colOff>
      <xdr:row>60</xdr:row>
      <xdr:rowOff>160201</xdr:rowOff>
    </xdr:to>
    <xdr:sp macro="" textlink="">
      <xdr:nvSpPr>
        <xdr:cNvPr id="553" name="楕円 552"/>
        <xdr:cNvSpPr/>
      </xdr:nvSpPr>
      <xdr:spPr>
        <a:xfrm>
          <a:off x="1357884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120831</xdr:rowOff>
    </xdr:from>
    <xdr:to>
      <xdr:col>85</xdr:col>
      <xdr:colOff>127000</xdr:colOff>
      <xdr:row>60</xdr:row>
      <xdr:rowOff>109401</xdr:rowOff>
    </xdr:to>
    <xdr:cxnSp macro="">
      <xdr:nvCxnSpPr>
        <xdr:cNvPr id="554" name="直線コネクタ 553"/>
        <xdr:cNvCxnSpPr/>
      </xdr:nvCxnSpPr>
      <xdr:spPr>
        <a:xfrm flipV="1">
          <a:off x="13629640" y="10011591"/>
          <a:ext cx="74676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555" name="楕円 554"/>
        <xdr:cNvSpPr/>
      </xdr:nvSpPr>
      <xdr:spPr>
        <a:xfrm>
          <a:off x="12804140" y="1012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109401</xdr:rowOff>
    </xdr:from>
    <xdr:to>
      <xdr:col>81</xdr:col>
      <xdr:colOff>50800</xdr:colOff>
      <xdr:row>60</xdr:row>
      <xdr:rowOff>120831</xdr:rowOff>
    </xdr:to>
    <xdr:cxnSp macro="">
      <xdr:nvCxnSpPr>
        <xdr:cNvPr id="556" name="直線コネクタ 555"/>
        <xdr:cNvCxnSpPr/>
      </xdr:nvCxnSpPr>
      <xdr:spPr>
        <a:xfrm flipV="1">
          <a:off x="12854940" y="10167801"/>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53703</xdr:rowOff>
    </xdr:from>
    <xdr:to>
      <xdr:col>72</xdr:col>
      <xdr:colOff>38100</xdr:colOff>
      <xdr:row>59</xdr:row>
      <xdr:rowOff>155303</xdr:rowOff>
    </xdr:to>
    <xdr:sp macro="" textlink="">
      <xdr:nvSpPr>
        <xdr:cNvPr id="557" name="楕円 556"/>
        <xdr:cNvSpPr/>
      </xdr:nvSpPr>
      <xdr:spPr>
        <a:xfrm>
          <a:off x="12029440" y="99444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104503</xdr:rowOff>
    </xdr:from>
    <xdr:to>
      <xdr:col>76</xdr:col>
      <xdr:colOff>114300</xdr:colOff>
      <xdr:row>60</xdr:row>
      <xdr:rowOff>120831</xdr:rowOff>
    </xdr:to>
    <xdr:cxnSp macro="">
      <xdr:nvCxnSpPr>
        <xdr:cNvPr id="558" name="直線コネクタ 557"/>
        <xdr:cNvCxnSpPr/>
      </xdr:nvCxnSpPr>
      <xdr:spPr>
        <a:xfrm>
          <a:off x="12072620" y="9995263"/>
          <a:ext cx="782320" cy="1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171269</xdr:rowOff>
    </xdr:from>
    <xdr:to>
      <xdr:col>67</xdr:col>
      <xdr:colOff>101600</xdr:colOff>
      <xdr:row>59</xdr:row>
      <xdr:rowOff>101419</xdr:rowOff>
    </xdr:to>
    <xdr:sp macro="" textlink="">
      <xdr:nvSpPr>
        <xdr:cNvPr id="559" name="楕円 558"/>
        <xdr:cNvSpPr/>
      </xdr:nvSpPr>
      <xdr:spPr>
        <a:xfrm>
          <a:off x="11231880" y="9894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50619</xdr:rowOff>
    </xdr:from>
    <xdr:to>
      <xdr:col>71</xdr:col>
      <xdr:colOff>177800</xdr:colOff>
      <xdr:row>59</xdr:row>
      <xdr:rowOff>104503</xdr:rowOff>
    </xdr:to>
    <xdr:cxnSp macro="">
      <xdr:nvCxnSpPr>
        <xdr:cNvPr id="560" name="直線コネクタ 559"/>
        <xdr:cNvCxnSpPr/>
      </xdr:nvCxnSpPr>
      <xdr:spPr>
        <a:xfrm>
          <a:off x="11282680" y="9941379"/>
          <a:ext cx="78994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xdr:cNvSpPr txBox="1"/>
      </xdr:nvSpPr>
      <xdr:spPr>
        <a:xfrm>
          <a:off x="1343724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xdr:cNvSpPr txBox="1"/>
      </xdr:nvSpPr>
      <xdr:spPr>
        <a:xfrm>
          <a:off x="1267524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xdr:cNvSpPr txBox="1"/>
      </xdr:nvSpPr>
      <xdr:spPr>
        <a:xfrm>
          <a:off x="1190054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xdr:cNvSpPr txBox="1"/>
      </xdr:nvSpPr>
      <xdr:spPr>
        <a:xfrm>
          <a:off x="1110298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5278</xdr:rowOff>
    </xdr:from>
    <xdr:ext cx="405111" cy="259045"/>
    <xdr:sp macro="" textlink="">
      <xdr:nvSpPr>
        <xdr:cNvPr id="565" name="n_1mainValue【学校施設】&#10;有形固定資産減価償却率"/>
        <xdr:cNvSpPr txBox="1"/>
      </xdr:nvSpPr>
      <xdr:spPr>
        <a:xfrm>
          <a:off x="13437244" y="989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16708</xdr:rowOff>
    </xdr:from>
    <xdr:ext cx="405111" cy="259045"/>
    <xdr:sp macro="" textlink="">
      <xdr:nvSpPr>
        <xdr:cNvPr id="566" name="n_2mainValue【学校施設】&#10;有形固定資産減価償却率"/>
        <xdr:cNvSpPr txBox="1"/>
      </xdr:nvSpPr>
      <xdr:spPr>
        <a:xfrm>
          <a:off x="1267524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380</xdr:rowOff>
    </xdr:from>
    <xdr:ext cx="405111" cy="259045"/>
    <xdr:sp macro="" textlink="">
      <xdr:nvSpPr>
        <xdr:cNvPr id="567" name="n_3mainValue【学校施設】&#10;有形固定資産減価償却率"/>
        <xdr:cNvSpPr txBox="1"/>
      </xdr:nvSpPr>
      <xdr:spPr>
        <a:xfrm>
          <a:off x="11900544" y="972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117946</xdr:rowOff>
    </xdr:from>
    <xdr:ext cx="405111" cy="259045"/>
    <xdr:sp macro="" textlink="">
      <xdr:nvSpPr>
        <xdr:cNvPr id="568" name="n_4mainValue【学校施設】&#10;有形固定資産減価償却率"/>
        <xdr:cNvSpPr txBox="1"/>
      </xdr:nvSpPr>
      <xdr:spPr>
        <a:xfrm>
          <a:off x="1110298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19509104" y="9473977"/>
          <a:ext cx="0" cy="121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19547840" y="106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19443700" y="106888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19547840" y="92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19443700" y="947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xdr:cNvSpPr txBox="1"/>
      </xdr:nvSpPr>
      <xdr:spPr>
        <a:xfrm>
          <a:off x="19547840" y="10345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19458940" y="10490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18735040" y="10497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xdr:cNvSpPr/>
      </xdr:nvSpPr>
      <xdr:spPr>
        <a:xfrm>
          <a:off x="17937480" y="10500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xdr:cNvSpPr/>
      </xdr:nvSpPr>
      <xdr:spPr>
        <a:xfrm>
          <a:off x="171627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xdr:cNvSpPr/>
      </xdr:nvSpPr>
      <xdr:spPr>
        <a:xfrm>
          <a:off x="16388080" y="10484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163444</xdr:rowOff>
    </xdr:from>
    <xdr:to>
      <xdr:col>116</xdr:col>
      <xdr:colOff>114300</xdr:colOff>
      <xdr:row>63</xdr:row>
      <xdr:rowOff>93594</xdr:rowOff>
    </xdr:to>
    <xdr:sp macro="" textlink="">
      <xdr:nvSpPr>
        <xdr:cNvPr id="606" name="楕円 605"/>
        <xdr:cNvSpPr/>
      </xdr:nvSpPr>
      <xdr:spPr>
        <a:xfrm>
          <a:off x="19458940" y="10557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78371</xdr:rowOff>
    </xdr:from>
    <xdr:ext cx="469744" cy="259045"/>
    <xdr:sp macro="" textlink="">
      <xdr:nvSpPr>
        <xdr:cNvPr id="607" name="【学校施設】&#10;一人当たり面積該当値テキスト"/>
        <xdr:cNvSpPr txBox="1"/>
      </xdr:nvSpPr>
      <xdr:spPr>
        <a:xfrm>
          <a:off x="19547840" y="1047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23769</xdr:rowOff>
    </xdr:from>
    <xdr:to>
      <xdr:col>112</xdr:col>
      <xdr:colOff>38100</xdr:colOff>
      <xdr:row>63</xdr:row>
      <xdr:rowOff>125369</xdr:rowOff>
    </xdr:to>
    <xdr:sp macro="" textlink="">
      <xdr:nvSpPr>
        <xdr:cNvPr id="608" name="楕円 607"/>
        <xdr:cNvSpPr/>
      </xdr:nvSpPr>
      <xdr:spPr>
        <a:xfrm>
          <a:off x="18735040" y="10585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42794</xdr:rowOff>
    </xdr:from>
    <xdr:to>
      <xdr:col>116</xdr:col>
      <xdr:colOff>63500</xdr:colOff>
      <xdr:row>63</xdr:row>
      <xdr:rowOff>74569</xdr:rowOff>
    </xdr:to>
    <xdr:cxnSp macro="">
      <xdr:nvCxnSpPr>
        <xdr:cNvPr id="609" name="直線コネクタ 608"/>
        <xdr:cNvCxnSpPr/>
      </xdr:nvCxnSpPr>
      <xdr:spPr>
        <a:xfrm flipV="1">
          <a:off x="18778220" y="10604114"/>
          <a:ext cx="73152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28524</xdr:rowOff>
    </xdr:from>
    <xdr:to>
      <xdr:col>107</xdr:col>
      <xdr:colOff>101600</xdr:colOff>
      <xdr:row>63</xdr:row>
      <xdr:rowOff>130124</xdr:rowOff>
    </xdr:to>
    <xdr:sp macro="" textlink="">
      <xdr:nvSpPr>
        <xdr:cNvPr id="610" name="楕円 609"/>
        <xdr:cNvSpPr/>
      </xdr:nvSpPr>
      <xdr:spPr>
        <a:xfrm>
          <a:off x="17937480" y="105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74569</xdr:rowOff>
    </xdr:from>
    <xdr:to>
      <xdr:col>111</xdr:col>
      <xdr:colOff>177800</xdr:colOff>
      <xdr:row>63</xdr:row>
      <xdr:rowOff>79324</xdr:rowOff>
    </xdr:to>
    <xdr:cxnSp macro="">
      <xdr:nvCxnSpPr>
        <xdr:cNvPr id="611" name="直線コネクタ 610"/>
        <xdr:cNvCxnSpPr/>
      </xdr:nvCxnSpPr>
      <xdr:spPr>
        <a:xfrm flipV="1">
          <a:off x="17988280" y="10635889"/>
          <a:ext cx="78994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114340</xdr:rowOff>
    </xdr:from>
    <xdr:to>
      <xdr:col>102</xdr:col>
      <xdr:colOff>165100</xdr:colOff>
      <xdr:row>64</xdr:row>
      <xdr:rowOff>44490</xdr:rowOff>
    </xdr:to>
    <xdr:sp macro="" textlink="">
      <xdr:nvSpPr>
        <xdr:cNvPr id="612" name="楕円 611"/>
        <xdr:cNvSpPr/>
      </xdr:nvSpPr>
      <xdr:spPr>
        <a:xfrm>
          <a:off x="17162780" y="10675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79324</xdr:rowOff>
    </xdr:from>
    <xdr:to>
      <xdr:col>107</xdr:col>
      <xdr:colOff>50800</xdr:colOff>
      <xdr:row>63</xdr:row>
      <xdr:rowOff>165140</xdr:rowOff>
    </xdr:to>
    <xdr:cxnSp macro="">
      <xdr:nvCxnSpPr>
        <xdr:cNvPr id="613" name="直線コネクタ 612"/>
        <xdr:cNvCxnSpPr/>
      </xdr:nvCxnSpPr>
      <xdr:spPr>
        <a:xfrm flipV="1">
          <a:off x="17213580" y="10640644"/>
          <a:ext cx="7747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114523</xdr:rowOff>
    </xdr:from>
    <xdr:to>
      <xdr:col>98</xdr:col>
      <xdr:colOff>38100</xdr:colOff>
      <xdr:row>64</xdr:row>
      <xdr:rowOff>44673</xdr:rowOff>
    </xdr:to>
    <xdr:sp macro="" textlink="">
      <xdr:nvSpPr>
        <xdr:cNvPr id="614" name="楕円 613"/>
        <xdr:cNvSpPr/>
      </xdr:nvSpPr>
      <xdr:spPr>
        <a:xfrm>
          <a:off x="16388080" y="106758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165140</xdr:rowOff>
    </xdr:from>
    <xdr:to>
      <xdr:col>102</xdr:col>
      <xdr:colOff>114300</xdr:colOff>
      <xdr:row>63</xdr:row>
      <xdr:rowOff>165323</xdr:rowOff>
    </xdr:to>
    <xdr:cxnSp macro="">
      <xdr:nvCxnSpPr>
        <xdr:cNvPr id="615" name="直線コネクタ 614"/>
        <xdr:cNvCxnSpPr/>
      </xdr:nvCxnSpPr>
      <xdr:spPr>
        <a:xfrm flipV="1">
          <a:off x="16431260" y="10726460"/>
          <a:ext cx="78232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xdr:cNvSpPr txBox="1"/>
      </xdr:nvSpPr>
      <xdr:spPr>
        <a:xfrm>
          <a:off x="18561127" y="102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xdr:cNvSpPr txBox="1"/>
      </xdr:nvSpPr>
      <xdr:spPr>
        <a:xfrm>
          <a:off x="17776267" y="102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xdr:cNvSpPr txBox="1"/>
      </xdr:nvSpPr>
      <xdr:spPr>
        <a:xfrm>
          <a:off x="17001567" y="10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xdr:cNvSpPr txBox="1"/>
      </xdr:nvSpPr>
      <xdr:spPr>
        <a:xfrm>
          <a:off x="16226867" y="102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116496</xdr:rowOff>
    </xdr:from>
    <xdr:ext cx="469744" cy="259045"/>
    <xdr:sp macro="" textlink="">
      <xdr:nvSpPr>
        <xdr:cNvPr id="620" name="n_1mainValue【学校施設】&#10;一人当たり面積"/>
        <xdr:cNvSpPr txBox="1"/>
      </xdr:nvSpPr>
      <xdr:spPr>
        <a:xfrm>
          <a:off x="18561127" y="106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121251</xdr:rowOff>
    </xdr:from>
    <xdr:ext cx="469744" cy="259045"/>
    <xdr:sp macro="" textlink="">
      <xdr:nvSpPr>
        <xdr:cNvPr id="621" name="n_2mainValue【学校施設】&#10;一人当たり面積"/>
        <xdr:cNvSpPr txBox="1"/>
      </xdr:nvSpPr>
      <xdr:spPr>
        <a:xfrm>
          <a:off x="17776267" y="1068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35617</xdr:rowOff>
    </xdr:from>
    <xdr:ext cx="469744" cy="259045"/>
    <xdr:sp macro="" textlink="">
      <xdr:nvSpPr>
        <xdr:cNvPr id="622" name="n_3mainValue【学校施設】&#10;一人当たり面積"/>
        <xdr:cNvSpPr txBox="1"/>
      </xdr:nvSpPr>
      <xdr:spPr>
        <a:xfrm>
          <a:off x="17001567" y="107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35800</xdr:rowOff>
    </xdr:from>
    <xdr:ext cx="469744" cy="259045"/>
    <xdr:sp macro="" textlink="">
      <xdr:nvSpPr>
        <xdr:cNvPr id="623" name="n_4mainValue【学校施設】&#10;一人当たり面積"/>
        <xdr:cNvSpPr txBox="1"/>
      </xdr:nvSpPr>
      <xdr:spPr>
        <a:xfrm>
          <a:off x="16226867" y="107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xdr:cNvCxnSpPr/>
      </xdr:nvCxnSpPr>
      <xdr:spPr>
        <a:xfrm flipV="1">
          <a:off x="14375764" y="13123818"/>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xdr:cNvSpPr txBox="1"/>
      </xdr:nvSpPr>
      <xdr:spPr>
        <a:xfrm>
          <a:off x="14414500" y="12906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xdr:cNvCxnSpPr/>
      </xdr:nvCxnSpPr>
      <xdr:spPr>
        <a:xfrm>
          <a:off x="14287500" y="13123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654" name="【児童館】&#10;有形固定資産減価償却率平均値テキスト"/>
        <xdr:cNvSpPr txBox="1"/>
      </xdr:nvSpPr>
      <xdr:spPr>
        <a:xfrm>
          <a:off x="14414500" y="137697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xdr:cNvSpPr/>
      </xdr:nvSpPr>
      <xdr:spPr>
        <a:xfrm>
          <a:off x="14325600" y="1391448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xdr:cNvSpPr/>
      </xdr:nvSpPr>
      <xdr:spPr>
        <a:xfrm>
          <a:off x="1357884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xdr:cNvSpPr/>
      </xdr:nvSpPr>
      <xdr:spPr>
        <a:xfrm>
          <a:off x="1280414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xdr:cNvSpPr/>
      </xdr:nvSpPr>
      <xdr:spPr>
        <a:xfrm>
          <a:off x="12029440" y="13887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xdr:cNvSpPr/>
      </xdr:nvSpPr>
      <xdr:spPr>
        <a:xfrm>
          <a:off x="1123188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78739</xdr:rowOff>
    </xdr:from>
    <xdr:to>
      <xdr:col>85</xdr:col>
      <xdr:colOff>177800</xdr:colOff>
      <xdr:row>86</xdr:row>
      <xdr:rowOff>8889</xdr:rowOff>
    </xdr:to>
    <xdr:sp macro="" textlink="">
      <xdr:nvSpPr>
        <xdr:cNvPr id="665" name="楕円 664"/>
        <xdr:cNvSpPr/>
      </xdr:nvSpPr>
      <xdr:spPr>
        <a:xfrm>
          <a:off x="14325600" y="143281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57166</xdr:rowOff>
    </xdr:from>
    <xdr:ext cx="405111" cy="259045"/>
    <xdr:sp macro="" textlink="">
      <xdr:nvSpPr>
        <xdr:cNvPr id="666" name="【児童館】&#10;有形固定資産減価償却率該当値テキスト"/>
        <xdr:cNvSpPr txBox="1"/>
      </xdr:nvSpPr>
      <xdr:spPr>
        <a:xfrm>
          <a:off x="144145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105427</xdr:rowOff>
    </xdr:from>
    <xdr:ext cx="405111" cy="259045"/>
    <xdr:sp macro="" textlink="">
      <xdr:nvSpPr>
        <xdr:cNvPr id="667" name="n_1aveValue【児童館】&#10;有形固定資産減価償却率"/>
        <xdr:cNvSpPr txBox="1"/>
      </xdr:nvSpPr>
      <xdr:spPr>
        <a:xfrm>
          <a:off x="1343724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68" name="n_2aveValue【児童館】&#10;有形固定資産減価償却率"/>
        <xdr:cNvSpPr txBox="1"/>
      </xdr:nvSpPr>
      <xdr:spPr>
        <a:xfrm>
          <a:off x="12675244" y="13739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69" name="n_3aveValue【児童館】&#10;有形固定資産減価償却率"/>
        <xdr:cNvSpPr txBox="1"/>
      </xdr:nvSpPr>
      <xdr:spPr>
        <a:xfrm>
          <a:off x="1190054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0" name="n_4aveValue【児童館】&#10;有形固定資産減価償却率"/>
        <xdr:cNvSpPr txBox="1"/>
      </xdr:nvSpPr>
      <xdr:spPr>
        <a:xfrm>
          <a:off x="1110298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92" name="直線コネクタ 691"/>
        <xdr:cNvCxnSpPr/>
      </xdr:nvCxnSpPr>
      <xdr:spPr>
        <a:xfrm flipV="1">
          <a:off x="19509104" y="13191744"/>
          <a:ext cx="0" cy="116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93" name="【児童館】&#10;一人当たり面積最小値テキスト"/>
        <xdr:cNvSpPr txBox="1"/>
      </xdr:nvSpPr>
      <xdr:spPr>
        <a:xfrm>
          <a:off x="19547840"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94" name="直線コネクタ 693"/>
        <xdr:cNvCxnSpPr/>
      </xdr:nvCxnSpPr>
      <xdr:spPr>
        <a:xfrm>
          <a:off x="19443700" y="14356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95" name="【児童館】&#10;一人当たり面積最大値テキスト"/>
        <xdr:cNvSpPr txBox="1"/>
      </xdr:nvSpPr>
      <xdr:spPr>
        <a:xfrm>
          <a:off x="19547840" y="129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96" name="直線コネクタ 695"/>
        <xdr:cNvCxnSpPr/>
      </xdr:nvCxnSpPr>
      <xdr:spPr>
        <a:xfrm>
          <a:off x="19443700" y="13191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697" name="【児童館】&#10;一人当たり面積平均値テキスト"/>
        <xdr:cNvSpPr txBox="1"/>
      </xdr:nvSpPr>
      <xdr:spPr>
        <a:xfrm>
          <a:off x="19547840" y="14049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98" name="フローチャート: 判断 697"/>
        <xdr:cNvSpPr/>
      </xdr:nvSpPr>
      <xdr:spPr>
        <a:xfrm>
          <a:off x="1945894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99" name="フローチャート: 判断 698"/>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0" name="フローチャート: 判断 699"/>
        <xdr:cNvSpPr/>
      </xdr:nvSpPr>
      <xdr:spPr>
        <a:xfrm>
          <a:off x="1793748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01" name="フローチャート: 判断 700"/>
        <xdr:cNvSpPr/>
      </xdr:nvSpPr>
      <xdr:spPr>
        <a:xfrm>
          <a:off x="17162780" y="1410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02" name="フローチャート: 判断 701"/>
        <xdr:cNvSpPr/>
      </xdr:nvSpPr>
      <xdr:spPr>
        <a:xfrm>
          <a:off x="16388080" y="141102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65024</xdr:rowOff>
    </xdr:from>
    <xdr:to>
      <xdr:col>116</xdr:col>
      <xdr:colOff>114300</xdr:colOff>
      <xdr:row>78</xdr:row>
      <xdr:rowOff>166624</xdr:rowOff>
    </xdr:to>
    <xdr:sp macro="" textlink="">
      <xdr:nvSpPr>
        <xdr:cNvPr id="708" name="楕円 707"/>
        <xdr:cNvSpPr/>
      </xdr:nvSpPr>
      <xdr:spPr>
        <a:xfrm>
          <a:off x="19458940" y="131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18051</xdr:rowOff>
    </xdr:from>
    <xdr:ext cx="469744" cy="259045"/>
    <xdr:sp macro="" textlink="">
      <xdr:nvSpPr>
        <xdr:cNvPr id="709" name="【児童館】&#10;一人当たり面積該当値テキスト"/>
        <xdr:cNvSpPr txBox="1"/>
      </xdr:nvSpPr>
      <xdr:spPr>
        <a:xfrm>
          <a:off x="19547840" y="1309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142003</xdr:rowOff>
    </xdr:from>
    <xdr:ext cx="469744" cy="259045"/>
    <xdr:sp macro="" textlink="">
      <xdr:nvSpPr>
        <xdr:cNvPr id="710" name="n_1aveValue【児童館】&#10;一人当たり面積"/>
        <xdr:cNvSpPr txBox="1"/>
      </xdr:nvSpPr>
      <xdr:spPr>
        <a:xfrm>
          <a:off x="1856112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11" name="n_2aveValue【児童館】&#10;一人当たり面積"/>
        <xdr:cNvSpPr txBox="1"/>
      </xdr:nvSpPr>
      <xdr:spPr>
        <a:xfrm>
          <a:off x="177762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12" name="n_3aveValue【児童館】&#10;一人当たり面積"/>
        <xdr:cNvSpPr txBox="1"/>
      </xdr:nvSpPr>
      <xdr:spPr>
        <a:xfrm>
          <a:off x="17001567"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13" name="n_4aveValue【児童館】&#10;一人当たり面積"/>
        <xdr:cNvSpPr txBox="1"/>
      </xdr:nvSpPr>
      <xdr:spPr>
        <a:xfrm>
          <a:off x="1622686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6" name="テキスト ボックス 72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6" name="テキスト ボックス 73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39" name="直線コネクタ 738"/>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0"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1" name="直線コネクタ 740"/>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42" name="【公民館】&#10;有形固定資産減価償却率最大値テキスト"/>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43" name="直線コネクタ 742"/>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44" name="【公民館】&#10;有形固定資産減価償却率平均値テキスト"/>
        <xdr:cNvSpPr txBox="1"/>
      </xdr:nvSpPr>
      <xdr:spPr>
        <a:xfrm>
          <a:off x="14414500" y="17523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45" name="フローチャート: 判断 744"/>
        <xdr:cNvSpPr/>
      </xdr:nvSpPr>
      <xdr:spPr>
        <a:xfrm>
          <a:off x="14325600" y="176684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46" name="フローチャート: 判断 745"/>
        <xdr:cNvSpPr/>
      </xdr:nvSpPr>
      <xdr:spPr>
        <a:xfrm>
          <a:off x="13578840" y="1769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47" name="フローチャート: 判断 746"/>
        <xdr:cNvSpPr/>
      </xdr:nvSpPr>
      <xdr:spPr>
        <a:xfrm>
          <a:off x="12804140" y="17723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48" name="フローチャート: 判断 747"/>
        <xdr:cNvSpPr/>
      </xdr:nvSpPr>
      <xdr:spPr>
        <a:xfrm>
          <a:off x="12029440" y="176602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49" name="フローチャート: 判断 748"/>
        <xdr:cNvSpPr/>
      </xdr:nvSpPr>
      <xdr:spPr>
        <a:xfrm>
          <a:off x="1123188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138068</xdr:rowOff>
    </xdr:from>
    <xdr:to>
      <xdr:col>85</xdr:col>
      <xdr:colOff>177800</xdr:colOff>
      <xdr:row>108</xdr:row>
      <xdr:rowOff>68218</xdr:rowOff>
    </xdr:to>
    <xdr:sp macro="" textlink="">
      <xdr:nvSpPr>
        <xdr:cNvPr id="755" name="楕円 754"/>
        <xdr:cNvSpPr/>
      </xdr:nvSpPr>
      <xdr:spPr>
        <a:xfrm>
          <a:off x="14325600" y="180755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116495</xdr:rowOff>
    </xdr:from>
    <xdr:ext cx="405111" cy="259045"/>
    <xdr:sp macro="" textlink="">
      <xdr:nvSpPr>
        <xdr:cNvPr id="756" name="【公民館】&#10;有形固定資産減価償却率該当値テキスト"/>
        <xdr:cNvSpPr txBox="1"/>
      </xdr:nvSpPr>
      <xdr:spPr>
        <a:xfrm>
          <a:off x="14414500" y="1805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170724</xdr:rowOff>
    </xdr:from>
    <xdr:to>
      <xdr:col>76</xdr:col>
      <xdr:colOff>165100</xdr:colOff>
      <xdr:row>107</xdr:row>
      <xdr:rowOff>100874</xdr:rowOff>
    </xdr:to>
    <xdr:sp macro="" textlink="">
      <xdr:nvSpPr>
        <xdr:cNvPr id="757" name="楕円 756"/>
        <xdr:cNvSpPr/>
      </xdr:nvSpPr>
      <xdr:spPr>
        <a:xfrm>
          <a:off x="12804140" y="1794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138068</xdr:rowOff>
    </xdr:from>
    <xdr:to>
      <xdr:col>72</xdr:col>
      <xdr:colOff>38100</xdr:colOff>
      <xdr:row>107</xdr:row>
      <xdr:rowOff>68218</xdr:rowOff>
    </xdr:to>
    <xdr:sp macro="" textlink="">
      <xdr:nvSpPr>
        <xdr:cNvPr id="758" name="楕円 757"/>
        <xdr:cNvSpPr/>
      </xdr:nvSpPr>
      <xdr:spPr>
        <a:xfrm>
          <a:off x="12029440" y="179079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17418</xdr:rowOff>
    </xdr:from>
    <xdr:to>
      <xdr:col>76</xdr:col>
      <xdr:colOff>114300</xdr:colOff>
      <xdr:row>107</xdr:row>
      <xdr:rowOff>50074</xdr:rowOff>
    </xdr:to>
    <xdr:cxnSp macro="">
      <xdr:nvCxnSpPr>
        <xdr:cNvPr id="759" name="直線コネクタ 758"/>
        <xdr:cNvCxnSpPr/>
      </xdr:nvCxnSpPr>
      <xdr:spPr>
        <a:xfrm>
          <a:off x="12072620" y="17954898"/>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149498</xdr:rowOff>
    </xdr:from>
    <xdr:to>
      <xdr:col>67</xdr:col>
      <xdr:colOff>101600</xdr:colOff>
      <xdr:row>107</xdr:row>
      <xdr:rowOff>79648</xdr:rowOff>
    </xdr:to>
    <xdr:sp macro="" textlink="">
      <xdr:nvSpPr>
        <xdr:cNvPr id="760" name="楕円 759"/>
        <xdr:cNvSpPr/>
      </xdr:nvSpPr>
      <xdr:spPr>
        <a:xfrm>
          <a:off x="1123188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17418</xdr:rowOff>
    </xdr:from>
    <xdr:to>
      <xdr:col>71</xdr:col>
      <xdr:colOff>177800</xdr:colOff>
      <xdr:row>107</xdr:row>
      <xdr:rowOff>28848</xdr:rowOff>
    </xdr:to>
    <xdr:cxnSp macro="">
      <xdr:nvCxnSpPr>
        <xdr:cNvPr id="761" name="直線コネクタ 760"/>
        <xdr:cNvCxnSpPr/>
      </xdr:nvCxnSpPr>
      <xdr:spPr>
        <a:xfrm flipV="1">
          <a:off x="11282680" y="17954898"/>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62" name="n_1aveValue【公民館】&#10;有形固定資産減価償却率"/>
        <xdr:cNvSpPr txBox="1"/>
      </xdr:nvSpPr>
      <xdr:spPr>
        <a:xfrm>
          <a:off x="13437244" y="17473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63" name="n_2aveValue【公民館】&#10;有形固定資産減価償却率"/>
        <xdr:cNvSpPr txBox="1"/>
      </xdr:nvSpPr>
      <xdr:spPr>
        <a:xfrm>
          <a:off x="12675244" y="175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64" name="n_3aveValue【公民館】&#10;有形固定資産減価償却率"/>
        <xdr:cNvSpPr txBox="1"/>
      </xdr:nvSpPr>
      <xdr:spPr>
        <a:xfrm>
          <a:off x="11900544" y="1743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65" name="n_4aveValue【公民館】&#10;有形固定資産減価償却率"/>
        <xdr:cNvSpPr txBox="1"/>
      </xdr:nvSpPr>
      <xdr:spPr>
        <a:xfrm>
          <a:off x="11102984" y="1742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92001</xdr:rowOff>
    </xdr:from>
    <xdr:ext cx="405111" cy="259045"/>
    <xdr:sp macro="" textlink="">
      <xdr:nvSpPr>
        <xdr:cNvPr id="766" name="n_2mainValue【公民館】&#10;有形固定資産減価償却率"/>
        <xdr:cNvSpPr txBox="1"/>
      </xdr:nvSpPr>
      <xdr:spPr>
        <a:xfrm>
          <a:off x="12675244" y="1802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59345</xdr:rowOff>
    </xdr:from>
    <xdr:ext cx="405111" cy="259045"/>
    <xdr:sp macro="" textlink="">
      <xdr:nvSpPr>
        <xdr:cNvPr id="767" name="n_3mainValue【公民館】&#10;有形固定資産減価償却率"/>
        <xdr:cNvSpPr txBox="1"/>
      </xdr:nvSpPr>
      <xdr:spPr>
        <a:xfrm>
          <a:off x="11900544" y="1799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70775</xdr:rowOff>
    </xdr:from>
    <xdr:ext cx="405111" cy="259045"/>
    <xdr:sp macro="" textlink="">
      <xdr:nvSpPr>
        <xdr:cNvPr id="768" name="n_4mainValue【公民館】&#10;有形固定資産減価償却率"/>
        <xdr:cNvSpPr txBox="1"/>
      </xdr:nvSpPr>
      <xdr:spPr>
        <a:xfrm>
          <a:off x="11102984" y="180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84" name="テキスト ボックス 783"/>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86" name="テキスト ボックス 785"/>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8" name="テキスト ボックス 787"/>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90" name="テキスト ボックス 789"/>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92" name="直線コネクタ 791"/>
        <xdr:cNvCxnSpPr/>
      </xdr:nvCxnSpPr>
      <xdr:spPr>
        <a:xfrm flipV="1">
          <a:off x="19509104" y="16922114"/>
          <a:ext cx="0" cy="133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93" name="【公民館】&#10;一人当たり面積最小値テキスト"/>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94" name="直線コネクタ 793"/>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95" name="【公民館】&#10;一人当たり面積最大値テキスト"/>
        <xdr:cNvSpPr txBox="1"/>
      </xdr:nvSpPr>
      <xdr:spPr>
        <a:xfrm>
          <a:off x="19547840" y="1670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96" name="直線コネクタ 795"/>
        <xdr:cNvCxnSpPr/>
      </xdr:nvCxnSpPr>
      <xdr:spPr>
        <a:xfrm>
          <a:off x="19443700" y="16922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97" name="【公民館】&#10;一人当たり面積平均値テキスト"/>
        <xdr:cNvSpPr txBox="1"/>
      </xdr:nvSpPr>
      <xdr:spPr>
        <a:xfrm>
          <a:off x="19547840" y="179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98" name="フローチャート: 判断 797"/>
        <xdr:cNvSpPr/>
      </xdr:nvSpPr>
      <xdr:spPr>
        <a:xfrm>
          <a:off x="19458940" y="1813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99" name="フローチャート: 判断 798"/>
        <xdr:cNvSpPr/>
      </xdr:nvSpPr>
      <xdr:spPr>
        <a:xfrm>
          <a:off x="18735040" y="18132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00" name="フローチャート: 判断 799"/>
        <xdr:cNvSpPr/>
      </xdr:nvSpPr>
      <xdr:spPr>
        <a:xfrm>
          <a:off x="17937480" y="181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01" name="フローチャート: 判断 800"/>
        <xdr:cNvSpPr/>
      </xdr:nvSpPr>
      <xdr:spPr>
        <a:xfrm>
          <a:off x="171627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02" name="フローチャート: 判断 801"/>
        <xdr:cNvSpPr/>
      </xdr:nvSpPr>
      <xdr:spPr>
        <a:xfrm>
          <a:off x="16388080" y="181311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3" name="テキスト ボックス 80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4" name="テキスト ボックス 80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5" name="テキスト ボックス 80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6" name="テキスト ボックス 80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7" name="テキスト ボックス 80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97104</xdr:rowOff>
    </xdr:from>
    <xdr:to>
      <xdr:col>116</xdr:col>
      <xdr:colOff>114300</xdr:colOff>
      <xdr:row>109</xdr:row>
      <xdr:rowOff>27254</xdr:rowOff>
    </xdr:to>
    <xdr:sp macro="" textlink="">
      <xdr:nvSpPr>
        <xdr:cNvPr id="808" name="楕円 807"/>
        <xdr:cNvSpPr/>
      </xdr:nvSpPr>
      <xdr:spPr>
        <a:xfrm>
          <a:off x="19458940" y="18202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12031</xdr:rowOff>
    </xdr:from>
    <xdr:ext cx="469744" cy="259045"/>
    <xdr:sp macro="" textlink="">
      <xdr:nvSpPr>
        <xdr:cNvPr id="809" name="【公民館】&#10;一人当たり面積該当値テキスト"/>
        <xdr:cNvSpPr txBox="1"/>
      </xdr:nvSpPr>
      <xdr:spPr>
        <a:xfrm>
          <a:off x="19547840" y="181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112421</xdr:rowOff>
    </xdr:from>
    <xdr:to>
      <xdr:col>107</xdr:col>
      <xdr:colOff>101600</xdr:colOff>
      <xdr:row>107</xdr:row>
      <xdr:rowOff>42571</xdr:rowOff>
    </xdr:to>
    <xdr:sp macro="" textlink="">
      <xdr:nvSpPr>
        <xdr:cNvPr id="810" name="楕円 809"/>
        <xdr:cNvSpPr/>
      </xdr:nvSpPr>
      <xdr:spPr>
        <a:xfrm>
          <a:off x="17937480" y="17882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120878</xdr:rowOff>
    </xdr:from>
    <xdr:to>
      <xdr:col>102</xdr:col>
      <xdr:colOff>165100</xdr:colOff>
      <xdr:row>107</xdr:row>
      <xdr:rowOff>51028</xdr:rowOff>
    </xdr:to>
    <xdr:sp macro="" textlink="">
      <xdr:nvSpPr>
        <xdr:cNvPr id="811" name="楕円 810"/>
        <xdr:cNvSpPr/>
      </xdr:nvSpPr>
      <xdr:spPr>
        <a:xfrm>
          <a:off x="17162780" y="1789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163221</xdr:rowOff>
    </xdr:from>
    <xdr:to>
      <xdr:col>107</xdr:col>
      <xdr:colOff>50800</xdr:colOff>
      <xdr:row>107</xdr:row>
      <xdr:rowOff>228</xdr:rowOff>
    </xdr:to>
    <xdr:cxnSp macro="">
      <xdr:nvCxnSpPr>
        <xdr:cNvPr id="812" name="直線コネクタ 811"/>
        <xdr:cNvCxnSpPr/>
      </xdr:nvCxnSpPr>
      <xdr:spPr>
        <a:xfrm flipV="1">
          <a:off x="17213580" y="17933061"/>
          <a:ext cx="7747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136043</xdr:rowOff>
    </xdr:from>
    <xdr:to>
      <xdr:col>98</xdr:col>
      <xdr:colOff>38100</xdr:colOff>
      <xdr:row>107</xdr:row>
      <xdr:rowOff>66193</xdr:rowOff>
    </xdr:to>
    <xdr:sp macro="" textlink="">
      <xdr:nvSpPr>
        <xdr:cNvPr id="813" name="楕円 812"/>
        <xdr:cNvSpPr/>
      </xdr:nvSpPr>
      <xdr:spPr>
        <a:xfrm>
          <a:off x="16388080" y="179058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228</xdr:rowOff>
    </xdr:from>
    <xdr:to>
      <xdr:col>102</xdr:col>
      <xdr:colOff>114300</xdr:colOff>
      <xdr:row>107</xdr:row>
      <xdr:rowOff>15393</xdr:rowOff>
    </xdr:to>
    <xdr:cxnSp macro="">
      <xdr:nvCxnSpPr>
        <xdr:cNvPr id="814" name="直線コネクタ 813"/>
        <xdr:cNvCxnSpPr/>
      </xdr:nvCxnSpPr>
      <xdr:spPr>
        <a:xfrm flipV="1">
          <a:off x="16431260" y="17937708"/>
          <a:ext cx="78232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15" name="n_1aveValue【公民館】&#10;一人当たり面積"/>
        <xdr:cNvSpPr txBox="1"/>
      </xdr:nvSpPr>
      <xdr:spPr>
        <a:xfrm>
          <a:off x="18561127" y="1791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16" name="n_2aveValue【公民館】&#10;一人当たり面積"/>
        <xdr:cNvSpPr txBox="1"/>
      </xdr:nvSpPr>
      <xdr:spPr>
        <a:xfrm>
          <a:off x="17776267" y="182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817" name="n_3aveValue【公民館】&#10;一人当たり面積"/>
        <xdr:cNvSpPr txBox="1"/>
      </xdr:nvSpPr>
      <xdr:spPr>
        <a:xfrm>
          <a:off x="17001567" y="182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818" name="n_4aveValue【公民館】&#10;一人当たり面積"/>
        <xdr:cNvSpPr txBox="1"/>
      </xdr:nvSpPr>
      <xdr:spPr>
        <a:xfrm>
          <a:off x="16226867" y="182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59098</xdr:rowOff>
    </xdr:from>
    <xdr:ext cx="469744" cy="259045"/>
    <xdr:sp macro="" textlink="">
      <xdr:nvSpPr>
        <xdr:cNvPr id="819" name="n_2mainValue【公民館】&#10;一人当たり面積"/>
        <xdr:cNvSpPr txBox="1"/>
      </xdr:nvSpPr>
      <xdr:spPr>
        <a:xfrm>
          <a:off x="17776267" y="1766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67555</xdr:rowOff>
    </xdr:from>
    <xdr:ext cx="469744" cy="259045"/>
    <xdr:sp macro="" textlink="">
      <xdr:nvSpPr>
        <xdr:cNvPr id="820" name="n_3mainValue【公民館】&#10;一人当たり面積"/>
        <xdr:cNvSpPr txBox="1"/>
      </xdr:nvSpPr>
      <xdr:spPr>
        <a:xfrm>
          <a:off x="17001567" y="176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82720</xdr:rowOff>
    </xdr:from>
    <xdr:ext cx="469744" cy="259045"/>
    <xdr:sp macro="" textlink="">
      <xdr:nvSpPr>
        <xdr:cNvPr id="821" name="n_4mainValue【公民館】&#10;一人当たり面積"/>
        <xdr:cNvSpPr txBox="1"/>
      </xdr:nvSpPr>
      <xdr:spPr>
        <a:xfrm>
          <a:off x="16226867" y="176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類似団体と比較して特に有形固定資産減価償却率が高くなっている施設は公立保育園及び公営住宅である。保育園においては随時修繕・改修をしており、施設の延命化を進めている。</a:t>
          </a:r>
          <a:r>
            <a:rPr kumimoji="1" lang="en-US" altLang="ja-JP" sz="1100" baseline="0">
              <a:solidFill>
                <a:schemeClr val="dk1"/>
              </a:solidFill>
              <a:effectLst/>
              <a:latin typeface="+mn-lt"/>
              <a:ea typeface="+mn-ea"/>
              <a:cs typeface="+mn-cs"/>
            </a:rPr>
            <a:t/>
          </a:r>
          <a:br>
            <a:rPr kumimoji="1" lang="en-US" altLang="ja-JP" sz="1100" baseline="0">
              <a:solidFill>
                <a:schemeClr val="dk1"/>
              </a:solidFill>
              <a:effectLst/>
              <a:latin typeface="+mn-lt"/>
              <a:ea typeface="+mn-ea"/>
              <a:cs typeface="+mn-cs"/>
            </a:rPr>
          </a:br>
          <a:r>
            <a:rPr kumimoji="1" lang="ja-JP" altLang="ja-JP" sz="1100" baseline="0">
              <a:solidFill>
                <a:schemeClr val="dk1"/>
              </a:solidFill>
              <a:effectLst/>
              <a:latin typeface="+mn-lt"/>
              <a:ea typeface="+mn-ea"/>
              <a:cs typeface="+mn-cs"/>
            </a:rPr>
            <a:t>道路、橋梁、トンネルなどの「インフラ資産」等は、改良や長寿命化を行っているため、適宜更新ができているものの、公営住宅については木造住宅が多くそのほとんどが耐用年数を迎えている。</a:t>
          </a:r>
          <a:endParaRPr lang="ja-JP" altLang="ja-JP" sz="1400">
            <a:effectLst/>
          </a:endParaRPr>
        </a:p>
        <a:p>
          <a:r>
            <a:rPr kumimoji="1" lang="ja-JP" altLang="ja-JP" sz="1100" baseline="0">
              <a:solidFill>
                <a:schemeClr val="dk1"/>
              </a:solidFill>
              <a:effectLst/>
              <a:latin typeface="+mn-lt"/>
              <a:ea typeface="+mn-ea"/>
              <a:cs typeface="+mn-cs"/>
            </a:rPr>
            <a:t>棟数も多いため</a:t>
          </a:r>
          <a:r>
            <a:rPr kumimoji="1" lang="ja-JP" altLang="en-US" sz="1100" baseline="0">
              <a:solidFill>
                <a:schemeClr val="dk1"/>
              </a:solidFill>
              <a:effectLst/>
              <a:latin typeface="+mn-lt"/>
              <a:ea typeface="+mn-ea"/>
              <a:cs typeface="+mn-cs"/>
            </a:rPr>
            <a:t>払下げはもちろんのこと、</a:t>
          </a:r>
          <a:r>
            <a:rPr kumimoji="1" lang="ja-JP" altLang="ja-JP" sz="1100" baseline="0">
              <a:solidFill>
                <a:schemeClr val="dk1"/>
              </a:solidFill>
              <a:effectLst/>
              <a:latin typeface="+mn-lt"/>
              <a:ea typeface="+mn-ea"/>
              <a:cs typeface="+mn-cs"/>
            </a:rPr>
            <a:t>長寿命化や建て替え等の更新が近い将来必要と考えられる。町民ニーズの変化を捉え効果的かつ効率的な施設の活用と最適な規模での更新、統廃合を行うことが必要となる。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
4,226
340.96
7,819,028
7,524,667
221,281
3,690,167
8,009,946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xdr:cNvSpPr txBox="1"/>
      </xdr:nvSpPr>
      <xdr:spPr>
        <a:xfrm>
          <a:off x="412496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03606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312160" y="612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514600" y="610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7399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965200" y="603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72" name="楕円 71"/>
        <xdr:cNvSpPr/>
      </xdr:nvSpPr>
      <xdr:spPr>
        <a:xfrm>
          <a:off x="3312160" y="6162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101600</xdr:rowOff>
    </xdr:from>
    <xdr:to>
      <xdr:col>15</xdr:col>
      <xdr:colOff>101600</xdr:colOff>
      <xdr:row>37</xdr:row>
      <xdr:rowOff>31750</xdr:rowOff>
    </xdr:to>
    <xdr:sp macro="" textlink="">
      <xdr:nvSpPr>
        <xdr:cNvPr id="73" name="楕円 72"/>
        <xdr:cNvSpPr/>
      </xdr:nvSpPr>
      <xdr:spPr>
        <a:xfrm>
          <a:off x="251460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6350</xdr:rowOff>
    </xdr:to>
    <xdr:cxnSp macro="">
      <xdr:nvCxnSpPr>
        <xdr:cNvPr id="74" name="直線コネクタ 73"/>
        <xdr:cNvCxnSpPr/>
      </xdr:nvCxnSpPr>
      <xdr:spPr>
        <a:xfrm>
          <a:off x="2565400" y="6187440"/>
          <a:ext cx="78994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76200</xdr:rowOff>
    </xdr:from>
    <xdr:to>
      <xdr:col>10</xdr:col>
      <xdr:colOff>165100</xdr:colOff>
      <xdr:row>37</xdr:row>
      <xdr:rowOff>6350</xdr:rowOff>
    </xdr:to>
    <xdr:sp macro="" textlink="">
      <xdr:nvSpPr>
        <xdr:cNvPr id="75" name="楕円 74"/>
        <xdr:cNvSpPr/>
      </xdr:nvSpPr>
      <xdr:spPr>
        <a:xfrm>
          <a:off x="1739900" y="6111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127000</xdr:rowOff>
    </xdr:from>
    <xdr:to>
      <xdr:col>15</xdr:col>
      <xdr:colOff>50800</xdr:colOff>
      <xdr:row>36</xdr:row>
      <xdr:rowOff>152400</xdr:rowOff>
    </xdr:to>
    <xdr:cxnSp macro="">
      <xdr:nvCxnSpPr>
        <xdr:cNvPr id="76" name="直線コネクタ 75"/>
        <xdr:cNvCxnSpPr/>
      </xdr:nvCxnSpPr>
      <xdr:spPr>
        <a:xfrm>
          <a:off x="1790700" y="616204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50800</xdr:rowOff>
    </xdr:from>
    <xdr:to>
      <xdr:col>6</xdr:col>
      <xdr:colOff>38100</xdr:colOff>
      <xdr:row>36</xdr:row>
      <xdr:rowOff>152400</xdr:rowOff>
    </xdr:to>
    <xdr:sp macro="" textlink="">
      <xdr:nvSpPr>
        <xdr:cNvPr id="77" name="楕円 76"/>
        <xdr:cNvSpPr/>
      </xdr:nvSpPr>
      <xdr:spPr>
        <a:xfrm>
          <a:off x="965200" y="6085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101600</xdr:rowOff>
    </xdr:from>
    <xdr:to>
      <xdr:col>10</xdr:col>
      <xdr:colOff>114300</xdr:colOff>
      <xdr:row>36</xdr:row>
      <xdr:rowOff>127000</xdr:rowOff>
    </xdr:to>
    <xdr:cxnSp macro="">
      <xdr:nvCxnSpPr>
        <xdr:cNvPr id="78" name="直線コネクタ 77"/>
        <xdr:cNvCxnSpPr/>
      </xdr:nvCxnSpPr>
      <xdr:spPr>
        <a:xfrm>
          <a:off x="1008380" y="613664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79" name="n_1aveValue【図書館】&#10;有形固定資産減価償却率"/>
        <xdr:cNvSpPr txBox="1"/>
      </xdr:nvSpPr>
      <xdr:spPr>
        <a:xfrm>
          <a:off x="317056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0" name="n_2aveValue【図書館】&#10;有形固定資産減価償却率"/>
        <xdr:cNvSpPr txBox="1"/>
      </xdr:nvSpPr>
      <xdr:spPr>
        <a:xfrm>
          <a:off x="238570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1" name="n_3aveValue【図書館】&#10;有形固定資産減価償却率"/>
        <xdr:cNvSpPr txBox="1"/>
      </xdr:nvSpPr>
      <xdr:spPr>
        <a:xfrm>
          <a:off x="1611004" y="584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2" name="n_4aveValue【図書館】&#10;有形固定資産減価償却率"/>
        <xdr:cNvSpPr txBox="1"/>
      </xdr:nvSpPr>
      <xdr:spPr>
        <a:xfrm>
          <a:off x="83630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48277</xdr:rowOff>
    </xdr:from>
    <xdr:ext cx="405111" cy="259045"/>
    <xdr:sp macro="" textlink="">
      <xdr:nvSpPr>
        <xdr:cNvPr id="83" name="n_1mainValue【図書館】&#10;有形固定資産減価償却率"/>
        <xdr:cNvSpPr txBox="1"/>
      </xdr:nvSpPr>
      <xdr:spPr>
        <a:xfrm>
          <a:off x="317056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22877</xdr:rowOff>
    </xdr:from>
    <xdr:ext cx="405111" cy="259045"/>
    <xdr:sp macro="" textlink="">
      <xdr:nvSpPr>
        <xdr:cNvPr id="84" name="n_2mainValue【図書館】&#10;有形固定資産減価償却率"/>
        <xdr:cNvSpPr txBox="1"/>
      </xdr:nvSpPr>
      <xdr:spPr>
        <a:xfrm>
          <a:off x="238570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168927</xdr:rowOff>
    </xdr:from>
    <xdr:ext cx="405111" cy="259045"/>
    <xdr:sp macro="" textlink="">
      <xdr:nvSpPr>
        <xdr:cNvPr id="85" name="n_3mainValue【図書館】&#10;有形固定資産減価償却率"/>
        <xdr:cNvSpPr txBox="1"/>
      </xdr:nvSpPr>
      <xdr:spPr>
        <a:xfrm>
          <a:off x="161100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6" name="n_4mainValue【図書館】&#10;有形固定資産減価償却率"/>
        <xdr:cNvSpPr txBox="1"/>
      </xdr:nvSpPr>
      <xdr:spPr>
        <a:xfrm>
          <a:off x="8363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08" name="直線コネクタ 107"/>
        <xdr:cNvCxnSpPr/>
      </xdr:nvCxnSpPr>
      <xdr:spPr>
        <a:xfrm flipV="1">
          <a:off x="9219565" y="5644896"/>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09" name="【図書館】&#10;一人当たり面積最小値テキスト"/>
        <xdr:cNvSpPr txBox="1"/>
      </xdr:nvSpPr>
      <xdr:spPr>
        <a:xfrm>
          <a:off x="9258300"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0" name="直線コネクタ 109"/>
        <xdr:cNvCxnSpPr/>
      </xdr:nvCxnSpPr>
      <xdr:spPr>
        <a:xfrm>
          <a:off x="9154160" y="7004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1" name="【図書館】&#10;一人当たり面積最大値テキスト"/>
        <xdr:cNvSpPr txBox="1"/>
      </xdr:nvSpPr>
      <xdr:spPr>
        <a:xfrm>
          <a:off x="9258300" y="54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2" name="直線コネクタ 111"/>
        <xdr:cNvCxnSpPr/>
      </xdr:nvCxnSpPr>
      <xdr:spPr>
        <a:xfrm>
          <a:off x="9154160" y="5644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111269</xdr:rowOff>
    </xdr:from>
    <xdr:ext cx="469744" cy="259045"/>
    <xdr:sp macro="" textlink="">
      <xdr:nvSpPr>
        <xdr:cNvPr id="113" name="【図書館】&#10;一人当たり面積平均値テキスト"/>
        <xdr:cNvSpPr txBox="1"/>
      </xdr:nvSpPr>
      <xdr:spPr>
        <a:xfrm>
          <a:off x="9258300" y="648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4" name="フローチャート: 判断 113"/>
        <xdr:cNvSpPr/>
      </xdr:nvSpPr>
      <xdr:spPr>
        <a:xfrm>
          <a:off x="9192260" y="65031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5" name="フローチャート: 判断 114"/>
        <xdr:cNvSpPr/>
      </xdr:nvSpPr>
      <xdr:spPr>
        <a:xfrm>
          <a:off x="844550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6" name="フローチャート: 判断 115"/>
        <xdr:cNvSpPr/>
      </xdr:nvSpPr>
      <xdr:spPr>
        <a:xfrm>
          <a:off x="7670800" y="6436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17" name="フローチャート: 判断 116"/>
        <xdr:cNvSpPr/>
      </xdr:nvSpPr>
      <xdr:spPr>
        <a:xfrm>
          <a:off x="6873240" y="64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18" name="フローチャート: 判断 117"/>
        <xdr:cNvSpPr/>
      </xdr:nvSpPr>
      <xdr:spPr>
        <a:xfrm>
          <a:off x="6098540" y="6462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157988</xdr:rowOff>
    </xdr:from>
    <xdr:to>
      <xdr:col>50</xdr:col>
      <xdr:colOff>165100</xdr:colOff>
      <xdr:row>40</xdr:row>
      <xdr:rowOff>88138</xdr:rowOff>
    </xdr:to>
    <xdr:sp macro="" textlink="">
      <xdr:nvSpPr>
        <xdr:cNvPr id="124" name="楕円 123"/>
        <xdr:cNvSpPr/>
      </xdr:nvSpPr>
      <xdr:spPr>
        <a:xfrm>
          <a:off x="8445500" y="6695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25" name="楕円 124"/>
        <xdr:cNvSpPr/>
      </xdr:nvSpPr>
      <xdr:spPr>
        <a:xfrm>
          <a:off x="7670800" y="6702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37338</xdr:rowOff>
    </xdr:from>
    <xdr:to>
      <xdr:col>50</xdr:col>
      <xdr:colOff>114300</xdr:colOff>
      <xdr:row>40</xdr:row>
      <xdr:rowOff>44196</xdr:rowOff>
    </xdr:to>
    <xdr:cxnSp macro="">
      <xdr:nvCxnSpPr>
        <xdr:cNvPr id="126" name="直線コネクタ 125"/>
        <xdr:cNvCxnSpPr/>
      </xdr:nvCxnSpPr>
      <xdr:spPr>
        <a:xfrm flipV="1">
          <a:off x="7713980" y="6742938"/>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xdr:rowOff>
    </xdr:from>
    <xdr:to>
      <xdr:col>41</xdr:col>
      <xdr:colOff>101600</xdr:colOff>
      <xdr:row>40</xdr:row>
      <xdr:rowOff>101854</xdr:rowOff>
    </xdr:to>
    <xdr:sp macro="" textlink="">
      <xdr:nvSpPr>
        <xdr:cNvPr id="127" name="楕円 126"/>
        <xdr:cNvSpPr/>
      </xdr:nvSpPr>
      <xdr:spPr>
        <a:xfrm>
          <a:off x="6873240" y="67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44196</xdr:rowOff>
    </xdr:from>
    <xdr:to>
      <xdr:col>45</xdr:col>
      <xdr:colOff>177800</xdr:colOff>
      <xdr:row>40</xdr:row>
      <xdr:rowOff>51054</xdr:rowOff>
    </xdr:to>
    <xdr:cxnSp macro="">
      <xdr:nvCxnSpPr>
        <xdr:cNvPr id="128" name="直線コネクタ 127"/>
        <xdr:cNvCxnSpPr/>
      </xdr:nvCxnSpPr>
      <xdr:spPr>
        <a:xfrm flipV="1">
          <a:off x="6924040" y="6749796"/>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xdr:rowOff>
    </xdr:from>
    <xdr:to>
      <xdr:col>36</xdr:col>
      <xdr:colOff>165100</xdr:colOff>
      <xdr:row>40</xdr:row>
      <xdr:rowOff>108712</xdr:rowOff>
    </xdr:to>
    <xdr:sp macro="" textlink="">
      <xdr:nvSpPr>
        <xdr:cNvPr id="129" name="楕円 128"/>
        <xdr:cNvSpPr/>
      </xdr:nvSpPr>
      <xdr:spPr>
        <a:xfrm>
          <a:off x="6098540" y="67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51054</xdr:rowOff>
    </xdr:from>
    <xdr:to>
      <xdr:col>41</xdr:col>
      <xdr:colOff>50800</xdr:colOff>
      <xdr:row>40</xdr:row>
      <xdr:rowOff>57912</xdr:rowOff>
    </xdr:to>
    <xdr:cxnSp macro="">
      <xdr:nvCxnSpPr>
        <xdr:cNvPr id="130" name="直線コネクタ 129"/>
        <xdr:cNvCxnSpPr/>
      </xdr:nvCxnSpPr>
      <xdr:spPr>
        <a:xfrm flipV="1">
          <a:off x="6149340" y="6756654"/>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1" name="n_1aveValue【図書館】&#10;一人当たり面積"/>
        <xdr:cNvSpPr txBox="1"/>
      </xdr:nvSpPr>
      <xdr:spPr>
        <a:xfrm>
          <a:off x="827158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2" name="n_2aveValue【図書館】&#10;一人当たり面積"/>
        <xdr:cNvSpPr txBox="1"/>
      </xdr:nvSpPr>
      <xdr:spPr>
        <a:xfrm>
          <a:off x="7509587"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3" name="n_3aveValue【図書館】&#10;一人当たり面積"/>
        <xdr:cNvSpPr txBox="1"/>
      </xdr:nvSpPr>
      <xdr:spPr>
        <a:xfrm>
          <a:off x="6712027"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34" name="n_4aveValue【図書館】&#10;一人当たり面積"/>
        <xdr:cNvSpPr txBox="1"/>
      </xdr:nvSpPr>
      <xdr:spPr>
        <a:xfrm>
          <a:off x="5937327"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79265</xdr:rowOff>
    </xdr:from>
    <xdr:ext cx="469744" cy="259045"/>
    <xdr:sp macro="" textlink="">
      <xdr:nvSpPr>
        <xdr:cNvPr id="135" name="n_1mainValue【図書館】&#10;一人当たり面積"/>
        <xdr:cNvSpPr txBox="1"/>
      </xdr:nvSpPr>
      <xdr:spPr>
        <a:xfrm>
          <a:off x="8271587" y="67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86123</xdr:rowOff>
    </xdr:from>
    <xdr:ext cx="469744" cy="259045"/>
    <xdr:sp macro="" textlink="">
      <xdr:nvSpPr>
        <xdr:cNvPr id="136" name="n_2mainValue【図書館】&#10;一人当たり面積"/>
        <xdr:cNvSpPr txBox="1"/>
      </xdr:nvSpPr>
      <xdr:spPr>
        <a:xfrm>
          <a:off x="7509587" y="67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92981</xdr:rowOff>
    </xdr:from>
    <xdr:ext cx="469744" cy="259045"/>
    <xdr:sp macro="" textlink="">
      <xdr:nvSpPr>
        <xdr:cNvPr id="137" name="n_3mainValue【図書館】&#10;一人当たり面積"/>
        <xdr:cNvSpPr txBox="1"/>
      </xdr:nvSpPr>
      <xdr:spPr>
        <a:xfrm>
          <a:off x="6712027" y="67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99839</xdr:rowOff>
    </xdr:from>
    <xdr:ext cx="469744" cy="259045"/>
    <xdr:sp macro="" textlink="">
      <xdr:nvSpPr>
        <xdr:cNvPr id="138" name="n_4mainValue【図書館】&#10;一人当たり面積"/>
        <xdr:cNvSpPr txBox="1"/>
      </xdr:nvSpPr>
      <xdr:spPr>
        <a:xfrm>
          <a:off x="5937327" y="680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3" name="直線コネクタ 162"/>
        <xdr:cNvCxnSpPr/>
      </xdr:nvCxnSpPr>
      <xdr:spPr>
        <a:xfrm flipV="1">
          <a:off x="4086225" y="922401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66" name="【体育館・プール】&#10;有形固定資産減価償却率最大値テキスト"/>
        <xdr:cNvSpPr txBox="1"/>
      </xdr:nvSpPr>
      <xdr:spPr>
        <a:xfrm>
          <a:off x="4124960" y="900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67" name="直線コネクタ 166"/>
        <xdr:cNvCxnSpPr/>
      </xdr:nvCxnSpPr>
      <xdr:spPr>
        <a:xfrm>
          <a:off x="4020820" y="9224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68" name="【体育館・プール】&#10;有形固定資産減価償却率平均値テキスト"/>
        <xdr:cNvSpPr txBox="1"/>
      </xdr:nvSpPr>
      <xdr:spPr>
        <a:xfrm>
          <a:off x="4124960" y="10481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69" name="フローチャート: 判断 168"/>
        <xdr:cNvSpPr/>
      </xdr:nvSpPr>
      <xdr:spPr>
        <a:xfrm>
          <a:off x="4036060" y="1050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0" name="フローチャート: 判断 169"/>
        <xdr:cNvSpPr/>
      </xdr:nvSpPr>
      <xdr:spPr>
        <a:xfrm>
          <a:off x="3312160" y="1019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1" name="フローチャート: 判断 170"/>
        <xdr:cNvSpPr/>
      </xdr:nvSpPr>
      <xdr:spPr>
        <a:xfrm>
          <a:off x="2514600" y="1022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2" name="フローチャート: 判断 171"/>
        <xdr:cNvSpPr/>
      </xdr:nvSpPr>
      <xdr:spPr>
        <a:xfrm>
          <a:off x="17399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3" name="フローチャート: 判断 172"/>
        <xdr:cNvSpPr/>
      </xdr:nvSpPr>
      <xdr:spPr>
        <a:xfrm>
          <a:off x="965200" y="10119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179" name="楕円 178"/>
        <xdr:cNvSpPr/>
      </xdr:nvSpPr>
      <xdr:spPr>
        <a:xfrm>
          <a:off x="4036060" y="979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95902</xdr:rowOff>
    </xdr:from>
    <xdr:ext cx="405111" cy="259045"/>
    <xdr:sp macro="" textlink="">
      <xdr:nvSpPr>
        <xdr:cNvPr id="180" name="【体育館・プール】&#10;有形固定資産減価償却率該当値テキスト"/>
        <xdr:cNvSpPr txBox="1"/>
      </xdr:nvSpPr>
      <xdr:spPr>
        <a:xfrm>
          <a:off x="4124960"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36830</xdr:rowOff>
    </xdr:from>
    <xdr:to>
      <xdr:col>20</xdr:col>
      <xdr:colOff>38100</xdr:colOff>
      <xdr:row>55</xdr:row>
      <xdr:rowOff>138430</xdr:rowOff>
    </xdr:to>
    <xdr:sp macro="" textlink="">
      <xdr:nvSpPr>
        <xdr:cNvPr id="181" name="楕円 180"/>
        <xdr:cNvSpPr/>
      </xdr:nvSpPr>
      <xdr:spPr>
        <a:xfrm>
          <a:off x="3312160" y="9257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87630</xdr:rowOff>
    </xdr:from>
    <xdr:to>
      <xdr:col>24</xdr:col>
      <xdr:colOff>63500</xdr:colOff>
      <xdr:row>58</xdr:row>
      <xdr:rowOff>123825</xdr:rowOff>
    </xdr:to>
    <xdr:cxnSp macro="">
      <xdr:nvCxnSpPr>
        <xdr:cNvPr id="182" name="直線コネクタ 181"/>
        <xdr:cNvCxnSpPr/>
      </xdr:nvCxnSpPr>
      <xdr:spPr>
        <a:xfrm>
          <a:off x="3355340" y="9307830"/>
          <a:ext cx="731520" cy="53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113030</xdr:rowOff>
    </xdr:from>
    <xdr:to>
      <xdr:col>15</xdr:col>
      <xdr:colOff>101600</xdr:colOff>
      <xdr:row>56</xdr:row>
      <xdr:rowOff>43180</xdr:rowOff>
    </xdr:to>
    <xdr:sp macro="" textlink="">
      <xdr:nvSpPr>
        <xdr:cNvPr id="183" name="楕円 182"/>
        <xdr:cNvSpPr/>
      </xdr:nvSpPr>
      <xdr:spPr>
        <a:xfrm>
          <a:off x="2514600" y="933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87630</xdr:rowOff>
    </xdr:from>
    <xdr:to>
      <xdr:col>19</xdr:col>
      <xdr:colOff>177800</xdr:colOff>
      <xdr:row>55</xdr:row>
      <xdr:rowOff>163830</xdr:rowOff>
    </xdr:to>
    <xdr:cxnSp macro="">
      <xdr:nvCxnSpPr>
        <xdr:cNvPr id="184" name="直線コネクタ 183"/>
        <xdr:cNvCxnSpPr/>
      </xdr:nvCxnSpPr>
      <xdr:spPr>
        <a:xfrm flipV="1">
          <a:off x="2565400" y="930783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71120</xdr:rowOff>
    </xdr:from>
    <xdr:to>
      <xdr:col>10</xdr:col>
      <xdr:colOff>165100</xdr:colOff>
      <xdr:row>56</xdr:row>
      <xdr:rowOff>1270</xdr:rowOff>
    </xdr:to>
    <xdr:sp macro="" textlink="">
      <xdr:nvSpPr>
        <xdr:cNvPr id="185" name="楕円 184"/>
        <xdr:cNvSpPr/>
      </xdr:nvSpPr>
      <xdr:spPr>
        <a:xfrm>
          <a:off x="1739900" y="9291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121920</xdr:rowOff>
    </xdr:from>
    <xdr:to>
      <xdr:col>15</xdr:col>
      <xdr:colOff>50800</xdr:colOff>
      <xdr:row>55</xdr:row>
      <xdr:rowOff>163830</xdr:rowOff>
    </xdr:to>
    <xdr:cxnSp macro="">
      <xdr:nvCxnSpPr>
        <xdr:cNvPr id="186" name="直線コネクタ 185"/>
        <xdr:cNvCxnSpPr/>
      </xdr:nvCxnSpPr>
      <xdr:spPr>
        <a:xfrm>
          <a:off x="1790700" y="934212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33020</xdr:rowOff>
    </xdr:from>
    <xdr:to>
      <xdr:col>6</xdr:col>
      <xdr:colOff>38100</xdr:colOff>
      <xdr:row>62</xdr:row>
      <xdr:rowOff>134620</xdr:rowOff>
    </xdr:to>
    <xdr:sp macro="" textlink="">
      <xdr:nvSpPr>
        <xdr:cNvPr id="187" name="楕円 186"/>
        <xdr:cNvSpPr/>
      </xdr:nvSpPr>
      <xdr:spPr>
        <a:xfrm>
          <a:off x="965200" y="10426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121920</xdr:rowOff>
    </xdr:from>
    <xdr:to>
      <xdr:col>10</xdr:col>
      <xdr:colOff>114300</xdr:colOff>
      <xdr:row>62</xdr:row>
      <xdr:rowOff>83820</xdr:rowOff>
    </xdr:to>
    <xdr:cxnSp macro="">
      <xdr:nvCxnSpPr>
        <xdr:cNvPr id="188" name="直線コネクタ 187"/>
        <xdr:cNvCxnSpPr/>
      </xdr:nvCxnSpPr>
      <xdr:spPr>
        <a:xfrm flipV="1">
          <a:off x="1008380" y="9342120"/>
          <a:ext cx="782320" cy="11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89" name="n_1aveValue【体育館・プール】&#10;有形固定資産減価償却率"/>
        <xdr:cNvSpPr txBox="1"/>
      </xdr:nvSpPr>
      <xdr:spPr>
        <a:xfrm>
          <a:off x="317056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90" name="n_2aveValue【体育館・プール】&#10;有形固定資産減価償却率"/>
        <xdr:cNvSpPr txBox="1"/>
      </xdr:nvSpPr>
      <xdr:spPr>
        <a:xfrm>
          <a:off x="238570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91" name="n_3aveValue【体育館・プール】&#10;有形固定資産減価償却率"/>
        <xdr:cNvSpPr txBox="1"/>
      </xdr:nvSpPr>
      <xdr:spPr>
        <a:xfrm>
          <a:off x="16110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2" name="n_4aveValue【体育館・プール】&#10;有形固定資産減価償却率"/>
        <xdr:cNvSpPr txBox="1"/>
      </xdr:nvSpPr>
      <xdr:spPr>
        <a:xfrm>
          <a:off x="83630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154957</xdr:rowOff>
    </xdr:from>
    <xdr:ext cx="405111" cy="259045"/>
    <xdr:sp macro="" textlink="">
      <xdr:nvSpPr>
        <xdr:cNvPr id="193" name="n_1mainValue【体育館・プール】&#10;有形固定資産減価償却率"/>
        <xdr:cNvSpPr txBox="1"/>
      </xdr:nvSpPr>
      <xdr:spPr>
        <a:xfrm>
          <a:off x="3170564" y="903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59707</xdr:rowOff>
    </xdr:from>
    <xdr:ext cx="405111" cy="259045"/>
    <xdr:sp macro="" textlink="">
      <xdr:nvSpPr>
        <xdr:cNvPr id="194" name="n_2mainValue【体育館・プール】&#10;有形固定資産減価償却率"/>
        <xdr:cNvSpPr txBox="1"/>
      </xdr:nvSpPr>
      <xdr:spPr>
        <a:xfrm>
          <a:off x="2385704" y="911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17797</xdr:rowOff>
    </xdr:from>
    <xdr:ext cx="405111" cy="259045"/>
    <xdr:sp macro="" textlink="">
      <xdr:nvSpPr>
        <xdr:cNvPr id="195" name="n_3mainValue【体育館・プール】&#10;有形固定資産減価償却率"/>
        <xdr:cNvSpPr txBox="1"/>
      </xdr:nvSpPr>
      <xdr:spPr>
        <a:xfrm>
          <a:off x="1611004" y="907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125747</xdr:rowOff>
    </xdr:from>
    <xdr:ext cx="405111" cy="259045"/>
    <xdr:sp macro="" textlink="">
      <xdr:nvSpPr>
        <xdr:cNvPr id="196" name="n_4mainValue【体育館・プール】&#10;有形固定資産減価償却率"/>
        <xdr:cNvSpPr txBox="1"/>
      </xdr:nvSpPr>
      <xdr:spPr>
        <a:xfrm>
          <a:off x="83630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8" name="テキスト ボックス 21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2" name="直線コネクタ 221"/>
        <xdr:cNvCxnSpPr/>
      </xdr:nvCxnSpPr>
      <xdr:spPr>
        <a:xfrm flipV="1">
          <a:off x="9219565" y="9337766"/>
          <a:ext cx="0" cy="145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3" name="【体育館・プール】&#10;一人当たり面積最小値テキスト"/>
        <xdr:cNvSpPr txBox="1"/>
      </xdr:nvSpPr>
      <xdr:spPr>
        <a:xfrm>
          <a:off x="9258300" y="1080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24" name="直線コネクタ 223"/>
        <xdr:cNvCxnSpPr/>
      </xdr:nvCxnSpPr>
      <xdr:spPr>
        <a:xfrm>
          <a:off x="9154160" y="10797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25" name="【体育館・プール】&#10;一人当たり面積最大値テキスト"/>
        <xdr:cNvSpPr txBox="1"/>
      </xdr:nvSpPr>
      <xdr:spPr>
        <a:xfrm>
          <a:off x="9258300" y="911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26" name="直線コネクタ 225"/>
        <xdr:cNvCxnSpPr/>
      </xdr:nvCxnSpPr>
      <xdr:spPr>
        <a:xfrm>
          <a:off x="915416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27" name="【体育館・プール】&#10;一人当たり面積平均値テキスト"/>
        <xdr:cNvSpPr txBox="1"/>
      </xdr:nvSpPr>
      <xdr:spPr>
        <a:xfrm>
          <a:off x="9258300" y="1033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28" name="フローチャート: 判断 227"/>
        <xdr:cNvSpPr/>
      </xdr:nvSpPr>
      <xdr:spPr>
        <a:xfrm>
          <a:off x="9192260" y="10483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29" name="フローチャート: 判断 228"/>
        <xdr:cNvSpPr/>
      </xdr:nvSpPr>
      <xdr:spPr>
        <a:xfrm>
          <a:off x="8445500" y="104689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0" name="フローチャート: 判断 229"/>
        <xdr:cNvSpPr/>
      </xdr:nvSpPr>
      <xdr:spPr>
        <a:xfrm>
          <a:off x="7670800" y="10487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1" name="フローチャート: 判断 230"/>
        <xdr:cNvSpPr/>
      </xdr:nvSpPr>
      <xdr:spPr>
        <a:xfrm>
          <a:off x="6873240" y="1047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2" name="フローチャート: 判断 231"/>
        <xdr:cNvSpPr/>
      </xdr:nvSpPr>
      <xdr:spPr>
        <a:xfrm>
          <a:off x="6098540" y="1047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11902</xdr:rowOff>
    </xdr:from>
    <xdr:to>
      <xdr:col>55</xdr:col>
      <xdr:colOff>50800</xdr:colOff>
      <xdr:row>64</xdr:row>
      <xdr:rowOff>113502</xdr:rowOff>
    </xdr:to>
    <xdr:sp macro="" textlink="">
      <xdr:nvSpPr>
        <xdr:cNvPr id="238" name="楕円 237"/>
        <xdr:cNvSpPr/>
      </xdr:nvSpPr>
      <xdr:spPr>
        <a:xfrm>
          <a:off x="9192260" y="10740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98279</xdr:rowOff>
    </xdr:from>
    <xdr:ext cx="469744" cy="259045"/>
    <xdr:sp macro="" textlink="">
      <xdr:nvSpPr>
        <xdr:cNvPr id="239" name="【体育館・プール】&#10;一人当たり面積該当値テキスト"/>
        <xdr:cNvSpPr txBox="1"/>
      </xdr:nvSpPr>
      <xdr:spPr>
        <a:xfrm>
          <a:off x="9258300" y="106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240" name="楕円 239"/>
        <xdr:cNvSpPr/>
      </xdr:nvSpPr>
      <xdr:spPr>
        <a:xfrm>
          <a:off x="8445500" y="10693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11430</xdr:rowOff>
    </xdr:from>
    <xdr:to>
      <xdr:col>55</xdr:col>
      <xdr:colOff>0</xdr:colOff>
      <xdr:row>64</xdr:row>
      <xdr:rowOff>62702</xdr:rowOff>
    </xdr:to>
    <xdr:cxnSp macro="">
      <xdr:nvCxnSpPr>
        <xdr:cNvPr id="241" name="直線コネクタ 240"/>
        <xdr:cNvCxnSpPr/>
      </xdr:nvCxnSpPr>
      <xdr:spPr>
        <a:xfrm>
          <a:off x="8496300" y="10740390"/>
          <a:ext cx="7239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152981</xdr:rowOff>
    </xdr:from>
    <xdr:to>
      <xdr:col>46</xdr:col>
      <xdr:colOff>38100</xdr:colOff>
      <xdr:row>63</xdr:row>
      <xdr:rowOff>83131</xdr:rowOff>
    </xdr:to>
    <xdr:sp macro="" textlink="">
      <xdr:nvSpPr>
        <xdr:cNvPr id="242" name="楕円 241"/>
        <xdr:cNvSpPr/>
      </xdr:nvSpPr>
      <xdr:spPr>
        <a:xfrm>
          <a:off x="7670800" y="105466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32331</xdr:rowOff>
    </xdr:from>
    <xdr:to>
      <xdr:col>50</xdr:col>
      <xdr:colOff>114300</xdr:colOff>
      <xdr:row>64</xdr:row>
      <xdr:rowOff>11430</xdr:rowOff>
    </xdr:to>
    <xdr:cxnSp macro="">
      <xdr:nvCxnSpPr>
        <xdr:cNvPr id="243" name="直線コネクタ 242"/>
        <xdr:cNvCxnSpPr/>
      </xdr:nvCxnSpPr>
      <xdr:spPr>
        <a:xfrm>
          <a:off x="7713980" y="10593651"/>
          <a:ext cx="782320" cy="14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159838</xdr:rowOff>
    </xdr:from>
    <xdr:to>
      <xdr:col>41</xdr:col>
      <xdr:colOff>101600</xdr:colOff>
      <xdr:row>63</xdr:row>
      <xdr:rowOff>89988</xdr:rowOff>
    </xdr:to>
    <xdr:sp macro="" textlink="">
      <xdr:nvSpPr>
        <xdr:cNvPr id="244" name="楕円 243"/>
        <xdr:cNvSpPr/>
      </xdr:nvSpPr>
      <xdr:spPr>
        <a:xfrm>
          <a:off x="6873240" y="1055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32331</xdr:rowOff>
    </xdr:from>
    <xdr:to>
      <xdr:col>45</xdr:col>
      <xdr:colOff>177800</xdr:colOff>
      <xdr:row>63</xdr:row>
      <xdr:rowOff>39188</xdr:rowOff>
    </xdr:to>
    <xdr:cxnSp macro="">
      <xdr:nvCxnSpPr>
        <xdr:cNvPr id="245" name="直線コネクタ 244"/>
        <xdr:cNvCxnSpPr/>
      </xdr:nvCxnSpPr>
      <xdr:spPr>
        <a:xfrm flipV="1">
          <a:off x="6924040" y="10593651"/>
          <a:ext cx="78994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105954</xdr:rowOff>
    </xdr:from>
    <xdr:to>
      <xdr:col>36</xdr:col>
      <xdr:colOff>165100</xdr:colOff>
      <xdr:row>64</xdr:row>
      <xdr:rowOff>36104</xdr:rowOff>
    </xdr:to>
    <xdr:sp macro="" textlink="">
      <xdr:nvSpPr>
        <xdr:cNvPr id="246" name="楕円 245"/>
        <xdr:cNvSpPr/>
      </xdr:nvSpPr>
      <xdr:spPr>
        <a:xfrm>
          <a:off x="6098540" y="10667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39188</xdr:rowOff>
    </xdr:from>
    <xdr:to>
      <xdr:col>41</xdr:col>
      <xdr:colOff>50800</xdr:colOff>
      <xdr:row>63</xdr:row>
      <xdr:rowOff>156754</xdr:rowOff>
    </xdr:to>
    <xdr:cxnSp macro="">
      <xdr:nvCxnSpPr>
        <xdr:cNvPr id="247" name="直線コネクタ 246"/>
        <xdr:cNvCxnSpPr/>
      </xdr:nvCxnSpPr>
      <xdr:spPr>
        <a:xfrm flipV="1">
          <a:off x="6149340" y="10600508"/>
          <a:ext cx="7747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48" name="n_1aveValue【体育館・プール】&#10;一人当たり面積"/>
        <xdr:cNvSpPr txBox="1"/>
      </xdr:nvSpPr>
      <xdr:spPr>
        <a:xfrm>
          <a:off x="8271587" y="1024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49" name="n_2aveValue【体育館・プール】&#10;一人当たり面積"/>
        <xdr:cNvSpPr txBox="1"/>
      </xdr:nvSpPr>
      <xdr:spPr>
        <a:xfrm>
          <a:off x="7509587" y="1026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0" name="n_3aveValue【体育館・プール】&#10;一人当たり面積"/>
        <xdr:cNvSpPr txBox="1"/>
      </xdr:nvSpPr>
      <xdr:spPr>
        <a:xfrm>
          <a:off x="6712027" y="102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51" name="n_4aveValue【体育館・プール】&#10;一人当たり面積"/>
        <xdr:cNvSpPr txBox="1"/>
      </xdr:nvSpPr>
      <xdr:spPr>
        <a:xfrm>
          <a:off x="5937327" y="102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252" name="n_1mainValue【体育館・プール】&#10;一人当たり面積"/>
        <xdr:cNvSpPr txBox="1"/>
      </xdr:nvSpPr>
      <xdr:spPr>
        <a:xfrm>
          <a:off x="827158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74258</xdr:rowOff>
    </xdr:from>
    <xdr:ext cx="469744" cy="259045"/>
    <xdr:sp macro="" textlink="">
      <xdr:nvSpPr>
        <xdr:cNvPr id="253" name="n_2mainValue【体育館・プール】&#10;一人当たり面積"/>
        <xdr:cNvSpPr txBox="1"/>
      </xdr:nvSpPr>
      <xdr:spPr>
        <a:xfrm>
          <a:off x="7509587" y="106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81115</xdr:rowOff>
    </xdr:from>
    <xdr:ext cx="469744" cy="259045"/>
    <xdr:sp macro="" textlink="">
      <xdr:nvSpPr>
        <xdr:cNvPr id="254" name="n_3mainValue【体育館・プール】&#10;一人当たり面積"/>
        <xdr:cNvSpPr txBox="1"/>
      </xdr:nvSpPr>
      <xdr:spPr>
        <a:xfrm>
          <a:off x="6712027" y="1064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27231</xdr:rowOff>
    </xdr:from>
    <xdr:ext cx="469744" cy="259045"/>
    <xdr:sp macro="" textlink="">
      <xdr:nvSpPr>
        <xdr:cNvPr id="255" name="n_4mainValue【体育館・プール】&#10;一人当たり面積"/>
        <xdr:cNvSpPr txBox="1"/>
      </xdr:nvSpPr>
      <xdr:spPr>
        <a:xfrm>
          <a:off x="5937327" y="107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7" name="直線コネクタ 26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8" name="テキスト ボックス 267"/>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9" name="直線コネクタ 26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0" name="テキスト ボックス 26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1" name="直線コネクタ 27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2" name="テキスト ボックス 27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3" name="直線コネクタ 27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4" name="テキスト ボックス 27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5" name="直線コネクタ 27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6" name="テキスト ボックス 27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7" name="直線コネクタ 27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8" name="テキスト ボックス 277"/>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1" name="直線コネクタ 280"/>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2"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3" name="直線コネクタ 282"/>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4" name="【福祉施設】&#10;有形固定資産減価償却率最大値テキスト"/>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85" name="直線コネクタ 284"/>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86" name="【福祉施設】&#10;有形固定資産減価償却率平均値テキスト"/>
        <xdr:cNvSpPr txBox="1"/>
      </xdr:nvSpPr>
      <xdr:spPr>
        <a:xfrm>
          <a:off x="4124960" y="13798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87" name="フローチャート: 判断 286"/>
        <xdr:cNvSpPr/>
      </xdr:nvSpPr>
      <xdr:spPr>
        <a:xfrm>
          <a:off x="4036060" y="13820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88" name="フローチャート: 判断 287"/>
        <xdr:cNvSpPr/>
      </xdr:nvSpPr>
      <xdr:spPr>
        <a:xfrm>
          <a:off x="3312160" y="137811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89" name="フローチャート: 判断 288"/>
        <xdr:cNvSpPr/>
      </xdr:nvSpPr>
      <xdr:spPr>
        <a:xfrm>
          <a:off x="2514600" y="1376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0" name="フローチャート: 判断 289"/>
        <xdr:cNvSpPr/>
      </xdr:nvSpPr>
      <xdr:spPr>
        <a:xfrm>
          <a:off x="1739900" y="13727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1" name="フローチャート: 判断 290"/>
        <xdr:cNvSpPr/>
      </xdr:nvSpPr>
      <xdr:spPr>
        <a:xfrm>
          <a:off x="965200" y="13682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297" name="楕円 296"/>
        <xdr:cNvSpPr/>
      </xdr:nvSpPr>
      <xdr:spPr>
        <a:xfrm>
          <a:off x="4036060" y="13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42834</xdr:rowOff>
    </xdr:from>
    <xdr:ext cx="405111" cy="259045"/>
    <xdr:sp macro="" textlink="">
      <xdr:nvSpPr>
        <xdr:cNvPr id="298" name="【福祉施設】&#10;有形固定資産減価償却率該当値テキスト"/>
        <xdr:cNvSpPr txBox="1"/>
      </xdr:nvSpPr>
      <xdr:spPr>
        <a:xfrm>
          <a:off x="4124960" y="1362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99" name="楕円 298"/>
        <xdr:cNvSpPr/>
      </xdr:nvSpPr>
      <xdr:spPr>
        <a:xfrm>
          <a:off x="331216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70757</xdr:rowOff>
    </xdr:to>
    <xdr:cxnSp macro="">
      <xdr:nvCxnSpPr>
        <xdr:cNvPr id="300" name="直線コネクタ 299"/>
        <xdr:cNvCxnSpPr/>
      </xdr:nvCxnSpPr>
      <xdr:spPr>
        <a:xfrm>
          <a:off x="3355340" y="1378458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106499</xdr:rowOff>
    </xdr:from>
    <xdr:to>
      <xdr:col>15</xdr:col>
      <xdr:colOff>101600</xdr:colOff>
      <xdr:row>82</xdr:row>
      <xdr:rowOff>36649</xdr:rowOff>
    </xdr:to>
    <xdr:sp macro="" textlink="">
      <xdr:nvSpPr>
        <xdr:cNvPr id="301" name="楕円 300"/>
        <xdr:cNvSpPr/>
      </xdr:nvSpPr>
      <xdr:spPr>
        <a:xfrm>
          <a:off x="2514600" y="13685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157299</xdr:rowOff>
    </xdr:from>
    <xdr:to>
      <xdr:col>19</xdr:col>
      <xdr:colOff>177800</xdr:colOff>
      <xdr:row>82</xdr:row>
      <xdr:rowOff>38100</xdr:rowOff>
    </xdr:to>
    <xdr:cxnSp macro="">
      <xdr:nvCxnSpPr>
        <xdr:cNvPr id="302" name="直線コネクタ 301"/>
        <xdr:cNvCxnSpPr/>
      </xdr:nvCxnSpPr>
      <xdr:spPr>
        <a:xfrm>
          <a:off x="2565400" y="13736139"/>
          <a:ext cx="78994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137523</xdr:rowOff>
    </xdr:from>
    <xdr:to>
      <xdr:col>10</xdr:col>
      <xdr:colOff>165100</xdr:colOff>
      <xdr:row>82</xdr:row>
      <xdr:rowOff>67673</xdr:rowOff>
    </xdr:to>
    <xdr:sp macro="" textlink="">
      <xdr:nvSpPr>
        <xdr:cNvPr id="303" name="楕円 302"/>
        <xdr:cNvSpPr/>
      </xdr:nvSpPr>
      <xdr:spPr>
        <a:xfrm>
          <a:off x="1739900" y="13716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157299</xdr:rowOff>
    </xdr:from>
    <xdr:to>
      <xdr:col>15</xdr:col>
      <xdr:colOff>50800</xdr:colOff>
      <xdr:row>82</xdr:row>
      <xdr:rowOff>16873</xdr:rowOff>
    </xdr:to>
    <xdr:cxnSp macro="">
      <xdr:nvCxnSpPr>
        <xdr:cNvPr id="304" name="直線コネクタ 303"/>
        <xdr:cNvCxnSpPr/>
      </xdr:nvCxnSpPr>
      <xdr:spPr>
        <a:xfrm flipV="1">
          <a:off x="1790700" y="13736139"/>
          <a:ext cx="7747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95069</xdr:rowOff>
    </xdr:from>
    <xdr:to>
      <xdr:col>6</xdr:col>
      <xdr:colOff>38100</xdr:colOff>
      <xdr:row>82</xdr:row>
      <xdr:rowOff>25219</xdr:rowOff>
    </xdr:to>
    <xdr:sp macro="" textlink="">
      <xdr:nvSpPr>
        <xdr:cNvPr id="305" name="楕円 304"/>
        <xdr:cNvSpPr/>
      </xdr:nvSpPr>
      <xdr:spPr>
        <a:xfrm>
          <a:off x="965200" y="13673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145869</xdr:rowOff>
    </xdr:from>
    <xdr:to>
      <xdr:col>10</xdr:col>
      <xdr:colOff>114300</xdr:colOff>
      <xdr:row>82</xdr:row>
      <xdr:rowOff>16873</xdr:rowOff>
    </xdr:to>
    <xdr:cxnSp macro="">
      <xdr:nvCxnSpPr>
        <xdr:cNvPr id="306" name="直線コネクタ 305"/>
        <xdr:cNvCxnSpPr/>
      </xdr:nvCxnSpPr>
      <xdr:spPr>
        <a:xfrm>
          <a:off x="1008380" y="13724709"/>
          <a:ext cx="78232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307" name="n_1aveValue【福祉施設】&#10;有形固定資産減価償却率"/>
        <xdr:cNvSpPr txBox="1"/>
      </xdr:nvSpPr>
      <xdr:spPr>
        <a:xfrm>
          <a:off x="3170564" y="1387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308" name="n_2aveValue【福祉施設】&#10;有形固定資産減価償却率"/>
        <xdr:cNvSpPr txBox="1"/>
      </xdr:nvSpPr>
      <xdr:spPr>
        <a:xfrm>
          <a:off x="2385704" y="1386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309" name="n_3aveValue【福祉施設】&#10;有形固定資産減価償却率"/>
        <xdr:cNvSpPr txBox="1"/>
      </xdr:nvSpPr>
      <xdr:spPr>
        <a:xfrm>
          <a:off x="1611004" y="1381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310" name="n_4aveValue【福祉施設】&#10;有形固定資産減価償却率"/>
        <xdr:cNvSpPr txBox="1"/>
      </xdr:nvSpPr>
      <xdr:spPr>
        <a:xfrm>
          <a:off x="836304" y="1377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311" name="n_1mainValue【福祉施設】&#10;有形固定資産減価償却率"/>
        <xdr:cNvSpPr txBox="1"/>
      </xdr:nvSpPr>
      <xdr:spPr>
        <a:xfrm>
          <a:off x="317056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53176</xdr:rowOff>
    </xdr:from>
    <xdr:ext cx="405111" cy="259045"/>
    <xdr:sp macro="" textlink="">
      <xdr:nvSpPr>
        <xdr:cNvPr id="312" name="n_2mainValue【福祉施設】&#10;有形固定資産減価償却率"/>
        <xdr:cNvSpPr txBox="1"/>
      </xdr:nvSpPr>
      <xdr:spPr>
        <a:xfrm>
          <a:off x="2385704" y="1346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84200</xdr:rowOff>
    </xdr:from>
    <xdr:ext cx="405111" cy="259045"/>
    <xdr:sp macro="" textlink="">
      <xdr:nvSpPr>
        <xdr:cNvPr id="313" name="n_3mainValue【福祉施設】&#10;有形固定資産減価償却率"/>
        <xdr:cNvSpPr txBox="1"/>
      </xdr:nvSpPr>
      <xdr:spPr>
        <a:xfrm>
          <a:off x="1611004" y="1349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41746</xdr:rowOff>
    </xdr:from>
    <xdr:ext cx="405111" cy="259045"/>
    <xdr:sp macro="" textlink="">
      <xdr:nvSpPr>
        <xdr:cNvPr id="314" name="n_4mainValue【福祉施設】&#10;有形固定資産減価償却率"/>
        <xdr:cNvSpPr txBox="1"/>
      </xdr:nvSpPr>
      <xdr:spPr>
        <a:xfrm>
          <a:off x="836304" y="1345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151747</xdr:rowOff>
    </xdr:from>
    <xdr:to>
      <xdr:col>54</xdr:col>
      <xdr:colOff>189865</xdr:colOff>
      <xdr:row>86</xdr:row>
      <xdr:rowOff>158604</xdr:rowOff>
    </xdr:to>
    <xdr:cxnSp macro="">
      <xdr:nvCxnSpPr>
        <xdr:cNvPr id="340" name="直線コネクタ 339"/>
        <xdr:cNvCxnSpPr/>
      </xdr:nvCxnSpPr>
      <xdr:spPr>
        <a:xfrm flipV="1">
          <a:off x="9219565" y="13227667"/>
          <a:ext cx="0" cy="1347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162431</xdr:rowOff>
    </xdr:from>
    <xdr:ext cx="469744" cy="259045"/>
    <xdr:sp macro="" textlink="">
      <xdr:nvSpPr>
        <xdr:cNvPr id="341" name="【福祉施設】&#10;一人当たり面積最小値テキスト"/>
        <xdr:cNvSpPr txBox="1"/>
      </xdr:nvSpPr>
      <xdr:spPr>
        <a:xfrm>
          <a:off x="9258300" y="145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158604</xdr:rowOff>
    </xdr:from>
    <xdr:to>
      <xdr:col>55</xdr:col>
      <xdr:colOff>88900</xdr:colOff>
      <xdr:row>86</xdr:row>
      <xdr:rowOff>158604</xdr:rowOff>
    </xdr:to>
    <xdr:cxnSp macro="">
      <xdr:nvCxnSpPr>
        <xdr:cNvPr id="342" name="直線コネクタ 341"/>
        <xdr:cNvCxnSpPr/>
      </xdr:nvCxnSpPr>
      <xdr:spPr>
        <a:xfrm>
          <a:off x="9154160" y="14575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98424</xdr:rowOff>
    </xdr:from>
    <xdr:ext cx="469744" cy="259045"/>
    <xdr:sp macro="" textlink="">
      <xdr:nvSpPr>
        <xdr:cNvPr id="343" name="【福祉施設】&#10;一人当たり面積最大値テキスト"/>
        <xdr:cNvSpPr txBox="1"/>
      </xdr:nvSpPr>
      <xdr:spPr>
        <a:xfrm>
          <a:off x="9258300" y="130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151747</xdr:rowOff>
    </xdr:from>
    <xdr:to>
      <xdr:col>55</xdr:col>
      <xdr:colOff>88900</xdr:colOff>
      <xdr:row>78</xdr:row>
      <xdr:rowOff>151747</xdr:rowOff>
    </xdr:to>
    <xdr:cxnSp macro="">
      <xdr:nvCxnSpPr>
        <xdr:cNvPr id="344" name="直線コネクタ 343"/>
        <xdr:cNvCxnSpPr/>
      </xdr:nvCxnSpPr>
      <xdr:spPr>
        <a:xfrm>
          <a:off x="9154160" y="132276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14059</xdr:rowOff>
    </xdr:from>
    <xdr:ext cx="469744" cy="259045"/>
    <xdr:sp macro="" textlink="">
      <xdr:nvSpPr>
        <xdr:cNvPr id="345" name="【福祉施設】&#10;一人当たり面積平均値テキスト"/>
        <xdr:cNvSpPr txBox="1"/>
      </xdr:nvSpPr>
      <xdr:spPr>
        <a:xfrm>
          <a:off x="9258300" y="14263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35632</xdr:rowOff>
    </xdr:from>
    <xdr:to>
      <xdr:col>55</xdr:col>
      <xdr:colOff>50800</xdr:colOff>
      <xdr:row>85</xdr:row>
      <xdr:rowOff>137232</xdr:rowOff>
    </xdr:to>
    <xdr:sp macro="" textlink="">
      <xdr:nvSpPr>
        <xdr:cNvPr id="346" name="フローチャート: 判断 345"/>
        <xdr:cNvSpPr/>
      </xdr:nvSpPr>
      <xdr:spPr>
        <a:xfrm>
          <a:off x="9192260" y="142850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34979</xdr:rowOff>
    </xdr:from>
    <xdr:to>
      <xdr:col>50</xdr:col>
      <xdr:colOff>165100</xdr:colOff>
      <xdr:row>85</xdr:row>
      <xdr:rowOff>136579</xdr:rowOff>
    </xdr:to>
    <xdr:sp macro="" textlink="">
      <xdr:nvSpPr>
        <xdr:cNvPr id="347" name="フローチャート: 判断 346"/>
        <xdr:cNvSpPr/>
      </xdr:nvSpPr>
      <xdr:spPr>
        <a:xfrm>
          <a:off x="8445500" y="142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48" name="フローチャート: 判断 347"/>
        <xdr:cNvSpPr/>
      </xdr:nvSpPr>
      <xdr:spPr>
        <a:xfrm>
          <a:off x="7670800" y="14250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152546</xdr:rowOff>
    </xdr:from>
    <xdr:to>
      <xdr:col>41</xdr:col>
      <xdr:colOff>101600</xdr:colOff>
      <xdr:row>85</xdr:row>
      <xdr:rowOff>82696</xdr:rowOff>
    </xdr:to>
    <xdr:sp macro="" textlink="">
      <xdr:nvSpPr>
        <xdr:cNvPr id="349" name="フローチャート: 判断 348"/>
        <xdr:cNvSpPr/>
      </xdr:nvSpPr>
      <xdr:spPr>
        <a:xfrm>
          <a:off x="6873240" y="142343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690</xdr:rowOff>
    </xdr:from>
    <xdr:to>
      <xdr:col>36</xdr:col>
      <xdr:colOff>165100</xdr:colOff>
      <xdr:row>85</xdr:row>
      <xdr:rowOff>102290</xdr:rowOff>
    </xdr:to>
    <xdr:sp macro="" textlink="">
      <xdr:nvSpPr>
        <xdr:cNvPr id="350" name="フローチャート: 判断 349"/>
        <xdr:cNvSpPr/>
      </xdr:nvSpPr>
      <xdr:spPr>
        <a:xfrm>
          <a:off x="609854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135237</xdr:rowOff>
    </xdr:from>
    <xdr:to>
      <xdr:col>55</xdr:col>
      <xdr:colOff>50800</xdr:colOff>
      <xdr:row>82</xdr:row>
      <xdr:rowOff>65387</xdr:rowOff>
    </xdr:to>
    <xdr:sp macro="" textlink="">
      <xdr:nvSpPr>
        <xdr:cNvPr id="356" name="楕円 355"/>
        <xdr:cNvSpPr/>
      </xdr:nvSpPr>
      <xdr:spPr>
        <a:xfrm>
          <a:off x="9192260" y="137140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158114</xdr:rowOff>
    </xdr:from>
    <xdr:ext cx="469744" cy="259045"/>
    <xdr:sp macro="" textlink="">
      <xdr:nvSpPr>
        <xdr:cNvPr id="357" name="【福祉施設】&#10;一人当たり面積該当値テキスト"/>
        <xdr:cNvSpPr txBox="1"/>
      </xdr:nvSpPr>
      <xdr:spPr>
        <a:xfrm>
          <a:off x="9258300" y="1356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131972</xdr:rowOff>
    </xdr:from>
    <xdr:to>
      <xdr:col>50</xdr:col>
      <xdr:colOff>165100</xdr:colOff>
      <xdr:row>86</xdr:row>
      <xdr:rowOff>62122</xdr:rowOff>
    </xdr:to>
    <xdr:sp macro="" textlink="">
      <xdr:nvSpPr>
        <xdr:cNvPr id="358" name="楕円 357"/>
        <xdr:cNvSpPr/>
      </xdr:nvSpPr>
      <xdr:spPr>
        <a:xfrm>
          <a:off x="8445500" y="14381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14587</xdr:rowOff>
    </xdr:from>
    <xdr:to>
      <xdr:col>55</xdr:col>
      <xdr:colOff>0</xdr:colOff>
      <xdr:row>86</xdr:row>
      <xdr:rowOff>11322</xdr:rowOff>
    </xdr:to>
    <xdr:cxnSp macro="">
      <xdr:nvCxnSpPr>
        <xdr:cNvPr id="359" name="直線コネクタ 358"/>
        <xdr:cNvCxnSpPr/>
      </xdr:nvCxnSpPr>
      <xdr:spPr>
        <a:xfrm flipV="1">
          <a:off x="8496300" y="13761067"/>
          <a:ext cx="723900" cy="6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9834</xdr:rowOff>
    </xdr:from>
    <xdr:to>
      <xdr:col>46</xdr:col>
      <xdr:colOff>38100</xdr:colOff>
      <xdr:row>82</xdr:row>
      <xdr:rowOff>111434</xdr:rowOff>
    </xdr:to>
    <xdr:sp macro="" textlink="">
      <xdr:nvSpPr>
        <xdr:cNvPr id="360" name="楕円 359"/>
        <xdr:cNvSpPr/>
      </xdr:nvSpPr>
      <xdr:spPr>
        <a:xfrm>
          <a:off x="7670800" y="137563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60634</xdr:rowOff>
    </xdr:from>
    <xdr:to>
      <xdr:col>50</xdr:col>
      <xdr:colOff>114300</xdr:colOff>
      <xdr:row>86</xdr:row>
      <xdr:rowOff>11322</xdr:rowOff>
    </xdr:to>
    <xdr:cxnSp macro="">
      <xdr:nvCxnSpPr>
        <xdr:cNvPr id="361" name="直線コネクタ 360"/>
        <xdr:cNvCxnSpPr/>
      </xdr:nvCxnSpPr>
      <xdr:spPr>
        <a:xfrm>
          <a:off x="7713980" y="13807114"/>
          <a:ext cx="782320" cy="6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109764</xdr:rowOff>
    </xdr:from>
    <xdr:to>
      <xdr:col>41</xdr:col>
      <xdr:colOff>101600</xdr:colOff>
      <xdr:row>78</xdr:row>
      <xdr:rowOff>39914</xdr:rowOff>
    </xdr:to>
    <xdr:sp macro="" textlink="">
      <xdr:nvSpPr>
        <xdr:cNvPr id="362" name="楕円 361"/>
        <xdr:cNvSpPr/>
      </xdr:nvSpPr>
      <xdr:spPr>
        <a:xfrm>
          <a:off x="6873240" y="13018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160564</xdr:rowOff>
    </xdr:from>
    <xdr:to>
      <xdr:col>45</xdr:col>
      <xdr:colOff>177800</xdr:colOff>
      <xdr:row>82</xdr:row>
      <xdr:rowOff>60634</xdr:rowOff>
    </xdr:to>
    <xdr:cxnSp macro="">
      <xdr:nvCxnSpPr>
        <xdr:cNvPr id="363" name="直線コネクタ 362"/>
        <xdr:cNvCxnSpPr/>
      </xdr:nvCxnSpPr>
      <xdr:spPr>
        <a:xfrm>
          <a:off x="6924040" y="13068844"/>
          <a:ext cx="789940" cy="7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152219</xdr:rowOff>
    </xdr:from>
    <xdr:to>
      <xdr:col>36</xdr:col>
      <xdr:colOff>165100</xdr:colOff>
      <xdr:row>78</xdr:row>
      <xdr:rowOff>82369</xdr:rowOff>
    </xdr:to>
    <xdr:sp macro="" textlink="">
      <xdr:nvSpPr>
        <xdr:cNvPr id="364" name="楕円 363"/>
        <xdr:cNvSpPr/>
      </xdr:nvSpPr>
      <xdr:spPr>
        <a:xfrm>
          <a:off x="6098540" y="130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160564</xdr:rowOff>
    </xdr:from>
    <xdr:to>
      <xdr:col>41</xdr:col>
      <xdr:colOff>50800</xdr:colOff>
      <xdr:row>78</xdr:row>
      <xdr:rowOff>31569</xdr:rowOff>
    </xdr:to>
    <xdr:cxnSp macro="">
      <xdr:nvCxnSpPr>
        <xdr:cNvPr id="365" name="直線コネクタ 364"/>
        <xdr:cNvCxnSpPr/>
      </xdr:nvCxnSpPr>
      <xdr:spPr>
        <a:xfrm flipV="1">
          <a:off x="6149340" y="13068844"/>
          <a:ext cx="77470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153106</xdr:rowOff>
    </xdr:from>
    <xdr:ext cx="469744" cy="259045"/>
    <xdr:sp macro="" textlink="">
      <xdr:nvSpPr>
        <xdr:cNvPr id="366" name="n_1aveValue【福祉施設】&#10;一人当たり面積"/>
        <xdr:cNvSpPr txBox="1"/>
      </xdr:nvSpPr>
      <xdr:spPr>
        <a:xfrm>
          <a:off x="8271587" y="1406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367" name="n_2aveValue【福祉施設】&#10;一人当たり面積"/>
        <xdr:cNvSpPr txBox="1"/>
      </xdr:nvSpPr>
      <xdr:spPr>
        <a:xfrm>
          <a:off x="7509587" y="1434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73823</xdr:rowOff>
    </xdr:from>
    <xdr:ext cx="469744" cy="259045"/>
    <xdr:sp macro="" textlink="">
      <xdr:nvSpPr>
        <xdr:cNvPr id="368" name="n_3aveValue【福祉施設】&#10;一人当たり面積"/>
        <xdr:cNvSpPr txBox="1"/>
      </xdr:nvSpPr>
      <xdr:spPr>
        <a:xfrm>
          <a:off x="6712027" y="1432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93417</xdr:rowOff>
    </xdr:from>
    <xdr:ext cx="469744" cy="259045"/>
    <xdr:sp macro="" textlink="">
      <xdr:nvSpPr>
        <xdr:cNvPr id="369" name="n_4aveValue【福祉施設】&#10;一人当たり面積"/>
        <xdr:cNvSpPr txBox="1"/>
      </xdr:nvSpPr>
      <xdr:spPr>
        <a:xfrm>
          <a:off x="5937327" y="1434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53249</xdr:rowOff>
    </xdr:from>
    <xdr:ext cx="469744" cy="259045"/>
    <xdr:sp macro="" textlink="">
      <xdr:nvSpPr>
        <xdr:cNvPr id="370" name="n_1mainValue【福祉施設】&#10;一人当たり面積"/>
        <xdr:cNvSpPr txBox="1"/>
      </xdr:nvSpPr>
      <xdr:spPr>
        <a:xfrm>
          <a:off x="8271587" y="1447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127961</xdr:rowOff>
    </xdr:from>
    <xdr:ext cx="469744" cy="259045"/>
    <xdr:sp macro="" textlink="">
      <xdr:nvSpPr>
        <xdr:cNvPr id="371" name="n_2mainValue【福祉施設】&#10;一人当たり面積"/>
        <xdr:cNvSpPr txBox="1"/>
      </xdr:nvSpPr>
      <xdr:spPr>
        <a:xfrm>
          <a:off x="7509587" y="1353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56441</xdr:rowOff>
    </xdr:from>
    <xdr:ext cx="469744" cy="259045"/>
    <xdr:sp macro="" textlink="">
      <xdr:nvSpPr>
        <xdr:cNvPr id="372" name="n_3mainValue【福祉施設】&#10;一人当たり面積"/>
        <xdr:cNvSpPr txBox="1"/>
      </xdr:nvSpPr>
      <xdr:spPr>
        <a:xfrm>
          <a:off x="6712027" y="1279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98896</xdr:rowOff>
    </xdr:from>
    <xdr:ext cx="469744" cy="259045"/>
    <xdr:sp macro="" textlink="">
      <xdr:nvSpPr>
        <xdr:cNvPr id="373" name="n_4mainValue【福祉施設】&#10;一人当たり面積"/>
        <xdr:cNvSpPr txBox="1"/>
      </xdr:nvSpPr>
      <xdr:spPr>
        <a:xfrm>
          <a:off x="5937327" y="128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5" name="直線コネクタ 384"/>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6" name="テキスト ボックス 385"/>
        <xdr:cNvSpPr txBox="1"/>
      </xdr:nvSpPr>
      <xdr:spPr>
        <a:xfrm>
          <a:off x="27196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7" name="直線コネクタ 386"/>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8" name="テキスト ボックス 387"/>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9" name="直線コネクタ 388"/>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0" name="テキスト ボックス 389"/>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1" name="直線コネクタ 390"/>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2" name="テキスト ボックス 391"/>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4" name="テキスト ボックス 393"/>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96" name="直線コネクタ 395"/>
        <xdr:cNvCxnSpPr/>
      </xdr:nvCxnSpPr>
      <xdr:spPr>
        <a:xfrm flipV="1">
          <a:off x="4086225" y="168287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7" name="【市民会館】&#10;有形固定資産減価償却率最小値テキスト"/>
        <xdr:cNvSpPr txBox="1"/>
      </xdr:nvSpPr>
      <xdr:spPr>
        <a:xfrm>
          <a:off x="412496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8" name="直線コネクタ 397"/>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99" name="【市民会館】&#10;有形固定資産減価償却率最大値テキスト"/>
        <xdr:cNvSpPr txBox="1"/>
      </xdr:nvSpPr>
      <xdr:spPr>
        <a:xfrm>
          <a:off x="4124960" y="1660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400" name="直線コネクタ 399"/>
        <xdr:cNvCxnSpPr/>
      </xdr:nvCxnSpPr>
      <xdr:spPr>
        <a:xfrm>
          <a:off x="4020820" y="16828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63264</xdr:rowOff>
    </xdr:from>
    <xdr:ext cx="405111" cy="259045"/>
    <xdr:sp macro="" textlink="">
      <xdr:nvSpPr>
        <xdr:cNvPr id="401" name="【市民会館】&#10;有形固定資産減価償却率平均値テキスト"/>
        <xdr:cNvSpPr txBox="1"/>
      </xdr:nvSpPr>
      <xdr:spPr>
        <a:xfrm>
          <a:off x="4124960" y="17330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402" name="フローチャート: 判断 401"/>
        <xdr:cNvSpPr/>
      </xdr:nvSpPr>
      <xdr:spPr>
        <a:xfrm>
          <a:off x="4036060" y="17351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403" name="フローチャート: 判断 402"/>
        <xdr:cNvSpPr/>
      </xdr:nvSpPr>
      <xdr:spPr>
        <a:xfrm>
          <a:off x="3312160" y="173128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404" name="フローチャート: 判断 403"/>
        <xdr:cNvSpPr/>
      </xdr:nvSpPr>
      <xdr:spPr>
        <a:xfrm>
          <a:off x="2514600" y="172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405" name="フローチャート: 判断 404"/>
        <xdr:cNvSpPr/>
      </xdr:nvSpPr>
      <xdr:spPr>
        <a:xfrm>
          <a:off x="1739900" y="17190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406" name="フローチャート: 判断 405"/>
        <xdr:cNvSpPr/>
      </xdr:nvSpPr>
      <xdr:spPr>
        <a:xfrm>
          <a:off x="965200" y="171086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123698</xdr:rowOff>
    </xdr:from>
    <xdr:to>
      <xdr:col>24</xdr:col>
      <xdr:colOff>114300</xdr:colOff>
      <xdr:row>103</xdr:row>
      <xdr:rowOff>53848</xdr:rowOff>
    </xdr:to>
    <xdr:sp macro="" textlink="">
      <xdr:nvSpPr>
        <xdr:cNvPr id="412" name="楕円 411"/>
        <xdr:cNvSpPr/>
      </xdr:nvSpPr>
      <xdr:spPr>
        <a:xfrm>
          <a:off x="4036060" y="17222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146575</xdr:rowOff>
    </xdr:from>
    <xdr:ext cx="405111" cy="259045"/>
    <xdr:sp macro="" textlink="">
      <xdr:nvSpPr>
        <xdr:cNvPr id="413" name="【市民会館】&#10;有形固定資産減価償却率該当値テキスト"/>
        <xdr:cNvSpPr txBox="1"/>
      </xdr:nvSpPr>
      <xdr:spPr>
        <a:xfrm>
          <a:off x="4124960" y="1707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xdr:rowOff>
    </xdr:from>
    <xdr:to>
      <xdr:col>20</xdr:col>
      <xdr:colOff>38100</xdr:colOff>
      <xdr:row>102</xdr:row>
      <xdr:rowOff>115570</xdr:rowOff>
    </xdr:to>
    <xdr:sp macro="" textlink="">
      <xdr:nvSpPr>
        <xdr:cNvPr id="414" name="楕円 413"/>
        <xdr:cNvSpPr/>
      </xdr:nvSpPr>
      <xdr:spPr>
        <a:xfrm>
          <a:off x="3312160" y="17113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64770</xdr:rowOff>
    </xdr:from>
    <xdr:to>
      <xdr:col>24</xdr:col>
      <xdr:colOff>63500</xdr:colOff>
      <xdr:row>103</xdr:row>
      <xdr:rowOff>3048</xdr:rowOff>
    </xdr:to>
    <xdr:cxnSp macro="">
      <xdr:nvCxnSpPr>
        <xdr:cNvPr id="415" name="直線コネクタ 414"/>
        <xdr:cNvCxnSpPr/>
      </xdr:nvCxnSpPr>
      <xdr:spPr>
        <a:xfrm>
          <a:off x="3355340" y="17164050"/>
          <a:ext cx="73152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116839</xdr:rowOff>
    </xdr:from>
    <xdr:to>
      <xdr:col>15</xdr:col>
      <xdr:colOff>101600</xdr:colOff>
      <xdr:row>102</xdr:row>
      <xdr:rowOff>46989</xdr:rowOff>
    </xdr:to>
    <xdr:sp macro="" textlink="">
      <xdr:nvSpPr>
        <xdr:cNvPr id="416" name="楕円 415"/>
        <xdr:cNvSpPr/>
      </xdr:nvSpPr>
      <xdr:spPr>
        <a:xfrm>
          <a:off x="2514600" y="17048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167639</xdr:rowOff>
    </xdr:from>
    <xdr:to>
      <xdr:col>19</xdr:col>
      <xdr:colOff>177800</xdr:colOff>
      <xdr:row>102</xdr:row>
      <xdr:rowOff>64770</xdr:rowOff>
    </xdr:to>
    <xdr:cxnSp macro="">
      <xdr:nvCxnSpPr>
        <xdr:cNvPr id="417" name="直線コネクタ 416"/>
        <xdr:cNvCxnSpPr/>
      </xdr:nvCxnSpPr>
      <xdr:spPr>
        <a:xfrm>
          <a:off x="2565400" y="17099279"/>
          <a:ext cx="78994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57404</xdr:rowOff>
    </xdr:from>
    <xdr:to>
      <xdr:col>10</xdr:col>
      <xdr:colOff>165100</xdr:colOff>
      <xdr:row>101</xdr:row>
      <xdr:rowOff>159004</xdr:rowOff>
    </xdr:to>
    <xdr:sp macro="" textlink="">
      <xdr:nvSpPr>
        <xdr:cNvPr id="418" name="楕円 417"/>
        <xdr:cNvSpPr/>
      </xdr:nvSpPr>
      <xdr:spPr>
        <a:xfrm>
          <a:off x="1739900" y="169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108204</xdr:rowOff>
    </xdr:from>
    <xdr:to>
      <xdr:col>15</xdr:col>
      <xdr:colOff>50800</xdr:colOff>
      <xdr:row>101</xdr:row>
      <xdr:rowOff>167639</xdr:rowOff>
    </xdr:to>
    <xdr:cxnSp macro="">
      <xdr:nvCxnSpPr>
        <xdr:cNvPr id="419" name="直線コネクタ 418"/>
        <xdr:cNvCxnSpPr/>
      </xdr:nvCxnSpPr>
      <xdr:spPr>
        <a:xfrm>
          <a:off x="1790700" y="17039844"/>
          <a:ext cx="7747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167132</xdr:rowOff>
    </xdr:from>
    <xdr:to>
      <xdr:col>6</xdr:col>
      <xdr:colOff>38100</xdr:colOff>
      <xdr:row>101</xdr:row>
      <xdr:rowOff>97282</xdr:rowOff>
    </xdr:to>
    <xdr:sp macro="" textlink="">
      <xdr:nvSpPr>
        <xdr:cNvPr id="420" name="楕円 419"/>
        <xdr:cNvSpPr/>
      </xdr:nvSpPr>
      <xdr:spPr>
        <a:xfrm>
          <a:off x="965200" y="16931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46482</xdr:rowOff>
    </xdr:from>
    <xdr:to>
      <xdr:col>10</xdr:col>
      <xdr:colOff>114300</xdr:colOff>
      <xdr:row>101</xdr:row>
      <xdr:rowOff>108204</xdr:rowOff>
    </xdr:to>
    <xdr:cxnSp macro="">
      <xdr:nvCxnSpPr>
        <xdr:cNvPr id="421" name="直線コネクタ 420"/>
        <xdr:cNvCxnSpPr/>
      </xdr:nvCxnSpPr>
      <xdr:spPr>
        <a:xfrm>
          <a:off x="1008380" y="16978122"/>
          <a:ext cx="78232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138701</xdr:rowOff>
    </xdr:from>
    <xdr:ext cx="405111" cy="259045"/>
    <xdr:sp macro="" textlink="">
      <xdr:nvSpPr>
        <xdr:cNvPr id="422" name="n_1aveValue【市民会館】&#10;有形固定資産減価償却率"/>
        <xdr:cNvSpPr txBox="1"/>
      </xdr:nvSpPr>
      <xdr:spPr>
        <a:xfrm>
          <a:off x="3170564" y="1740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92981</xdr:rowOff>
    </xdr:from>
    <xdr:ext cx="405111" cy="259045"/>
    <xdr:sp macro="" textlink="">
      <xdr:nvSpPr>
        <xdr:cNvPr id="423" name="n_2aveValue【市民会館】&#10;有形固定資産減価償却率"/>
        <xdr:cNvSpPr txBox="1"/>
      </xdr:nvSpPr>
      <xdr:spPr>
        <a:xfrm>
          <a:off x="2385704" y="1735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12971</xdr:rowOff>
    </xdr:from>
    <xdr:ext cx="405111" cy="259045"/>
    <xdr:sp macro="" textlink="">
      <xdr:nvSpPr>
        <xdr:cNvPr id="424" name="n_3aveValue【市民会館】&#10;有形固定資産減価償却率"/>
        <xdr:cNvSpPr txBox="1"/>
      </xdr:nvSpPr>
      <xdr:spPr>
        <a:xfrm>
          <a:off x="1611004" y="1727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102125</xdr:rowOff>
    </xdr:from>
    <xdr:ext cx="405111" cy="259045"/>
    <xdr:sp macro="" textlink="">
      <xdr:nvSpPr>
        <xdr:cNvPr id="425" name="n_4aveValue【市民会館】&#10;有形固定資産減価償却率"/>
        <xdr:cNvSpPr txBox="1"/>
      </xdr:nvSpPr>
      <xdr:spPr>
        <a:xfrm>
          <a:off x="836304" y="1720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132097</xdr:rowOff>
    </xdr:from>
    <xdr:ext cx="405111" cy="259045"/>
    <xdr:sp macro="" textlink="">
      <xdr:nvSpPr>
        <xdr:cNvPr id="426" name="n_1mainValue【市民会館】&#10;有形固定資産減価償却率"/>
        <xdr:cNvSpPr txBox="1"/>
      </xdr:nvSpPr>
      <xdr:spPr>
        <a:xfrm>
          <a:off x="317056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63516</xdr:rowOff>
    </xdr:from>
    <xdr:ext cx="405111" cy="259045"/>
    <xdr:sp macro="" textlink="">
      <xdr:nvSpPr>
        <xdr:cNvPr id="427" name="n_2mainValue【市民会館】&#10;有形固定資産減価償却率"/>
        <xdr:cNvSpPr txBox="1"/>
      </xdr:nvSpPr>
      <xdr:spPr>
        <a:xfrm>
          <a:off x="2385704" y="1682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4081</xdr:rowOff>
    </xdr:from>
    <xdr:ext cx="405111" cy="259045"/>
    <xdr:sp macro="" textlink="">
      <xdr:nvSpPr>
        <xdr:cNvPr id="428" name="n_3mainValue【市民会館】&#10;有形固定資産減価償却率"/>
        <xdr:cNvSpPr txBox="1"/>
      </xdr:nvSpPr>
      <xdr:spPr>
        <a:xfrm>
          <a:off x="1611004" y="167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113809</xdr:rowOff>
    </xdr:from>
    <xdr:ext cx="405111" cy="259045"/>
    <xdr:sp macro="" textlink="">
      <xdr:nvSpPr>
        <xdr:cNvPr id="429" name="n_4mainValue【市民会館】&#10;有形固定資産減価償却率"/>
        <xdr:cNvSpPr txBox="1"/>
      </xdr:nvSpPr>
      <xdr:spPr>
        <a:xfrm>
          <a:off x="836304" y="1671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453" name="直線コネクタ 452"/>
        <xdr:cNvCxnSpPr/>
      </xdr:nvCxnSpPr>
      <xdr:spPr>
        <a:xfrm flipV="1">
          <a:off x="9219565" y="16985742"/>
          <a:ext cx="0" cy="1247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454" name="【市民会館】&#10;一人当たり面積最小値テキスト"/>
        <xdr:cNvSpPr txBox="1"/>
      </xdr:nvSpPr>
      <xdr:spPr>
        <a:xfrm>
          <a:off x="9258300" y="1823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455" name="直線コネクタ 454"/>
        <xdr:cNvCxnSpPr/>
      </xdr:nvCxnSpPr>
      <xdr:spPr>
        <a:xfrm>
          <a:off x="9154160" y="18233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456" name="【市民会館】&#10;一人当たり面積最大値テキスト"/>
        <xdr:cNvSpPr txBox="1"/>
      </xdr:nvSpPr>
      <xdr:spPr>
        <a:xfrm>
          <a:off x="9258300" y="167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457" name="直線コネクタ 456"/>
        <xdr:cNvCxnSpPr/>
      </xdr:nvCxnSpPr>
      <xdr:spPr>
        <a:xfrm>
          <a:off x="9154160" y="16985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458" name="【市民会館】&#10;一人当たり面積平均値テキスト"/>
        <xdr:cNvSpPr txBox="1"/>
      </xdr:nvSpPr>
      <xdr:spPr>
        <a:xfrm>
          <a:off x="9258300" y="17820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459" name="フローチャート: 判断 458"/>
        <xdr:cNvSpPr/>
      </xdr:nvSpPr>
      <xdr:spPr>
        <a:xfrm>
          <a:off x="9192260" y="178421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460" name="フローチャート: 判断 459"/>
        <xdr:cNvSpPr/>
      </xdr:nvSpPr>
      <xdr:spPr>
        <a:xfrm>
          <a:off x="8445500" y="17904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461" name="フローチャート: 判断 460"/>
        <xdr:cNvSpPr/>
      </xdr:nvSpPr>
      <xdr:spPr>
        <a:xfrm>
          <a:off x="7670800" y="178661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462" name="フローチャート: 判断 461"/>
        <xdr:cNvSpPr/>
      </xdr:nvSpPr>
      <xdr:spPr>
        <a:xfrm>
          <a:off x="6873240" y="17851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463" name="フローチャート: 判断 462"/>
        <xdr:cNvSpPr/>
      </xdr:nvSpPr>
      <xdr:spPr>
        <a:xfrm>
          <a:off x="6098540" y="1786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146177</xdr:rowOff>
    </xdr:from>
    <xdr:to>
      <xdr:col>55</xdr:col>
      <xdr:colOff>50800</xdr:colOff>
      <xdr:row>105</xdr:row>
      <xdr:rowOff>76327</xdr:rowOff>
    </xdr:to>
    <xdr:sp macro="" textlink="">
      <xdr:nvSpPr>
        <xdr:cNvPr id="469" name="楕円 468"/>
        <xdr:cNvSpPr/>
      </xdr:nvSpPr>
      <xdr:spPr>
        <a:xfrm>
          <a:off x="9192260" y="175807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169054</xdr:rowOff>
    </xdr:from>
    <xdr:ext cx="469744" cy="259045"/>
    <xdr:sp macro="" textlink="">
      <xdr:nvSpPr>
        <xdr:cNvPr id="470" name="【市民会館】&#10;一人当たり面積該当値テキスト"/>
        <xdr:cNvSpPr txBox="1"/>
      </xdr:nvSpPr>
      <xdr:spPr>
        <a:xfrm>
          <a:off x="9258300" y="1743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109982</xdr:rowOff>
    </xdr:from>
    <xdr:to>
      <xdr:col>50</xdr:col>
      <xdr:colOff>165100</xdr:colOff>
      <xdr:row>107</xdr:row>
      <xdr:rowOff>40132</xdr:rowOff>
    </xdr:to>
    <xdr:sp macro="" textlink="">
      <xdr:nvSpPr>
        <xdr:cNvPr id="471" name="楕円 470"/>
        <xdr:cNvSpPr/>
      </xdr:nvSpPr>
      <xdr:spPr>
        <a:xfrm>
          <a:off x="8445500" y="17879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25527</xdr:rowOff>
    </xdr:from>
    <xdr:to>
      <xdr:col>55</xdr:col>
      <xdr:colOff>0</xdr:colOff>
      <xdr:row>106</xdr:row>
      <xdr:rowOff>160782</xdr:rowOff>
    </xdr:to>
    <xdr:cxnSp macro="">
      <xdr:nvCxnSpPr>
        <xdr:cNvPr id="472" name="直線コネクタ 471"/>
        <xdr:cNvCxnSpPr/>
      </xdr:nvCxnSpPr>
      <xdr:spPr>
        <a:xfrm flipV="1">
          <a:off x="8496300" y="17627727"/>
          <a:ext cx="7239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73" name="楕円 472"/>
        <xdr:cNvSpPr/>
      </xdr:nvSpPr>
      <xdr:spPr>
        <a:xfrm>
          <a:off x="7670800" y="17806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87630</xdr:rowOff>
    </xdr:from>
    <xdr:to>
      <xdr:col>50</xdr:col>
      <xdr:colOff>114300</xdr:colOff>
      <xdr:row>106</xdr:row>
      <xdr:rowOff>160782</xdr:rowOff>
    </xdr:to>
    <xdr:cxnSp macro="">
      <xdr:nvCxnSpPr>
        <xdr:cNvPr id="474" name="直線コネクタ 473"/>
        <xdr:cNvCxnSpPr/>
      </xdr:nvCxnSpPr>
      <xdr:spPr>
        <a:xfrm>
          <a:off x="7713980" y="17857470"/>
          <a:ext cx="78232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47498</xdr:rowOff>
    </xdr:from>
    <xdr:to>
      <xdr:col>41</xdr:col>
      <xdr:colOff>101600</xdr:colOff>
      <xdr:row>106</xdr:row>
      <xdr:rowOff>149098</xdr:rowOff>
    </xdr:to>
    <xdr:sp macro="" textlink="">
      <xdr:nvSpPr>
        <xdr:cNvPr id="475" name="楕円 474"/>
        <xdr:cNvSpPr/>
      </xdr:nvSpPr>
      <xdr:spPr>
        <a:xfrm>
          <a:off x="6873240" y="178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87630</xdr:rowOff>
    </xdr:from>
    <xdr:to>
      <xdr:col>45</xdr:col>
      <xdr:colOff>177800</xdr:colOff>
      <xdr:row>106</xdr:row>
      <xdr:rowOff>98298</xdr:rowOff>
    </xdr:to>
    <xdr:cxnSp macro="">
      <xdr:nvCxnSpPr>
        <xdr:cNvPr id="476" name="直線コネクタ 475"/>
        <xdr:cNvCxnSpPr/>
      </xdr:nvCxnSpPr>
      <xdr:spPr>
        <a:xfrm flipV="1">
          <a:off x="6924040" y="17857470"/>
          <a:ext cx="78994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58165</xdr:rowOff>
    </xdr:from>
    <xdr:to>
      <xdr:col>36</xdr:col>
      <xdr:colOff>165100</xdr:colOff>
      <xdr:row>106</xdr:row>
      <xdr:rowOff>159765</xdr:rowOff>
    </xdr:to>
    <xdr:sp macro="" textlink="">
      <xdr:nvSpPr>
        <xdr:cNvPr id="477" name="楕円 476"/>
        <xdr:cNvSpPr/>
      </xdr:nvSpPr>
      <xdr:spPr>
        <a:xfrm>
          <a:off x="6098540" y="178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98298</xdr:rowOff>
    </xdr:from>
    <xdr:to>
      <xdr:col>41</xdr:col>
      <xdr:colOff>50800</xdr:colOff>
      <xdr:row>106</xdr:row>
      <xdr:rowOff>108965</xdr:rowOff>
    </xdr:to>
    <xdr:cxnSp macro="">
      <xdr:nvCxnSpPr>
        <xdr:cNvPr id="478" name="直線コネクタ 477"/>
        <xdr:cNvCxnSpPr/>
      </xdr:nvCxnSpPr>
      <xdr:spPr>
        <a:xfrm flipV="1">
          <a:off x="6149340" y="17868138"/>
          <a:ext cx="7747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56024</xdr:rowOff>
    </xdr:from>
    <xdr:ext cx="469744" cy="259045"/>
    <xdr:sp macro="" textlink="">
      <xdr:nvSpPr>
        <xdr:cNvPr id="479" name="n_1aveValue【市民会館】&#10;一人当たり面積"/>
        <xdr:cNvSpPr txBox="1"/>
      </xdr:nvSpPr>
      <xdr:spPr>
        <a:xfrm>
          <a:off x="8271587" y="179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17542</xdr:rowOff>
    </xdr:from>
    <xdr:ext cx="469744" cy="259045"/>
    <xdr:sp macro="" textlink="">
      <xdr:nvSpPr>
        <xdr:cNvPr id="480" name="n_2aveValue【市民会館】&#10;一人当たり面積"/>
        <xdr:cNvSpPr txBox="1"/>
      </xdr:nvSpPr>
      <xdr:spPr>
        <a:xfrm>
          <a:off x="7509587" y="179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3064</xdr:rowOff>
    </xdr:from>
    <xdr:ext cx="469744" cy="259045"/>
    <xdr:sp macro="" textlink="">
      <xdr:nvSpPr>
        <xdr:cNvPr id="481" name="n_3aveValue【市民会館】&#10;一人当たり面積"/>
        <xdr:cNvSpPr txBox="1"/>
      </xdr:nvSpPr>
      <xdr:spPr>
        <a:xfrm>
          <a:off x="6712027" y="179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14876</xdr:rowOff>
    </xdr:from>
    <xdr:ext cx="469744" cy="259045"/>
    <xdr:sp macro="" textlink="">
      <xdr:nvSpPr>
        <xdr:cNvPr id="482" name="n_4aveValue【市民会館】&#10;一人当たり面積"/>
        <xdr:cNvSpPr txBox="1"/>
      </xdr:nvSpPr>
      <xdr:spPr>
        <a:xfrm>
          <a:off x="5937327" y="1795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56659</xdr:rowOff>
    </xdr:from>
    <xdr:ext cx="469744" cy="259045"/>
    <xdr:sp macro="" textlink="">
      <xdr:nvSpPr>
        <xdr:cNvPr id="483" name="n_1mainValue【市民会館】&#10;一人当たり面積"/>
        <xdr:cNvSpPr txBox="1"/>
      </xdr:nvSpPr>
      <xdr:spPr>
        <a:xfrm>
          <a:off x="827158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84" name="n_2mainValue【市民会館】&#10;一人当たり面積"/>
        <xdr:cNvSpPr txBox="1"/>
      </xdr:nvSpPr>
      <xdr:spPr>
        <a:xfrm>
          <a:off x="750958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165625</xdr:rowOff>
    </xdr:from>
    <xdr:ext cx="469744" cy="259045"/>
    <xdr:sp macro="" textlink="">
      <xdr:nvSpPr>
        <xdr:cNvPr id="485" name="n_3mainValue【市民会館】&#10;一人当たり面積"/>
        <xdr:cNvSpPr txBox="1"/>
      </xdr:nvSpPr>
      <xdr:spPr>
        <a:xfrm>
          <a:off x="6712027" y="1760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4842</xdr:rowOff>
    </xdr:from>
    <xdr:ext cx="469744" cy="259045"/>
    <xdr:sp macro="" textlink="">
      <xdr:nvSpPr>
        <xdr:cNvPr id="486" name="n_4mainValue【市民会館】&#10;一人当たり面積"/>
        <xdr:cNvSpPr txBox="1"/>
      </xdr:nvSpPr>
      <xdr:spPr>
        <a:xfrm>
          <a:off x="5937327" y="176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512" name="直線コネクタ 511"/>
        <xdr:cNvCxnSpPr/>
      </xdr:nvCxnSpPr>
      <xdr:spPr>
        <a:xfrm flipV="1">
          <a:off x="14375764" y="5590359"/>
          <a:ext cx="0" cy="1543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15" name="【一般廃棄物処理施設】&#10;有形固定資産減価償却率最大値テキスト"/>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16" name="直線コネクタ 515"/>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17" name="【一般廃棄物処理施設】&#10;有形固定資産減価償却率平均値テキスト"/>
        <xdr:cNvSpPr txBox="1"/>
      </xdr:nvSpPr>
      <xdr:spPr>
        <a:xfrm>
          <a:off x="14414500" y="624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18" name="フローチャート: 判断 517"/>
        <xdr:cNvSpPr/>
      </xdr:nvSpPr>
      <xdr:spPr>
        <a:xfrm>
          <a:off x="14325600" y="6389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519" name="フローチャート: 判断 518"/>
        <xdr:cNvSpPr/>
      </xdr:nvSpPr>
      <xdr:spPr>
        <a:xfrm>
          <a:off x="135788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520" name="フローチャート: 判断 519"/>
        <xdr:cNvSpPr/>
      </xdr:nvSpPr>
      <xdr:spPr>
        <a:xfrm>
          <a:off x="1280414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521" name="フローチャート: 判断 520"/>
        <xdr:cNvSpPr/>
      </xdr:nvSpPr>
      <xdr:spPr>
        <a:xfrm>
          <a:off x="12029440" y="6360341"/>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522" name="フローチャート: 判断 521"/>
        <xdr:cNvSpPr/>
      </xdr:nvSpPr>
      <xdr:spPr>
        <a:xfrm>
          <a:off x="11231880" y="6326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33565</xdr:rowOff>
    </xdr:from>
    <xdr:to>
      <xdr:col>85</xdr:col>
      <xdr:colOff>177800</xdr:colOff>
      <xdr:row>40</xdr:row>
      <xdr:rowOff>135165</xdr:rowOff>
    </xdr:to>
    <xdr:sp macro="" textlink="">
      <xdr:nvSpPr>
        <xdr:cNvPr id="528" name="楕円 527"/>
        <xdr:cNvSpPr/>
      </xdr:nvSpPr>
      <xdr:spPr>
        <a:xfrm>
          <a:off x="14325600" y="67391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11992</xdr:rowOff>
    </xdr:from>
    <xdr:ext cx="405111" cy="259045"/>
    <xdr:sp macro="" textlink="">
      <xdr:nvSpPr>
        <xdr:cNvPr id="529" name="【一般廃棄物処理施設】&#10;有形固定資産減価償却率該当値テキスト"/>
        <xdr:cNvSpPr txBox="1"/>
      </xdr:nvSpPr>
      <xdr:spPr>
        <a:xfrm>
          <a:off x="14414500" y="671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169091</xdr:rowOff>
    </xdr:from>
    <xdr:to>
      <xdr:col>81</xdr:col>
      <xdr:colOff>101600</xdr:colOff>
      <xdr:row>40</xdr:row>
      <xdr:rowOff>99241</xdr:rowOff>
    </xdr:to>
    <xdr:sp macro="" textlink="">
      <xdr:nvSpPr>
        <xdr:cNvPr id="530" name="楕円 529"/>
        <xdr:cNvSpPr/>
      </xdr:nvSpPr>
      <xdr:spPr>
        <a:xfrm>
          <a:off x="13578840" y="6707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48441</xdr:rowOff>
    </xdr:from>
    <xdr:to>
      <xdr:col>85</xdr:col>
      <xdr:colOff>127000</xdr:colOff>
      <xdr:row>40</xdr:row>
      <xdr:rowOff>84365</xdr:rowOff>
    </xdr:to>
    <xdr:cxnSp macro="">
      <xdr:nvCxnSpPr>
        <xdr:cNvPr id="531" name="直線コネクタ 530"/>
        <xdr:cNvCxnSpPr/>
      </xdr:nvCxnSpPr>
      <xdr:spPr>
        <a:xfrm>
          <a:off x="13629640" y="6754041"/>
          <a:ext cx="7467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532" name="楕円 531"/>
        <xdr:cNvSpPr/>
      </xdr:nvSpPr>
      <xdr:spPr>
        <a:xfrm>
          <a:off x="1280414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40</xdr:row>
      <xdr:rowOff>48441</xdr:rowOff>
    </xdr:to>
    <xdr:cxnSp macro="">
      <xdr:nvCxnSpPr>
        <xdr:cNvPr id="533" name="直線コネクタ 532"/>
        <xdr:cNvCxnSpPr/>
      </xdr:nvCxnSpPr>
      <xdr:spPr>
        <a:xfrm>
          <a:off x="12854940" y="6638653"/>
          <a:ext cx="774700" cy="1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111941</xdr:rowOff>
    </xdr:from>
    <xdr:to>
      <xdr:col>72</xdr:col>
      <xdr:colOff>38100</xdr:colOff>
      <xdr:row>39</xdr:row>
      <xdr:rowOff>42091</xdr:rowOff>
    </xdr:to>
    <xdr:sp macro="" textlink="">
      <xdr:nvSpPr>
        <xdr:cNvPr id="534" name="楕円 533"/>
        <xdr:cNvSpPr/>
      </xdr:nvSpPr>
      <xdr:spPr>
        <a:xfrm>
          <a:off x="12029440" y="6482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162741</xdr:rowOff>
    </xdr:from>
    <xdr:to>
      <xdr:col>76</xdr:col>
      <xdr:colOff>114300</xdr:colOff>
      <xdr:row>39</xdr:row>
      <xdr:rowOff>100693</xdr:rowOff>
    </xdr:to>
    <xdr:cxnSp macro="">
      <xdr:nvCxnSpPr>
        <xdr:cNvPr id="535" name="直線コネクタ 534"/>
        <xdr:cNvCxnSpPr/>
      </xdr:nvCxnSpPr>
      <xdr:spPr>
        <a:xfrm>
          <a:off x="12072620" y="6533061"/>
          <a:ext cx="78232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536" name="楕円 535"/>
        <xdr:cNvSpPr/>
      </xdr:nvSpPr>
      <xdr:spPr>
        <a:xfrm>
          <a:off x="11231880" y="64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38</xdr:row>
      <xdr:rowOff>162741</xdr:rowOff>
    </xdr:to>
    <xdr:cxnSp macro="">
      <xdr:nvCxnSpPr>
        <xdr:cNvPr id="537" name="直線コネクタ 536"/>
        <xdr:cNvCxnSpPr/>
      </xdr:nvCxnSpPr>
      <xdr:spPr>
        <a:xfrm>
          <a:off x="11282680" y="6485708"/>
          <a:ext cx="78994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538" name="n_1aveValue【一般廃棄物処理施設】&#10;有形固定資産減価償却率"/>
        <xdr:cNvSpPr txBox="1"/>
      </xdr:nvSpPr>
      <xdr:spPr>
        <a:xfrm>
          <a:off x="134372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539" name="n_2aveValue【一般廃棄物処理施設】&#10;有形固定資産減価償却率"/>
        <xdr:cNvSpPr txBox="1"/>
      </xdr:nvSpPr>
      <xdr:spPr>
        <a:xfrm>
          <a:off x="126752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540" name="n_3aveValue【一般廃棄物処理施設】&#10;有形固定資産減価償却率"/>
        <xdr:cNvSpPr txBox="1"/>
      </xdr:nvSpPr>
      <xdr:spPr>
        <a:xfrm>
          <a:off x="119005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541" name="n_4aveValue【一般廃棄物処理施設】&#10;有形固定資産減価償却率"/>
        <xdr:cNvSpPr txBox="1"/>
      </xdr:nvSpPr>
      <xdr:spPr>
        <a:xfrm>
          <a:off x="1110298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90368</xdr:rowOff>
    </xdr:from>
    <xdr:ext cx="405111" cy="259045"/>
    <xdr:sp macro="" textlink="">
      <xdr:nvSpPr>
        <xdr:cNvPr id="542" name="n_1mainValue【一般廃棄物処理施設】&#10;有形固定資産減価償却率"/>
        <xdr:cNvSpPr txBox="1"/>
      </xdr:nvSpPr>
      <xdr:spPr>
        <a:xfrm>
          <a:off x="13437244" y="679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543" name="n_2mainValue【一般廃棄物処理施設】&#10;有形固定資産減価償却率"/>
        <xdr:cNvSpPr txBox="1"/>
      </xdr:nvSpPr>
      <xdr:spPr>
        <a:xfrm>
          <a:off x="126752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33218</xdr:rowOff>
    </xdr:from>
    <xdr:ext cx="405111" cy="259045"/>
    <xdr:sp macro="" textlink="">
      <xdr:nvSpPr>
        <xdr:cNvPr id="544" name="n_3mainValue【一般廃棄物処理施設】&#10;有形固定資産減価償却率"/>
        <xdr:cNvSpPr txBox="1"/>
      </xdr:nvSpPr>
      <xdr:spPr>
        <a:xfrm>
          <a:off x="119005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157315</xdr:rowOff>
    </xdr:from>
    <xdr:ext cx="405111" cy="259045"/>
    <xdr:sp macro="" textlink="">
      <xdr:nvSpPr>
        <xdr:cNvPr id="545" name="n_4mainValue【一般廃棄物処理施設】&#10;有形固定資産減価償却率"/>
        <xdr:cNvSpPr txBox="1"/>
      </xdr:nvSpPr>
      <xdr:spPr>
        <a:xfrm>
          <a:off x="11102984" y="652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7" name="テキスト ボックス 556"/>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9" name="テキスト ボックス 558"/>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1" name="テキスト ボックス 560"/>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3" name="テキスト ボックス 562"/>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65" name="テキスト ボックス 564"/>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67" name="テキスト ボックス 566"/>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9" name="テキスト ボックス 568"/>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571" name="直線コネクタ 570"/>
        <xdr:cNvCxnSpPr/>
      </xdr:nvCxnSpPr>
      <xdr:spPr>
        <a:xfrm flipV="1">
          <a:off x="19509104" y="5564222"/>
          <a:ext cx="0" cy="1566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572" name="【一般廃棄物処理施設】&#10;一人当たり有形固定資産（償却資産）額最小値テキスト"/>
        <xdr:cNvSpPr txBox="1"/>
      </xdr:nvSpPr>
      <xdr:spPr>
        <a:xfrm>
          <a:off x="19547840" y="713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573" name="直線コネクタ 572"/>
        <xdr:cNvCxnSpPr/>
      </xdr:nvCxnSpPr>
      <xdr:spPr>
        <a:xfrm>
          <a:off x="19443700" y="713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574" name="【一般廃棄物処理施設】&#10;一人当たり有形固定資産（償却資産）額最大値テキスト"/>
        <xdr:cNvSpPr txBox="1"/>
      </xdr:nvSpPr>
      <xdr:spPr>
        <a:xfrm>
          <a:off x="19547840" y="5347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575" name="直線コネクタ 574"/>
        <xdr:cNvCxnSpPr/>
      </xdr:nvCxnSpPr>
      <xdr:spPr>
        <a:xfrm>
          <a:off x="19443700" y="556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576" name="【一般廃棄物処理施設】&#10;一人当たり有形固定資産（償却資産）額平均値テキスト"/>
        <xdr:cNvSpPr txBox="1"/>
      </xdr:nvSpPr>
      <xdr:spPr>
        <a:xfrm>
          <a:off x="19547840" y="68740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577" name="フローチャート: 判断 576"/>
        <xdr:cNvSpPr/>
      </xdr:nvSpPr>
      <xdr:spPr>
        <a:xfrm>
          <a:off x="19458940" y="689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578" name="フローチャート: 判断 577"/>
        <xdr:cNvSpPr/>
      </xdr:nvSpPr>
      <xdr:spPr>
        <a:xfrm>
          <a:off x="18735040" y="6914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579" name="フローチャート: 判断 578"/>
        <xdr:cNvSpPr/>
      </xdr:nvSpPr>
      <xdr:spPr>
        <a:xfrm>
          <a:off x="17937480" y="691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580" name="フローチャート: 判断 579"/>
        <xdr:cNvSpPr/>
      </xdr:nvSpPr>
      <xdr:spPr>
        <a:xfrm>
          <a:off x="17162780" y="69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581" name="フローチャート: 判断 580"/>
        <xdr:cNvSpPr/>
      </xdr:nvSpPr>
      <xdr:spPr>
        <a:xfrm>
          <a:off x="16388080" y="69347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124851</xdr:rowOff>
    </xdr:from>
    <xdr:to>
      <xdr:col>116</xdr:col>
      <xdr:colOff>114300</xdr:colOff>
      <xdr:row>41</xdr:row>
      <xdr:rowOff>55001</xdr:rowOff>
    </xdr:to>
    <xdr:sp macro="" textlink="">
      <xdr:nvSpPr>
        <xdr:cNvPr id="587" name="楕円 586"/>
        <xdr:cNvSpPr/>
      </xdr:nvSpPr>
      <xdr:spPr>
        <a:xfrm>
          <a:off x="19458940" y="6830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147728</xdr:rowOff>
    </xdr:from>
    <xdr:ext cx="599010" cy="259045"/>
    <xdr:sp macro="" textlink="">
      <xdr:nvSpPr>
        <xdr:cNvPr id="588" name="【一般廃棄物処理施設】&#10;一人当たり有形固定資産（償却資産）額該当値テキスト"/>
        <xdr:cNvSpPr txBox="1"/>
      </xdr:nvSpPr>
      <xdr:spPr>
        <a:xfrm>
          <a:off x="19547840" y="668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133076</xdr:rowOff>
    </xdr:from>
    <xdr:to>
      <xdr:col>112</xdr:col>
      <xdr:colOff>38100</xdr:colOff>
      <xdr:row>41</xdr:row>
      <xdr:rowOff>63226</xdr:rowOff>
    </xdr:to>
    <xdr:sp macro="" textlink="">
      <xdr:nvSpPr>
        <xdr:cNvPr id="589" name="楕円 588"/>
        <xdr:cNvSpPr/>
      </xdr:nvSpPr>
      <xdr:spPr>
        <a:xfrm>
          <a:off x="18735040" y="68386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4201</xdr:rowOff>
    </xdr:from>
    <xdr:to>
      <xdr:col>116</xdr:col>
      <xdr:colOff>63500</xdr:colOff>
      <xdr:row>41</xdr:row>
      <xdr:rowOff>12426</xdr:rowOff>
    </xdr:to>
    <xdr:cxnSp macro="">
      <xdr:nvCxnSpPr>
        <xdr:cNvPr id="590" name="直線コネクタ 589"/>
        <xdr:cNvCxnSpPr/>
      </xdr:nvCxnSpPr>
      <xdr:spPr>
        <a:xfrm flipV="1">
          <a:off x="18778220" y="6877441"/>
          <a:ext cx="73152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7570</xdr:rowOff>
    </xdr:from>
    <xdr:to>
      <xdr:col>107</xdr:col>
      <xdr:colOff>101600</xdr:colOff>
      <xdr:row>41</xdr:row>
      <xdr:rowOff>109170</xdr:rowOff>
    </xdr:to>
    <xdr:sp macro="" textlink="">
      <xdr:nvSpPr>
        <xdr:cNvPr id="591" name="楕円 590"/>
        <xdr:cNvSpPr/>
      </xdr:nvSpPr>
      <xdr:spPr>
        <a:xfrm>
          <a:off x="17937480" y="68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12426</xdr:rowOff>
    </xdr:from>
    <xdr:to>
      <xdr:col>111</xdr:col>
      <xdr:colOff>177800</xdr:colOff>
      <xdr:row>41</xdr:row>
      <xdr:rowOff>58370</xdr:rowOff>
    </xdr:to>
    <xdr:cxnSp macro="">
      <xdr:nvCxnSpPr>
        <xdr:cNvPr id="592" name="直線コネクタ 591"/>
        <xdr:cNvCxnSpPr/>
      </xdr:nvCxnSpPr>
      <xdr:spPr>
        <a:xfrm flipV="1">
          <a:off x="17988280" y="6885666"/>
          <a:ext cx="789940" cy="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38146</xdr:rowOff>
    </xdr:from>
    <xdr:to>
      <xdr:col>102</xdr:col>
      <xdr:colOff>165100</xdr:colOff>
      <xdr:row>41</xdr:row>
      <xdr:rowOff>139746</xdr:rowOff>
    </xdr:to>
    <xdr:sp macro="" textlink="">
      <xdr:nvSpPr>
        <xdr:cNvPr id="593" name="楕円 592"/>
        <xdr:cNvSpPr/>
      </xdr:nvSpPr>
      <xdr:spPr>
        <a:xfrm>
          <a:off x="17162780" y="69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58370</xdr:rowOff>
    </xdr:from>
    <xdr:to>
      <xdr:col>107</xdr:col>
      <xdr:colOff>50800</xdr:colOff>
      <xdr:row>41</xdr:row>
      <xdr:rowOff>88946</xdr:rowOff>
    </xdr:to>
    <xdr:cxnSp macro="">
      <xdr:nvCxnSpPr>
        <xdr:cNvPr id="594" name="直線コネクタ 593"/>
        <xdr:cNvCxnSpPr/>
      </xdr:nvCxnSpPr>
      <xdr:spPr>
        <a:xfrm flipV="1">
          <a:off x="17213580" y="6931610"/>
          <a:ext cx="774700" cy="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42942</xdr:rowOff>
    </xdr:from>
    <xdr:to>
      <xdr:col>98</xdr:col>
      <xdr:colOff>38100</xdr:colOff>
      <xdr:row>41</xdr:row>
      <xdr:rowOff>144542</xdr:rowOff>
    </xdr:to>
    <xdr:sp macro="" textlink="">
      <xdr:nvSpPr>
        <xdr:cNvPr id="595" name="楕円 594"/>
        <xdr:cNvSpPr/>
      </xdr:nvSpPr>
      <xdr:spPr>
        <a:xfrm>
          <a:off x="16388080" y="6916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88946</xdr:rowOff>
    </xdr:from>
    <xdr:to>
      <xdr:col>102</xdr:col>
      <xdr:colOff>114300</xdr:colOff>
      <xdr:row>41</xdr:row>
      <xdr:rowOff>93742</xdr:rowOff>
    </xdr:to>
    <xdr:cxnSp macro="">
      <xdr:nvCxnSpPr>
        <xdr:cNvPr id="596" name="直線コネクタ 595"/>
        <xdr:cNvCxnSpPr/>
      </xdr:nvCxnSpPr>
      <xdr:spPr>
        <a:xfrm flipV="1">
          <a:off x="16431260" y="6962186"/>
          <a:ext cx="78232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597" name="n_1aveValue【一般廃棄物処理施設】&#10;一人当たり有形固定資産（償却資産）額"/>
        <xdr:cNvSpPr txBox="1"/>
      </xdr:nvSpPr>
      <xdr:spPr>
        <a:xfrm>
          <a:off x="18496495" y="700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598" name="n_2aveValue【一般廃棄物処理施設】&#10;一人当たり有形固定資産（償却資産）額"/>
        <xdr:cNvSpPr txBox="1"/>
      </xdr:nvSpPr>
      <xdr:spPr>
        <a:xfrm>
          <a:off x="17734495" y="700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599" name="n_3aveValue【一般廃棄物処理施設】&#10;一人当たり有形固定資産（償却資産）額"/>
        <xdr:cNvSpPr txBox="1"/>
      </xdr:nvSpPr>
      <xdr:spPr>
        <a:xfrm>
          <a:off x="16936935" y="701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600" name="n_4aveValue【一般廃棄物処理施設】&#10;一人当たり有形固定資産（償却資産）額"/>
        <xdr:cNvSpPr txBox="1"/>
      </xdr:nvSpPr>
      <xdr:spPr>
        <a:xfrm>
          <a:off x="16162235" y="702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79753</xdr:rowOff>
    </xdr:from>
    <xdr:ext cx="599010" cy="259045"/>
    <xdr:sp macro="" textlink="">
      <xdr:nvSpPr>
        <xdr:cNvPr id="601" name="n_1mainValue【一般廃棄物処理施設】&#10;一人当たり有形固定資産（償却資産）額"/>
        <xdr:cNvSpPr txBox="1"/>
      </xdr:nvSpPr>
      <xdr:spPr>
        <a:xfrm>
          <a:off x="18496495" y="661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125697</xdr:rowOff>
    </xdr:from>
    <xdr:ext cx="599010" cy="259045"/>
    <xdr:sp macro="" textlink="">
      <xdr:nvSpPr>
        <xdr:cNvPr id="602" name="n_2mainValue【一般廃棄物処理施設】&#10;一人当たり有形固定資産（償却資産）額"/>
        <xdr:cNvSpPr txBox="1"/>
      </xdr:nvSpPr>
      <xdr:spPr>
        <a:xfrm>
          <a:off x="17734495" y="666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156273</xdr:rowOff>
    </xdr:from>
    <xdr:ext cx="599010" cy="259045"/>
    <xdr:sp macro="" textlink="">
      <xdr:nvSpPr>
        <xdr:cNvPr id="603" name="n_3mainValue【一般廃棄物処理施設】&#10;一人当たり有形固定資産（償却資産）額"/>
        <xdr:cNvSpPr txBox="1"/>
      </xdr:nvSpPr>
      <xdr:spPr>
        <a:xfrm>
          <a:off x="16936935" y="66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161069</xdr:rowOff>
    </xdr:from>
    <xdr:ext cx="599010" cy="259045"/>
    <xdr:sp macro="" textlink="">
      <xdr:nvSpPr>
        <xdr:cNvPr id="604" name="n_4mainValue【一般廃棄物処理施設】&#10;一人当たり有形固定資産（償却資産）額"/>
        <xdr:cNvSpPr txBox="1"/>
      </xdr:nvSpPr>
      <xdr:spPr>
        <a:xfrm>
          <a:off x="16162235" y="66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630" name="直線コネクタ 629"/>
        <xdr:cNvCxnSpPr/>
      </xdr:nvCxnSpPr>
      <xdr:spPr>
        <a:xfrm flipV="1">
          <a:off x="14375764" y="9420497"/>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1"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2" name="直線コネクタ 631"/>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633" name="【保健センター・保健所】&#10;有形固定資産減価償却率最大値テキスト"/>
        <xdr:cNvSpPr txBox="1"/>
      </xdr:nvSpPr>
      <xdr:spPr>
        <a:xfrm>
          <a:off x="144145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634" name="直線コネクタ 633"/>
        <xdr:cNvCxnSpPr/>
      </xdr:nvCxnSpPr>
      <xdr:spPr>
        <a:xfrm>
          <a:off x="14287500" y="9420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5" name="【保健センター・保健所】&#10;有形固定資産減価償却率平均値テキスト"/>
        <xdr:cNvSpPr txBox="1"/>
      </xdr:nvSpPr>
      <xdr:spPr>
        <a:xfrm>
          <a:off x="144145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6" name="フローチャート: 判断 635"/>
        <xdr:cNvSpPr/>
      </xdr:nvSpPr>
      <xdr:spPr>
        <a:xfrm>
          <a:off x="14325600" y="100457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637" name="フローチャート: 判断 636"/>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38" name="フローチャート: 判断 637"/>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639" name="フローチャート: 判断 638"/>
        <xdr:cNvSpPr/>
      </xdr:nvSpPr>
      <xdr:spPr>
        <a:xfrm>
          <a:off x="12029440" y="100130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640" name="フローチャート: 判断 639"/>
        <xdr:cNvSpPr/>
      </xdr:nvSpPr>
      <xdr:spPr>
        <a:xfrm>
          <a:off x="1123188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50437</xdr:rowOff>
    </xdr:from>
    <xdr:to>
      <xdr:col>85</xdr:col>
      <xdr:colOff>177800</xdr:colOff>
      <xdr:row>59</xdr:row>
      <xdr:rowOff>152037</xdr:rowOff>
    </xdr:to>
    <xdr:sp macro="" textlink="">
      <xdr:nvSpPr>
        <xdr:cNvPr id="646" name="楕円 645"/>
        <xdr:cNvSpPr/>
      </xdr:nvSpPr>
      <xdr:spPr>
        <a:xfrm>
          <a:off x="14325600" y="99411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73314</xdr:rowOff>
    </xdr:from>
    <xdr:ext cx="405111" cy="259045"/>
    <xdr:sp macro="" textlink="">
      <xdr:nvSpPr>
        <xdr:cNvPr id="647" name="【保健センター・保健所】&#10;有形固定資産減価償却率該当値テキスト"/>
        <xdr:cNvSpPr txBox="1"/>
      </xdr:nvSpPr>
      <xdr:spPr>
        <a:xfrm>
          <a:off x="14414500" y="979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122844</xdr:rowOff>
    </xdr:from>
    <xdr:ext cx="405111" cy="259045"/>
    <xdr:sp macro="" textlink="">
      <xdr:nvSpPr>
        <xdr:cNvPr id="648" name="n_1aveValue【保健センター・保健所】&#10;有形固定資産減価償却率"/>
        <xdr:cNvSpPr txBox="1"/>
      </xdr:nvSpPr>
      <xdr:spPr>
        <a:xfrm>
          <a:off x="13437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49" name="n_2aveValue【保健センター・保健所】&#10;有形固定資産減価償却率"/>
        <xdr:cNvSpPr txBox="1"/>
      </xdr:nvSpPr>
      <xdr:spPr>
        <a:xfrm>
          <a:off x="12675244" y="981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650" name="n_3aveValue【保健センター・保健所】&#10;有形固定資産減価償却率"/>
        <xdr:cNvSpPr txBox="1"/>
      </xdr:nvSpPr>
      <xdr:spPr>
        <a:xfrm>
          <a:off x="11900544" y="979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651" name="n_4aveValue【保健センター・保健所】&#10;有形固定資産減価償却率"/>
        <xdr:cNvSpPr txBox="1"/>
      </xdr:nvSpPr>
      <xdr:spPr>
        <a:xfrm>
          <a:off x="11102984"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62" name="直線コネクタ 661"/>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3" name="テキスト ボックス 662"/>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4" name="直線コネクタ 66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5" name="テキスト ボックス 66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66" name="直線コネクタ 665"/>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67" name="テキスト ボックス 666"/>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8" name="直線コネクタ 66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9" name="テキスト ボックス 66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671" name="直線コネクタ 670"/>
        <xdr:cNvCxnSpPr/>
      </xdr:nvCxnSpPr>
      <xdr:spPr>
        <a:xfrm flipV="1">
          <a:off x="19509104" y="9405557"/>
          <a:ext cx="0" cy="12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672" name="【保健センター・保健所】&#10;一人当たり面積最小値テキスト"/>
        <xdr:cNvSpPr txBox="1"/>
      </xdr:nvSpPr>
      <xdr:spPr>
        <a:xfrm>
          <a:off x="19547840" y="1061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673" name="直線コネクタ 672"/>
        <xdr:cNvCxnSpPr/>
      </xdr:nvCxnSpPr>
      <xdr:spPr>
        <a:xfrm>
          <a:off x="19443700" y="10608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674" name="【保健センター・保健所】&#10;一人当たり面積最大値テキスト"/>
        <xdr:cNvSpPr txBox="1"/>
      </xdr:nvSpPr>
      <xdr:spPr>
        <a:xfrm>
          <a:off x="19547840" y="91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675" name="直線コネクタ 674"/>
        <xdr:cNvCxnSpPr/>
      </xdr:nvCxnSpPr>
      <xdr:spPr>
        <a:xfrm>
          <a:off x="19443700" y="940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676" name="【保健センター・保健所】&#10;一人当たり面積平均値テキスト"/>
        <xdr:cNvSpPr txBox="1"/>
      </xdr:nvSpPr>
      <xdr:spPr>
        <a:xfrm>
          <a:off x="19547840" y="10176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677" name="フローチャート: 判断 676"/>
        <xdr:cNvSpPr/>
      </xdr:nvSpPr>
      <xdr:spPr>
        <a:xfrm>
          <a:off x="19458940" y="10321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678" name="フローチャート: 判断 677"/>
        <xdr:cNvSpPr/>
      </xdr:nvSpPr>
      <xdr:spPr>
        <a:xfrm>
          <a:off x="18735040" y="103335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679" name="フローチャート: 判断 678"/>
        <xdr:cNvSpPr/>
      </xdr:nvSpPr>
      <xdr:spPr>
        <a:xfrm>
          <a:off x="17937480" y="10356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80" name="フローチャート: 判断 679"/>
        <xdr:cNvSpPr/>
      </xdr:nvSpPr>
      <xdr:spPr>
        <a:xfrm>
          <a:off x="17162780" y="10337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681" name="フローチャート: 判断 680"/>
        <xdr:cNvSpPr/>
      </xdr:nvSpPr>
      <xdr:spPr>
        <a:xfrm>
          <a:off x="16388080" y="10342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2" name="テキスト ボックス 68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3" name="テキスト ボックス 68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4" name="テキスト ボックス 68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5" name="テキスト ボックス 68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6" name="テキスト ボックス 68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43497</xdr:rowOff>
    </xdr:from>
    <xdr:to>
      <xdr:col>116</xdr:col>
      <xdr:colOff>114300</xdr:colOff>
      <xdr:row>62</xdr:row>
      <xdr:rowOff>145097</xdr:rowOff>
    </xdr:to>
    <xdr:sp macro="" textlink="">
      <xdr:nvSpPr>
        <xdr:cNvPr id="687" name="楕円 686"/>
        <xdr:cNvSpPr/>
      </xdr:nvSpPr>
      <xdr:spPr>
        <a:xfrm>
          <a:off x="19458940" y="104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129874</xdr:rowOff>
    </xdr:from>
    <xdr:ext cx="469744" cy="259045"/>
    <xdr:sp macro="" textlink="">
      <xdr:nvSpPr>
        <xdr:cNvPr id="688" name="【保健センター・保健所】&#10;一人当たり面積該当値テキスト"/>
        <xdr:cNvSpPr txBox="1"/>
      </xdr:nvSpPr>
      <xdr:spPr>
        <a:xfrm>
          <a:off x="19547840" y="1035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54183</xdr:rowOff>
    </xdr:from>
    <xdr:ext cx="469744" cy="259045"/>
    <xdr:sp macro="" textlink="">
      <xdr:nvSpPr>
        <xdr:cNvPr id="689" name="n_1aveValue【保健センター・保健所】&#10;一人当たり面積"/>
        <xdr:cNvSpPr txBox="1"/>
      </xdr:nvSpPr>
      <xdr:spPr>
        <a:xfrm>
          <a:off x="18561127" y="101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690" name="n_2aveValue【保健センター・保健所】&#10;一人当たり面積"/>
        <xdr:cNvSpPr txBox="1"/>
      </xdr:nvSpPr>
      <xdr:spPr>
        <a:xfrm>
          <a:off x="17776267" y="101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91" name="n_3aveValue【保健センター・保健所】&#10;一人当たり面積"/>
        <xdr:cNvSpPr txBox="1"/>
      </xdr:nvSpPr>
      <xdr:spPr>
        <a:xfrm>
          <a:off x="1700156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692" name="n_4aveValue【保健センター・保健所】&#10;一人当たり面積"/>
        <xdr:cNvSpPr txBox="1"/>
      </xdr:nvSpPr>
      <xdr:spPr>
        <a:xfrm>
          <a:off x="1622686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3" name="正方形/長方形 6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4" name="正方形/長方形 6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5" name="正方形/長方形 6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6" name="正方形/長方形 6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7" name="正方形/長方形 6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8" name="正方形/長方形 6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9" name="正方形/長方形 6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正方形/長方形 6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1" name="テキスト ボックス 7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2" name="直線コネクタ 7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3" name="テキスト ボックス 70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4" name="直線コネクタ 70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5" name="テキスト ボックス 70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6" name="直線コネクタ 70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7" name="テキスト ボックス 70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8" name="直線コネクタ 70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9" name="テキスト ボックス 70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0" name="直線コネクタ 70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1" name="テキスト ボックス 71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2" name="直線コネクタ 71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13" name="テキスト ボックス 712"/>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4" name="直線コネクタ 71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16" name="直線コネクタ 715"/>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17" name="【消防施設】&#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18" name="直線コネクタ 717"/>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9" name="【消防施設】&#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20" name="直線コネクタ 719"/>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721" name="【消防施設】&#10;有形固定資産減価償却率平均値テキスト"/>
        <xdr:cNvSpPr txBox="1"/>
      </xdr:nvSpPr>
      <xdr:spPr>
        <a:xfrm>
          <a:off x="14414500" y="1357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722" name="フローチャート: 判断 721"/>
        <xdr:cNvSpPr/>
      </xdr:nvSpPr>
      <xdr:spPr>
        <a:xfrm>
          <a:off x="14325600" y="137160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23" name="フローチャート: 判断 722"/>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724" name="フローチャート: 判断 723"/>
        <xdr:cNvSpPr/>
      </xdr:nvSpPr>
      <xdr:spPr>
        <a:xfrm>
          <a:off x="1280414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725" name="フローチャート: 判断 724"/>
        <xdr:cNvSpPr/>
      </xdr:nvSpPr>
      <xdr:spPr>
        <a:xfrm>
          <a:off x="12029440" y="13754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726" name="フローチャート: 判断 725"/>
        <xdr:cNvSpPr/>
      </xdr:nvSpPr>
      <xdr:spPr>
        <a:xfrm>
          <a:off x="11231880" y="1371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96520</xdr:rowOff>
    </xdr:from>
    <xdr:to>
      <xdr:col>85</xdr:col>
      <xdr:colOff>177800</xdr:colOff>
      <xdr:row>84</xdr:row>
      <xdr:rowOff>26670</xdr:rowOff>
    </xdr:to>
    <xdr:sp macro="" textlink="">
      <xdr:nvSpPr>
        <xdr:cNvPr id="732" name="楕円 731"/>
        <xdr:cNvSpPr/>
      </xdr:nvSpPr>
      <xdr:spPr>
        <a:xfrm>
          <a:off x="14325600" y="140106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74947</xdr:rowOff>
    </xdr:from>
    <xdr:ext cx="405111" cy="259045"/>
    <xdr:sp macro="" textlink="">
      <xdr:nvSpPr>
        <xdr:cNvPr id="733" name="【消防施設】&#10;有形固定資産減価償却率該当値テキスト"/>
        <xdr:cNvSpPr txBox="1"/>
      </xdr:nvSpPr>
      <xdr:spPr>
        <a:xfrm>
          <a:off x="14414500" y="1398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106680</xdr:rowOff>
    </xdr:from>
    <xdr:to>
      <xdr:col>81</xdr:col>
      <xdr:colOff>101600</xdr:colOff>
      <xdr:row>84</xdr:row>
      <xdr:rowOff>36830</xdr:rowOff>
    </xdr:to>
    <xdr:sp macro="" textlink="">
      <xdr:nvSpPr>
        <xdr:cNvPr id="734" name="楕円 733"/>
        <xdr:cNvSpPr/>
      </xdr:nvSpPr>
      <xdr:spPr>
        <a:xfrm>
          <a:off x="13578840" y="14020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147320</xdr:rowOff>
    </xdr:from>
    <xdr:to>
      <xdr:col>85</xdr:col>
      <xdr:colOff>127000</xdr:colOff>
      <xdr:row>83</xdr:row>
      <xdr:rowOff>157480</xdr:rowOff>
    </xdr:to>
    <xdr:cxnSp macro="">
      <xdr:nvCxnSpPr>
        <xdr:cNvPr id="735" name="直線コネクタ 734"/>
        <xdr:cNvCxnSpPr/>
      </xdr:nvCxnSpPr>
      <xdr:spPr>
        <a:xfrm flipV="1">
          <a:off x="13629640" y="14061440"/>
          <a:ext cx="74676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76200</xdr:rowOff>
    </xdr:from>
    <xdr:to>
      <xdr:col>76</xdr:col>
      <xdr:colOff>165100</xdr:colOff>
      <xdr:row>80</xdr:row>
      <xdr:rowOff>6350</xdr:rowOff>
    </xdr:to>
    <xdr:sp macro="" textlink="">
      <xdr:nvSpPr>
        <xdr:cNvPr id="736" name="楕円 735"/>
        <xdr:cNvSpPr/>
      </xdr:nvSpPr>
      <xdr:spPr>
        <a:xfrm>
          <a:off x="12804140" y="13319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127000</xdr:rowOff>
    </xdr:from>
    <xdr:to>
      <xdr:col>81</xdr:col>
      <xdr:colOff>50800</xdr:colOff>
      <xdr:row>83</xdr:row>
      <xdr:rowOff>157480</xdr:rowOff>
    </xdr:to>
    <xdr:cxnSp macro="">
      <xdr:nvCxnSpPr>
        <xdr:cNvPr id="737" name="直線コネクタ 736"/>
        <xdr:cNvCxnSpPr/>
      </xdr:nvCxnSpPr>
      <xdr:spPr>
        <a:xfrm>
          <a:off x="12854940" y="13370560"/>
          <a:ext cx="774700" cy="7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154939</xdr:rowOff>
    </xdr:from>
    <xdr:to>
      <xdr:col>72</xdr:col>
      <xdr:colOff>38100</xdr:colOff>
      <xdr:row>79</xdr:row>
      <xdr:rowOff>85089</xdr:rowOff>
    </xdr:to>
    <xdr:sp macro="" textlink="">
      <xdr:nvSpPr>
        <xdr:cNvPr id="738" name="楕円 737"/>
        <xdr:cNvSpPr/>
      </xdr:nvSpPr>
      <xdr:spPr>
        <a:xfrm>
          <a:off x="12029440" y="13230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34289</xdr:rowOff>
    </xdr:from>
    <xdr:to>
      <xdr:col>76</xdr:col>
      <xdr:colOff>114300</xdr:colOff>
      <xdr:row>79</xdr:row>
      <xdr:rowOff>127000</xdr:rowOff>
    </xdr:to>
    <xdr:cxnSp macro="">
      <xdr:nvCxnSpPr>
        <xdr:cNvPr id="739" name="直線コネクタ 738"/>
        <xdr:cNvCxnSpPr/>
      </xdr:nvCxnSpPr>
      <xdr:spPr>
        <a:xfrm>
          <a:off x="12072620" y="13277849"/>
          <a:ext cx="782320"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133350</xdr:rowOff>
    </xdr:from>
    <xdr:to>
      <xdr:col>67</xdr:col>
      <xdr:colOff>101600</xdr:colOff>
      <xdr:row>79</xdr:row>
      <xdr:rowOff>63500</xdr:rowOff>
    </xdr:to>
    <xdr:sp macro="" textlink="">
      <xdr:nvSpPr>
        <xdr:cNvPr id="740" name="楕円 739"/>
        <xdr:cNvSpPr/>
      </xdr:nvSpPr>
      <xdr:spPr>
        <a:xfrm>
          <a:off x="11231880" y="13209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12700</xdr:rowOff>
    </xdr:from>
    <xdr:to>
      <xdr:col>71</xdr:col>
      <xdr:colOff>177800</xdr:colOff>
      <xdr:row>79</xdr:row>
      <xdr:rowOff>34289</xdr:rowOff>
    </xdr:to>
    <xdr:cxnSp macro="">
      <xdr:nvCxnSpPr>
        <xdr:cNvPr id="741" name="直線コネクタ 740"/>
        <xdr:cNvCxnSpPr/>
      </xdr:nvCxnSpPr>
      <xdr:spPr>
        <a:xfrm>
          <a:off x="11282680" y="13256260"/>
          <a:ext cx="78994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42" name="n_1aveValue【消防施設】&#10;有形固定資産減価償却率"/>
        <xdr:cNvSpPr txBox="1"/>
      </xdr:nvSpPr>
      <xdr:spPr>
        <a:xfrm>
          <a:off x="134372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743" name="n_2aveValue【消防施設】&#10;有形固定資産減価償却率"/>
        <xdr:cNvSpPr txBox="1"/>
      </xdr:nvSpPr>
      <xdr:spPr>
        <a:xfrm>
          <a:off x="126752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744" name="n_3aveValue【消防施設】&#10;有形固定資産減価償却率"/>
        <xdr:cNvSpPr txBox="1"/>
      </xdr:nvSpPr>
      <xdr:spPr>
        <a:xfrm>
          <a:off x="1190054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745" name="n_4aveValue【消防施設】&#10;有形固定資産減価償却率"/>
        <xdr:cNvSpPr txBox="1"/>
      </xdr:nvSpPr>
      <xdr:spPr>
        <a:xfrm>
          <a:off x="1110298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27957</xdr:rowOff>
    </xdr:from>
    <xdr:ext cx="405111" cy="259045"/>
    <xdr:sp macro="" textlink="">
      <xdr:nvSpPr>
        <xdr:cNvPr id="746" name="n_1mainValue【消防施設】&#10;有形固定資産減価償却率"/>
        <xdr:cNvSpPr txBox="1"/>
      </xdr:nvSpPr>
      <xdr:spPr>
        <a:xfrm>
          <a:off x="13437244" y="1410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22877</xdr:rowOff>
    </xdr:from>
    <xdr:ext cx="405111" cy="259045"/>
    <xdr:sp macro="" textlink="">
      <xdr:nvSpPr>
        <xdr:cNvPr id="747" name="n_2mainValue【消防施設】&#10;有形固定資産減価償却率"/>
        <xdr:cNvSpPr txBox="1"/>
      </xdr:nvSpPr>
      <xdr:spPr>
        <a:xfrm>
          <a:off x="12675244"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101616</xdr:rowOff>
    </xdr:from>
    <xdr:ext cx="405111" cy="259045"/>
    <xdr:sp macro="" textlink="">
      <xdr:nvSpPr>
        <xdr:cNvPr id="748" name="n_3mainValue【消防施設】&#10;有形固定資産減価償却率"/>
        <xdr:cNvSpPr txBox="1"/>
      </xdr:nvSpPr>
      <xdr:spPr>
        <a:xfrm>
          <a:off x="11900544" y="1300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80027</xdr:rowOff>
    </xdr:from>
    <xdr:ext cx="405111" cy="259045"/>
    <xdr:sp macro="" textlink="">
      <xdr:nvSpPr>
        <xdr:cNvPr id="749" name="n_4mainValue【消防施設】&#10;有形固定資産減価償却率"/>
        <xdr:cNvSpPr txBox="1"/>
      </xdr:nvSpPr>
      <xdr:spPr>
        <a:xfrm>
          <a:off x="11102984" y="1298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1" name="正方形/長方形 75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2" name="正方形/長方形 75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3" name="正方形/長方形 75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4" name="正方形/長方形 75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5" name="正方形/長方形 75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6" name="正方形/長方形 75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0" name="直線コネクタ 75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1" name="テキスト ボックス 76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2" name="直線コネクタ 76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3" name="テキスト ボックス 76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4" name="直線コネクタ 76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5" name="テキスト ボックス 76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6" name="直線コネクタ 76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7" name="テキスト ボックス 76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8" name="直線コネクタ 76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9" name="テキスト ボックス 76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773" name="直線コネクタ 772"/>
        <xdr:cNvCxnSpPr/>
      </xdr:nvCxnSpPr>
      <xdr:spPr>
        <a:xfrm flipV="1">
          <a:off x="19509104" y="13206983"/>
          <a:ext cx="0" cy="131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74" name="【消防施設】&#10;一人当たり面積最小値テキスト"/>
        <xdr:cNvSpPr txBox="1"/>
      </xdr:nvSpPr>
      <xdr:spPr>
        <a:xfrm>
          <a:off x="1954784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75" name="直線コネクタ 774"/>
        <xdr:cNvCxnSpPr/>
      </xdr:nvCxnSpPr>
      <xdr:spPr>
        <a:xfrm>
          <a:off x="19443700" y="14526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776" name="【消防施設】&#10;一人当たり面積最大値テキスト"/>
        <xdr:cNvSpPr txBox="1"/>
      </xdr:nvSpPr>
      <xdr:spPr>
        <a:xfrm>
          <a:off x="19547840" y="1298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77" name="直線コネクタ 776"/>
        <xdr:cNvCxnSpPr/>
      </xdr:nvCxnSpPr>
      <xdr:spPr>
        <a:xfrm>
          <a:off x="19443700" y="132069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778" name="【消防施設】&#10;一人当たり面積平均値テキスト"/>
        <xdr:cNvSpPr txBox="1"/>
      </xdr:nvSpPr>
      <xdr:spPr>
        <a:xfrm>
          <a:off x="19547840" y="1421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79" name="フローチャート: 判断 778"/>
        <xdr:cNvSpPr/>
      </xdr:nvSpPr>
      <xdr:spPr>
        <a:xfrm>
          <a:off x="19458940" y="1423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80" name="フローチャート: 判断 779"/>
        <xdr:cNvSpPr/>
      </xdr:nvSpPr>
      <xdr:spPr>
        <a:xfrm>
          <a:off x="18735040" y="142618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781" name="フローチャート: 判断 780"/>
        <xdr:cNvSpPr/>
      </xdr:nvSpPr>
      <xdr:spPr>
        <a:xfrm>
          <a:off x="1793748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82" name="フローチャート: 判断 781"/>
        <xdr:cNvSpPr/>
      </xdr:nvSpPr>
      <xdr:spPr>
        <a:xfrm>
          <a:off x="17162780" y="1425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83" name="フローチャート: 判断 782"/>
        <xdr:cNvSpPr/>
      </xdr:nvSpPr>
      <xdr:spPr>
        <a:xfrm>
          <a:off x="16388080" y="14208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73406</xdr:rowOff>
    </xdr:from>
    <xdr:to>
      <xdr:col>116</xdr:col>
      <xdr:colOff>114300</xdr:colOff>
      <xdr:row>82</xdr:row>
      <xdr:rowOff>3556</xdr:rowOff>
    </xdr:to>
    <xdr:sp macro="" textlink="">
      <xdr:nvSpPr>
        <xdr:cNvPr id="789" name="楕円 788"/>
        <xdr:cNvSpPr/>
      </xdr:nvSpPr>
      <xdr:spPr>
        <a:xfrm>
          <a:off x="19458940" y="13652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96283</xdr:rowOff>
    </xdr:from>
    <xdr:ext cx="469744" cy="259045"/>
    <xdr:sp macro="" textlink="">
      <xdr:nvSpPr>
        <xdr:cNvPr id="790" name="【消防施設】&#10;一人当たり面積該当値テキスト"/>
        <xdr:cNvSpPr txBox="1"/>
      </xdr:nvSpPr>
      <xdr:spPr>
        <a:xfrm>
          <a:off x="19547840" y="1350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100837</xdr:rowOff>
    </xdr:from>
    <xdr:to>
      <xdr:col>112</xdr:col>
      <xdr:colOff>38100</xdr:colOff>
      <xdr:row>82</xdr:row>
      <xdr:rowOff>30987</xdr:rowOff>
    </xdr:to>
    <xdr:sp macro="" textlink="">
      <xdr:nvSpPr>
        <xdr:cNvPr id="791" name="楕円 790"/>
        <xdr:cNvSpPr/>
      </xdr:nvSpPr>
      <xdr:spPr>
        <a:xfrm>
          <a:off x="18735040" y="136796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124206</xdr:rowOff>
    </xdr:from>
    <xdr:to>
      <xdr:col>116</xdr:col>
      <xdr:colOff>63500</xdr:colOff>
      <xdr:row>81</xdr:row>
      <xdr:rowOff>151637</xdr:rowOff>
    </xdr:to>
    <xdr:cxnSp macro="">
      <xdr:nvCxnSpPr>
        <xdr:cNvPr id="792" name="直線コネクタ 791"/>
        <xdr:cNvCxnSpPr/>
      </xdr:nvCxnSpPr>
      <xdr:spPr>
        <a:xfrm flipV="1">
          <a:off x="18778220" y="13703046"/>
          <a:ext cx="73152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115315</xdr:rowOff>
    </xdr:from>
    <xdr:to>
      <xdr:col>107</xdr:col>
      <xdr:colOff>101600</xdr:colOff>
      <xdr:row>82</xdr:row>
      <xdr:rowOff>45465</xdr:rowOff>
    </xdr:to>
    <xdr:sp macro="" textlink="">
      <xdr:nvSpPr>
        <xdr:cNvPr id="793" name="楕円 792"/>
        <xdr:cNvSpPr/>
      </xdr:nvSpPr>
      <xdr:spPr>
        <a:xfrm>
          <a:off x="17937480" y="13694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151637</xdr:rowOff>
    </xdr:from>
    <xdr:to>
      <xdr:col>111</xdr:col>
      <xdr:colOff>177800</xdr:colOff>
      <xdr:row>81</xdr:row>
      <xdr:rowOff>166115</xdr:rowOff>
    </xdr:to>
    <xdr:cxnSp macro="">
      <xdr:nvCxnSpPr>
        <xdr:cNvPr id="794" name="直線コネクタ 793"/>
        <xdr:cNvCxnSpPr/>
      </xdr:nvCxnSpPr>
      <xdr:spPr>
        <a:xfrm flipV="1">
          <a:off x="17988280" y="13730477"/>
          <a:ext cx="78994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135889</xdr:rowOff>
    </xdr:from>
    <xdr:to>
      <xdr:col>102</xdr:col>
      <xdr:colOff>165100</xdr:colOff>
      <xdr:row>82</xdr:row>
      <xdr:rowOff>66039</xdr:rowOff>
    </xdr:to>
    <xdr:sp macro="" textlink="">
      <xdr:nvSpPr>
        <xdr:cNvPr id="795" name="楕円 794"/>
        <xdr:cNvSpPr/>
      </xdr:nvSpPr>
      <xdr:spPr>
        <a:xfrm>
          <a:off x="1716278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166115</xdr:rowOff>
    </xdr:from>
    <xdr:to>
      <xdr:col>107</xdr:col>
      <xdr:colOff>50800</xdr:colOff>
      <xdr:row>82</xdr:row>
      <xdr:rowOff>15239</xdr:rowOff>
    </xdr:to>
    <xdr:cxnSp macro="">
      <xdr:nvCxnSpPr>
        <xdr:cNvPr id="796" name="直線コネクタ 795"/>
        <xdr:cNvCxnSpPr/>
      </xdr:nvCxnSpPr>
      <xdr:spPr>
        <a:xfrm flipV="1">
          <a:off x="17213580" y="13744955"/>
          <a:ext cx="7747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167894</xdr:rowOff>
    </xdr:from>
    <xdr:to>
      <xdr:col>98</xdr:col>
      <xdr:colOff>38100</xdr:colOff>
      <xdr:row>82</xdr:row>
      <xdr:rowOff>98044</xdr:rowOff>
    </xdr:to>
    <xdr:sp macro="" textlink="">
      <xdr:nvSpPr>
        <xdr:cNvPr id="797" name="楕円 796"/>
        <xdr:cNvSpPr/>
      </xdr:nvSpPr>
      <xdr:spPr>
        <a:xfrm>
          <a:off x="16388080" y="137467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15239</xdr:rowOff>
    </xdr:from>
    <xdr:to>
      <xdr:col>102</xdr:col>
      <xdr:colOff>114300</xdr:colOff>
      <xdr:row>82</xdr:row>
      <xdr:rowOff>47244</xdr:rowOff>
    </xdr:to>
    <xdr:cxnSp macro="">
      <xdr:nvCxnSpPr>
        <xdr:cNvPr id="798" name="直線コネクタ 797"/>
        <xdr:cNvCxnSpPr/>
      </xdr:nvCxnSpPr>
      <xdr:spPr>
        <a:xfrm flipV="1">
          <a:off x="16431260" y="13761719"/>
          <a:ext cx="78232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799" name="n_1aveValue【消防施設】&#10;一人当たり面積"/>
        <xdr:cNvSpPr txBox="1"/>
      </xdr:nvSpPr>
      <xdr:spPr>
        <a:xfrm>
          <a:off x="18561127" y="143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800" name="n_2aveValue【消防施設】&#10;一人当たり面積"/>
        <xdr:cNvSpPr txBox="1"/>
      </xdr:nvSpPr>
      <xdr:spPr>
        <a:xfrm>
          <a:off x="1777626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801" name="n_3aveValue【消防施設】&#10;一人当たり面積"/>
        <xdr:cNvSpPr txBox="1"/>
      </xdr:nvSpPr>
      <xdr:spPr>
        <a:xfrm>
          <a:off x="1700156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802" name="n_4aveValue【消防施設】&#10;一人当たり面積"/>
        <xdr:cNvSpPr txBox="1"/>
      </xdr:nvSpPr>
      <xdr:spPr>
        <a:xfrm>
          <a:off x="16226867" y="1429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47514</xdr:rowOff>
    </xdr:from>
    <xdr:ext cx="469744" cy="259045"/>
    <xdr:sp macro="" textlink="">
      <xdr:nvSpPr>
        <xdr:cNvPr id="803" name="n_1mainValue【消防施設】&#10;一人当たり面積"/>
        <xdr:cNvSpPr txBox="1"/>
      </xdr:nvSpPr>
      <xdr:spPr>
        <a:xfrm>
          <a:off x="18561127"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61992</xdr:rowOff>
    </xdr:from>
    <xdr:ext cx="469744" cy="259045"/>
    <xdr:sp macro="" textlink="">
      <xdr:nvSpPr>
        <xdr:cNvPr id="804" name="n_2mainValue【消防施設】&#10;一人当たり面積"/>
        <xdr:cNvSpPr txBox="1"/>
      </xdr:nvSpPr>
      <xdr:spPr>
        <a:xfrm>
          <a:off x="17776267" y="1347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82566</xdr:rowOff>
    </xdr:from>
    <xdr:ext cx="469744" cy="259045"/>
    <xdr:sp macro="" textlink="">
      <xdr:nvSpPr>
        <xdr:cNvPr id="805" name="n_3mainValue【消防施設】&#10;一人当たり面積"/>
        <xdr:cNvSpPr txBox="1"/>
      </xdr:nvSpPr>
      <xdr:spPr>
        <a:xfrm>
          <a:off x="17001567" y="134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806" name="n_4mainValue【消防施設】&#10;一人当たり面積"/>
        <xdr:cNvSpPr txBox="1"/>
      </xdr:nvSpPr>
      <xdr:spPr>
        <a:xfrm>
          <a:off x="1622686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32" name="直線コネクタ 831"/>
        <xdr:cNvCxnSpPr/>
      </xdr:nvCxnSpPr>
      <xdr:spPr>
        <a:xfrm flipV="1">
          <a:off x="14375764"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3"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4" name="直線コネクタ 833"/>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35" name="【庁舎】&#10;有形固定資産減価償却率最大値テキスト"/>
        <xdr:cNvSpPr txBox="1"/>
      </xdr:nvSpPr>
      <xdr:spPr>
        <a:xfrm>
          <a:off x="1441450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36" name="直線コネクタ 835"/>
        <xdr:cNvCxnSpPr/>
      </xdr:nvCxnSpPr>
      <xdr:spPr>
        <a:xfrm>
          <a:off x="142875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837" name="【庁舎】&#10;有形固定資産減価償却率平均値テキスト"/>
        <xdr:cNvSpPr txBox="1"/>
      </xdr:nvSpPr>
      <xdr:spPr>
        <a:xfrm>
          <a:off x="14414500" y="17408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38" name="フローチャート: 判断 837"/>
        <xdr:cNvSpPr/>
      </xdr:nvSpPr>
      <xdr:spPr>
        <a:xfrm>
          <a:off x="14325600" y="1755303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839" name="フローチャート: 判断 838"/>
        <xdr:cNvSpPr/>
      </xdr:nvSpPr>
      <xdr:spPr>
        <a:xfrm>
          <a:off x="1357884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840" name="フローチャート: 判断 839"/>
        <xdr:cNvSpPr/>
      </xdr:nvSpPr>
      <xdr:spPr>
        <a:xfrm>
          <a:off x="12804140" y="176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41" name="フローチャート: 判断 840"/>
        <xdr:cNvSpPr/>
      </xdr:nvSpPr>
      <xdr:spPr>
        <a:xfrm>
          <a:off x="120294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842" name="フローチャート: 判断 841"/>
        <xdr:cNvSpPr/>
      </xdr:nvSpPr>
      <xdr:spPr>
        <a:xfrm>
          <a:off x="1123188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20501</xdr:rowOff>
    </xdr:from>
    <xdr:to>
      <xdr:col>85</xdr:col>
      <xdr:colOff>177800</xdr:colOff>
      <xdr:row>105</xdr:row>
      <xdr:rowOff>122101</xdr:rowOff>
    </xdr:to>
    <xdr:sp macro="" textlink="">
      <xdr:nvSpPr>
        <xdr:cNvPr id="848" name="楕円 847"/>
        <xdr:cNvSpPr/>
      </xdr:nvSpPr>
      <xdr:spPr>
        <a:xfrm>
          <a:off x="14325600" y="176227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170378</xdr:rowOff>
    </xdr:from>
    <xdr:ext cx="405111" cy="259045"/>
    <xdr:sp macro="" textlink="">
      <xdr:nvSpPr>
        <xdr:cNvPr id="849" name="【庁舎】&#10;有形固定資産減価償却率該当値テキスト"/>
        <xdr:cNvSpPr txBox="1"/>
      </xdr:nvSpPr>
      <xdr:spPr>
        <a:xfrm>
          <a:off x="14414500" y="176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79284</xdr:rowOff>
    </xdr:from>
    <xdr:to>
      <xdr:col>81</xdr:col>
      <xdr:colOff>101600</xdr:colOff>
      <xdr:row>106</xdr:row>
      <xdr:rowOff>9434</xdr:rowOff>
    </xdr:to>
    <xdr:sp macro="" textlink="">
      <xdr:nvSpPr>
        <xdr:cNvPr id="850" name="楕円 849"/>
        <xdr:cNvSpPr/>
      </xdr:nvSpPr>
      <xdr:spPr>
        <a:xfrm>
          <a:off x="13578840" y="17681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71301</xdr:rowOff>
    </xdr:from>
    <xdr:to>
      <xdr:col>85</xdr:col>
      <xdr:colOff>127000</xdr:colOff>
      <xdr:row>105</xdr:row>
      <xdr:rowOff>130084</xdr:rowOff>
    </xdr:to>
    <xdr:cxnSp macro="">
      <xdr:nvCxnSpPr>
        <xdr:cNvPr id="851" name="直線コネクタ 850"/>
        <xdr:cNvCxnSpPr/>
      </xdr:nvCxnSpPr>
      <xdr:spPr>
        <a:xfrm flipV="1">
          <a:off x="13629640" y="17673501"/>
          <a:ext cx="7467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30299</xdr:rowOff>
    </xdr:from>
    <xdr:to>
      <xdr:col>76</xdr:col>
      <xdr:colOff>165100</xdr:colOff>
      <xdr:row>105</xdr:row>
      <xdr:rowOff>131899</xdr:rowOff>
    </xdr:to>
    <xdr:sp macro="" textlink="">
      <xdr:nvSpPr>
        <xdr:cNvPr id="852" name="楕円 851"/>
        <xdr:cNvSpPr/>
      </xdr:nvSpPr>
      <xdr:spPr>
        <a:xfrm>
          <a:off x="1280414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81099</xdr:rowOff>
    </xdr:from>
    <xdr:to>
      <xdr:col>81</xdr:col>
      <xdr:colOff>50800</xdr:colOff>
      <xdr:row>105</xdr:row>
      <xdr:rowOff>130084</xdr:rowOff>
    </xdr:to>
    <xdr:cxnSp macro="">
      <xdr:nvCxnSpPr>
        <xdr:cNvPr id="853" name="直線コネクタ 852"/>
        <xdr:cNvCxnSpPr/>
      </xdr:nvCxnSpPr>
      <xdr:spPr>
        <a:xfrm>
          <a:off x="12854940" y="17683299"/>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54" name="楕円 853"/>
        <xdr:cNvSpPr/>
      </xdr:nvSpPr>
      <xdr:spPr>
        <a:xfrm>
          <a:off x="12029440" y="17584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28848</xdr:rowOff>
    </xdr:from>
    <xdr:to>
      <xdr:col>76</xdr:col>
      <xdr:colOff>114300</xdr:colOff>
      <xdr:row>105</xdr:row>
      <xdr:rowOff>81099</xdr:rowOff>
    </xdr:to>
    <xdr:cxnSp macro="">
      <xdr:nvCxnSpPr>
        <xdr:cNvPr id="855" name="直線コネクタ 854"/>
        <xdr:cNvCxnSpPr/>
      </xdr:nvCxnSpPr>
      <xdr:spPr>
        <a:xfrm>
          <a:off x="12072620" y="17631048"/>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95613</xdr:rowOff>
    </xdr:from>
    <xdr:to>
      <xdr:col>67</xdr:col>
      <xdr:colOff>101600</xdr:colOff>
      <xdr:row>105</xdr:row>
      <xdr:rowOff>25763</xdr:rowOff>
    </xdr:to>
    <xdr:sp macro="" textlink="">
      <xdr:nvSpPr>
        <xdr:cNvPr id="856" name="楕円 855"/>
        <xdr:cNvSpPr/>
      </xdr:nvSpPr>
      <xdr:spPr>
        <a:xfrm>
          <a:off x="11231880" y="17530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146413</xdr:rowOff>
    </xdr:from>
    <xdr:to>
      <xdr:col>71</xdr:col>
      <xdr:colOff>177800</xdr:colOff>
      <xdr:row>105</xdr:row>
      <xdr:rowOff>28848</xdr:rowOff>
    </xdr:to>
    <xdr:cxnSp macro="">
      <xdr:nvCxnSpPr>
        <xdr:cNvPr id="857" name="直線コネクタ 856"/>
        <xdr:cNvCxnSpPr/>
      </xdr:nvCxnSpPr>
      <xdr:spPr>
        <a:xfrm>
          <a:off x="11282680" y="17580973"/>
          <a:ext cx="78994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858" name="n_1aveValue【庁舎】&#10;有形固定資産減価償却率"/>
        <xdr:cNvSpPr txBox="1"/>
      </xdr:nvSpPr>
      <xdr:spPr>
        <a:xfrm>
          <a:off x="13437244"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859" name="n_2aveValue【庁舎】&#10;有形固定資産減価償却率"/>
        <xdr:cNvSpPr txBox="1"/>
      </xdr:nvSpPr>
      <xdr:spPr>
        <a:xfrm>
          <a:off x="12675244" y="174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60" name="n_3aveValue【庁舎】&#10;有形固定資産減価償却率"/>
        <xdr:cNvSpPr txBox="1"/>
      </xdr:nvSpPr>
      <xdr:spPr>
        <a:xfrm>
          <a:off x="119005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861" name="n_4aveValue【庁舎】&#10;有形固定資産減価償却率"/>
        <xdr:cNvSpPr txBox="1"/>
      </xdr:nvSpPr>
      <xdr:spPr>
        <a:xfrm>
          <a:off x="1110298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561</xdr:rowOff>
    </xdr:from>
    <xdr:ext cx="405111" cy="259045"/>
    <xdr:sp macro="" textlink="">
      <xdr:nvSpPr>
        <xdr:cNvPr id="862" name="n_1mainValue【庁舎】&#10;有形固定資産減価償却率"/>
        <xdr:cNvSpPr txBox="1"/>
      </xdr:nvSpPr>
      <xdr:spPr>
        <a:xfrm>
          <a:off x="13437244"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123026</xdr:rowOff>
    </xdr:from>
    <xdr:ext cx="405111" cy="259045"/>
    <xdr:sp macro="" textlink="">
      <xdr:nvSpPr>
        <xdr:cNvPr id="863" name="n_2mainValue【庁舎】&#10;有形固定資産減価償却率"/>
        <xdr:cNvSpPr txBox="1"/>
      </xdr:nvSpPr>
      <xdr:spPr>
        <a:xfrm>
          <a:off x="12675244" y="1772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64" name="n_3mainValue【庁舎】&#10;有形固定資産減価償却率"/>
        <xdr:cNvSpPr txBox="1"/>
      </xdr:nvSpPr>
      <xdr:spPr>
        <a:xfrm>
          <a:off x="11900544"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42290</xdr:rowOff>
    </xdr:from>
    <xdr:ext cx="405111" cy="259045"/>
    <xdr:sp macro="" textlink="">
      <xdr:nvSpPr>
        <xdr:cNvPr id="865" name="n_4mainValue【庁舎】&#10;有形固定資産減価償却率"/>
        <xdr:cNvSpPr txBox="1"/>
      </xdr:nvSpPr>
      <xdr:spPr>
        <a:xfrm>
          <a:off x="11102984" y="1730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6" name="正方形/長方形 86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7" name="正方形/長方形 86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8" name="正方形/長方形 86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9" name="正方形/長方形 86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0" name="正方形/長方形 86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1" name="正方形/長方形 87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2" name="正方形/長方形 87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3" name="正方形/長方形 87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4" name="テキスト ボックス 87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5" name="直線コネクタ 87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6" name="直線コネクタ 87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7" name="テキスト ボックス 87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8" name="直線コネクタ 87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9" name="テキスト ボックス 87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0" name="直線コネクタ 87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1" name="テキスト ボックス 88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2" name="直線コネクタ 88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3" name="テキスト ボックス 88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84" name="直線コネクタ 88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5" name="テキスト ボックス 88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6" name="直線コネクタ 88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7" name="テキスト ボックス 88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89" name="直線コネクタ 888"/>
        <xdr:cNvCxnSpPr/>
      </xdr:nvCxnSpPr>
      <xdr:spPr>
        <a:xfrm flipV="1">
          <a:off x="19509104" y="16871062"/>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90" name="【庁舎】&#10;一人当たり面積最小値テキスト"/>
        <xdr:cNvSpPr txBox="1"/>
      </xdr:nvSpPr>
      <xdr:spPr>
        <a:xfrm>
          <a:off x="19547840" y="181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91" name="直線コネクタ 890"/>
        <xdr:cNvCxnSpPr/>
      </xdr:nvCxnSpPr>
      <xdr:spPr>
        <a:xfrm>
          <a:off x="19443700" y="1818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92" name="【庁舎】&#10;一人当たり面積最大値テキスト"/>
        <xdr:cNvSpPr txBox="1"/>
      </xdr:nvSpPr>
      <xdr:spPr>
        <a:xfrm>
          <a:off x="19547840" y="166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93" name="直線コネクタ 892"/>
        <xdr:cNvCxnSpPr/>
      </xdr:nvCxnSpPr>
      <xdr:spPr>
        <a:xfrm>
          <a:off x="19443700" y="16871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894" name="【庁舎】&#10;一人当たり面積平均値テキスト"/>
        <xdr:cNvSpPr txBox="1"/>
      </xdr:nvSpPr>
      <xdr:spPr>
        <a:xfrm>
          <a:off x="19547840" y="17701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95" name="フローチャート: 判断 894"/>
        <xdr:cNvSpPr/>
      </xdr:nvSpPr>
      <xdr:spPr>
        <a:xfrm>
          <a:off x="19458940" y="1784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96" name="フローチャート: 判断 895"/>
        <xdr:cNvSpPr/>
      </xdr:nvSpPr>
      <xdr:spPr>
        <a:xfrm>
          <a:off x="18735040" y="17862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97" name="フローチャート: 判断 896"/>
        <xdr:cNvSpPr/>
      </xdr:nvSpPr>
      <xdr:spPr>
        <a:xfrm>
          <a:off x="17937480" y="17870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98" name="フローチャート: 判断 897"/>
        <xdr:cNvSpPr/>
      </xdr:nvSpPr>
      <xdr:spPr>
        <a:xfrm>
          <a:off x="171627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99" name="フローチャート: 判断 898"/>
        <xdr:cNvSpPr/>
      </xdr:nvSpPr>
      <xdr:spPr>
        <a:xfrm>
          <a:off x="1638808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0" name="テキスト ボックス 89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1" name="テキスト ボックス 90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2" name="テキスト ボックス 90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3" name="テキスト ボックス 90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4" name="テキスト ボックス 90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905" name="楕円 904"/>
        <xdr:cNvSpPr/>
      </xdr:nvSpPr>
      <xdr:spPr>
        <a:xfrm>
          <a:off x="19458940" y="17851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60214</xdr:rowOff>
    </xdr:from>
    <xdr:ext cx="469744" cy="259045"/>
    <xdr:sp macro="" textlink="">
      <xdr:nvSpPr>
        <xdr:cNvPr id="906" name="【庁舎】&#10;一人当たり面積該当値テキスト"/>
        <xdr:cNvSpPr txBox="1"/>
      </xdr:nvSpPr>
      <xdr:spPr>
        <a:xfrm>
          <a:off x="19547840" y="178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93218</xdr:rowOff>
    </xdr:from>
    <xdr:to>
      <xdr:col>112</xdr:col>
      <xdr:colOff>38100</xdr:colOff>
      <xdr:row>107</xdr:row>
      <xdr:rowOff>23368</xdr:rowOff>
    </xdr:to>
    <xdr:sp macro="" textlink="">
      <xdr:nvSpPr>
        <xdr:cNvPr id="907" name="楕円 906"/>
        <xdr:cNvSpPr/>
      </xdr:nvSpPr>
      <xdr:spPr>
        <a:xfrm>
          <a:off x="18735040" y="17863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132587</xdr:rowOff>
    </xdr:from>
    <xdr:to>
      <xdr:col>116</xdr:col>
      <xdr:colOff>63500</xdr:colOff>
      <xdr:row>106</xdr:row>
      <xdr:rowOff>144018</xdr:rowOff>
    </xdr:to>
    <xdr:cxnSp macro="">
      <xdr:nvCxnSpPr>
        <xdr:cNvPr id="908" name="直線コネクタ 907"/>
        <xdr:cNvCxnSpPr/>
      </xdr:nvCxnSpPr>
      <xdr:spPr>
        <a:xfrm flipV="1">
          <a:off x="18778220" y="17902427"/>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83693</xdr:rowOff>
    </xdr:from>
    <xdr:to>
      <xdr:col>107</xdr:col>
      <xdr:colOff>101600</xdr:colOff>
      <xdr:row>107</xdr:row>
      <xdr:rowOff>13843</xdr:rowOff>
    </xdr:to>
    <xdr:sp macro="" textlink="">
      <xdr:nvSpPr>
        <xdr:cNvPr id="909" name="楕円 908"/>
        <xdr:cNvSpPr/>
      </xdr:nvSpPr>
      <xdr:spPr>
        <a:xfrm>
          <a:off x="17937480" y="178535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134493</xdr:rowOff>
    </xdr:from>
    <xdr:to>
      <xdr:col>111</xdr:col>
      <xdr:colOff>177800</xdr:colOff>
      <xdr:row>106</xdr:row>
      <xdr:rowOff>144018</xdr:rowOff>
    </xdr:to>
    <xdr:cxnSp macro="">
      <xdr:nvCxnSpPr>
        <xdr:cNvPr id="910" name="直線コネクタ 909"/>
        <xdr:cNvCxnSpPr/>
      </xdr:nvCxnSpPr>
      <xdr:spPr>
        <a:xfrm>
          <a:off x="17988280" y="17904333"/>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92838</xdr:rowOff>
    </xdr:from>
    <xdr:to>
      <xdr:col>102</xdr:col>
      <xdr:colOff>165100</xdr:colOff>
      <xdr:row>107</xdr:row>
      <xdr:rowOff>22988</xdr:rowOff>
    </xdr:to>
    <xdr:sp macro="" textlink="">
      <xdr:nvSpPr>
        <xdr:cNvPr id="911" name="楕円 910"/>
        <xdr:cNvSpPr/>
      </xdr:nvSpPr>
      <xdr:spPr>
        <a:xfrm>
          <a:off x="17162780" y="17862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134493</xdr:rowOff>
    </xdr:from>
    <xdr:to>
      <xdr:col>107</xdr:col>
      <xdr:colOff>50800</xdr:colOff>
      <xdr:row>106</xdr:row>
      <xdr:rowOff>143638</xdr:rowOff>
    </xdr:to>
    <xdr:cxnSp macro="">
      <xdr:nvCxnSpPr>
        <xdr:cNvPr id="912" name="直線コネクタ 911"/>
        <xdr:cNvCxnSpPr/>
      </xdr:nvCxnSpPr>
      <xdr:spPr>
        <a:xfrm flipV="1">
          <a:off x="17213580" y="17904333"/>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913" name="楕円 912"/>
        <xdr:cNvSpPr/>
      </xdr:nvSpPr>
      <xdr:spPr>
        <a:xfrm>
          <a:off x="16388080" y="178722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143638</xdr:rowOff>
    </xdr:from>
    <xdr:to>
      <xdr:col>102</xdr:col>
      <xdr:colOff>114300</xdr:colOff>
      <xdr:row>106</xdr:row>
      <xdr:rowOff>153163</xdr:rowOff>
    </xdr:to>
    <xdr:cxnSp macro="">
      <xdr:nvCxnSpPr>
        <xdr:cNvPr id="914" name="直線コネクタ 913"/>
        <xdr:cNvCxnSpPr/>
      </xdr:nvCxnSpPr>
      <xdr:spPr>
        <a:xfrm flipV="1">
          <a:off x="16431260" y="17913478"/>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915" name="n_1aveValue【庁舎】&#10;一人当たり面積"/>
        <xdr:cNvSpPr txBox="1"/>
      </xdr:nvSpPr>
      <xdr:spPr>
        <a:xfrm>
          <a:off x="18561127" y="176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916" name="n_2aveValue【庁舎】&#10;一人当たり面積"/>
        <xdr:cNvSpPr txBox="1"/>
      </xdr:nvSpPr>
      <xdr:spPr>
        <a:xfrm>
          <a:off x="17776267" y="1795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917" name="n_3aveValue【庁舎】&#10;一人当たり面積"/>
        <xdr:cNvSpPr txBox="1"/>
      </xdr:nvSpPr>
      <xdr:spPr>
        <a:xfrm>
          <a:off x="17001567" y="179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918" name="n_4aveValue【庁舎】&#10;一人当たり面積"/>
        <xdr:cNvSpPr txBox="1"/>
      </xdr:nvSpPr>
      <xdr:spPr>
        <a:xfrm>
          <a:off x="16226867" y="179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14495</xdr:rowOff>
    </xdr:from>
    <xdr:ext cx="469744" cy="259045"/>
    <xdr:sp macro="" textlink="">
      <xdr:nvSpPr>
        <xdr:cNvPr id="919" name="n_1mainValue【庁舎】&#10;一人当たり面積"/>
        <xdr:cNvSpPr txBox="1"/>
      </xdr:nvSpPr>
      <xdr:spPr>
        <a:xfrm>
          <a:off x="18561127" y="1795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30370</xdr:rowOff>
    </xdr:from>
    <xdr:ext cx="469744" cy="259045"/>
    <xdr:sp macro="" textlink="">
      <xdr:nvSpPr>
        <xdr:cNvPr id="920" name="n_2mainValue【庁舎】&#10;一人当たり面積"/>
        <xdr:cNvSpPr txBox="1"/>
      </xdr:nvSpPr>
      <xdr:spPr>
        <a:xfrm>
          <a:off x="17776267" y="1763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39515</xdr:rowOff>
    </xdr:from>
    <xdr:ext cx="469744" cy="259045"/>
    <xdr:sp macro="" textlink="">
      <xdr:nvSpPr>
        <xdr:cNvPr id="921" name="n_3mainValue【庁舎】&#10;一人当たり面積"/>
        <xdr:cNvSpPr txBox="1"/>
      </xdr:nvSpPr>
      <xdr:spPr>
        <a:xfrm>
          <a:off x="17001567" y="1764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922" name="n_4mainValue【庁舎】&#10;一人当たり面積"/>
        <xdr:cNvSpPr txBox="1"/>
      </xdr:nvSpPr>
      <xdr:spPr>
        <a:xfrm>
          <a:off x="16226867" y="17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3" name="正方形/長方形 92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4" name="正方形/長方形 92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5" name="テキスト ボックス 92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a:solidFill>
                <a:schemeClr val="dk1"/>
              </a:solidFill>
              <a:effectLst/>
              <a:latin typeface="+mn-lt"/>
              <a:ea typeface="+mn-ea"/>
              <a:cs typeface="+mn-cs"/>
            </a:rPr>
            <a:t>・町体育館は近年建て替えを行ったことから有形固定資産償却率は良い数値となっている。</a:t>
          </a:r>
          <a:endParaRPr lang="ja-JP" altLang="ja-JP" sz="1400">
            <a:effectLst/>
          </a:endParaRPr>
        </a:p>
        <a:p>
          <a:pPr eaLnBrk="1" fontAlgn="auto" latinLnBrk="0" hangingPunct="1"/>
          <a:r>
            <a:rPr kumimoji="1" lang="ja-JP" altLang="ja-JP" sz="1100" b="0" i="0">
              <a:solidFill>
                <a:schemeClr val="dk1"/>
              </a:solidFill>
              <a:effectLst/>
              <a:latin typeface="+mn-lt"/>
              <a:ea typeface="+mn-ea"/>
              <a:cs typeface="+mn-cs"/>
            </a:rPr>
            <a:t>・一般廃棄物処理施設の償却率は年々悪い数値となっているが、後年度の広域処理の観点から必要最小限の延命化と政策決定している。</a:t>
          </a:r>
          <a:endParaRPr lang="ja-JP" altLang="ja-JP" sz="1400">
            <a:effectLst/>
          </a:endParaRPr>
        </a:p>
        <a:p>
          <a:pPr eaLnBrk="1" fontAlgn="auto" latinLnBrk="0" hangingPunct="1"/>
          <a:r>
            <a:rPr kumimoji="1" lang="ja-JP" altLang="ja-JP" sz="1100" b="0" i="0">
              <a:solidFill>
                <a:schemeClr val="dk1"/>
              </a:solidFill>
              <a:effectLst/>
              <a:latin typeface="+mn-lt"/>
              <a:ea typeface="+mn-ea"/>
              <a:cs typeface="+mn-cs"/>
            </a:rPr>
            <a:t>・個別の施設ごとに検証すると老朽化が進んでいる施設も多数あるため、地域振興センターや集会所等、地域に根付いた施設や災害時の避難所等の拠点となる施設を公共施設総合管理計画に沿いながら修繕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
4,226
340.96
7,819,028
7,524,667
221,281
3,690,167
8,009,946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本町の財政力指数は低数値で推移しており、前年から</a:t>
          </a:r>
          <a:r>
            <a:rPr lang="ja-JP" altLang="en-US" sz="1100" b="0" i="0" baseline="0">
              <a:solidFill>
                <a:schemeClr val="dk1"/>
              </a:solidFill>
              <a:effectLst/>
              <a:latin typeface="+mn-lt"/>
              <a:ea typeface="+mn-ea"/>
              <a:cs typeface="+mn-cs"/>
            </a:rPr>
            <a:t>変更なし。</a:t>
          </a:r>
          <a:r>
            <a:rPr lang="ja-JP" altLang="ja-JP" sz="1100" b="0" i="0" baseline="0">
              <a:solidFill>
                <a:schemeClr val="dk1"/>
              </a:solidFill>
              <a:effectLst/>
              <a:latin typeface="+mn-lt"/>
              <a:ea typeface="+mn-ea"/>
              <a:cs typeface="+mn-cs"/>
            </a:rPr>
            <a:t>類似団体の平均からは△０．０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、鳥取県平均からは△０．１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需要に対して地方税収入が乏しく法人町民税、固定資産税等が低いのが特徴で、自主財源の確保に苦慮しているところであり、依存財源に頼った財政運営を余儀なくされている状態が続いている。基幹となる産業への支援や新たな起業支援、雇用と定住に重点を置いた取り組みを通じて財政基盤の強化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0" name="直線コネクタ 69"/>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6" name="直線コネクタ 75"/>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0"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類似団体平均との比較は</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ポイント高く、</a:t>
          </a:r>
          <a:r>
            <a:rPr lang="ja-JP" altLang="en-US" sz="1100" b="0" i="0" baseline="0">
              <a:solidFill>
                <a:schemeClr val="dk1"/>
              </a:solidFill>
              <a:effectLst/>
              <a:latin typeface="+mn-lt"/>
              <a:ea typeface="+mn-ea"/>
              <a:cs typeface="+mn-cs"/>
            </a:rPr>
            <a:t>昨年から数値は良化したものの、全国一律の良化によるもので、</a:t>
          </a:r>
          <a:r>
            <a:rPr lang="ja-JP" altLang="ja-JP" sz="1100" b="0" i="0" baseline="0">
              <a:solidFill>
                <a:schemeClr val="dk1"/>
              </a:solidFill>
              <a:effectLst/>
              <a:latin typeface="+mn-lt"/>
              <a:ea typeface="+mn-ea"/>
              <a:cs typeface="+mn-cs"/>
            </a:rPr>
            <a:t>財政構造</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硬直し</a:t>
          </a:r>
          <a:r>
            <a:rPr lang="ja-JP" altLang="en-US" sz="1100" b="0" i="0" baseline="0">
              <a:solidFill>
                <a:schemeClr val="dk1"/>
              </a:solidFill>
              <a:effectLst/>
              <a:latin typeface="+mn-lt"/>
              <a:ea typeface="+mn-ea"/>
              <a:cs typeface="+mn-cs"/>
            </a:rPr>
            <a:t>ているのに変わりはない</a:t>
          </a:r>
          <a:r>
            <a:rPr lang="ja-JP" altLang="ja-JP" sz="1100" b="0" i="0" baseline="0">
              <a:solidFill>
                <a:schemeClr val="dk1"/>
              </a:solidFill>
              <a:effectLst/>
              <a:latin typeface="+mn-lt"/>
              <a:ea typeface="+mn-ea"/>
              <a:cs typeface="+mn-cs"/>
            </a:rPr>
            <a:t>。公債費償還は近年減少続きであったが、平成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続く大型ハード事業等の元金償還が始まり再度増額に転じており、身の丈にあった財政運営が求められる。今後は公共施設の老朽化に伴う維持補修費が増額することにより経常収支比率が増加していくと見込まれる。財政構造の弾力性の維持のため計画的な財政運営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66</xdr:row>
      <xdr:rowOff>30269</xdr:rowOff>
    </xdr:to>
    <xdr:cxnSp macro="">
      <xdr:nvCxnSpPr>
        <xdr:cNvPr id="133" name="直線コネクタ 132"/>
        <xdr:cNvCxnSpPr/>
      </xdr:nvCxnSpPr>
      <xdr:spPr>
        <a:xfrm flipV="1">
          <a:off x="4114800" y="11189123"/>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30269</xdr:rowOff>
    </xdr:to>
    <xdr:cxnSp macro="">
      <xdr:nvCxnSpPr>
        <xdr:cNvPr id="136" name="直線コネクタ 135"/>
        <xdr:cNvCxnSpPr/>
      </xdr:nvCxnSpPr>
      <xdr:spPr>
        <a:xfrm>
          <a:off x="3225800" y="11237383"/>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65</xdr:row>
      <xdr:rowOff>93133</xdr:rowOff>
    </xdr:to>
    <xdr:cxnSp macro="">
      <xdr:nvCxnSpPr>
        <xdr:cNvPr id="139" name="直線コネクタ 138"/>
        <xdr:cNvCxnSpPr/>
      </xdr:nvCxnSpPr>
      <xdr:spPr>
        <a:xfrm>
          <a:off x="2336800" y="1123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40852</xdr:rowOff>
    </xdr:from>
    <xdr:to>
      <xdr:col>11</xdr:col>
      <xdr:colOff>31750</xdr:colOff>
      <xdr:row>65</xdr:row>
      <xdr:rowOff>93133</xdr:rowOff>
    </xdr:to>
    <xdr:cxnSp macro="">
      <xdr:nvCxnSpPr>
        <xdr:cNvPr id="142" name="直線コネクタ 141"/>
        <xdr:cNvCxnSpPr/>
      </xdr:nvCxnSpPr>
      <xdr:spPr>
        <a:xfrm>
          <a:off x="1447800" y="1118510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2" name="楕円 151"/>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3"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150919</xdr:rowOff>
    </xdr:from>
    <xdr:to>
      <xdr:col>19</xdr:col>
      <xdr:colOff>184150</xdr:colOff>
      <xdr:row>66</xdr:row>
      <xdr:rowOff>81069</xdr:rowOff>
    </xdr:to>
    <xdr:sp macro="" textlink="">
      <xdr:nvSpPr>
        <xdr:cNvPr id="154" name="楕円 153"/>
        <xdr:cNvSpPr/>
      </xdr:nvSpPr>
      <xdr:spPr>
        <a:xfrm>
          <a:off x="4064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65846</xdr:rowOff>
    </xdr:from>
    <xdr:ext cx="736600" cy="259045"/>
    <xdr:sp macro="" textlink="">
      <xdr:nvSpPr>
        <xdr:cNvPr id="155" name="テキスト ボックス 154"/>
        <xdr:cNvSpPr txBox="1"/>
      </xdr:nvSpPr>
      <xdr:spPr>
        <a:xfrm>
          <a:off x="3733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6" name="楕円 155"/>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7" name="テキスト ボックス 156"/>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8" name="楕円 157"/>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9" name="テキスト ボックス 158"/>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161502</xdr:rowOff>
    </xdr:from>
    <xdr:to>
      <xdr:col>7</xdr:col>
      <xdr:colOff>31750</xdr:colOff>
      <xdr:row>65</xdr:row>
      <xdr:rowOff>91652</xdr:rowOff>
    </xdr:to>
    <xdr:sp macro="" textlink="">
      <xdr:nvSpPr>
        <xdr:cNvPr id="160" name="楕円 159"/>
        <xdr:cNvSpPr/>
      </xdr:nvSpPr>
      <xdr:spPr>
        <a:xfrm>
          <a:off x="1397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76429</xdr:rowOff>
    </xdr:from>
    <xdr:ext cx="762000" cy="259045"/>
    <xdr:sp macro="" textlink="">
      <xdr:nvSpPr>
        <xdr:cNvPr id="161" name="テキスト ボックス 160"/>
        <xdr:cNvSpPr txBox="1"/>
      </xdr:nvSpPr>
      <xdr:spPr>
        <a:xfrm>
          <a:off x="1066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人件費は類似団体平均を下回ってはいるものの、物件費の増大に伴い今年度は類似団体平均と比較して</a:t>
          </a:r>
          <a:r>
            <a:rPr lang="ja-JP" altLang="en-US" sz="1100" b="0" i="0" baseline="0">
              <a:solidFill>
                <a:schemeClr val="dk1"/>
              </a:solidFill>
              <a:effectLst/>
              <a:latin typeface="+mn-lt"/>
              <a:ea typeface="+mn-ea"/>
              <a:cs typeface="+mn-cs"/>
            </a:rPr>
            <a:t>７０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３９２</a:t>
          </a:r>
          <a:r>
            <a:rPr lang="ja-JP" altLang="ja-JP" sz="1100" b="0" i="0" baseline="0">
              <a:solidFill>
                <a:schemeClr val="dk1"/>
              </a:solidFill>
              <a:effectLst/>
              <a:latin typeface="+mn-lt"/>
              <a:ea typeface="+mn-ea"/>
              <a:cs typeface="+mn-cs"/>
            </a:rPr>
            <a:t>円の増となった。物件費の中でも近年委託費の増加が大きい。デジタル化に伴う電算関係経費の増や、町有施設の運営委託経費の増が主な要因となっている。そのような物件費が全体に占める割合が高く、推移には注視する必要があると理解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93098</xdr:rowOff>
    </xdr:from>
    <xdr:to>
      <xdr:col>23</xdr:col>
      <xdr:colOff>133350</xdr:colOff>
      <xdr:row>81</xdr:row>
      <xdr:rowOff>153147</xdr:rowOff>
    </xdr:to>
    <xdr:cxnSp macro="">
      <xdr:nvCxnSpPr>
        <xdr:cNvPr id="198" name="直線コネクタ 197"/>
        <xdr:cNvCxnSpPr/>
      </xdr:nvCxnSpPr>
      <xdr:spPr>
        <a:xfrm>
          <a:off x="4114800" y="13980548"/>
          <a:ext cx="838200" cy="6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7209</xdr:rowOff>
    </xdr:from>
    <xdr:to>
      <xdr:col>19</xdr:col>
      <xdr:colOff>133350</xdr:colOff>
      <xdr:row>81</xdr:row>
      <xdr:rowOff>93098</xdr:rowOff>
    </xdr:to>
    <xdr:cxnSp macro="">
      <xdr:nvCxnSpPr>
        <xdr:cNvPr id="201" name="直線コネクタ 200"/>
        <xdr:cNvCxnSpPr/>
      </xdr:nvCxnSpPr>
      <xdr:spPr>
        <a:xfrm>
          <a:off x="3225800" y="13894659"/>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157257</xdr:rowOff>
    </xdr:from>
    <xdr:to>
      <xdr:col>15</xdr:col>
      <xdr:colOff>82550</xdr:colOff>
      <xdr:row>81</xdr:row>
      <xdr:rowOff>7209</xdr:rowOff>
    </xdr:to>
    <xdr:cxnSp macro="">
      <xdr:nvCxnSpPr>
        <xdr:cNvPr id="204" name="直線コネクタ 203"/>
        <xdr:cNvCxnSpPr/>
      </xdr:nvCxnSpPr>
      <xdr:spPr>
        <a:xfrm>
          <a:off x="2336800" y="13873257"/>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143965</xdr:rowOff>
    </xdr:from>
    <xdr:to>
      <xdr:col>11</xdr:col>
      <xdr:colOff>31750</xdr:colOff>
      <xdr:row>80</xdr:row>
      <xdr:rowOff>157257</xdr:rowOff>
    </xdr:to>
    <xdr:cxnSp macro="">
      <xdr:nvCxnSpPr>
        <xdr:cNvPr id="207" name="直線コネクタ 206"/>
        <xdr:cNvCxnSpPr/>
      </xdr:nvCxnSpPr>
      <xdr:spPr>
        <a:xfrm>
          <a:off x="1447800" y="13859965"/>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102347</xdr:rowOff>
    </xdr:from>
    <xdr:to>
      <xdr:col>23</xdr:col>
      <xdr:colOff>184150</xdr:colOff>
      <xdr:row>82</xdr:row>
      <xdr:rowOff>32497</xdr:rowOff>
    </xdr:to>
    <xdr:sp macro="" textlink="">
      <xdr:nvSpPr>
        <xdr:cNvPr id="217" name="楕円 216"/>
        <xdr:cNvSpPr/>
      </xdr:nvSpPr>
      <xdr:spPr>
        <a:xfrm>
          <a:off x="4902200" y="1398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74424</xdr:rowOff>
    </xdr:from>
    <xdr:ext cx="762000" cy="259045"/>
    <xdr:sp macro="" textlink="">
      <xdr:nvSpPr>
        <xdr:cNvPr id="218" name="人件費・物件費等の状況該当値テキスト"/>
        <xdr:cNvSpPr txBox="1"/>
      </xdr:nvSpPr>
      <xdr:spPr>
        <a:xfrm>
          <a:off x="5041900" y="1396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42298</xdr:rowOff>
    </xdr:from>
    <xdr:to>
      <xdr:col>19</xdr:col>
      <xdr:colOff>184150</xdr:colOff>
      <xdr:row>81</xdr:row>
      <xdr:rowOff>143898</xdr:rowOff>
    </xdr:to>
    <xdr:sp macro="" textlink="">
      <xdr:nvSpPr>
        <xdr:cNvPr id="219" name="楕円 218"/>
        <xdr:cNvSpPr/>
      </xdr:nvSpPr>
      <xdr:spPr>
        <a:xfrm>
          <a:off x="4064000" y="139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128675</xdr:rowOff>
    </xdr:from>
    <xdr:ext cx="736600" cy="259045"/>
    <xdr:sp macro="" textlink="">
      <xdr:nvSpPr>
        <xdr:cNvPr id="220" name="テキスト ボックス 219"/>
        <xdr:cNvSpPr txBox="1"/>
      </xdr:nvSpPr>
      <xdr:spPr>
        <a:xfrm>
          <a:off x="3733800" y="1401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127859</xdr:rowOff>
    </xdr:from>
    <xdr:to>
      <xdr:col>15</xdr:col>
      <xdr:colOff>133350</xdr:colOff>
      <xdr:row>81</xdr:row>
      <xdr:rowOff>58009</xdr:rowOff>
    </xdr:to>
    <xdr:sp macro="" textlink="">
      <xdr:nvSpPr>
        <xdr:cNvPr id="221" name="楕円 220"/>
        <xdr:cNvSpPr/>
      </xdr:nvSpPr>
      <xdr:spPr>
        <a:xfrm>
          <a:off x="3175000" y="1384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42786</xdr:rowOff>
    </xdr:from>
    <xdr:ext cx="762000" cy="259045"/>
    <xdr:sp macro="" textlink="">
      <xdr:nvSpPr>
        <xdr:cNvPr id="222" name="テキスト ボックス 221"/>
        <xdr:cNvSpPr txBox="1"/>
      </xdr:nvSpPr>
      <xdr:spPr>
        <a:xfrm>
          <a:off x="2844800" y="1393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106457</xdr:rowOff>
    </xdr:from>
    <xdr:to>
      <xdr:col>11</xdr:col>
      <xdr:colOff>82550</xdr:colOff>
      <xdr:row>81</xdr:row>
      <xdr:rowOff>36607</xdr:rowOff>
    </xdr:to>
    <xdr:sp macro="" textlink="">
      <xdr:nvSpPr>
        <xdr:cNvPr id="223" name="楕円 222"/>
        <xdr:cNvSpPr/>
      </xdr:nvSpPr>
      <xdr:spPr>
        <a:xfrm>
          <a:off x="2286000" y="138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46784</xdr:rowOff>
    </xdr:from>
    <xdr:ext cx="762000" cy="259045"/>
    <xdr:sp macro="" textlink="">
      <xdr:nvSpPr>
        <xdr:cNvPr id="224" name="テキスト ボックス 223"/>
        <xdr:cNvSpPr txBox="1"/>
      </xdr:nvSpPr>
      <xdr:spPr>
        <a:xfrm>
          <a:off x="1955800" y="135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93165</xdr:rowOff>
    </xdr:from>
    <xdr:to>
      <xdr:col>7</xdr:col>
      <xdr:colOff>31750</xdr:colOff>
      <xdr:row>81</xdr:row>
      <xdr:rowOff>23315</xdr:rowOff>
    </xdr:to>
    <xdr:sp macro="" textlink="">
      <xdr:nvSpPr>
        <xdr:cNvPr id="225" name="楕円 224"/>
        <xdr:cNvSpPr/>
      </xdr:nvSpPr>
      <xdr:spPr>
        <a:xfrm>
          <a:off x="1397000" y="138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33492</xdr:rowOff>
    </xdr:from>
    <xdr:ext cx="762000" cy="259045"/>
    <xdr:sp macro="" textlink="">
      <xdr:nvSpPr>
        <xdr:cNvPr id="226" name="テキスト ボックス 225"/>
        <xdr:cNvSpPr txBox="1"/>
      </xdr:nvSpPr>
      <xdr:spPr>
        <a:xfrm>
          <a:off x="1066800" y="1357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昨年度と</a:t>
          </a:r>
          <a:r>
            <a:rPr lang="ja-JP" altLang="en-US" sz="1100" b="0" i="0" baseline="0">
              <a:solidFill>
                <a:schemeClr val="dk1"/>
              </a:solidFill>
              <a:effectLst/>
              <a:latin typeface="+mn-lt"/>
              <a:ea typeface="+mn-ea"/>
              <a:cs typeface="+mn-cs"/>
            </a:rPr>
            <a:t>数値の変更はない</a:t>
          </a:r>
          <a:r>
            <a:rPr lang="ja-JP" altLang="ja-JP" sz="1100" b="0" i="0" baseline="0">
              <a:solidFill>
                <a:schemeClr val="dk1"/>
              </a:solidFill>
              <a:effectLst/>
              <a:latin typeface="+mn-lt"/>
              <a:ea typeface="+mn-ea"/>
              <a:cs typeface="+mn-cs"/>
            </a:rPr>
            <a:t>。類似団体平均と比較して１．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ポイント低く、引き続き平均以下となった。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今後も定員管理と併せて適正な給与水準に努める。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6" name="直線コネクタ 255"/>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125730</xdr:rowOff>
    </xdr:to>
    <xdr:cxnSp macro="">
      <xdr:nvCxnSpPr>
        <xdr:cNvPr id="259" name="直線コネクタ 258"/>
        <xdr:cNvCxnSpPr/>
      </xdr:nvCxnSpPr>
      <xdr:spPr>
        <a:xfrm flipV="1">
          <a:off x="15290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161925</xdr:rowOff>
    </xdr:to>
    <xdr:cxnSp macro="">
      <xdr:nvCxnSpPr>
        <xdr:cNvPr id="262" name="直線コネクタ 261"/>
        <xdr:cNvCxnSpPr/>
      </xdr:nvCxnSpPr>
      <xdr:spPr>
        <a:xfrm flipV="1">
          <a:off x="14401800" y="14870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137795</xdr:rowOff>
    </xdr:from>
    <xdr:to>
      <xdr:col>68</xdr:col>
      <xdr:colOff>152400</xdr:colOff>
      <xdr:row>86</xdr:row>
      <xdr:rowOff>161925</xdr:rowOff>
    </xdr:to>
    <xdr:cxnSp macro="">
      <xdr:nvCxnSpPr>
        <xdr:cNvPr id="265" name="直線コネクタ 264"/>
        <xdr:cNvCxnSpPr/>
      </xdr:nvCxnSpPr>
      <xdr:spPr>
        <a:xfrm>
          <a:off x="13512800" y="148824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5" name="楕円 274"/>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6"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7" name="楕円 276"/>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8" name="テキスト ボックス 277"/>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9" name="楕円 278"/>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80" name="テキスト ボックス 279"/>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1" name="楕円 280"/>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82" name="テキスト ボックス 281"/>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83" name="楕円 282"/>
        <xdr:cNvSpPr/>
      </xdr:nvSpPr>
      <xdr:spPr>
        <a:xfrm>
          <a:off x="13462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84" name="テキスト ボックス 283"/>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前年から０．</a:t>
          </a:r>
          <a:r>
            <a:rPr lang="ja-JP" altLang="en-US" sz="1100" b="0" i="0" baseline="0">
              <a:solidFill>
                <a:schemeClr val="dk1"/>
              </a:solidFill>
              <a:effectLst/>
              <a:latin typeface="+mn-lt"/>
              <a:ea typeface="+mn-ea"/>
              <a:cs typeface="+mn-cs"/>
            </a:rPr>
            <a:t>６７</a:t>
          </a:r>
          <a:r>
            <a:rPr lang="ja-JP" altLang="ja-JP" sz="1100" b="0" i="0" baseline="0">
              <a:solidFill>
                <a:schemeClr val="dk1"/>
              </a:solidFill>
              <a:effectLst/>
              <a:latin typeface="+mn-lt"/>
              <a:ea typeface="+mn-ea"/>
              <a:cs typeface="+mn-cs"/>
            </a:rPr>
            <a:t>人増加しているものの、類似団体平均よりも下回っている状況が続いている。歯止めのかからない人口減少に立ち向かうため、移住・定住促進を施策の大きな柱に、選んでもらえる自治体となるべくきめ細やかなサービスの向上を目指して事業に取り組んでいる。職員数の増加は見込めないが、今後も退職者数と新規採用者数のバランスに配慮した定員の適正管理に努めていく必要が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236</xdr:rowOff>
    </xdr:from>
    <xdr:to>
      <xdr:col>81</xdr:col>
      <xdr:colOff>44450</xdr:colOff>
      <xdr:row>60</xdr:row>
      <xdr:rowOff>23332</xdr:rowOff>
    </xdr:to>
    <xdr:cxnSp macro="">
      <xdr:nvCxnSpPr>
        <xdr:cNvPr id="321" name="直線コネクタ 320"/>
        <xdr:cNvCxnSpPr/>
      </xdr:nvCxnSpPr>
      <xdr:spPr>
        <a:xfrm>
          <a:off x="16179800" y="10287236"/>
          <a:ext cx="8382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155139</xdr:rowOff>
    </xdr:from>
    <xdr:to>
      <xdr:col>77</xdr:col>
      <xdr:colOff>44450</xdr:colOff>
      <xdr:row>60</xdr:row>
      <xdr:rowOff>236</xdr:rowOff>
    </xdr:to>
    <xdr:cxnSp macro="">
      <xdr:nvCxnSpPr>
        <xdr:cNvPr id="324" name="直線コネクタ 323"/>
        <xdr:cNvCxnSpPr/>
      </xdr:nvCxnSpPr>
      <xdr:spPr>
        <a:xfrm>
          <a:off x="15290800" y="10270689"/>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85162</xdr:rowOff>
    </xdr:from>
    <xdr:to>
      <xdr:col>72</xdr:col>
      <xdr:colOff>203200</xdr:colOff>
      <xdr:row>59</xdr:row>
      <xdr:rowOff>155139</xdr:rowOff>
    </xdr:to>
    <xdr:cxnSp macro="">
      <xdr:nvCxnSpPr>
        <xdr:cNvPr id="327" name="直線コネクタ 326"/>
        <xdr:cNvCxnSpPr/>
      </xdr:nvCxnSpPr>
      <xdr:spPr>
        <a:xfrm>
          <a:off x="14401800" y="10200712"/>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85162</xdr:rowOff>
    </xdr:from>
    <xdr:to>
      <xdr:col>68</xdr:col>
      <xdr:colOff>152400</xdr:colOff>
      <xdr:row>59</xdr:row>
      <xdr:rowOff>97572</xdr:rowOff>
    </xdr:to>
    <xdr:cxnSp macro="">
      <xdr:nvCxnSpPr>
        <xdr:cNvPr id="330" name="直線コネクタ 329"/>
        <xdr:cNvCxnSpPr/>
      </xdr:nvCxnSpPr>
      <xdr:spPr>
        <a:xfrm flipV="1">
          <a:off x="13512800" y="1020071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143982</xdr:rowOff>
    </xdr:from>
    <xdr:to>
      <xdr:col>81</xdr:col>
      <xdr:colOff>95250</xdr:colOff>
      <xdr:row>60</xdr:row>
      <xdr:rowOff>74132</xdr:rowOff>
    </xdr:to>
    <xdr:sp macro="" textlink="">
      <xdr:nvSpPr>
        <xdr:cNvPr id="340" name="楕円 339"/>
        <xdr:cNvSpPr/>
      </xdr:nvSpPr>
      <xdr:spPr>
        <a:xfrm>
          <a:off x="16967200" y="102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160509</xdr:rowOff>
    </xdr:from>
    <xdr:ext cx="762000" cy="259045"/>
    <xdr:sp macro="" textlink="">
      <xdr:nvSpPr>
        <xdr:cNvPr id="341" name="定員管理の状況該当値テキスト"/>
        <xdr:cNvSpPr txBox="1"/>
      </xdr:nvSpPr>
      <xdr:spPr>
        <a:xfrm>
          <a:off x="17106900" y="101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120886</xdr:rowOff>
    </xdr:from>
    <xdr:to>
      <xdr:col>77</xdr:col>
      <xdr:colOff>95250</xdr:colOff>
      <xdr:row>60</xdr:row>
      <xdr:rowOff>51036</xdr:rowOff>
    </xdr:to>
    <xdr:sp macro="" textlink="">
      <xdr:nvSpPr>
        <xdr:cNvPr id="342" name="楕円 341"/>
        <xdr:cNvSpPr/>
      </xdr:nvSpPr>
      <xdr:spPr>
        <a:xfrm>
          <a:off x="16129000" y="102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61213</xdr:rowOff>
    </xdr:from>
    <xdr:ext cx="736600" cy="259045"/>
    <xdr:sp macro="" textlink="">
      <xdr:nvSpPr>
        <xdr:cNvPr id="343" name="テキスト ボックス 342"/>
        <xdr:cNvSpPr txBox="1"/>
      </xdr:nvSpPr>
      <xdr:spPr>
        <a:xfrm>
          <a:off x="15798800" y="10005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104339</xdr:rowOff>
    </xdr:from>
    <xdr:to>
      <xdr:col>73</xdr:col>
      <xdr:colOff>44450</xdr:colOff>
      <xdr:row>60</xdr:row>
      <xdr:rowOff>34489</xdr:rowOff>
    </xdr:to>
    <xdr:sp macro="" textlink="">
      <xdr:nvSpPr>
        <xdr:cNvPr id="344" name="楕円 343"/>
        <xdr:cNvSpPr/>
      </xdr:nvSpPr>
      <xdr:spPr>
        <a:xfrm>
          <a:off x="15240000" y="102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44666</xdr:rowOff>
    </xdr:from>
    <xdr:ext cx="762000" cy="259045"/>
    <xdr:sp macro="" textlink="">
      <xdr:nvSpPr>
        <xdr:cNvPr id="345" name="テキスト ボックス 344"/>
        <xdr:cNvSpPr txBox="1"/>
      </xdr:nvSpPr>
      <xdr:spPr>
        <a:xfrm>
          <a:off x="14909800" y="998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34362</xdr:rowOff>
    </xdr:from>
    <xdr:to>
      <xdr:col>68</xdr:col>
      <xdr:colOff>203200</xdr:colOff>
      <xdr:row>59</xdr:row>
      <xdr:rowOff>135962</xdr:rowOff>
    </xdr:to>
    <xdr:sp macro="" textlink="">
      <xdr:nvSpPr>
        <xdr:cNvPr id="346" name="楕円 345"/>
        <xdr:cNvSpPr/>
      </xdr:nvSpPr>
      <xdr:spPr>
        <a:xfrm>
          <a:off x="14351000" y="101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146139</xdr:rowOff>
    </xdr:from>
    <xdr:ext cx="762000" cy="259045"/>
    <xdr:sp macro="" textlink="">
      <xdr:nvSpPr>
        <xdr:cNvPr id="347" name="テキスト ボックス 346"/>
        <xdr:cNvSpPr txBox="1"/>
      </xdr:nvSpPr>
      <xdr:spPr>
        <a:xfrm>
          <a:off x="14020800" y="991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46772</xdr:rowOff>
    </xdr:from>
    <xdr:to>
      <xdr:col>64</xdr:col>
      <xdr:colOff>152400</xdr:colOff>
      <xdr:row>59</xdr:row>
      <xdr:rowOff>148372</xdr:rowOff>
    </xdr:to>
    <xdr:sp macro="" textlink="">
      <xdr:nvSpPr>
        <xdr:cNvPr id="348" name="楕円 347"/>
        <xdr:cNvSpPr/>
      </xdr:nvSpPr>
      <xdr:spPr>
        <a:xfrm>
          <a:off x="134620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158549</xdr:rowOff>
    </xdr:from>
    <xdr:ext cx="762000" cy="259045"/>
    <xdr:sp macro="" textlink="">
      <xdr:nvSpPr>
        <xdr:cNvPr id="349" name="テキスト ボックス 348"/>
        <xdr:cNvSpPr txBox="1"/>
      </xdr:nvSpPr>
      <xdr:spPr>
        <a:xfrm>
          <a:off x="13131800" y="993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公債費償還額は近年減少し、実質公債費比率</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ポイントは健全化判断比率の公表が始まった平成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年度以降最も良い数値となっている。しかし、平成27年度から続く大型ハード事業等の元金償還が始まったことから再度元利償還額が増加して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次年度には再度上昇すると見込んでいる。</a:t>
          </a:r>
          <a:r>
            <a:rPr lang="ja-JP" altLang="ja-JP" sz="1100" b="0" i="0" baseline="0">
              <a:solidFill>
                <a:schemeClr val="dk1"/>
              </a:solidFill>
              <a:effectLst/>
              <a:latin typeface="+mn-lt"/>
              <a:ea typeface="+mn-ea"/>
              <a:cs typeface="+mn-cs"/>
            </a:rPr>
            <a:t>借入と償還のバランス感覚を持ったうえで、身の丈にあった事業の展開と適正な財政運営が求められると理解している。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116417</xdr:rowOff>
    </xdr:to>
    <xdr:cxnSp macro="">
      <xdr:nvCxnSpPr>
        <xdr:cNvPr id="382" name="直線コネクタ 381"/>
        <xdr:cNvCxnSpPr/>
      </xdr:nvCxnSpPr>
      <xdr:spPr>
        <a:xfrm flipV="1">
          <a:off x="16179800" y="71297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132504</xdr:rowOff>
    </xdr:to>
    <xdr:cxnSp macro="">
      <xdr:nvCxnSpPr>
        <xdr:cNvPr id="385" name="直線コネクタ 384"/>
        <xdr:cNvCxnSpPr/>
      </xdr:nvCxnSpPr>
      <xdr:spPr>
        <a:xfrm flipV="1">
          <a:off x="15290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41</xdr:row>
      <xdr:rowOff>148590</xdr:rowOff>
    </xdr:to>
    <xdr:cxnSp macro="">
      <xdr:nvCxnSpPr>
        <xdr:cNvPr id="388" name="直線コネクタ 387"/>
        <xdr:cNvCxnSpPr/>
      </xdr:nvCxnSpPr>
      <xdr:spPr>
        <a:xfrm flipV="1">
          <a:off x="14401800" y="716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73660</xdr:rowOff>
    </xdr:to>
    <xdr:cxnSp macro="">
      <xdr:nvCxnSpPr>
        <xdr:cNvPr id="391" name="直線コネクタ 390"/>
        <xdr:cNvCxnSpPr/>
      </xdr:nvCxnSpPr>
      <xdr:spPr>
        <a:xfrm flipV="1">
          <a:off x="13512800" y="717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1" name="楕円 400"/>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402"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3" name="楕円 402"/>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4" name="テキスト ボックス 403"/>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5" name="楕円 404"/>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406" name="テキスト ボックス 405"/>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7" name="楕円 406"/>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8" name="テキスト ボックス 40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9" name="楕円 408"/>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10" name="テキスト ボックス 40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平成２０年度以降、将来負担は生じていない。要因として、将来負担に充当可能な基金に十分な貯えがあることと将来的に交付税として算入される公債費等の割合が大きいことが挙げられる。</a:t>
          </a: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しかしながら、公共施設等の老朽化は進んでおり、今後は基金を取り崩しながら適正な維持管理を行っていかなければならず、世代間公平性などにも配慮した財政運営が必要と認識している。今後も国の情勢等を勘案しながら、負担の少ない財政運営を進めていかなければならないと理解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
4,226
340.96
7,819,028
7,524,667
221,281
3,690,167
8,009,946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類似団体平均より低</a:t>
          </a:r>
          <a:r>
            <a:rPr kumimoji="1" lang="ja-JP" altLang="en-US" sz="1100" b="0" i="0" baseline="0">
              <a:solidFill>
                <a:schemeClr val="dk1"/>
              </a:solidFill>
              <a:effectLst/>
              <a:latin typeface="+mn-lt"/>
              <a:ea typeface="+mn-ea"/>
              <a:cs typeface="+mn-cs"/>
            </a:rPr>
            <a:t>い数値で推移してきていたが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令和３年度に類似団体と同数となった。</a:t>
          </a:r>
          <a:r>
            <a:rPr kumimoji="1" lang="ja-JP" altLang="ja-JP" sz="1100" b="0" i="0" baseline="0">
              <a:solidFill>
                <a:schemeClr val="dk1"/>
              </a:solidFill>
              <a:effectLst/>
              <a:latin typeface="+mn-lt"/>
              <a:ea typeface="+mn-ea"/>
              <a:cs typeface="+mn-cs"/>
            </a:rPr>
            <a:t>求められる業務量は増え続け、労働時間の削減においては難しい局面となっており、事務の効率化に本腰を入れていかねばならない。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また、業務の民間委託を推進するも、委託した分人件費の減につながらなければならないが成果として見えてきていないことも懸念している。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14986</xdr:rowOff>
    </xdr:to>
    <xdr:cxnSp macro="">
      <xdr:nvCxnSpPr>
        <xdr:cNvPr id="64" name="直線コネクタ 63"/>
        <xdr:cNvCxnSpPr/>
      </xdr:nvCxnSpPr>
      <xdr:spPr>
        <a:xfrm flipV="1">
          <a:off x="3987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37</xdr:row>
      <xdr:rowOff>14986</xdr:rowOff>
    </xdr:to>
    <xdr:cxnSp macro="">
      <xdr:nvCxnSpPr>
        <xdr:cNvPr id="67" name="直線コネクタ 66"/>
        <xdr:cNvCxnSpPr/>
      </xdr:nvCxnSpPr>
      <xdr:spPr>
        <a:xfrm>
          <a:off x="3098800" y="61894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85852</xdr:rowOff>
    </xdr:to>
    <xdr:cxnSp macro="">
      <xdr:nvCxnSpPr>
        <xdr:cNvPr id="70" name="直線コネクタ 69"/>
        <xdr:cNvCxnSpPr/>
      </xdr:nvCxnSpPr>
      <xdr:spPr>
        <a:xfrm flipV="1">
          <a:off x="2209800" y="6189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85852</xdr:rowOff>
    </xdr:to>
    <xdr:cxnSp macro="">
      <xdr:nvCxnSpPr>
        <xdr:cNvPr id="73" name="直線コネクタ 72"/>
        <xdr:cNvCxnSpPr/>
      </xdr:nvCxnSpPr>
      <xdr:spPr>
        <a:xfrm>
          <a:off x="1320800" y="6203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762000" cy="259045"/>
    <xdr:sp macro="" textlink="">
      <xdr:nvSpPr>
        <xdr:cNvPr id="84" name="人件費該当値テキスト"/>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昨年度</a:t>
          </a:r>
          <a:r>
            <a:rPr kumimoji="1" lang="ja-JP" altLang="en-US" sz="1100" b="0" i="0" baseline="0">
              <a:solidFill>
                <a:schemeClr val="dk1"/>
              </a:solidFill>
              <a:effectLst/>
              <a:latin typeface="+mn-lt"/>
              <a:ea typeface="+mn-ea"/>
              <a:cs typeface="+mn-cs"/>
            </a:rPr>
            <a:t>に引き続き割合は減少しているものの</a:t>
          </a:r>
          <a:r>
            <a:rPr kumimoji="1" lang="ja-JP" altLang="ja-JP" sz="1100" b="0" i="0" baseline="0">
              <a:solidFill>
                <a:schemeClr val="dk1"/>
              </a:solidFill>
              <a:effectLst/>
              <a:latin typeface="+mn-lt"/>
              <a:ea typeface="+mn-ea"/>
              <a:cs typeface="+mn-cs"/>
            </a:rPr>
            <a:t>、類似団体平均値も下がっていることから、他の費目の指数の影響を受けている項目である。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に当町は庁内の電算管理委託料などに多額の経費が必要で、毎年増加傾向である。行財政改革実施計画に基づき、業務の民間委託を推進し人件費から委託料へシフトしているところであり、物件費が高い水準であることにも現れ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115570</xdr:rowOff>
    </xdr:to>
    <xdr:cxnSp macro="">
      <xdr:nvCxnSpPr>
        <xdr:cNvPr id="122" name="直線コネクタ 121"/>
        <xdr:cNvCxnSpPr/>
      </xdr:nvCxnSpPr>
      <xdr:spPr>
        <a:xfrm flipV="1">
          <a:off x="15671800" y="3002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90424</xdr:rowOff>
    </xdr:to>
    <xdr:cxnSp macro="">
      <xdr:nvCxnSpPr>
        <xdr:cNvPr id="125" name="直線コネクタ 124"/>
        <xdr:cNvCxnSpPr/>
      </xdr:nvCxnSpPr>
      <xdr:spPr>
        <a:xfrm flipV="1">
          <a:off x="14782800" y="30302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90424</xdr:rowOff>
    </xdr:to>
    <xdr:cxnSp macro="">
      <xdr:nvCxnSpPr>
        <xdr:cNvPr id="128" name="直線コネクタ 127"/>
        <xdr:cNvCxnSpPr/>
      </xdr:nvCxnSpPr>
      <xdr:spPr>
        <a:xfrm>
          <a:off x="13893800" y="3085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17</xdr:row>
      <xdr:rowOff>170434</xdr:rowOff>
    </xdr:to>
    <xdr:cxnSp macro="">
      <xdr:nvCxnSpPr>
        <xdr:cNvPr id="131" name="直線コネクタ 130"/>
        <xdr:cNvCxnSpPr/>
      </xdr:nvCxnSpPr>
      <xdr:spPr>
        <a:xfrm>
          <a:off x="13004800" y="3075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1" name="楕円 140"/>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9415</xdr:rowOff>
    </xdr:from>
    <xdr:ext cx="762000" cy="259045"/>
    <xdr:sp macro="" textlink="">
      <xdr:nvSpPr>
        <xdr:cNvPr id="142" name="物件費該当値テキスト"/>
        <xdr:cNvSpPr txBox="1"/>
      </xdr:nvSpPr>
      <xdr:spPr>
        <a:xfrm>
          <a:off x="165989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5" name="楕円 144"/>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6" name="テキスト ボックス 145"/>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7" name="楕円 146"/>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48" name="テキスト ボックス 147"/>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49" name="楕円 148"/>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0" name="テキスト ボックス 149"/>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類似団体平均と比較して毎年低い数値で推移している。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小・中学校の児童・生徒数が少ないことから教育行政における扶助費が少額であることが要因として挙げられるが、地域の次世代を担う人材育成のためにもきめ細かな教育施策を実施していく。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143328</xdr:rowOff>
    </xdr:to>
    <xdr:cxnSp macro="">
      <xdr:nvCxnSpPr>
        <xdr:cNvPr id="184" name="直線コネクタ 183"/>
        <xdr:cNvCxnSpPr/>
      </xdr:nvCxnSpPr>
      <xdr:spPr>
        <a:xfrm flipV="1">
          <a:off x="3987800" y="9336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143328</xdr:rowOff>
    </xdr:to>
    <xdr:cxnSp macro="">
      <xdr:nvCxnSpPr>
        <xdr:cNvPr id="187" name="直線コネクタ 186"/>
        <xdr:cNvCxnSpPr/>
      </xdr:nvCxnSpPr>
      <xdr:spPr>
        <a:xfrm>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110672</xdr:rowOff>
    </xdr:to>
    <xdr:cxnSp macro="">
      <xdr:nvCxnSpPr>
        <xdr:cNvPr id="190" name="直線コネクタ 189"/>
        <xdr:cNvCxnSpPr/>
      </xdr:nvCxnSpPr>
      <xdr:spPr>
        <a:xfrm flipV="1">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110672</xdr:rowOff>
    </xdr:to>
    <xdr:cxnSp macro="">
      <xdr:nvCxnSpPr>
        <xdr:cNvPr id="193" name="直線コネクタ 192"/>
        <xdr:cNvCxnSpPr/>
      </xdr:nvCxnSpPr>
      <xdr:spPr>
        <a:xfrm>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09" name="楕円 208"/>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0" name="テキスト ボックス 209"/>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その他の比率の主な構成は特別会計への繰出金及び、維持補修費であり、</a:t>
          </a:r>
          <a:r>
            <a:rPr kumimoji="1" lang="ja-JP" altLang="en-US" sz="1100" b="0" i="0" baseline="0">
              <a:solidFill>
                <a:schemeClr val="dk1"/>
              </a:solidFill>
              <a:effectLst/>
              <a:latin typeface="+mn-lt"/>
              <a:ea typeface="+mn-ea"/>
              <a:cs typeface="+mn-cs"/>
            </a:rPr>
            <a:t>近年</a:t>
          </a:r>
          <a:r>
            <a:rPr kumimoji="1" lang="ja-JP" altLang="ja-JP" sz="1100" b="0" i="0" baseline="0">
              <a:solidFill>
                <a:schemeClr val="dk1"/>
              </a:solidFill>
              <a:effectLst/>
              <a:latin typeface="+mn-lt"/>
              <a:ea typeface="+mn-ea"/>
              <a:cs typeface="+mn-cs"/>
            </a:rPr>
            <a:t>類似団体平均を上回っているのは、</a:t>
          </a:r>
          <a:r>
            <a:rPr kumimoji="1" lang="ja-JP" altLang="en-US" sz="1100" b="0" i="0" baseline="0">
              <a:solidFill>
                <a:schemeClr val="dk1"/>
              </a:solidFill>
              <a:effectLst/>
              <a:latin typeface="+mn-lt"/>
              <a:ea typeface="+mn-ea"/>
              <a:cs typeface="+mn-cs"/>
            </a:rPr>
            <a:t>除雪費</a:t>
          </a:r>
          <a:r>
            <a:rPr kumimoji="1" lang="ja-JP" altLang="ja-JP" sz="1100" b="0" i="0" baseline="0">
              <a:solidFill>
                <a:schemeClr val="dk1"/>
              </a:solidFill>
              <a:effectLst/>
              <a:latin typeface="+mn-lt"/>
              <a:ea typeface="+mn-ea"/>
              <a:cs typeface="+mn-cs"/>
            </a:rPr>
            <a:t>が主要因であると分析している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それ以外にも</a:t>
          </a:r>
          <a:r>
            <a:rPr lang="ja-JP" altLang="ja-JP" sz="1100" b="0" i="0" baseline="0">
              <a:solidFill>
                <a:schemeClr val="dk1"/>
              </a:solidFill>
              <a:effectLst/>
              <a:latin typeface="+mn-lt"/>
              <a:ea typeface="+mn-ea"/>
              <a:cs typeface="+mn-cs"/>
            </a:rPr>
            <a:t>介護福祉保険会計、後期高齢医療会計へ繰出</a:t>
          </a:r>
          <a:r>
            <a:rPr lang="ja-JP" altLang="en-US" sz="1100" b="0" i="0" baseline="0">
              <a:solidFill>
                <a:schemeClr val="dk1"/>
              </a:solidFill>
              <a:effectLst/>
              <a:latin typeface="+mn-lt"/>
              <a:ea typeface="+mn-ea"/>
              <a:cs typeface="+mn-cs"/>
            </a:rPr>
            <a:t>の割合が高く、</a:t>
          </a:r>
          <a:r>
            <a:rPr lang="ja-JP" altLang="ja-JP" sz="1100" b="0" i="0" baseline="0">
              <a:solidFill>
                <a:schemeClr val="dk1"/>
              </a:solidFill>
              <a:effectLst/>
              <a:latin typeface="+mn-lt"/>
              <a:ea typeface="+mn-ea"/>
              <a:cs typeface="+mn-cs"/>
            </a:rPr>
            <a:t>高齢化率５０％を超える当町そのものを映し出している。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99568</xdr:rowOff>
    </xdr:from>
    <xdr:to>
      <xdr:col>82</xdr:col>
      <xdr:colOff>107950</xdr:colOff>
      <xdr:row>56</xdr:row>
      <xdr:rowOff>122428</xdr:rowOff>
    </xdr:to>
    <xdr:cxnSp macro="">
      <xdr:nvCxnSpPr>
        <xdr:cNvPr id="242" name="直線コネクタ 241"/>
        <xdr:cNvCxnSpPr/>
      </xdr:nvCxnSpPr>
      <xdr:spPr>
        <a:xfrm flipV="1">
          <a:off x="15671800" y="9700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122428</xdr:rowOff>
    </xdr:to>
    <xdr:cxnSp macro="">
      <xdr:nvCxnSpPr>
        <xdr:cNvPr id="245" name="直線コネクタ 244"/>
        <xdr:cNvCxnSpPr/>
      </xdr:nvCxnSpPr>
      <xdr:spPr>
        <a:xfrm>
          <a:off x="14782800" y="96367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57</xdr:row>
      <xdr:rowOff>97282</xdr:rowOff>
    </xdr:to>
    <xdr:cxnSp macro="">
      <xdr:nvCxnSpPr>
        <xdr:cNvPr id="248" name="直線コネクタ 247"/>
        <xdr:cNvCxnSpPr/>
      </xdr:nvCxnSpPr>
      <xdr:spPr>
        <a:xfrm flipV="1">
          <a:off x="13893800" y="963676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97282</xdr:rowOff>
    </xdr:to>
    <xdr:cxnSp macro="">
      <xdr:nvCxnSpPr>
        <xdr:cNvPr id="251" name="直線コネクタ 250"/>
        <xdr:cNvCxnSpPr/>
      </xdr:nvCxnSpPr>
      <xdr:spPr>
        <a:xfrm>
          <a:off x="13004800" y="9828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48768</xdr:rowOff>
    </xdr:from>
    <xdr:to>
      <xdr:col>82</xdr:col>
      <xdr:colOff>158750</xdr:colOff>
      <xdr:row>56</xdr:row>
      <xdr:rowOff>150368</xdr:rowOff>
    </xdr:to>
    <xdr:sp macro="" textlink="">
      <xdr:nvSpPr>
        <xdr:cNvPr id="261" name="楕円 260"/>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20845</xdr:rowOff>
    </xdr:from>
    <xdr:ext cx="762000" cy="259045"/>
    <xdr:sp macro="" textlink="">
      <xdr:nvSpPr>
        <xdr:cNvPr id="262" name="その他該当値テキスト"/>
        <xdr:cNvSpPr txBox="1"/>
      </xdr:nvSpPr>
      <xdr:spPr>
        <a:xfrm>
          <a:off x="165989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4" name="テキスト ボックス 263"/>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5" name="楕円 264"/>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6" name="テキスト ボックス 265"/>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46482</xdr:rowOff>
    </xdr:from>
    <xdr:to>
      <xdr:col>69</xdr:col>
      <xdr:colOff>142875</xdr:colOff>
      <xdr:row>57</xdr:row>
      <xdr:rowOff>148082</xdr:rowOff>
    </xdr:to>
    <xdr:sp macro="" textlink="">
      <xdr:nvSpPr>
        <xdr:cNvPr id="267" name="楕円 266"/>
        <xdr:cNvSpPr/>
      </xdr:nvSpPr>
      <xdr:spPr>
        <a:xfrm>
          <a:off x="13843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132859</xdr:rowOff>
    </xdr:from>
    <xdr:ext cx="762000" cy="259045"/>
    <xdr:sp macro="" textlink="">
      <xdr:nvSpPr>
        <xdr:cNvPr id="268" name="テキスト ボックス 267"/>
        <xdr:cNvSpPr txBox="1"/>
      </xdr:nvSpPr>
      <xdr:spPr>
        <a:xfrm>
          <a:off x="13512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69" name="楕円 268"/>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0" name="テキスト ボックス 269"/>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類似団体平均と比較すると</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ポイント高く、全体に占める割合は</a:t>
          </a:r>
          <a:r>
            <a:rPr kumimoji="1" lang="ja-JP" altLang="en-US" sz="1100" b="0" i="0" baseline="0">
              <a:solidFill>
                <a:schemeClr val="dk1"/>
              </a:solidFill>
              <a:effectLst/>
              <a:latin typeface="+mn-lt"/>
              <a:ea typeface="+mn-ea"/>
              <a:cs typeface="+mn-cs"/>
            </a:rPr>
            <a:t>他団体と比較して突出して高い数値で</a:t>
          </a:r>
          <a:r>
            <a:rPr kumimoji="1" lang="ja-JP" altLang="ja-JP" sz="1100" b="0" i="0" baseline="0">
              <a:solidFill>
                <a:schemeClr val="dk1"/>
              </a:solidFill>
              <a:effectLst/>
              <a:latin typeface="+mn-lt"/>
              <a:ea typeface="+mn-ea"/>
              <a:cs typeface="+mn-cs"/>
            </a:rPr>
            <a:t>推移している。簡易水道事業</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下水道事業</a:t>
          </a:r>
          <a:r>
            <a:rPr kumimoji="1" lang="ja-JP" altLang="en-US" sz="1100" b="0" i="0" baseline="0">
              <a:solidFill>
                <a:schemeClr val="dk1"/>
              </a:solidFill>
              <a:effectLst/>
              <a:latin typeface="+mn-lt"/>
              <a:ea typeface="+mn-ea"/>
              <a:cs typeface="+mn-cs"/>
            </a:rPr>
            <a:t>、病院会計など</a:t>
          </a:r>
          <a:r>
            <a:rPr kumimoji="1" lang="ja-JP" altLang="ja-JP" sz="1100" b="0" i="0" baseline="0">
              <a:solidFill>
                <a:schemeClr val="dk1"/>
              </a:solidFill>
              <a:effectLst/>
              <a:latin typeface="+mn-lt"/>
              <a:ea typeface="+mn-ea"/>
              <a:cs typeface="+mn-cs"/>
            </a:rPr>
            <a:t>各会計への繰出金が補助費として計上されていることが要因である。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上記以外に、本町における住民への補助事業は多数あり、補助事業の在り方について廃止や対象の見直し等の検討を行い、行政依存度の低い自主的なまちづくりを推進し、健全な数値を維持する必要がある。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140716</xdr:rowOff>
    </xdr:to>
    <xdr:cxnSp macro="">
      <xdr:nvCxnSpPr>
        <xdr:cNvPr id="300" name="直線コネクタ 299"/>
        <xdr:cNvCxnSpPr/>
      </xdr:nvCxnSpPr>
      <xdr:spPr>
        <a:xfrm>
          <a:off x="15671800" y="66146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39</xdr:row>
      <xdr:rowOff>5842</xdr:rowOff>
    </xdr:to>
    <xdr:cxnSp macro="">
      <xdr:nvCxnSpPr>
        <xdr:cNvPr id="303" name="直線コネクタ 302"/>
        <xdr:cNvCxnSpPr/>
      </xdr:nvCxnSpPr>
      <xdr:spPr>
        <a:xfrm flipV="1">
          <a:off x="14782800" y="66146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39</xdr:row>
      <xdr:rowOff>5842</xdr:rowOff>
    </xdr:to>
    <xdr:cxnSp macro="">
      <xdr:nvCxnSpPr>
        <xdr:cNvPr id="306" name="直線コネクタ 305"/>
        <xdr:cNvCxnSpPr/>
      </xdr:nvCxnSpPr>
      <xdr:spPr>
        <a:xfrm>
          <a:off x="13893800" y="65095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3556</xdr:rowOff>
    </xdr:to>
    <xdr:cxnSp macro="">
      <xdr:nvCxnSpPr>
        <xdr:cNvPr id="309" name="直線コネクタ 308"/>
        <xdr:cNvCxnSpPr/>
      </xdr:nvCxnSpPr>
      <xdr:spPr>
        <a:xfrm flipV="1">
          <a:off x="13004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19" name="楕円 318"/>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0"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1" name="楕円 320"/>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2" name="テキスト ボックス 321"/>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23" name="楕円 322"/>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24" name="テキスト ボックス 323"/>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5" name="楕円 324"/>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6" name="テキスト ボックス 325"/>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27" name="楕円 326"/>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28" name="テキスト ボックス 327"/>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昨年対比約</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百万円の減となったものの、次年度はまた増加へ転じていく。平成27年度から続く大型ハード事業等の元金償還が始まったことから再度元利償還額が増加傾向となる、借入と償還のバランス感覚を持ったうえで、身の丈にあった事業の展開と適正な財政運営が求められると理解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62230</xdr:rowOff>
    </xdr:to>
    <xdr:cxnSp macro="">
      <xdr:nvCxnSpPr>
        <xdr:cNvPr id="360" name="直線コネクタ 359"/>
        <xdr:cNvCxnSpPr/>
      </xdr:nvCxnSpPr>
      <xdr:spPr>
        <a:xfrm flipV="1">
          <a:off x="3987800" y="131572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62230</xdr:rowOff>
    </xdr:to>
    <xdr:cxnSp macro="">
      <xdr:nvCxnSpPr>
        <xdr:cNvPr id="363" name="直線コネクタ 362"/>
        <xdr:cNvCxnSpPr/>
      </xdr:nvCxnSpPr>
      <xdr:spPr>
        <a:xfrm>
          <a:off x="3098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1270</xdr:rowOff>
    </xdr:to>
    <xdr:cxnSp macro="">
      <xdr:nvCxnSpPr>
        <xdr:cNvPr id="366" name="直線コネクタ 365"/>
        <xdr:cNvCxnSpPr/>
      </xdr:nvCxnSpPr>
      <xdr:spPr>
        <a:xfrm>
          <a:off x="2209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5080</xdr:rowOff>
    </xdr:to>
    <xdr:cxnSp macro="">
      <xdr:nvCxnSpPr>
        <xdr:cNvPr id="369" name="直線コネクタ 368"/>
        <xdr:cNvCxnSpPr/>
      </xdr:nvCxnSpPr>
      <xdr:spPr>
        <a:xfrm flipV="1">
          <a:off x="1320800" y="13172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9" name="楕円 378"/>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0"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81" name="楕円 380"/>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82" name="テキスト ボックス 381"/>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3" name="楕円 382"/>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4" name="テキスト ボックス 383"/>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5" name="楕円 384"/>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6" name="テキスト ボックス 385"/>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7" name="楕円 386"/>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88" name="テキスト ボックス 38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類似団体平均と比較すると</a:t>
          </a:r>
          <a:r>
            <a:rPr kumimoji="1" lang="ja-JP" altLang="en-US" sz="1100" b="0" i="0" baseline="0">
              <a:solidFill>
                <a:schemeClr val="dk1"/>
              </a:solidFill>
              <a:effectLst/>
              <a:latin typeface="+mn-lt"/>
              <a:ea typeface="+mn-ea"/>
              <a:cs typeface="+mn-cs"/>
            </a:rPr>
            <a:t>１０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ポイント高い。本町の特徴として、経常物件費、補助費、繰出金が多くなっている。施策の選択と集中、事業のスクラップ＆ビルドなど、更なる行財政改革の取り組みが急務であると認識している。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43180</xdr:rowOff>
    </xdr:from>
    <xdr:to>
      <xdr:col>82</xdr:col>
      <xdr:colOff>107950</xdr:colOff>
      <xdr:row>80</xdr:row>
      <xdr:rowOff>85089</xdr:rowOff>
    </xdr:to>
    <xdr:cxnSp macro="">
      <xdr:nvCxnSpPr>
        <xdr:cNvPr id="421" name="直線コネクタ 420"/>
        <xdr:cNvCxnSpPr/>
      </xdr:nvCxnSpPr>
      <xdr:spPr>
        <a:xfrm flipV="1">
          <a:off x="15671800" y="137591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43180</xdr:rowOff>
    </xdr:from>
    <xdr:to>
      <xdr:col>78</xdr:col>
      <xdr:colOff>69850</xdr:colOff>
      <xdr:row>80</xdr:row>
      <xdr:rowOff>85089</xdr:rowOff>
    </xdr:to>
    <xdr:cxnSp macro="">
      <xdr:nvCxnSpPr>
        <xdr:cNvPr id="424" name="直線コネクタ 423"/>
        <xdr:cNvCxnSpPr/>
      </xdr:nvCxnSpPr>
      <xdr:spPr>
        <a:xfrm>
          <a:off x="14782800" y="137591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43180</xdr:rowOff>
    </xdr:from>
    <xdr:to>
      <xdr:col>73</xdr:col>
      <xdr:colOff>180975</xdr:colOff>
      <xdr:row>80</xdr:row>
      <xdr:rowOff>73661</xdr:rowOff>
    </xdr:to>
    <xdr:cxnSp macro="">
      <xdr:nvCxnSpPr>
        <xdr:cNvPr id="427" name="直線コネクタ 426"/>
        <xdr:cNvCxnSpPr/>
      </xdr:nvCxnSpPr>
      <xdr:spPr>
        <a:xfrm flipV="1">
          <a:off x="13893800" y="13759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73661</xdr:rowOff>
    </xdr:to>
    <xdr:cxnSp macro="">
      <xdr:nvCxnSpPr>
        <xdr:cNvPr id="430" name="直線コネクタ 429"/>
        <xdr:cNvCxnSpPr/>
      </xdr:nvCxnSpPr>
      <xdr:spPr>
        <a:xfrm>
          <a:off x="13004800" y="13705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163830</xdr:rowOff>
    </xdr:from>
    <xdr:to>
      <xdr:col>82</xdr:col>
      <xdr:colOff>158750</xdr:colOff>
      <xdr:row>80</xdr:row>
      <xdr:rowOff>93980</xdr:rowOff>
    </xdr:to>
    <xdr:sp macro="" textlink="">
      <xdr:nvSpPr>
        <xdr:cNvPr id="440" name="楕円 439"/>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135907</xdr:rowOff>
    </xdr:from>
    <xdr:ext cx="762000" cy="259045"/>
    <xdr:sp macro="" textlink="">
      <xdr:nvSpPr>
        <xdr:cNvPr id="441" name="公債費以外該当値テキスト"/>
        <xdr:cNvSpPr txBox="1"/>
      </xdr:nvSpPr>
      <xdr:spPr>
        <a:xfrm>
          <a:off x="16598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34289</xdr:rowOff>
    </xdr:from>
    <xdr:to>
      <xdr:col>78</xdr:col>
      <xdr:colOff>120650</xdr:colOff>
      <xdr:row>80</xdr:row>
      <xdr:rowOff>135889</xdr:rowOff>
    </xdr:to>
    <xdr:sp macro="" textlink="">
      <xdr:nvSpPr>
        <xdr:cNvPr id="442" name="楕円 441"/>
        <xdr:cNvSpPr/>
      </xdr:nvSpPr>
      <xdr:spPr>
        <a:xfrm>
          <a:off x="15621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120666</xdr:rowOff>
    </xdr:from>
    <xdr:ext cx="736600" cy="259045"/>
    <xdr:sp macro="" textlink="">
      <xdr:nvSpPr>
        <xdr:cNvPr id="443" name="テキスト ボックス 442"/>
        <xdr:cNvSpPr txBox="1"/>
      </xdr:nvSpPr>
      <xdr:spPr>
        <a:xfrm>
          <a:off x="15290800" y="13836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163830</xdr:rowOff>
    </xdr:from>
    <xdr:to>
      <xdr:col>74</xdr:col>
      <xdr:colOff>31750</xdr:colOff>
      <xdr:row>80</xdr:row>
      <xdr:rowOff>93980</xdr:rowOff>
    </xdr:to>
    <xdr:sp macro="" textlink="">
      <xdr:nvSpPr>
        <xdr:cNvPr id="444" name="楕円 443"/>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78757</xdr:rowOff>
    </xdr:from>
    <xdr:ext cx="762000" cy="259045"/>
    <xdr:sp macro="" textlink="">
      <xdr:nvSpPr>
        <xdr:cNvPr id="445" name="テキスト ボックス 444"/>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46" name="楕円 445"/>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47" name="テキスト ボックス 446"/>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48" name="楕円 447"/>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49" name="テキスト ボックス 448"/>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143703</xdr:rowOff>
    </xdr:from>
    <xdr:to>
      <xdr:col>29</xdr:col>
      <xdr:colOff>127000</xdr:colOff>
      <xdr:row>18</xdr:row>
      <xdr:rowOff>428</xdr:rowOff>
    </xdr:to>
    <xdr:cxnSp macro="">
      <xdr:nvCxnSpPr>
        <xdr:cNvPr id="49" name="直線コネクタ 48"/>
        <xdr:cNvCxnSpPr/>
      </xdr:nvCxnSpPr>
      <xdr:spPr bwMode="auto">
        <a:xfrm flipV="1">
          <a:off x="5003800" y="3105978"/>
          <a:ext cx="647700" cy="2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428</xdr:rowOff>
    </xdr:from>
    <xdr:to>
      <xdr:col>26</xdr:col>
      <xdr:colOff>50800</xdr:colOff>
      <xdr:row>18</xdr:row>
      <xdr:rowOff>28037</xdr:rowOff>
    </xdr:to>
    <xdr:cxnSp macro="">
      <xdr:nvCxnSpPr>
        <xdr:cNvPr id="52" name="直線コネクタ 51"/>
        <xdr:cNvCxnSpPr/>
      </xdr:nvCxnSpPr>
      <xdr:spPr bwMode="auto">
        <a:xfrm flipV="1">
          <a:off x="4305300" y="3134153"/>
          <a:ext cx="698500" cy="2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28037</xdr:rowOff>
    </xdr:from>
    <xdr:to>
      <xdr:col>22</xdr:col>
      <xdr:colOff>114300</xdr:colOff>
      <xdr:row>18</xdr:row>
      <xdr:rowOff>34712</xdr:rowOff>
    </xdr:to>
    <xdr:cxnSp macro="">
      <xdr:nvCxnSpPr>
        <xdr:cNvPr id="55" name="直線コネクタ 54"/>
        <xdr:cNvCxnSpPr/>
      </xdr:nvCxnSpPr>
      <xdr:spPr bwMode="auto">
        <a:xfrm flipV="1">
          <a:off x="3606800" y="3161762"/>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34712</xdr:rowOff>
    </xdr:from>
    <xdr:to>
      <xdr:col>18</xdr:col>
      <xdr:colOff>177800</xdr:colOff>
      <xdr:row>18</xdr:row>
      <xdr:rowOff>43549</xdr:rowOff>
    </xdr:to>
    <xdr:cxnSp macro="">
      <xdr:nvCxnSpPr>
        <xdr:cNvPr id="58" name="直線コネクタ 57"/>
        <xdr:cNvCxnSpPr/>
      </xdr:nvCxnSpPr>
      <xdr:spPr bwMode="auto">
        <a:xfrm flipV="1">
          <a:off x="2908300" y="3168437"/>
          <a:ext cx="698500" cy="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92903</xdr:rowOff>
    </xdr:from>
    <xdr:to>
      <xdr:col>29</xdr:col>
      <xdr:colOff>177800</xdr:colOff>
      <xdr:row>18</xdr:row>
      <xdr:rowOff>23053</xdr:rowOff>
    </xdr:to>
    <xdr:sp macro="" textlink="">
      <xdr:nvSpPr>
        <xdr:cNvPr id="68" name="楕円 67"/>
        <xdr:cNvSpPr/>
      </xdr:nvSpPr>
      <xdr:spPr bwMode="auto">
        <a:xfrm>
          <a:off x="5600700" y="305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64980</xdr:rowOff>
    </xdr:from>
    <xdr:ext cx="762000" cy="259045"/>
    <xdr:sp macro="" textlink="">
      <xdr:nvSpPr>
        <xdr:cNvPr id="69" name="人口1人当たり決算額の推移該当値テキスト130"/>
        <xdr:cNvSpPr txBox="1"/>
      </xdr:nvSpPr>
      <xdr:spPr>
        <a:xfrm>
          <a:off x="5740400" y="302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121078</xdr:rowOff>
    </xdr:from>
    <xdr:to>
      <xdr:col>26</xdr:col>
      <xdr:colOff>101600</xdr:colOff>
      <xdr:row>18</xdr:row>
      <xdr:rowOff>51228</xdr:rowOff>
    </xdr:to>
    <xdr:sp macro="" textlink="">
      <xdr:nvSpPr>
        <xdr:cNvPr id="70" name="楕円 69"/>
        <xdr:cNvSpPr/>
      </xdr:nvSpPr>
      <xdr:spPr bwMode="auto">
        <a:xfrm>
          <a:off x="4953000" y="308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36005</xdr:rowOff>
    </xdr:from>
    <xdr:ext cx="736600" cy="259045"/>
    <xdr:sp macro="" textlink="">
      <xdr:nvSpPr>
        <xdr:cNvPr id="71" name="テキスト ボックス 70"/>
        <xdr:cNvSpPr txBox="1"/>
      </xdr:nvSpPr>
      <xdr:spPr>
        <a:xfrm>
          <a:off x="4622800" y="316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148687</xdr:rowOff>
    </xdr:from>
    <xdr:to>
      <xdr:col>22</xdr:col>
      <xdr:colOff>165100</xdr:colOff>
      <xdr:row>18</xdr:row>
      <xdr:rowOff>78837</xdr:rowOff>
    </xdr:to>
    <xdr:sp macro="" textlink="">
      <xdr:nvSpPr>
        <xdr:cNvPr id="72" name="楕円 71"/>
        <xdr:cNvSpPr/>
      </xdr:nvSpPr>
      <xdr:spPr bwMode="auto">
        <a:xfrm>
          <a:off x="4254500" y="311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63614</xdr:rowOff>
    </xdr:from>
    <xdr:ext cx="762000" cy="259045"/>
    <xdr:sp macro="" textlink="">
      <xdr:nvSpPr>
        <xdr:cNvPr id="73" name="テキスト ボックス 72"/>
        <xdr:cNvSpPr txBox="1"/>
      </xdr:nvSpPr>
      <xdr:spPr>
        <a:xfrm>
          <a:off x="3924300" y="319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155362</xdr:rowOff>
    </xdr:from>
    <xdr:to>
      <xdr:col>19</xdr:col>
      <xdr:colOff>38100</xdr:colOff>
      <xdr:row>18</xdr:row>
      <xdr:rowOff>85512</xdr:rowOff>
    </xdr:to>
    <xdr:sp macro="" textlink="">
      <xdr:nvSpPr>
        <xdr:cNvPr id="74" name="楕円 73"/>
        <xdr:cNvSpPr/>
      </xdr:nvSpPr>
      <xdr:spPr bwMode="auto">
        <a:xfrm>
          <a:off x="3556000" y="311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70289</xdr:rowOff>
    </xdr:from>
    <xdr:ext cx="762000" cy="259045"/>
    <xdr:sp macro="" textlink="">
      <xdr:nvSpPr>
        <xdr:cNvPr id="75" name="テキスト ボックス 74"/>
        <xdr:cNvSpPr txBox="1"/>
      </xdr:nvSpPr>
      <xdr:spPr>
        <a:xfrm>
          <a:off x="3225800" y="320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164199</xdr:rowOff>
    </xdr:from>
    <xdr:to>
      <xdr:col>15</xdr:col>
      <xdr:colOff>101600</xdr:colOff>
      <xdr:row>18</xdr:row>
      <xdr:rowOff>94349</xdr:rowOff>
    </xdr:to>
    <xdr:sp macro="" textlink="">
      <xdr:nvSpPr>
        <xdr:cNvPr id="76" name="楕円 75"/>
        <xdr:cNvSpPr/>
      </xdr:nvSpPr>
      <xdr:spPr bwMode="auto">
        <a:xfrm>
          <a:off x="2857500" y="312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79127</xdr:rowOff>
    </xdr:from>
    <xdr:ext cx="762000" cy="259045"/>
    <xdr:sp macro="" textlink="">
      <xdr:nvSpPr>
        <xdr:cNvPr id="77" name="テキスト ボックス 76"/>
        <xdr:cNvSpPr txBox="1"/>
      </xdr:nvSpPr>
      <xdr:spPr>
        <a:xfrm>
          <a:off x="2527300" y="321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199480</xdr:rowOff>
    </xdr:from>
    <xdr:to>
      <xdr:col>29</xdr:col>
      <xdr:colOff>127000</xdr:colOff>
      <xdr:row>35</xdr:row>
      <xdr:rowOff>209968</xdr:rowOff>
    </xdr:to>
    <xdr:cxnSp macro="">
      <xdr:nvCxnSpPr>
        <xdr:cNvPr id="108" name="直線コネクタ 107"/>
        <xdr:cNvCxnSpPr/>
      </xdr:nvCxnSpPr>
      <xdr:spPr bwMode="auto">
        <a:xfrm>
          <a:off x="5003800" y="6809830"/>
          <a:ext cx="647700" cy="1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199480</xdr:rowOff>
    </xdr:from>
    <xdr:to>
      <xdr:col>26</xdr:col>
      <xdr:colOff>50800</xdr:colOff>
      <xdr:row>35</xdr:row>
      <xdr:rowOff>220941</xdr:rowOff>
    </xdr:to>
    <xdr:cxnSp macro="">
      <xdr:nvCxnSpPr>
        <xdr:cNvPr id="111" name="直線コネクタ 110"/>
        <xdr:cNvCxnSpPr/>
      </xdr:nvCxnSpPr>
      <xdr:spPr bwMode="auto">
        <a:xfrm flipV="1">
          <a:off x="4305300" y="6809830"/>
          <a:ext cx="698500" cy="21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220941</xdr:rowOff>
    </xdr:from>
    <xdr:to>
      <xdr:col>22</xdr:col>
      <xdr:colOff>114300</xdr:colOff>
      <xdr:row>35</xdr:row>
      <xdr:rowOff>240774</xdr:rowOff>
    </xdr:to>
    <xdr:cxnSp macro="">
      <xdr:nvCxnSpPr>
        <xdr:cNvPr id="114" name="直線コネクタ 113"/>
        <xdr:cNvCxnSpPr/>
      </xdr:nvCxnSpPr>
      <xdr:spPr bwMode="auto">
        <a:xfrm flipV="1">
          <a:off x="3606800" y="6831291"/>
          <a:ext cx="698500" cy="1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205126</xdr:rowOff>
    </xdr:from>
    <xdr:to>
      <xdr:col>18</xdr:col>
      <xdr:colOff>177800</xdr:colOff>
      <xdr:row>35</xdr:row>
      <xdr:rowOff>240774</xdr:rowOff>
    </xdr:to>
    <xdr:cxnSp macro="">
      <xdr:nvCxnSpPr>
        <xdr:cNvPr id="117" name="直線コネクタ 116"/>
        <xdr:cNvCxnSpPr/>
      </xdr:nvCxnSpPr>
      <xdr:spPr bwMode="auto">
        <a:xfrm>
          <a:off x="2908300" y="6815476"/>
          <a:ext cx="698500" cy="3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159168</xdr:rowOff>
    </xdr:from>
    <xdr:to>
      <xdr:col>29</xdr:col>
      <xdr:colOff>177800</xdr:colOff>
      <xdr:row>35</xdr:row>
      <xdr:rowOff>260768</xdr:rowOff>
    </xdr:to>
    <xdr:sp macro="" textlink="">
      <xdr:nvSpPr>
        <xdr:cNvPr id="127" name="楕円 126"/>
        <xdr:cNvSpPr/>
      </xdr:nvSpPr>
      <xdr:spPr bwMode="auto">
        <a:xfrm>
          <a:off x="5600700" y="6769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131245</xdr:rowOff>
    </xdr:from>
    <xdr:ext cx="762000" cy="259045"/>
    <xdr:sp macro="" textlink="">
      <xdr:nvSpPr>
        <xdr:cNvPr id="128" name="人口1人当たり決算額の推移該当値テキスト445"/>
        <xdr:cNvSpPr txBox="1"/>
      </xdr:nvSpPr>
      <xdr:spPr>
        <a:xfrm>
          <a:off x="5740400" y="674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148680</xdr:rowOff>
    </xdr:from>
    <xdr:to>
      <xdr:col>26</xdr:col>
      <xdr:colOff>101600</xdr:colOff>
      <xdr:row>35</xdr:row>
      <xdr:rowOff>250280</xdr:rowOff>
    </xdr:to>
    <xdr:sp macro="" textlink="">
      <xdr:nvSpPr>
        <xdr:cNvPr id="129" name="楕円 128"/>
        <xdr:cNvSpPr/>
      </xdr:nvSpPr>
      <xdr:spPr bwMode="auto">
        <a:xfrm>
          <a:off x="4953000" y="675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235057</xdr:rowOff>
    </xdr:from>
    <xdr:ext cx="736600" cy="259045"/>
    <xdr:sp macro="" textlink="">
      <xdr:nvSpPr>
        <xdr:cNvPr id="130" name="テキスト ボックス 129"/>
        <xdr:cNvSpPr txBox="1"/>
      </xdr:nvSpPr>
      <xdr:spPr>
        <a:xfrm>
          <a:off x="4622800" y="684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170141</xdr:rowOff>
    </xdr:from>
    <xdr:to>
      <xdr:col>22</xdr:col>
      <xdr:colOff>165100</xdr:colOff>
      <xdr:row>35</xdr:row>
      <xdr:rowOff>271741</xdr:rowOff>
    </xdr:to>
    <xdr:sp macro="" textlink="">
      <xdr:nvSpPr>
        <xdr:cNvPr id="131" name="楕円 130"/>
        <xdr:cNvSpPr/>
      </xdr:nvSpPr>
      <xdr:spPr bwMode="auto">
        <a:xfrm>
          <a:off x="4254500" y="6780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256518</xdr:rowOff>
    </xdr:from>
    <xdr:ext cx="762000" cy="259045"/>
    <xdr:sp macro="" textlink="">
      <xdr:nvSpPr>
        <xdr:cNvPr id="132" name="テキスト ボックス 131"/>
        <xdr:cNvSpPr txBox="1"/>
      </xdr:nvSpPr>
      <xdr:spPr>
        <a:xfrm>
          <a:off x="3924300" y="686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189974</xdr:rowOff>
    </xdr:from>
    <xdr:to>
      <xdr:col>19</xdr:col>
      <xdr:colOff>38100</xdr:colOff>
      <xdr:row>35</xdr:row>
      <xdr:rowOff>291574</xdr:rowOff>
    </xdr:to>
    <xdr:sp macro="" textlink="">
      <xdr:nvSpPr>
        <xdr:cNvPr id="133" name="楕円 132"/>
        <xdr:cNvSpPr/>
      </xdr:nvSpPr>
      <xdr:spPr bwMode="auto">
        <a:xfrm>
          <a:off x="3556000" y="680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276351</xdr:rowOff>
    </xdr:from>
    <xdr:ext cx="762000" cy="259045"/>
    <xdr:sp macro="" textlink="">
      <xdr:nvSpPr>
        <xdr:cNvPr id="134" name="テキスト ボックス 133"/>
        <xdr:cNvSpPr txBox="1"/>
      </xdr:nvSpPr>
      <xdr:spPr>
        <a:xfrm>
          <a:off x="3225800" y="688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154326</xdr:rowOff>
    </xdr:from>
    <xdr:to>
      <xdr:col>15</xdr:col>
      <xdr:colOff>101600</xdr:colOff>
      <xdr:row>35</xdr:row>
      <xdr:rowOff>255926</xdr:rowOff>
    </xdr:to>
    <xdr:sp macro="" textlink="">
      <xdr:nvSpPr>
        <xdr:cNvPr id="135" name="楕円 134"/>
        <xdr:cNvSpPr/>
      </xdr:nvSpPr>
      <xdr:spPr bwMode="auto">
        <a:xfrm>
          <a:off x="2857500" y="676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266103</xdr:rowOff>
    </xdr:from>
    <xdr:ext cx="762000" cy="259045"/>
    <xdr:sp macro="" textlink="">
      <xdr:nvSpPr>
        <xdr:cNvPr id="136" name="テキスト ボックス 135"/>
        <xdr:cNvSpPr txBox="1"/>
      </xdr:nvSpPr>
      <xdr:spPr>
        <a:xfrm>
          <a:off x="2527300" y="653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
4,226
340.96
7,819,028
7,524,667
221,281
3,690,167
8,009,946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153018</xdr:rowOff>
    </xdr:from>
    <xdr:to>
      <xdr:col>24</xdr:col>
      <xdr:colOff>63500</xdr:colOff>
      <xdr:row>37</xdr:row>
      <xdr:rowOff>5683</xdr:rowOff>
    </xdr:to>
    <xdr:cxnSp macro="">
      <xdr:nvCxnSpPr>
        <xdr:cNvPr id="60" name="直線コネクタ 59"/>
        <xdr:cNvCxnSpPr/>
      </xdr:nvCxnSpPr>
      <xdr:spPr>
        <a:xfrm flipV="1">
          <a:off x="3797300" y="6325218"/>
          <a:ext cx="838200" cy="2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5683</xdr:rowOff>
    </xdr:from>
    <xdr:to>
      <xdr:col>19</xdr:col>
      <xdr:colOff>177800</xdr:colOff>
      <xdr:row>37</xdr:row>
      <xdr:rowOff>69653</xdr:rowOff>
    </xdr:to>
    <xdr:cxnSp macro="">
      <xdr:nvCxnSpPr>
        <xdr:cNvPr id="63" name="直線コネクタ 62"/>
        <xdr:cNvCxnSpPr/>
      </xdr:nvCxnSpPr>
      <xdr:spPr>
        <a:xfrm flipV="1">
          <a:off x="2908300" y="6349333"/>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69653</xdr:rowOff>
    </xdr:from>
    <xdr:to>
      <xdr:col>15</xdr:col>
      <xdr:colOff>50800</xdr:colOff>
      <xdr:row>37</xdr:row>
      <xdr:rowOff>80289</xdr:rowOff>
    </xdr:to>
    <xdr:cxnSp macro="">
      <xdr:nvCxnSpPr>
        <xdr:cNvPr id="66" name="直線コネクタ 65"/>
        <xdr:cNvCxnSpPr/>
      </xdr:nvCxnSpPr>
      <xdr:spPr>
        <a:xfrm flipV="1">
          <a:off x="2019300" y="6413303"/>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80289</xdr:rowOff>
    </xdr:from>
    <xdr:to>
      <xdr:col>10</xdr:col>
      <xdr:colOff>114300</xdr:colOff>
      <xdr:row>37</xdr:row>
      <xdr:rowOff>101762</xdr:rowOff>
    </xdr:to>
    <xdr:cxnSp macro="">
      <xdr:nvCxnSpPr>
        <xdr:cNvPr id="69" name="直線コネクタ 68"/>
        <xdr:cNvCxnSpPr/>
      </xdr:nvCxnSpPr>
      <xdr:spPr>
        <a:xfrm flipV="1">
          <a:off x="1130300" y="6423939"/>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102218</xdr:rowOff>
    </xdr:from>
    <xdr:to>
      <xdr:col>24</xdr:col>
      <xdr:colOff>114300</xdr:colOff>
      <xdr:row>37</xdr:row>
      <xdr:rowOff>32368</xdr:rowOff>
    </xdr:to>
    <xdr:sp macro="" textlink="">
      <xdr:nvSpPr>
        <xdr:cNvPr id="79" name="楕円 78"/>
        <xdr:cNvSpPr/>
      </xdr:nvSpPr>
      <xdr:spPr>
        <a:xfrm>
          <a:off x="4584700" y="627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80645</xdr:rowOff>
    </xdr:from>
    <xdr:ext cx="599010" cy="259045"/>
    <xdr:sp macro="" textlink="">
      <xdr:nvSpPr>
        <xdr:cNvPr id="80" name="人件費該当値テキスト"/>
        <xdr:cNvSpPr txBox="1"/>
      </xdr:nvSpPr>
      <xdr:spPr>
        <a:xfrm>
          <a:off x="4686300" y="625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126333</xdr:rowOff>
    </xdr:from>
    <xdr:to>
      <xdr:col>20</xdr:col>
      <xdr:colOff>38100</xdr:colOff>
      <xdr:row>37</xdr:row>
      <xdr:rowOff>56483</xdr:rowOff>
    </xdr:to>
    <xdr:sp macro="" textlink="">
      <xdr:nvSpPr>
        <xdr:cNvPr id="81" name="楕円 80"/>
        <xdr:cNvSpPr/>
      </xdr:nvSpPr>
      <xdr:spPr>
        <a:xfrm>
          <a:off x="3746500" y="62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47610</xdr:rowOff>
    </xdr:from>
    <xdr:ext cx="599010" cy="259045"/>
    <xdr:sp macro="" textlink="">
      <xdr:nvSpPr>
        <xdr:cNvPr id="82" name="テキスト ボックス 81"/>
        <xdr:cNvSpPr txBox="1"/>
      </xdr:nvSpPr>
      <xdr:spPr>
        <a:xfrm>
          <a:off x="3497795" y="639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18853</xdr:rowOff>
    </xdr:from>
    <xdr:to>
      <xdr:col>15</xdr:col>
      <xdr:colOff>101600</xdr:colOff>
      <xdr:row>37</xdr:row>
      <xdr:rowOff>120453</xdr:rowOff>
    </xdr:to>
    <xdr:sp macro="" textlink="">
      <xdr:nvSpPr>
        <xdr:cNvPr id="83" name="楕円 82"/>
        <xdr:cNvSpPr/>
      </xdr:nvSpPr>
      <xdr:spPr>
        <a:xfrm>
          <a:off x="2857500" y="63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111580</xdr:rowOff>
    </xdr:from>
    <xdr:ext cx="599010" cy="259045"/>
    <xdr:sp macro="" textlink="">
      <xdr:nvSpPr>
        <xdr:cNvPr id="84" name="テキスト ボックス 83"/>
        <xdr:cNvSpPr txBox="1"/>
      </xdr:nvSpPr>
      <xdr:spPr>
        <a:xfrm>
          <a:off x="2608795" y="645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29489</xdr:rowOff>
    </xdr:from>
    <xdr:to>
      <xdr:col>10</xdr:col>
      <xdr:colOff>165100</xdr:colOff>
      <xdr:row>37</xdr:row>
      <xdr:rowOff>131089</xdr:rowOff>
    </xdr:to>
    <xdr:sp macro="" textlink="">
      <xdr:nvSpPr>
        <xdr:cNvPr id="85" name="楕円 84"/>
        <xdr:cNvSpPr/>
      </xdr:nvSpPr>
      <xdr:spPr>
        <a:xfrm>
          <a:off x="1968500" y="63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122216</xdr:rowOff>
    </xdr:from>
    <xdr:ext cx="599010" cy="259045"/>
    <xdr:sp macro="" textlink="">
      <xdr:nvSpPr>
        <xdr:cNvPr id="86" name="テキスト ボックス 85"/>
        <xdr:cNvSpPr txBox="1"/>
      </xdr:nvSpPr>
      <xdr:spPr>
        <a:xfrm>
          <a:off x="1719795" y="646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50962</xdr:rowOff>
    </xdr:from>
    <xdr:to>
      <xdr:col>6</xdr:col>
      <xdr:colOff>38100</xdr:colOff>
      <xdr:row>37</xdr:row>
      <xdr:rowOff>152562</xdr:rowOff>
    </xdr:to>
    <xdr:sp macro="" textlink="">
      <xdr:nvSpPr>
        <xdr:cNvPr id="87" name="楕円 86"/>
        <xdr:cNvSpPr/>
      </xdr:nvSpPr>
      <xdr:spPr>
        <a:xfrm>
          <a:off x="1079500" y="639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143689</xdr:rowOff>
    </xdr:from>
    <xdr:ext cx="599010" cy="259045"/>
    <xdr:sp macro="" textlink="">
      <xdr:nvSpPr>
        <xdr:cNvPr id="88" name="テキスト ボックス 87"/>
        <xdr:cNvSpPr txBox="1"/>
      </xdr:nvSpPr>
      <xdr:spPr>
        <a:xfrm>
          <a:off x="830795" y="64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28537</xdr:rowOff>
    </xdr:from>
    <xdr:to>
      <xdr:col>24</xdr:col>
      <xdr:colOff>63500</xdr:colOff>
      <xdr:row>57</xdr:row>
      <xdr:rowOff>79255</xdr:rowOff>
    </xdr:to>
    <xdr:cxnSp macro="">
      <xdr:nvCxnSpPr>
        <xdr:cNvPr id="119" name="直線コネクタ 118"/>
        <xdr:cNvCxnSpPr/>
      </xdr:nvCxnSpPr>
      <xdr:spPr>
        <a:xfrm flipV="1">
          <a:off x="3797300" y="9801187"/>
          <a:ext cx="8382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79255</xdr:rowOff>
    </xdr:from>
    <xdr:to>
      <xdr:col>19</xdr:col>
      <xdr:colOff>177800</xdr:colOff>
      <xdr:row>57</xdr:row>
      <xdr:rowOff>80499</xdr:rowOff>
    </xdr:to>
    <xdr:cxnSp macro="">
      <xdr:nvCxnSpPr>
        <xdr:cNvPr id="122" name="直線コネクタ 121"/>
        <xdr:cNvCxnSpPr/>
      </xdr:nvCxnSpPr>
      <xdr:spPr>
        <a:xfrm flipV="1">
          <a:off x="2908300" y="9851905"/>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80499</xdr:rowOff>
    </xdr:from>
    <xdr:to>
      <xdr:col>15</xdr:col>
      <xdr:colOff>50800</xdr:colOff>
      <xdr:row>57</xdr:row>
      <xdr:rowOff>124516</xdr:rowOff>
    </xdr:to>
    <xdr:cxnSp macro="">
      <xdr:nvCxnSpPr>
        <xdr:cNvPr id="125" name="直線コネクタ 124"/>
        <xdr:cNvCxnSpPr/>
      </xdr:nvCxnSpPr>
      <xdr:spPr>
        <a:xfrm flipV="1">
          <a:off x="2019300" y="9853149"/>
          <a:ext cx="889000" cy="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124516</xdr:rowOff>
    </xdr:from>
    <xdr:to>
      <xdr:col>10</xdr:col>
      <xdr:colOff>114300</xdr:colOff>
      <xdr:row>57</xdr:row>
      <xdr:rowOff>143482</xdr:rowOff>
    </xdr:to>
    <xdr:cxnSp macro="">
      <xdr:nvCxnSpPr>
        <xdr:cNvPr id="128" name="直線コネクタ 127"/>
        <xdr:cNvCxnSpPr/>
      </xdr:nvCxnSpPr>
      <xdr:spPr>
        <a:xfrm flipV="1">
          <a:off x="1130300" y="9897166"/>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149187</xdr:rowOff>
    </xdr:from>
    <xdr:to>
      <xdr:col>24</xdr:col>
      <xdr:colOff>114300</xdr:colOff>
      <xdr:row>57</xdr:row>
      <xdr:rowOff>79337</xdr:rowOff>
    </xdr:to>
    <xdr:sp macro="" textlink="">
      <xdr:nvSpPr>
        <xdr:cNvPr id="138" name="楕円 137"/>
        <xdr:cNvSpPr/>
      </xdr:nvSpPr>
      <xdr:spPr>
        <a:xfrm>
          <a:off x="4584700" y="97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614</xdr:rowOff>
    </xdr:from>
    <xdr:ext cx="599010" cy="259045"/>
    <xdr:sp macro="" textlink="">
      <xdr:nvSpPr>
        <xdr:cNvPr id="139" name="物件費該当値テキスト"/>
        <xdr:cNvSpPr txBox="1"/>
      </xdr:nvSpPr>
      <xdr:spPr>
        <a:xfrm>
          <a:off x="4686300" y="960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28455</xdr:rowOff>
    </xdr:from>
    <xdr:to>
      <xdr:col>20</xdr:col>
      <xdr:colOff>38100</xdr:colOff>
      <xdr:row>57</xdr:row>
      <xdr:rowOff>130055</xdr:rowOff>
    </xdr:to>
    <xdr:sp macro="" textlink="">
      <xdr:nvSpPr>
        <xdr:cNvPr id="140" name="楕円 139"/>
        <xdr:cNvSpPr/>
      </xdr:nvSpPr>
      <xdr:spPr>
        <a:xfrm>
          <a:off x="3746500" y="98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121182</xdr:rowOff>
    </xdr:from>
    <xdr:ext cx="599010" cy="259045"/>
    <xdr:sp macro="" textlink="">
      <xdr:nvSpPr>
        <xdr:cNvPr id="141" name="テキスト ボックス 140"/>
        <xdr:cNvSpPr txBox="1"/>
      </xdr:nvSpPr>
      <xdr:spPr>
        <a:xfrm>
          <a:off x="3497795" y="989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29699</xdr:rowOff>
    </xdr:from>
    <xdr:to>
      <xdr:col>15</xdr:col>
      <xdr:colOff>101600</xdr:colOff>
      <xdr:row>57</xdr:row>
      <xdr:rowOff>131299</xdr:rowOff>
    </xdr:to>
    <xdr:sp macro="" textlink="">
      <xdr:nvSpPr>
        <xdr:cNvPr id="142" name="楕円 141"/>
        <xdr:cNvSpPr/>
      </xdr:nvSpPr>
      <xdr:spPr>
        <a:xfrm>
          <a:off x="2857500" y="98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147826</xdr:rowOff>
    </xdr:from>
    <xdr:ext cx="599010" cy="259045"/>
    <xdr:sp macro="" textlink="">
      <xdr:nvSpPr>
        <xdr:cNvPr id="143" name="テキスト ボックス 142"/>
        <xdr:cNvSpPr txBox="1"/>
      </xdr:nvSpPr>
      <xdr:spPr>
        <a:xfrm>
          <a:off x="2608795" y="957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73716</xdr:rowOff>
    </xdr:from>
    <xdr:to>
      <xdr:col>10</xdr:col>
      <xdr:colOff>165100</xdr:colOff>
      <xdr:row>58</xdr:row>
      <xdr:rowOff>3866</xdr:rowOff>
    </xdr:to>
    <xdr:sp macro="" textlink="">
      <xdr:nvSpPr>
        <xdr:cNvPr id="144" name="楕円 143"/>
        <xdr:cNvSpPr/>
      </xdr:nvSpPr>
      <xdr:spPr>
        <a:xfrm>
          <a:off x="1968500" y="98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166443</xdr:rowOff>
    </xdr:from>
    <xdr:ext cx="599010" cy="259045"/>
    <xdr:sp macro="" textlink="">
      <xdr:nvSpPr>
        <xdr:cNvPr id="145" name="テキスト ボックス 144"/>
        <xdr:cNvSpPr txBox="1"/>
      </xdr:nvSpPr>
      <xdr:spPr>
        <a:xfrm>
          <a:off x="1719795" y="993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92682</xdr:rowOff>
    </xdr:from>
    <xdr:to>
      <xdr:col>6</xdr:col>
      <xdr:colOff>38100</xdr:colOff>
      <xdr:row>58</xdr:row>
      <xdr:rowOff>22832</xdr:rowOff>
    </xdr:to>
    <xdr:sp macro="" textlink="">
      <xdr:nvSpPr>
        <xdr:cNvPr id="146" name="楕円 145"/>
        <xdr:cNvSpPr/>
      </xdr:nvSpPr>
      <xdr:spPr>
        <a:xfrm>
          <a:off x="1079500" y="98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13959</xdr:rowOff>
    </xdr:from>
    <xdr:ext cx="599010" cy="259045"/>
    <xdr:sp macro="" textlink="">
      <xdr:nvSpPr>
        <xdr:cNvPr id="147" name="テキスト ボックス 146"/>
        <xdr:cNvSpPr txBox="1"/>
      </xdr:nvSpPr>
      <xdr:spPr>
        <a:xfrm>
          <a:off x="830795" y="995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30159</xdr:rowOff>
    </xdr:from>
    <xdr:to>
      <xdr:col>24</xdr:col>
      <xdr:colOff>63500</xdr:colOff>
      <xdr:row>76</xdr:row>
      <xdr:rowOff>69831</xdr:rowOff>
    </xdr:to>
    <xdr:cxnSp macro="">
      <xdr:nvCxnSpPr>
        <xdr:cNvPr id="174" name="直線コネクタ 173"/>
        <xdr:cNvCxnSpPr/>
      </xdr:nvCxnSpPr>
      <xdr:spPr>
        <a:xfrm flipV="1">
          <a:off x="3797300" y="13060359"/>
          <a:ext cx="838200" cy="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69831</xdr:rowOff>
    </xdr:from>
    <xdr:to>
      <xdr:col>19</xdr:col>
      <xdr:colOff>177800</xdr:colOff>
      <xdr:row>77</xdr:row>
      <xdr:rowOff>77338</xdr:rowOff>
    </xdr:to>
    <xdr:cxnSp macro="">
      <xdr:nvCxnSpPr>
        <xdr:cNvPr id="177" name="直線コネクタ 176"/>
        <xdr:cNvCxnSpPr/>
      </xdr:nvCxnSpPr>
      <xdr:spPr>
        <a:xfrm flipV="1">
          <a:off x="2908300" y="13100031"/>
          <a:ext cx="889000" cy="17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37488</xdr:rowOff>
    </xdr:from>
    <xdr:to>
      <xdr:col>15</xdr:col>
      <xdr:colOff>50800</xdr:colOff>
      <xdr:row>77</xdr:row>
      <xdr:rowOff>77338</xdr:rowOff>
    </xdr:to>
    <xdr:cxnSp macro="">
      <xdr:nvCxnSpPr>
        <xdr:cNvPr id="180" name="直線コネクタ 179"/>
        <xdr:cNvCxnSpPr/>
      </xdr:nvCxnSpPr>
      <xdr:spPr>
        <a:xfrm>
          <a:off x="2019300" y="13239138"/>
          <a:ext cx="889000" cy="3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164370</xdr:rowOff>
    </xdr:from>
    <xdr:to>
      <xdr:col>10</xdr:col>
      <xdr:colOff>114300</xdr:colOff>
      <xdr:row>77</xdr:row>
      <xdr:rowOff>37488</xdr:rowOff>
    </xdr:to>
    <xdr:cxnSp macro="">
      <xdr:nvCxnSpPr>
        <xdr:cNvPr id="183" name="直線コネクタ 182"/>
        <xdr:cNvCxnSpPr/>
      </xdr:nvCxnSpPr>
      <xdr:spPr>
        <a:xfrm>
          <a:off x="1130300" y="13194570"/>
          <a:ext cx="889000" cy="4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150809</xdr:rowOff>
    </xdr:from>
    <xdr:to>
      <xdr:col>24</xdr:col>
      <xdr:colOff>114300</xdr:colOff>
      <xdr:row>76</xdr:row>
      <xdr:rowOff>80959</xdr:rowOff>
    </xdr:to>
    <xdr:sp macro="" textlink="">
      <xdr:nvSpPr>
        <xdr:cNvPr id="193" name="楕円 192"/>
        <xdr:cNvSpPr/>
      </xdr:nvSpPr>
      <xdr:spPr>
        <a:xfrm>
          <a:off x="4584700" y="130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2236</xdr:rowOff>
    </xdr:from>
    <xdr:ext cx="534377" cy="259045"/>
    <xdr:sp macro="" textlink="">
      <xdr:nvSpPr>
        <xdr:cNvPr id="194" name="維持補修費該当値テキスト"/>
        <xdr:cNvSpPr txBox="1"/>
      </xdr:nvSpPr>
      <xdr:spPr>
        <a:xfrm>
          <a:off x="4686300" y="1286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19031</xdr:rowOff>
    </xdr:from>
    <xdr:to>
      <xdr:col>20</xdr:col>
      <xdr:colOff>38100</xdr:colOff>
      <xdr:row>76</xdr:row>
      <xdr:rowOff>120631</xdr:rowOff>
    </xdr:to>
    <xdr:sp macro="" textlink="">
      <xdr:nvSpPr>
        <xdr:cNvPr id="195" name="楕円 194"/>
        <xdr:cNvSpPr/>
      </xdr:nvSpPr>
      <xdr:spPr>
        <a:xfrm>
          <a:off x="3746500" y="130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137158</xdr:rowOff>
    </xdr:from>
    <xdr:ext cx="534377" cy="259045"/>
    <xdr:sp macro="" textlink="">
      <xdr:nvSpPr>
        <xdr:cNvPr id="196" name="テキスト ボックス 195"/>
        <xdr:cNvSpPr txBox="1"/>
      </xdr:nvSpPr>
      <xdr:spPr>
        <a:xfrm>
          <a:off x="3530111" y="128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26538</xdr:rowOff>
    </xdr:from>
    <xdr:to>
      <xdr:col>15</xdr:col>
      <xdr:colOff>101600</xdr:colOff>
      <xdr:row>77</xdr:row>
      <xdr:rowOff>128138</xdr:rowOff>
    </xdr:to>
    <xdr:sp macro="" textlink="">
      <xdr:nvSpPr>
        <xdr:cNvPr id="197" name="楕円 196"/>
        <xdr:cNvSpPr/>
      </xdr:nvSpPr>
      <xdr:spPr>
        <a:xfrm>
          <a:off x="2857500" y="132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144665</xdr:rowOff>
    </xdr:from>
    <xdr:ext cx="534377" cy="259045"/>
    <xdr:sp macro="" textlink="">
      <xdr:nvSpPr>
        <xdr:cNvPr id="198" name="テキスト ボックス 197"/>
        <xdr:cNvSpPr txBox="1"/>
      </xdr:nvSpPr>
      <xdr:spPr>
        <a:xfrm>
          <a:off x="2641111" y="130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158138</xdr:rowOff>
    </xdr:from>
    <xdr:to>
      <xdr:col>10</xdr:col>
      <xdr:colOff>165100</xdr:colOff>
      <xdr:row>77</xdr:row>
      <xdr:rowOff>88288</xdr:rowOff>
    </xdr:to>
    <xdr:sp macro="" textlink="">
      <xdr:nvSpPr>
        <xdr:cNvPr id="199" name="楕円 198"/>
        <xdr:cNvSpPr/>
      </xdr:nvSpPr>
      <xdr:spPr>
        <a:xfrm>
          <a:off x="1968500" y="131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104815</xdr:rowOff>
    </xdr:from>
    <xdr:ext cx="534377" cy="259045"/>
    <xdr:sp macro="" textlink="">
      <xdr:nvSpPr>
        <xdr:cNvPr id="200" name="テキスト ボックス 199"/>
        <xdr:cNvSpPr txBox="1"/>
      </xdr:nvSpPr>
      <xdr:spPr>
        <a:xfrm>
          <a:off x="1752111" y="129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113570</xdr:rowOff>
    </xdr:from>
    <xdr:to>
      <xdr:col>6</xdr:col>
      <xdr:colOff>38100</xdr:colOff>
      <xdr:row>77</xdr:row>
      <xdr:rowOff>43720</xdr:rowOff>
    </xdr:to>
    <xdr:sp macro="" textlink="">
      <xdr:nvSpPr>
        <xdr:cNvPr id="201" name="楕円 200"/>
        <xdr:cNvSpPr/>
      </xdr:nvSpPr>
      <xdr:spPr>
        <a:xfrm>
          <a:off x="1079500" y="131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60248</xdr:rowOff>
    </xdr:from>
    <xdr:ext cx="534377" cy="259045"/>
    <xdr:sp macro="" textlink="">
      <xdr:nvSpPr>
        <xdr:cNvPr id="202" name="テキスト ボックス 201"/>
        <xdr:cNvSpPr txBox="1"/>
      </xdr:nvSpPr>
      <xdr:spPr>
        <a:xfrm>
          <a:off x="863111" y="129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152989</xdr:rowOff>
    </xdr:from>
    <xdr:to>
      <xdr:col>24</xdr:col>
      <xdr:colOff>63500</xdr:colOff>
      <xdr:row>96</xdr:row>
      <xdr:rowOff>18351</xdr:rowOff>
    </xdr:to>
    <xdr:cxnSp macro="">
      <xdr:nvCxnSpPr>
        <xdr:cNvPr id="231" name="直線コネクタ 230"/>
        <xdr:cNvCxnSpPr/>
      </xdr:nvCxnSpPr>
      <xdr:spPr>
        <a:xfrm flipV="1">
          <a:off x="3797300" y="16269289"/>
          <a:ext cx="838200" cy="20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18351</xdr:rowOff>
    </xdr:from>
    <xdr:to>
      <xdr:col>19</xdr:col>
      <xdr:colOff>177800</xdr:colOff>
      <xdr:row>96</xdr:row>
      <xdr:rowOff>53000</xdr:rowOff>
    </xdr:to>
    <xdr:cxnSp macro="">
      <xdr:nvCxnSpPr>
        <xdr:cNvPr id="234" name="直線コネクタ 233"/>
        <xdr:cNvCxnSpPr/>
      </xdr:nvCxnSpPr>
      <xdr:spPr>
        <a:xfrm flipV="1">
          <a:off x="2908300" y="16477551"/>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37646</xdr:rowOff>
    </xdr:from>
    <xdr:to>
      <xdr:col>15</xdr:col>
      <xdr:colOff>50800</xdr:colOff>
      <xdr:row>96</xdr:row>
      <xdr:rowOff>53000</xdr:rowOff>
    </xdr:to>
    <xdr:cxnSp macro="">
      <xdr:nvCxnSpPr>
        <xdr:cNvPr id="237" name="直線コネクタ 236"/>
        <xdr:cNvCxnSpPr/>
      </xdr:nvCxnSpPr>
      <xdr:spPr>
        <a:xfrm>
          <a:off x="2019300" y="16496846"/>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11494</xdr:rowOff>
    </xdr:from>
    <xdr:to>
      <xdr:col>10</xdr:col>
      <xdr:colOff>114300</xdr:colOff>
      <xdr:row>96</xdr:row>
      <xdr:rowOff>37646</xdr:rowOff>
    </xdr:to>
    <xdr:cxnSp macro="">
      <xdr:nvCxnSpPr>
        <xdr:cNvPr id="240" name="直線コネクタ 239"/>
        <xdr:cNvCxnSpPr/>
      </xdr:nvCxnSpPr>
      <xdr:spPr>
        <a:xfrm>
          <a:off x="1130300" y="16470694"/>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102189</xdr:rowOff>
    </xdr:from>
    <xdr:to>
      <xdr:col>24</xdr:col>
      <xdr:colOff>114300</xdr:colOff>
      <xdr:row>95</xdr:row>
      <xdr:rowOff>32339</xdr:rowOff>
    </xdr:to>
    <xdr:sp macro="" textlink="">
      <xdr:nvSpPr>
        <xdr:cNvPr id="250" name="楕円 249"/>
        <xdr:cNvSpPr/>
      </xdr:nvSpPr>
      <xdr:spPr>
        <a:xfrm>
          <a:off x="4584700" y="162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125066</xdr:rowOff>
    </xdr:from>
    <xdr:ext cx="534377" cy="259045"/>
    <xdr:sp macro="" textlink="">
      <xdr:nvSpPr>
        <xdr:cNvPr id="251" name="扶助費該当値テキスト"/>
        <xdr:cNvSpPr txBox="1"/>
      </xdr:nvSpPr>
      <xdr:spPr>
        <a:xfrm>
          <a:off x="4686300" y="160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139001</xdr:rowOff>
    </xdr:from>
    <xdr:to>
      <xdr:col>20</xdr:col>
      <xdr:colOff>38100</xdr:colOff>
      <xdr:row>96</xdr:row>
      <xdr:rowOff>69151</xdr:rowOff>
    </xdr:to>
    <xdr:sp macro="" textlink="">
      <xdr:nvSpPr>
        <xdr:cNvPr id="252" name="楕円 251"/>
        <xdr:cNvSpPr/>
      </xdr:nvSpPr>
      <xdr:spPr>
        <a:xfrm>
          <a:off x="3746500" y="164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60278</xdr:rowOff>
    </xdr:from>
    <xdr:ext cx="534377" cy="259045"/>
    <xdr:sp macro="" textlink="">
      <xdr:nvSpPr>
        <xdr:cNvPr id="253" name="テキスト ボックス 252"/>
        <xdr:cNvSpPr txBox="1"/>
      </xdr:nvSpPr>
      <xdr:spPr>
        <a:xfrm>
          <a:off x="3530111" y="1651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2200</xdr:rowOff>
    </xdr:from>
    <xdr:to>
      <xdr:col>15</xdr:col>
      <xdr:colOff>101600</xdr:colOff>
      <xdr:row>96</xdr:row>
      <xdr:rowOff>103800</xdr:rowOff>
    </xdr:to>
    <xdr:sp macro="" textlink="">
      <xdr:nvSpPr>
        <xdr:cNvPr id="254" name="楕円 253"/>
        <xdr:cNvSpPr/>
      </xdr:nvSpPr>
      <xdr:spPr>
        <a:xfrm>
          <a:off x="2857500" y="164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94927</xdr:rowOff>
    </xdr:from>
    <xdr:ext cx="534377" cy="259045"/>
    <xdr:sp macro="" textlink="">
      <xdr:nvSpPr>
        <xdr:cNvPr id="255" name="テキスト ボックス 254"/>
        <xdr:cNvSpPr txBox="1"/>
      </xdr:nvSpPr>
      <xdr:spPr>
        <a:xfrm>
          <a:off x="2641111" y="1655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158296</xdr:rowOff>
    </xdr:from>
    <xdr:to>
      <xdr:col>10</xdr:col>
      <xdr:colOff>165100</xdr:colOff>
      <xdr:row>96</xdr:row>
      <xdr:rowOff>88446</xdr:rowOff>
    </xdr:to>
    <xdr:sp macro="" textlink="">
      <xdr:nvSpPr>
        <xdr:cNvPr id="256" name="楕円 255"/>
        <xdr:cNvSpPr/>
      </xdr:nvSpPr>
      <xdr:spPr>
        <a:xfrm>
          <a:off x="1968500" y="164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104973</xdr:rowOff>
    </xdr:from>
    <xdr:ext cx="534377" cy="259045"/>
    <xdr:sp macro="" textlink="">
      <xdr:nvSpPr>
        <xdr:cNvPr id="257" name="テキスト ボックス 256"/>
        <xdr:cNvSpPr txBox="1"/>
      </xdr:nvSpPr>
      <xdr:spPr>
        <a:xfrm>
          <a:off x="1752111" y="1622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132144</xdr:rowOff>
    </xdr:from>
    <xdr:to>
      <xdr:col>6</xdr:col>
      <xdr:colOff>38100</xdr:colOff>
      <xdr:row>96</xdr:row>
      <xdr:rowOff>62294</xdr:rowOff>
    </xdr:to>
    <xdr:sp macro="" textlink="">
      <xdr:nvSpPr>
        <xdr:cNvPr id="258" name="楕円 257"/>
        <xdr:cNvSpPr/>
      </xdr:nvSpPr>
      <xdr:spPr>
        <a:xfrm>
          <a:off x="1079500" y="164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78821</xdr:rowOff>
    </xdr:from>
    <xdr:ext cx="534377" cy="259045"/>
    <xdr:sp macro="" textlink="">
      <xdr:nvSpPr>
        <xdr:cNvPr id="259" name="テキスト ボックス 258"/>
        <xdr:cNvSpPr txBox="1"/>
      </xdr:nvSpPr>
      <xdr:spPr>
        <a:xfrm>
          <a:off x="863111" y="161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160933</xdr:rowOff>
    </xdr:from>
    <xdr:to>
      <xdr:col>55</xdr:col>
      <xdr:colOff>0</xdr:colOff>
      <xdr:row>36</xdr:row>
      <xdr:rowOff>24739</xdr:rowOff>
    </xdr:to>
    <xdr:cxnSp macro="">
      <xdr:nvCxnSpPr>
        <xdr:cNvPr id="288" name="直線コネクタ 287"/>
        <xdr:cNvCxnSpPr/>
      </xdr:nvCxnSpPr>
      <xdr:spPr>
        <a:xfrm>
          <a:off x="9639300" y="5990233"/>
          <a:ext cx="838200" cy="20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160933</xdr:rowOff>
    </xdr:from>
    <xdr:to>
      <xdr:col>50</xdr:col>
      <xdr:colOff>114300</xdr:colOff>
      <xdr:row>36</xdr:row>
      <xdr:rowOff>70124</xdr:rowOff>
    </xdr:to>
    <xdr:cxnSp macro="">
      <xdr:nvCxnSpPr>
        <xdr:cNvPr id="291" name="直線コネクタ 290"/>
        <xdr:cNvCxnSpPr/>
      </xdr:nvCxnSpPr>
      <xdr:spPr>
        <a:xfrm flipV="1">
          <a:off x="8750300" y="5990233"/>
          <a:ext cx="889000" cy="25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70124</xdr:rowOff>
    </xdr:from>
    <xdr:to>
      <xdr:col>45</xdr:col>
      <xdr:colOff>177800</xdr:colOff>
      <xdr:row>36</xdr:row>
      <xdr:rowOff>109298</xdr:rowOff>
    </xdr:to>
    <xdr:cxnSp macro="">
      <xdr:nvCxnSpPr>
        <xdr:cNvPr id="294" name="直線コネクタ 293"/>
        <xdr:cNvCxnSpPr/>
      </xdr:nvCxnSpPr>
      <xdr:spPr>
        <a:xfrm flipV="1">
          <a:off x="7861300" y="6242324"/>
          <a:ext cx="889000" cy="3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109298</xdr:rowOff>
    </xdr:from>
    <xdr:to>
      <xdr:col>41</xdr:col>
      <xdr:colOff>50800</xdr:colOff>
      <xdr:row>36</xdr:row>
      <xdr:rowOff>154370</xdr:rowOff>
    </xdr:to>
    <xdr:cxnSp macro="">
      <xdr:nvCxnSpPr>
        <xdr:cNvPr id="297" name="直線コネクタ 296"/>
        <xdr:cNvCxnSpPr/>
      </xdr:nvCxnSpPr>
      <xdr:spPr>
        <a:xfrm flipV="1">
          <a:off x="6972300" y="6281498"/>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145389</xdr:rowOff>
    </xdr:from>
    <xdr:to>
      <xdr:col>55</xdr:col>
      <xdr:colOff>50800</xdr:colOff>
      <xdr:row>36</xdr:row>
      <xdr:rowOff>75539</xdr:rowOff>
    </xdr:to>
    <xdr:sp macro="" textlink="">
      <xdr:nvSpPr>
        <xdr:cNvPr id="307" name="楕円 306"/>
        <xdr:cNvSpPr/>
      </xdr:nvSpPr>
      <xdr:spPr>
        <a:xfrm>
          <a:off x="10426700" y="61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168266</xdr:rowOff>
    </xdr:from>
    <xdr:ext cx="599010" cy="259045"/>
    <xdr:sp macro="" textlink="">
      <xdr:nvSpPr>
        <xdr:cNvPr id="308" name="補助費等該当値テキスト"/>
        <xdr:cNvSpPr txBox="1"/>
      </xdr:nvSpPr>
      <xdr:spPr>
        <a:xfrm>
          <a:off x="10528300" y="599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110133</xdr:rowOff>
    </xdr:from>
    <xdr:to>
      <xdr:col>50</xdr:col>
      <xdr:colOff>165100</xdr:colOff>
      <xdr:row>35</xdr:row>
      <xdr:rowOff>40283</xdr:rowOff>
    </xdr:to>
    <xdr:sp macro="" textlink="">
      <xdr:nvSpPr>
        <xdr:cNvPr id="309" name="楕円 308"/>
        <xdr:cNvSpPr/>
      </xdr:nvSpPr>
      <xdr:spPr>
        <a:xfrm>
          <a:off x="9588500" y="59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56810</xdr:rowOff>
    </xdr:from>
    <xdr:ext cx="599010" cy="259045"/>
    <xdr:sp macro="" textlink="">
      <xdr:nvSpPr>
        <xdr:cNvPr id="310" name="テキスト ボックス 309"/>
        <xdr:cNvSpPr txBox="1"/>
      </xdr:nvSpPr>
      <xdr:spPr>
        <a:xfrm>
          <a:off x="9339795" y="57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19324</xdr:rowOff>
    </xdr:from>
    <xdr:to>
      <xdr:col>46</xdr:col>
      <xdr:colOff>38100</xdr:colOff>
      <xdr:row>36</xdr:row>
      <xdr:rowOff>120924</xdr:rowOff>
    </xdr:to>
    <xdr:sp macro="" textlink="">
      <xdr:nvSpPr>
        <xdr:cNvPr id="311" name="楕円 310"/>
        <xdr:cNvSpPr/>
      </xdr:nvSpPr>
      <xdr:spPr>
        <a:xfrm>
          <a:off x="8699500" y="6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137451</xdr:rowOff>
    </xdr:from>
    <xdr:ext cx="599010" cy="259045"/>
    <xdr:sp macro="" textlink="">
      <xdr:nvSpPr>
        <xdr:cNvPr id="312" name="テキスト ボックス 311"/>
        <xdr:cNvSpPr txBox="1"/>
      </xdr:nvSpPr>
      <xdr:spPr>
        <a:xfrm>
          <a:off x="8450795" y="596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58498</xdr:rowOff>
    </xdr:from>
    <xdr:to>
      <xdr:col>41</xdr:col>
      <xdr:colOff>101600</xdr:colOff>
      <xdr:row>36</xdr:row>
      <xdr:rowOff>160098</xdr:rowOff>
    </xdr:to>
    <xdr:sp macro="" textlink="">
      <xdr:nvSpPr>
        <xdr:cNvPr id="313" name="楕円 312"/>
        <xdr:cNvSpPr/>
      </xdr:nvSpPr>
      <xdr:spPr>
        <a:xfrm>
          <a:off x="7810500" y="62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5175</xdr:rowOff>
    </xdr:from>
    <xdr:ext cx="599010" cy="259045"/>
    <xdr:sp macro="" textlink="">
      <xdr:nvSpPr>
        <xdr:cNvPr id="314" name="テキスト ボックス 313"/>
        <xdr:cNvSpPr txBox="1"/>
      </xdr:nvSpPr>
      <xdr:spPr>
        <a:xfrm>
          <a:off x="7561795" y="600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103570</xdr:rowOff>
    </xdr:from>
    <xdr:to>
      <xdr:col>36</xdr:col>
      <xdr:colOff>165100</xdr:colOff>
      <xdr:row>37</xdr:row>
      <xdr:rowOff>33720</xdr:rowOff>
    </xdr:to>
    <xdr:sp macro="" textlink="">
      <xdr:nvSpPr>
        <xdr:cNvPr id="315" name="楕円 314"/>
        <xdr:cNvSpPr/>
      </xdr:nvSpPr>
      <xdr:spPr>
        <a:xfrm>
          <a:off x="6921500" y="62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50247</xdr:rowOff>
    </xdr:from>
    <xdr:ext cx="599010" cy="259045"/>
    <xdr:sp macro="" textlink="">
      <xdr:nvSpPr>
        <xdr:cNvPr id="316" name="テキスト ボックス 315"/>
        <xdr:cNvSpPr txBox="1"/>
      </xdr:nvSpPr>
      <xdr:spPr>
        <a:xfrm>
          <a:off x="6672795" y="605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42852</xdr:rowOff>
    </xdr:from>
    <xdr:to>
      <xdr:col>55</xdr:col>
      <xdr:colOff>0</xdr:colOff>
      <xdr:row>58</xdr:row>
      <xdr:rowOff>58766</xdr:rowOff>
    </xdr:to>
    <xdr:cxnSp macro="">
      <xdr:nvCxnSpPr>
        <xdr:cNvPr id="343" name="直線コネクタ 342"/>
        <xdr:cNvCxnSpPr/>
      </xdr:nvCxnSpPr>
      <xdr:spPr>
        <a:xfrm>
          <a:off x="9639300" y="9986952"/>
          <a:ext cx="8382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42852</xdr:rowOff>
    </xdr:from>
    <xdr:to>
      <xdr:col>50</xdr:col>
      <xdr:colOff>114300</xdr:colOff>
      <xdr:row>58</xdr:row>
      <xdr:rowOff>50003</xdr:rowOff>
    </xdr:to>
    <xdr:cxnSp macro="">
      <xdr:nvCxnSpPr>
        <xdr:cNvPr id="346" name="直線コネクタ 345"/>
        <xdr:cNvCxnSpPr/>
      </xdr:nvCxnSpPr>
      <xdr:spPr>
        <a:xfrm flipV="1">
          <a:off x="8750300" y="9986952"/>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50003</xdr:rowOff>
    </xdr:from>
    <xdr:to>
      <xdr:col>45</xdr:col>
      <xdr:colOff>177800</xdr:colOff>
      <xdr:row>58</xdr:row>
      <xdr:rowOff>50381</xdr:rowOff>
    </xdr:to>
    <xdr:cxnSp macro="">
      <xdr:nvCxnSpPr>
        <xdr:cNvPr id="349" name="直線コネクタ 348"/>
        <xdr:cNvCxnSpPr/>
      </xdr:nvCxnSpPr>
      <xdr:spPr>
        <a:xfrm flipV="1">
          <a:off x="7861300" y="9994103"/>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50381</xdr:rowOff>
    </xdr:from>
    <xdr:to>
      <xdr:col>41</xdr:col>
      <xdr:colOff>50800</xdr:colOff>
      <xdr:row>58</xdr:row>
      <xdr:rowOff>90554</xdr:rowOff>
    </xdr:to>
    <xdr:cxnSp macro="">
      <xdr:nvCxnSpPr>
        <xdr:cNvPr id="352" name="直線コネクタ 351"/>
        <xdr:cNvCxnSpPr/>
      </xdr:nvCxnSpPr>
      <xdr:spPr>
        <a:xfrm flipV="1">
          <a:off x="6972300" y="9994481"/>
          <a:ext cx="889000" cy="4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7966</xdr:rowOff>
    </xdr:from>
    <xdr:to>
      <xdr:col>55</xdr:col>
      <xdr:colOff>50800</xdr:colOff>
      <xdr:row>58</xdr:row>
      <xdr:rowOff>109566</xdr:rowOff>
    </xdr:to>
    <xdr:sp macro="" textlink="">
      <xdr:nvSpPr>
        <xdr:cNvPr id="362" name="楕円 361"/>
        <xdr:cNvSpPr/>
      </xdr:nvSpPr>
      <xdr:spPr>
        <a:xfrm>
          <a:off x="10426700" y="99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138793</xdr:rowOff>
    </xdr:from>
    <xdr:ext cx="599010" cy="259045"/>
    <xdr:sp macro="" textlink="">
      <xdr:nvSpPr>
        <xdr:cNvPr id="363" name="普通建設事業費該当値テキスト"/>
        <xdr:cNvSpPr txBox="1"/>
      </xdr:nvSpPr>
      <xdr:spPr>
        <a:xfrm>
          <a:off x="10528300" y="973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163502</xdr:rowOff>
    </xdr:from>
    <xdr:to>
      <xdr:col>50</xdr:col>
      <xdr:colOff>165100</xdr:colOff>
      <xdr:row>58</xdr:row>
      <xdr:rowOff>93652</xdr:rowOff>
    </xdr:to>
    <xdr:sp macro="" textlink="">
      <xdr:nvSpPr>
        <xdr:cNvPr id="364" name="楕円 363"/>
        <xdr:cNvSpPr/>
      </xdr:nvSpPr>
      <xdr:spPr>
        <a:xfrm>
          <a:off x="9588500" y="99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110179</xdr:rowOff>
    </xdr:from>
    <xdr:ext cx="599010" cy="259045"/>
    <xdr:sp macro="" textlink="">
      <xdr:nvSpPr>
        <xdr:cNvPr id="365" name="テキスト ボックス 364"/>
        <xdr:cNvSpPr txBox="1"/>
      </xdr:nvSpPr>
      <xdr:spPr>
        <a:xfrm>
          <a:off x="9339795" y="971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170653</xdr:rowOff>
    </xdr:from>
    <xdr:to>
      <xdr:col>46</xdr:col>
      <xdr:colOff>38100</xdr:colOff>
      <xdr:row>58</xdr:row>
      <xdr:rowOff>100803</xdr:rowOff>
    </xdr:to>
    <xdr:sp macro="" textlink="">
      <xdr:nvSpPr>
        <xdr:cNvPr id="366" name="楕円 365"/>
        <xdr:cNvSpPr/>
      </xdr:nvSpPr>
      <xdr:spPr>
        <a:xfrm>
          <a:off x="8699500" y="99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117330</xdr:rowOff>
    </xdr:from>
    <xdr:ext cx="599010" cy="259045"/>
    <xdr:sp macro="" textlink="">
      <xdr:nvSpPr>
        <xdr:cNvPr id="367" name="テキスト ボックス 366"/>
        <xdr:cNvSpPr txBox="1"/>
      </xdr:nvSpPr>
      <xdr:spPr>
        <a:xfrm>
          <a:off x="8450795" y="971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171031</xdr:rowOff>
    </xdr:from>
    <xdr:to>
      <xdr:col>41</xdr:col>
      <xdr:colOff>101600</xdr:colOff>
      <xdr:row>58</xdr:row>
      <xdr:rowOff>101181</xdr:rowOff>
    </xdr:to>
    <xdr:sp macro="" textlink="">
      <xdr:nvSpPr>
        <xdr:cNvPr id="368" name="楕円 367"/>
        <xdr:cNvSpPr/>
      </xdr:nvSpPr>
      <xdr:spPr>
        <a:xfrm>
          <a:off x="7810500" y="99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117708</xdr:rowOff>
    </xdr:from>
    <xdr:ext cx="599010" cy="259045"/>
    <xdr:sp macro="" textlink="">
      <xdr:nvSpPr>
        <xdr:cNvPr id="369" name="テキスト ボックス 368"/>
        <xdr:cNvSpPr txBox="1"/>
      </xdr:nvSpPr>
      <xdr:spPr>
        <a:xfrm>
          <a:off x="7561795" y="971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39754</xdr:rowOff>
    </xdr:from>
    <xdr:to>
      <xdr:col>36</xdr:col>
      <xdr:colOff>165100</xdr:colOff>
      <xdr:row>58</xdr:row>
      <xdr:rowOff>141354</xdr:rowOff>
    </xdr:to>
    <xdr:sp macro="" textlink="">
      <xdr:nvSpPr>
        <xdr:cNvPr id="370" name="楕円 369"/>
        <xdr:cNvSpPr/>
      </xdr:nvSpPr>
      <xdr:spPr>
        <a:xfrm>
          <a:off x="6921500" y="998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132481</xdr:rowOff>
    </xdr:from>
    <xdr:ext cx="599010" cy="259045"/>
    <xdr:sp macro="" textlink="">
      <xdr:nvSpPr>
        <xdr:cNvPr id="371" name="テキスト ボックス 370"/>
        <xdr:cNvSpPr txBox="1"/>
      </xdr:nvSpPr>
      <xdr:spPr>
        <a:xfrm>
          <a:off x="6672795" y="1007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82944</xdr:rowOff>
    </xdr:from>
    <xdr:to>
      <xdr:col>55</xdr:col>
      <xdr:colOff>0</xdr:colOff>
      <xdr:row>78</xdr:row>
      <xdr:rowOff>128222</xdr:rowOff>
    </xdr:to>
    <xdr:cxnSp macro="">
      <xdr:nvCxnSpPr>
        <xdr:cNvPr id="398" name="直線コネクタ 397"/>
        <xdr:cNvCxnSpPr/>
      </xdr:nvCxnSpPr>
      <xdr:spPr>
        <a:xfrm>
          <a:off x="9639300" y="13456044"/>
          <a:ext cx="838200" cy="4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82944</xdr:rowOff>
    </xdr:from>
    <xdr:to>
      <xdr:col>50</xdr:col>
      <xdr:colOff>114300</xdr:colOff>
      <xdr:row>78</xdr:row>
      <xdr:rowOff>102158</xdr:rowOff>
    </xdr:to>
    <xdr:cxnSp macro="">
      <xdr:nvCxnSpPr>
        <xdr:cNvPr id="401" name="直線コネクタ 400"/>
        <xdr:cNvCxnSpPr/>
      </xdr:nvCxnSpPr>
      <xdr:spPr>
        <a:xfrm flipV="1">
          <a:off x="8750300" y="13456044"/>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102158</xdr:rowOff>
    </xdr:from>
    <xdr:to>
      <xdr:col>45</xdr:col>
      <xdr:colOff>177800</xdr:colOff>
      <xdr:row>78</xdr:row>
      <xdr:rowOff>134404</xdr:rowOff>
    </xdr:to>
    <xdr:cxnSp macro="">
      <xdr:nvCxnSpPr>
        <xdr:cNvPr id="404" name="直線コネクタ 403"/>
        <xdr:cNvCxnSpPr/>
      </xdr:nvCxnSpPr>
      <xdr:spPr>
        <a:xfrm flipV="1">
          <a:off x="7861300" y="13475258"/>
          <a:ext cx="889000" cy="3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134404</xdr:rowOff>
    </xdr:from>
    <xdr:to>
      <xdr:col>41</xdr:col>
      <xdr:colOff>50800</xdr:colOff>
      <xdr:row>78</xdr:row>
      <xdr:rowOff>135857</xdr:rowOff>
    </xdr:to>
    <xdr:cxnSp macro="">
      <xdr:nvCxnSpPr>
        <xdr:cNvPr id="407" name="直線コネクタ 406"/>
        <xdr:cNvCxnSpPr/>
      </xdr:nvCxnSpPr>
      <xdr:spPr>
        <a:xfrm flipV="1">
          <a:off x="6972300" y="13507504"/>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77422</xdr:rowOff>
    </xdr:from>
    <xdr:to>
      <xdr:col>55</xdr:col>
      <xdr:colOff>50800</xdr:colOff>
      <xdr:row>79</xdr:row>
      <xdr:rowOff>7572</xdr:rowOff>
    </xdr:to>
    <xdr:sp macro="" textlink="">
      <xdr:nvSpPr>
        <xdr:cNvPr id="417" name="楕円 416"/>
        <xdr:cNvSpPr/>
      </xdr:nvSpPr>
      <xdr:spPr>
        <a:xfrm>
          <a:off x="10426700" y="134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32144</xdr:rowOff>
    </xdr:from>
    <xdr:to>
      <xdr:col>50</xdr:col>
      <xdr:colOff>165100</xdr:colOff>
      <xdr:row>78</xdr:row>
      <xdr:rowOff>133744</xdr:rowOff>
    </xdr:to>
    <xdr:sp macro="" textlink="">
      <xdr:nvSpPr>
        <xdr:cNvPr id="419" name="楕円 418"/>
        <xdr:cNvSpPr/>
      </xdr:nvSpPr>
      <xdr:spPr>
        <a:xfrm>
          <a:off x="9588500" y="134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150271</xdr:rowOff>
    </xdr:from>
    <xdr:ext cx="599010" cy="259045"/>
    <xdr:sp macro="" textlink="">
      <xdr:nvSpPr>
        <xdr:cNvPr id="420" name="テキスト ボックス 419"/>
        <xdr:cNvSpPr txBox="1"/>
      </xdr:nvSpPr>
      <xdr:spPr>
        <a:xfrm>
          <a:off x="9339795" y="131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51358</xdr:rowOff>
    </xdr:from>
    <xdr:to>
      <xdr:col>46</xdr:col>
      <xdr:colOff>38100</xdr:colOff>
      <xdr:row>78</xdr:row>
      <xdr:rowOff>152958</xdr:rowOff>
    </xdr:to>
    <xdr:sp macro="" textlink="">
      <xdr:nvSpPr>
        <xdr:cNvPr id="421" name="楕円 420"/>
        <xdr:cNvSpPr/>
      </xdr:nvSpPr>
      <xdr:spPr>
        <a:xfrm>
          <a:off x="8699500" y="134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169485</xdr:rowOff>
    </xdr:from>
    <xdr:ext cx="599010" cy="259045"/>
    <xdr:sp macro="" textlink="">
      <xdr:nvSpPr>
        <xdr:cNvPr id="422" name="テキスト ボックス 421"/>
        <xdr:cNvSpPr txBox="1"/>
      </xdr:nvSpPr>
      <xdr:spPr>
        <a:xfrm>
          <a:off x="8450795" y="1319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83604</xdr:rowOff>
    </xdr:from>
    <xdr:to>
      <xdr:col>41</xdr:col>
      <xdr:colOff>101600</xdr:colOff>
      <xdr:row>79</xdr:row>
      <xdr:rowOff>13754</xdr:rowOff>
    </xdr:to>
    <xdr:sp macro="" textlink="">
      <xdr:nvSpPr>
        <xdr:cNvPr id="423" name="楕円 422"/>
        <xdr:cNvSpPr/>
      </xdr:nvSpPr>
      <xdr:spPr>
        <a:xfrm>
          <a:off x="7810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4881</xdr:rowOff>
    </xdr:from>
    <xdr:ext cx="534377" cy="259045"/>
    <xdr:sp macro="" textlink="">
      <xdr:nvSpPr>
        <xdr:cNvPr id="424" name="テキスト ボックス 423"/>
        <xdr:cNvSpPr txBox="1"/>
      </xdr:nvSpPr>
      <xdr:spPr>
        <a:xfrm>
          <a:off x="7594111" y="1354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85057</xdr:rowOff>
    </xdr:from>
    <xdr:to>
      <xdr:col>36</xdr:col>
      <xdr:colOff>165100</xdr:colOff>
      <xdr:row>79</xdr:row>
      <xdr:rowOff>15207</xdr:rowOff>
    </xdr:to>
    <xdr:sp macro="" textlink="">
      <xdr:nvSpPr>
        <xdr:cNvPr id="425" name="楕円 424"/>
        <xdr:cNvSpPr/>
      </xdr:nvSpPr>
      <xdr:spPr>
        <a:xfrm>
          <a:off x="6921500" y="134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6334</xdr:rowOff>
    </xdr:from>
    <xdr:ext cx="534377" cy="259045"/>
    <xdr:sp macro="" textlink="">
      <xdr:nvSpPr>
        <xdr:cNvPr id="426" name="テキスト ボックス 425"/>
        <xdr:cNvSpPr txBox="1"/>
      </xdr:nvSpPr>
      <xdr:spPr>
        <a:xfrm>
          <a:off x="6705111" y="1355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107584</xdr:rowOff>
    </xdr:from>
    <xdr:to>
      <xdr:col>55</xdr:col>
      <xdr:colOff>0</xdr:colOff>
      <xdr:row>98</xdr:row>
      <xdr:rowOff>23650</xdr:rowOff>
    </xdr:to>
    <xdr:cxnSp macro="">
      <xdr:nvCxnSpPr>
        <xdr:cNvPr id="455" name="直線コネクタ 454"/>
        <xdr:cNvCxnSpPr/>
      </xdr:nvCxnSpPr>
      <xdr:spPr>
        <a:xfrm flipV="1">
          <a:off x="9639300" y="16566784"/>
          <a:ext cx="838200" cy="2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81345</xdr:rowOff>
    </xdr:from>
    <xdr:to>
      <xdr:col>50</xdr:col>
      <xdr:colOff>114300</xdr:colOff>
      <xdr:row>98</xdr:row>
      <xdr:rowOff>23650</xdr:rowOff>
    </xdr:to>
    <xdr:cxnSp macro="">
      <xdr:nvCxnSpPr>
        <xdr:cNvPr id="458" name="直線コネクタ 457"/>
        <xdr:cNvCxnSpPr/>
      </xdr:nvCxnSpPr>
      <xdr:spPr>
        <a:xfrm>
          <a:off x="8750300" y="16711995"/>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140427</xdr:rowOff>
    </xdr:from>
    <xdr:to>
      <xdr:col>45</xdr:col>
      <xdr:colOff>177800</xdr:colOff>
      <xdr:row>97</xdr:row>
      <xdr:rowOff>81345</xdr:rowOff>
    </xdr:to>
    <xdr:cxnSp macro="">
      <xdr:nvCxnSpPr>
        <xdr:cNvPr id="461" name="直線コネクタ 460"/>
        <xdr:cNvCxnSpPr/>
      </xdr:nvCxnSpPr>
      <xdr:spPr>
        <a:xfrm>
          <a:off x="7861300" y="16428177"/>
          <a:ext cx="889000" cy="28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140427</xdr:rowOff>
    </xdr:from>
    <xdr:to>
      <xdr:col>41</xdr:col>
      <xdr:colOff>50800</xdr:colOff>
      <xdr:row>97</xdr:row>
      <xdr:rowOff>96836</xdr:rowOff>
    </xdr:to>
    <xdr:cxnSp macro="">
      <xdr:nvCxnSpPr>
        <xdr:cNvPr id="464" name="直線コネクタ 463"/>
        <xdr:cNvCxnSpPr/>
      </xdr:nvCxnSpPr>
      <xdr:spPr>
        <a:xfrm flipV="1">
          <a:off x="6972300" y="16428177"/>
          <a:ext cx="889000" cy="2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56784</xdr:rowOff>
    </xdr:from>
    <xdr:to>
      <xdr:col>55</xdr:col>
      <xdr:colOff>50800</xdr:colOff>
      <xdr:row>96</xdr:row>
      <xdr:rowOff>158384</xdr:rowOff>
    </xdr:to>
    <xdr:sp macro="" textlink="">
      <xdr:nvSpPr>
        <xdr:cNvPr id="474" name="楕円 473"/>
        <xdr:cNvSpPr/>
      </xdr:nvSpPr>
      <xdr:spPr>
        <a:xfrm>
          <a:off x="10426700" y="165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79661</xdr:rowOff>
    </xdr:from>
    <xdr:ext cx="599010" cy="259045"/>
    <xdr:sp macro="" textlink="">
      <xdr:nvSpPr>
        <xdr:cNvPr id="475" name="普通建設事業費 （ うち更新整備　）該当値テキスト"/>
        <xdr:cNvSpPr txBox="1"/>
      </xdr:nvSpPr>
      <xdr:spPr>
        <a:xfrm>
          <a:off x="10528300" y="1636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144300</xdr:rowOff>
    </xdr:from>
    <xdr:to>
      <xdr:col>50</xdr:col>
      <xdr:colOff>165100</xdr:colOff>
      <xdr:row>98</xdr:row>
      <xdr:rowOff>74450</xdr:rowOff>
    </xdr:to>
    <xdr:sp macro="" textlink="">
      <xdr:nvSpPr>
        <xdr:cNvPr id="476" name="楕円 475"/>
        <xdr:cNvSpPr/>
      </xdr:nvSpPr>
      <xdr:spPr>
        <a:xfrm>
          <a:off x="9588500" y="167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65577</xdr:rowOff>
    </xdr:from>
    <xdr:ext cx="599010" cy="259045"/>
    <xdr:sp macro="" textlink="">
      <xdr:nvSpPr>
        <xdr:cNvPr id="477" name="テキスト ボックス 476"/>
        <xdr:cNvSpPr txBox="1"/>
      </xdr:nvSpPr>
      <xdr:spPr>
        <a:xfrm>
          <a:off x="9339795" y="1686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30545</xdr:rowOff>
    </xdr:from>
    <xdr:to>
      <xdr:col>46</xdr:col>
      <xdr:colOff>38100</xdr:colOff>
      <xdr:row>97</xdr:row>
      <xdr:rowOff>132145</xdr:rowOff>
    </xdr:to>
    <xdr:sp macro="" textlink="">
      <xdr:nvSpPr>
        <xdr:cNvPr id="478" name="楕円 477"/>
        <xdr:cNvSpPr/>
      </xdr:nvSpPr>
      <xdr:spPr>
        <a:xfrm>
          <a:off x="8699500" y="166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148672</xdr:rowOff>
    </xdr:from>
    <xdr:ext cx="599010" cy="259045"/>
    <xdr:sp macro="" textlink="">
      <xdr:nvSpPr>
        <xdr:cNvPr id="479" name="テキスト ボックス 478"/>
        <xdr:cNvSpPr txBox="1"/>
      </xdr:nvSpPr>
      <xdr:spPr>
        <a:xfrm>
          <a:off x="8450795" y="1643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89627</xdr:rowOff>
    </xdr:from>
    <xdr:to>
      <xdr:col>41</xdr:col>
      <xdr:colOff>101600</xdr:colOff>
      <xdr:row>96</xdr:row>
      <xdr:rowOff>19777</xdr:rowOff>
    </xdr:to>
    <xdr:sp macro="" textlink="">
      <xdr:nvSpPr>
        <xdr:cNvPr id="480" name="楕円 479"/>
        <xdr:cNvSpPr/>
      </xdr:nvSpPr>
      <xdr:spPr>
        <a:xfrm>
          <a:off x="7810500" y="163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36304</xdr:rowOff>
    </xdr:from>
    <xdr:ext cx="599010" cy="259045"/>
    <xdr:sp macro="" textlink="">
      <xdr:nvSpPr>
        <xdr:cNvPr id="481" name="テキスト ボックス 480"/>
        <xdr:cNvSpPr txBox="1"/>
      </xdr:nvSpPr>
      <xdr:spPr>
        <a:xfrm>
          <a:off x="7561795" y="1615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46036</xdr:rowOff>
    </xdr:from>
    <xdr:to>
      <xdr:col>36</xdr:col>
      <xdr:colOff>165100</xdr:colOff>
      <xdr:row>97</xdr:row>
      <xdr:rowOff>147636</xdr:rowOff>
    </xdr:to>
    <xdr:sp macro="" textlink="">
      <xdr:nvSpPr>
        <xdr:cNvPr id="482" name="楕円 481"/>
        <xdr:cNvSpPr/>
      </xdr:nvSpPr>
      <xdr:spPr>
        <a:xfrm>
          <a:off x="6921500" y="166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138763</xdr:rowOff>
    </xdr:from>
    <xdr:ext cx="599010" cy="259045"/>
    <xdr:sp macro="" textlink="">
      <xdr:nvSpPr>
        <xdr:cNvPr id="483" name="テキスト ボックス 482"/>
        <xdr:cNvSpPr txBox="1"/>
      </xdr:nvSpPr>
      <xdr:spPr>
        <a:xfrm>
          <a:off x="6672795" y="1676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45661</xdr:rowOff>
    </xdr:from>
    <xdr:to>
      <xdr:col>85</xdr:col>
      <xdr:colOff>127000</xdr:colOff>
      <xdr:row>38</xdr:row>
      <xdr:rowOff>54912</xdr:rowOff>
    </xdr:to>
    <xdr:cxnSp macro="">
      <xdr:nvCxnSpPr>
        <xdr:cNvPr id="510" name="直線コネクタ 509"/>
        <xdr:cNvCxnSpPr/>
      </xdr:nvCxnSpPr>
      <xdr:spPr>
        <a:xfrm>
          <a:off x="15481300" y="6560761"/>
          <a:ext cx="8382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117130</xdr:rowOff>
    </xdr:from>
    <xdr:to>
      <xdr:col>81</xdr:col>
      <xdr:colOff>50800</xdr:colOff>
      <xdr:row>38</xdr:row>
      <xdr:rowOff>45661</xdr:rowOff>
    </xdr:to>
    <xdr:cxnSp macro="">
      <xdr:nvCxnSpPr>
        <xdr:cNvPr id="513" name="直線コネクタ 512"/>
        <xdr:cNvCxnSpPr/>
      </xdr:nvCxnSpPr>
      <xdr:spPr>
        <a:xfrm>
          <a:off x="14592300" y="6289330"/>
          <a:ext cx="889000" cy="27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117130</xdr:rowOff>
    </xdr:from>
    <xdr:to>
      <xdr:col>76</xdr:col>
      <xdr:colOff>114300</xdr:colOff>
      <xdr:row>37</xdr:row>
      <xdr:rowOff>130092</xdr:rowOff>
    </xdr:to>
    <xdr:cxnSp macro="">
      <xdr:nvCxnSpPr>
        <xdr:cNvPr id="516" name="直線コネクタ 515"/>
        <xdr:cNvCxnSpPr/>
      </xdr:nvCxnSpPr>
      <xdr:spPr>
        <a:xfrm flipV="1">
          <a:off x="13703300" y="6289330"/>
          <a:ext cx="889000" cy="18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130092</xdr:rowOff>
    </xdr:from>
    <xdr:to>
      <xdr:col>71</xdr:col>
      <xdr:colOff>177800</xdr:colOff>
      <xdr:row>38</xdr:row>
      <xdr:rowOff>116721</xdr:rowOff>
    </xdr:to>
    <xdr:cxnSp macro="">
      <xdr:nvCxnSpPr>
        <xdr:cNvPr id="519" name="直線コネクタ 518"/>
        <xdr:cNvCxnSpPr/>
      </xdr:nvCxnSpPr>
      <xdr:spPr>
        <a:xfrm flipV="1">
          <a:off x="12814300" y="6473742"/>
          <a:ext cx="889000" cy="15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4112</xdr:rowOff>
    </xdr:from>
    <xdr:to>
      <xdr:col>85</xdr:col>
      <xdr:colOff>177800</xdr:colOff>
      <xdr:row>38</xdr:row>
      <xdr:rowOff>105712</xdr:rowOff>
    </xdr:to>
    <xdr:sp macro="" textlink="">
      <xdr:nvSpPr>
        <xdr:cNvPr id="529" name="楕円 528"/>
        <xdr:cNvSpPr/>
      </xdr:nvSpPr>
      <xdr:spPr>
        <a:xfrm>
          <a:off x="16268700" y="65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134939</xdr:rowOff>
    </xdr:from>
    <xdr:ext cx="534377" cy="259045"/>
    <xdr:sp macro="" textlink="">
      <xdr:nvSpPr>
        <xdr:cNvPr id="530" name="災害復旧事業費該当値テキスト"/>
        <xdr:cNvSpPr txBox="1"/>
      </xdr:nvSpPr>
      <xdr:spPr>
        <a:xfrm>
          <a:off x="16370300" y="630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166311</xdr:rowOff>
    </xdr:from>
    <xdr:to>
      <xdr:col>81</xdr:col>
      <xdr:colOff>101600</xdr:colOff>
      <xdr:row>38</xdr:row>
      <xdr:rowOff>96461</xdr:rowOff>
    </xdr:to>
    <xdr:sp macro="" textlink="">
      <xdr:nvSpPr>
        <xdr:cNvPr id="531" name="楕円 530"/>
        <xdr:cNvSpPr/>
      </xdr:nvSpPr>
      <xdr:spPr>
        <a:xfrm>
          <a:off x="15430500" y="65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112988</xdr:rowOff>
    </xdr:from>
    <xdr:ext cx="534377" cy="259045"/>
    <xdr:sp macro="" textlink="">
      <xdr:nvSpPr>
        <xdr:cNvPr id="532" name="テキスト ボックス 531"/>
        <xdr:cNvSpPr txBox="1"/>
      </xdr:nvSpPr>
      <xdr:spPr>
        <a:xfrm>
          <a:off x="15214111" y="62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66330</xdr:rowOff>
    </xdr:from>
    <xdr:to>
      <xdr:col>76</xdr:col>
      <xdr:colOff>165100</xdr:colOff>
      <xdr:row>36</xdr:row>
      <xdr:rowOff>167930</xdr:rowOff>
    </xdr:to>
    <xdr:sp macro="" textlink="">
      <xdr:nvSpPr>
        <xdr:cNvPr id="533" name="楕円 532"/>
        <xdr:cNvSpPr/>
      </xdr:nvSpPr>
      <xdr:spPr>
        <a:xfrm>
          <a:off x="14541500" y="62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13007</xdr:rowOff>
    </xdr:from>
    <xdr:ext cx="599010" cy="259045"/>
    <xdr:sp macro="" textlink="">
      <xdr:nvSpPr>
        <xdr:cNvPr id="534" name="テキスト ボックス 533"/>
        <xdr:cNvSpPr txBox="1"/>
      </xdr:nvSpPr>
      <xdr:spPr>
        <a:xfrm>
          <a:off x="14292795" y="601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79292</xdr:rowOff>
    </xdr:from>
    <xdr:to>
      <xdr:col>72</xdr:col>
      <xdr:colOff>38100</xdr:colOff>
      <xdr:row>38</xdr:row>
      <xdr:rowOff>9442</xdr:rowOff>
    </xdr:to>
    <xdr:sp macro="" textlink="">
      <xdr:nvSpPr>
        <xdr:cNvPr id="535" name="楕円 534"/>
        <xdr:cNvSpPr/>
      </xdr:nvSpPr>
      <xdr:spPr>
        <a:xfrm>
          <a:off x="13652500" y="64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25969</xdr:rowOff>
    </xdr:from>
    <xdr:ext cx="534377" cy="259045"/>
    <xdr:sp macro="" textlink="">
      <xdr:nvSpPr>
        <xdr:cNvPr id="536" name="テキスト ボックス 535"/>
        <xdr:cNvSpPr txBox="1"/>
      </xdr:nvSpPr>
      <xdr:spPr>
        <a:xfrm>
          <a:off x="13436111" y="61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65921</xdr:rowOff>
    </xdr:from>
    <xdr:to>
      <xdr:col>67</xdr:col>
      <xdr:colOff>101600</xdr:colOff>
      <xdr:row>38</xdr:row>
      <xdr:rowOff>167521</xdr:rowOff>
    </xdr:to>
    <xdr:sp macro="" textlink="">
      <xdr:nvSpPr>
        <xdr:cNvPr id="537" name="楕円 536"/>
        <xdr:cNvSpPr/>
      </xdr:nvSpPr>
      <xdr:spPr>
        <a:xfrm>
          <a:off x="12763500" y="658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158648</xdr:rowOff>
    </xdr:from>
    <xdr:ext cx="534377" cy="259045"/>
    <xdr:sp macro="" textlink="">
      <xdr:nvSpPr>
        <xdr:cNvPr id="538" name="テキスト ボックス 537"/>
        <xdr:cNvSpPr txBox="1"/>
      </xdr:nvSpPr>
      <xdr:spPr>
        <a:xfrm>
          <a:off x="12547111" y="66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83789</xdr:rowOff>
    </xdr:from>
    <xdr:to>
      <xdr:col>85</xdr:col>
      <xdr:colOff>127000</xdr:colOff>
      <xdr:row>77</xdr:row>
      <xdr:rowOff>109021</xdr:rowOff>
    </xdr:to>
    <xdr:cxnSp macro="">
      <xdr:nvCxnSpPr>
        <xdr:cNvPr id="622" name="直線コネクタ 621"/>
        <xdr:cNvCxnSpPr/>
      </xdr:nvCxnSpPr>
      <xdr:spPr>
        <a:xfrm>
          <a:off x="15481300" y="13285439"/>
          <a:ext cx="838200" cy="2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83789</xdr:rowOff>
    </xdr:from>
    <xdr:to>
      <xdr:col>81</xdr:col>
      <xdr:colOff>50800</xdr:colOff>
      <xdr:row>77</xdr:row>
      <xdr:rowOff>129665</xdr:rowOff>
    </xdr:to>
    <xdr:cxnSp macro="">
      <xdr:nvCxnSpPr>
        <xdr:cNvPr id="625" name="直線コネクタ 624"/>
        <xdr:cNvCxnSpPr/>
      </xdr:nvCxnSpPr>
      <xdr:spPr>
        <a:xfrm flipV="1">
          <a:off x="14592300" y="13285439"/>
          <a:ext cx="889000" cy="4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129665</xdr:rowOff>
    </xdr:from>
    <xdr:to>
      <xdr:col>76</xdr:col>
      <xdr:colOff>114300</xdr:colOff>
      <xdr:row>77</xdr:row>
      <xdr:rowOff>146896</xdr:rowOff>
    </xdr:to>
    <xdr:cxnSp macro="">
      <xdr:nvCxnSpPr>
        <xdr:cNvPr id="628" name="直線コネクタ 627"/>
        <xdr:cNvCxnSpPr/>
      </xdr:nvCxnSpPr>
      <xdr:spPr>
        <a:xfrm flipV="1">
          <a:off x="13703300" y="13331315"/>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139525</xdr:rowOff>
    </xdr:from>
    <xdr:to>
      <xdr:col>71</xdr:col>
      <xdr:colOff>177800</xdr:colOff>
      <xdr:row>77</xdr:row>
      <xdr:rowOff>146896</xdr:rowOff>
    </xdr:to>
    <xdr:cxnSp macro="">
      <xdr:nvCxnSpPr>
        <xdr:cNvPr id="631" name="直線コネクタ 630"/>
        <xdr:cNvCxnSpPr/>
      </xdr:nvCxnSpPr>
      <xdr:spPr>
        <a:xfrm>
          <a:off x="12814300" y="13341175"/>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58221</xdr:rowOff>
    </xdr:from>
    <xdr:to>
      <xdr:col>85</xdr:col>
      <xdr:colOff>177800</xdr:colOff>
      <xdr:row>77</xdr:row>
      <xdr:rowOff>159821</xdr:rowOff>
    </xdr:to>
    <xdr:sp macro="" textlink="">
      <xdr:nvSpPr>
        <xdr:cNvPr id="641" name="楕円 640"/>
        <xdr:cNvSpPr/>
      </xdr:nvSpPr>
      <xdr:spPr>
        <a:xfrm>
          <a:off x="16268700" y="132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36648</xdr:rowOff>
    </xdr:from>
    <xdr:ext cx="599010" cy="259045"/>
    <xdr:sp macro="" textlink="">
      <xdr:nvSpPr>
        <xdr:cNvPr id="642" name="公債費該当値テキスト"/>
        <xdr:cNvSpPr txBox="1"/>
      </xdr:nvSpPr>
      <xdr:spPr>
        <a:xfrm>
          <a:off x="16370300" y="1323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32989</xdr:rowOff>
    </xdr:from>
    <xdr:to>
      <xdr:col>81</xdr:col>
      <xdr:colOff>101600</xdr:colOff>
      <xdr:row>77</xdr:row>
      <xdr:rowOff>134589</xdr:rowOff>
    </xdr:to>
    <xdr:sp macro="" textlink="">
      <xdr:nvSpPr>
        <xdr:cNvPr id="643" name="楕円 642"/>
        <xdr:cNvSpPr/>
      </xdr:nvSpPr>
      <xdr:spPr>
        <a:xfrm>
          <a:off x="15430500" y="132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151116</xdr:rowOff>
    </xdr:from>
    <xdr:ext cx="599010" cy="259045"/>
    <xdr:sp macro="" textlink="">
      <xdr:nvSpPr>
        <xdr:cNvPr id="644" name="テキスト ボックス 643"/>
        <xdr:cNvSpPr txBox="1"/>
      </xdr:nvSpPr>
      <xdr:spPr>
        <a:xfrm>
          <a:off x="15181795" y="1300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78865</xdr:rowOff>
    </xdr:from>
    <xdr:to>
      <xdr:col>76</xdr:col>
      <xdr:colOff>165100</xdr:colOff>
      <xdr:row>78</xdr:row>
      <xdr:rowOff>9015</xdr:rowOff>
    </xdr:to>
    <xdr:sp macro="" textlink="">
      <xdr:nvSpPr>
        <xdr:cNvPr id="645" name="楕円 644"/>
        <xdr:cNvSpPr/>
      </xdr:nvSpPr>
      <xdr:spPr>
        <a:xfrm>
          <a:off x="14541500" y="132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142</xdr:rowOff>
    </xdr:from>
    <xdr:ext cx="599010" cy="259045"/>
    <xdr:sp macro="" textlink="">
      <xdr:nvSpPr>
        <xdr:cNvPr id="646" name="テキスト ボックス 645"/>
        <xdr:cNvSpPr txBox="1"/>
      </xdr:nvSpPr>
      <xdr:spPr>
        <a:xfrm>
          <a:off x="14292795" y="1337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96096</xdr:rowOff>
    </xdr:from>
    <xdr:to>
      <xdr:col>72</xdr:col>
      <xdr:colOff>38100</xdr:colOff>
      <xdr:row>78</xdr:row>
      <xdr:rowOff>26246</xdr:rowOff>
    </xdr:to>
    <xdr:sp macro="" textlink="">
      <xdr:nvSpPr>
        <xdr:cNvPr id="647" name="楕円 646"/>
        <xdr:cNvSpPr/>
      </xdr:nvSpPr>
      <xdr:spPr>
        <a:xfrm>
          <a:off x="13652500" y="132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17373</xdr:rowOff>
    </xdr:from>
    <xdr:ext cx="599010" cy="259045"/>
    <xdr:sp macro="" textlink="">
      <xdr:nvSpPr>
        <xdr:cNvPr id="648" name="テキスト ボックス 647"/>
        <xdr:cNvSpPr txBox="1"/>
      </xdr:nvSpPr>
      <xdr:spPr>
        <a:xfrm>
          <a:off x="13403795" y="1339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88725</xdr:rowOff>
    </xdr:from>
    <xdr:to>
      <xdr:col>67</xdr:col>
      <xdr:colOff>101600</xdr:colOff>
      <xdr:row>78</xdr:row>
      <xdr:rowOff>18875</xdr:rowOff>
    </xdr:to>
    <xdr:sp macro="" textlink="">
      <xdr:nvSpPr>
        <xdr:cNvPr id="649" name="楕円 648"/>
        <xdr:cNvSpPr/>
      </xdr:nvSpPr>
      <xdr:spPr>
        <a:xfrm>
          <a:off x="12763500" y="132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10002</xdr:rowOff>
    </xdr:from>
    <xdr:ext cx="599010" cy="259045"/>
    <xdr:sp macro="" textlink="">
      <xdr:nvSpPr>
        <xdr:cNvPr id="650" name="テキスト ボックス 649"/>
        <xdr:cNvSpPr txBox="1"/>
      </xdr:nvSpPr>
      <xdr:spPr>
        <a:xfrm>
          <a:off x="12514795" y="1338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69501</xdr:rowOff>
    </xdr:from>
    <xdr:to>
      <xdr:col>85</xdr:col>
      <xdr:colOff>127000</xdr:colOff>
      <xdr:row>98</xdr:row>
      <xdr:rowOff>126149</xdr:rowOff>
    </xdr:to>
    <xdr:cxnSp macro="">
      <xdr:nvCxnSpPr>
        <xdr:cNvPr id="677" name="直線コネクタ 676"/>
        <xdr:cNvCxnSpPr/>
      </xdr:nvCxnSpPr>
      <xdr:spPr>
        <a:xfrm flipV="1">
          <a:off x="15481300" y="16871601"/>
          <a:ext cx="838200" cy="5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123484</xdr:rowOff>
    </xdr:from>
    <xdr:to>
      <xdr:col>81</xdr:col>
      <xdr:colOff>50800</xdr:colOff>
      <xdr:row>98</xdr:row>
      <xdr:rowOff>126149</xdr:rowOff>
    </xdr:to>
    <xdr:cxnSp macro="">
      <xdr:nvCxnSpPr>
        <xdr:cNvPr id="680" name="直線コネクタ 679"/>
        <xdr:cNvCxnSpPr/>
      </xdr:nvCxnSpPr>
      <xdr:spPr>
        <a:xfrm>
          <a:off x="14592300" y="16925584"/>
          <a:ext cx="8890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123484</xdr:rowOff>
    </xdr:from>
    <xdr:to>
      <xdr:col>76</xdr:col>
      <xdr:colOff>114300</xdr:colOff>
      <xdr:row>98</xdr:row>
      <xdr:rowOff>137592</xdr:rowOff>
    </xdr:to>
    <xdr:cxnSp macro="">
      <xdr:nvCxnSpPr>
        <xdr:cNvPr id="683" name="直線コネクタ 682"/>
        <xdr:cNvCxnSpPr/>
      </xdr:nvCxnSpPr>
      <xdr:spPr>
        <a:xfrm flipV="1">
          <a:off x="13703300" y="16925584"/>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61716</xdr:rowOff>
    </xdr:from>
    <xdr:to>
      <xdr:col>71</xdr:col>
      <xdr:colOff>177800</xdr:colOff>
      <xdr:row>98</xdr:row>
      <xdr:rowOff>137592</xdr:rowOff>
    </xdr:to>
    <xdr:cxnSp macro="">
      <xdr:nvCxnSpPr>
        <xdr:cNvPr id="686" name="直線コネクタ 685"/>
        <xdr:cNvCxnSpPr/>
      </xdr:nvCxnSpPr>
      <xdr:spPr>
        <a:xfrm>
          <a:off x="12814300" y="16863816"/>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18701</xdr:rowOff>
    </xdr:from>
    <xdr:to>
      <xdr:col>85</xdr:col>
      <xdr:colOff>177800</xdr:colOff>
      <xdr:row>98</xdr:row>
      <xdr:rowOff>120301</xdr:rowOff>
    </xdr:to>
    <xdr:sp macro="" textlink="">
      <xdr:nvSpPr>
        <xdr:cNvPr id="696" name="楕円 695"/>
        <xdr:cNvSpPr/>
      </xdr:nvSpPr>
      <xdr:spPr>
        <a:xfrm>
          <a:off x="16268700" y="168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149528</xdr:rowOff>
    </xdr:from>
    <xdr:ext cx="599010" cy="259045"/>
    <xdr:sp macro="" textlink="">
      <xdr:nvSpPr>
        <xdr:cNvPr id="697" name="積立金該当値テキスト"/>
        <xdr:cNvSpPr txBox="1"/>
      </xdr:nvSpPr>
      <xdr:spPr>
        <a:xfrm>
          <a:off x="16370300" y="1660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75349</xdr:rowOff>
    </xdr:from>
    <xdr:to>
      <xdr:col>81</xdr:col>
      <xdr:colOff>101600</xdr:colOff>
      <xdr:row>99</xdr:row>
      <xdr:rowOff>5499</xdr:rowOff>
    </xdr:to>
    <xdr:sp macro="" textlink="">
      <xdr:nvSpPr>
        <xdr:cNvPr id="698" name="楕円 697"/>
        <xdr:cNvSpPr/>
      </xdr:nvSpPr>
      <xdr:spPr>
        <a:xfrm>
          <a:off x="15430500" y="168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168076</xdr:rowOff>
    </xdr:from>
    <xdr:ext cx="534377" cy="259045"/>
    <xdr:sp macro="" textlink="">
      <xdr:nvSpPr>
        <xdr:cNvPr id="699" name="テキスト ボックス 698"/>
        <xdr:cNvSpPr txBox="1"/>
      </xdr:nvSpPr>
      <xdr:spPr>
        <a:xfrm>
          <a:off x="15214111" y="1697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72684</xdr:rowOff>
    </xdr:from>
    <xdr:to>
      <xdr:col>76</xdr:col>
      <xdr:colOff>165100</xdr:colOff>
      <xdr:row>99</xdr:row>
      <xdr:rowOff>2834</xdr:rowOff>
    </xdr:to>
    <xdr:sp macro="" textlink="">
      <xdr:nvSpPr>
        <xdr:cNvPr id="700" name="楕円 699"/>
        <xdr:cNvSpPr/>
      </xdr:nvSpPr>
      <xdr:spPr>
        <a:xfrm>
          <a:off x="14541500" y="168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165411</xdr:rowOff>
    </xdr:from>
    <xdr:ext cx="534377" cy="259045"/>
    <xdr:sp macro="" textlink="">
      <xdr:nvSpPr>
        <xdr:cNvPr id="701" name="テキスト ボックス 700"/>
        <xdr:cNvSpPr txBox="1"/>
      </xdr:nvSpPr>
      <xdr:spPr>
        <a:xfrm>
          <a:off x="14325111" y="169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86792</xdr:rowOff>
    </xdr:from>
    <xdr:to>
      <xdr:col>72</xdr:col>
      <xdr:colOff>38100</xdr:colOff>
      <xdr:row>99</xdr:row>
      <xdr:rowOff>16942</xdr:rowOff>
    </xdr:to>
    <xdr:sp macro="" textlink="">
      <xdr:nvSpPr>
        <xdr:cNvPr id="702" name="楕円 701"/>
        <xdr:cNvSpPr/>
      </xdr:nvSpPr>
      <xdr:spPr>
        <a:xfrm>
          <a:off x="13652500" y="168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8069</xdr:rowOff>
    </xdr:from>
    <xdr:ext cx="469744" cy="259045"/>
    <xdr:sp macro="" textlink="">
      <xdr:nvSpPr>
        <xdr:cNvPr id="703" name="テキスト ボックス 702"/>
        <xdr:cNvSpPr txBox="1"/>
      </xdr:nvSpPr>
      <xdr:spPr>
        <a:xfrm>
          <a:off x="13468428" y="169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10916</xdr:rowOff>
    </xdr:from>
    <xdr:to>
      <xdr:col>67</xdr:col>
      <xdr:colOff>101600</xdr:colOff>
      <xdr:row>98</xdr:row>
      <xdr:rowOff>112516</xdr:rowOff>
    </xdr:to>
    <xdr:sp macro="" textlink="">
      <xdr:nvSpPr>
        <xdr:cNvPr id="704" name="楕円 703"/>
        <xdr:cNvSpPr/>
      </xdr:nvSpPr>
      <xdr:spPr>
        <a:xfrm>
          <a:off x="12763500" y="168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129043</xdr:rowOff>
    </xdr:from>
    <xdr:ext cx="599010" cy="259045"/>
    <xdr:sp macro="" textlink="">
      <xdr:nvSpPr>
        <xdr:cNvPr id="705" name="テキスト ボックス 704"/>
        <xdr:cNvSpPr txBox="1"/>
      </xdr:nvSpPr>
      <xdr:spPr>
        <a:xfrm>
          <a:off x="12514795" y="165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151799</xdr:rowOff>
    </xdr:from>
    <xdr:to>
      <xdr:col>116</xdr:col>
      <xdr:colOff>63500</xdr:colOff>
      <xdr:row>54</xdr:row>
      <xdr:rowOff>168340</xdr:rowOff>
    </xdr:to>
    <xdr:cxnSp macro="">
      <xdr:nvCxnSpPr>
        <xdr:cNvPr id="795" name="直線コネクタ 794"/>
        <xdr:cNvCxnSpPr/>
      </xdr:nvCxnSpPr>
      <xdr:spPr>
        <a:xfrm flipV="1">
          <a:off x="21323300" y="9410099"/>
          <a:ext cx="8382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168340</xdr:rowOff>
    </xdr:from>
    <xdr:to>
      <xdr:col>111</xdr:col>
      <xdr:colOff>177800</xdr:colOff>
      <xdr:row>55</xdr:row>
      <xdr:rowOff>10410</xdr:rowOff>
    </xdr:to>
    <xdr:cxnSp macro="">
      <xdr:nvCxnSpPr>
        <xdr:cNvPr id="798" name="直線コネクタ 797"/>
        <xdr:cNvCxnSpPr/>
      </xdr:nvCxnSpPr>
      <xdr:spPr>
        <a:xfrm flipV="1">
          <a:off x="20434300" y="9426640"/>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10410</xdr:rowOff>
    </xdr:from>
    <xdr:to>
      <xdr:col>107</xdr:col>
      <xdr:colOff>50800</xdr:colOff>
      <xdr:row>55</xdr:row>
      <xdr:rowOff>42006</xdr:rowOff>
    </xdr:to>
    <xdr:cxnSp macro="">
      <xdr:nvCxnSpPr>
        <xdr:cNvPr id="801" name="直線コネクタ 800"/>
        <xdr:cNvCxnSpPr/>
      </xdr:nvCxnSpPr>
      <xdr:spPr>
        <a:xfrm flipV="1">
          <a:off x="19545300" y="9440160"/>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42006</xdr:rowOff>
    </xdr:from>
    <xdr:to>
      <xdr:col>102</xdr:col>
      <xdr:colOff>114300</xdr:colOff>
      <xdr:row>55</xdr:row>
      <xdr:rowOff>56245</xdr:rowOff>
    </xdr:to>
    <xdr:cxnSp macro="">
      <xdr:nvCxnSpPr>
        <xdr:cNvPr id="804" name="直線コネクタ 803"/>
        <xdr:cNvCxnSpPr/>
      </xdr:nvCxnSpPr>
      <xdr:spPr>
        <a:xfrm flipV="1">
          <a:off x="18656300" y="9471756"/>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100999</xdr:rowOff>
    </xdr:from>
    <xdr:to>
      <xdr:col>116</xdr:col>
      <xdr:colOff>114300</xdr:colOff>
      <xdr:row>55</xdr:row>
      <xdr:rowOff>31149</xdr:rowOff>
    </xdr:to>
    <xdr:sp macro="" textlink="">
      <xdr:nvSpPr>
        <xdr:cNvPr id="814" name="楕円 813"/>
        <xdr:cNvSpPr/>
      </xdr:nvSpPr>
      <xdr:spPr>
        <a:xfrm>
          <a:off x="22110700" y="93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123876</xdr:rowOff>
    </xdr:from>
    <xdr:ext cx="534377" cy="259045"/>
    <xdr:sp macro="" textlink="">
      <xdr:nvSpPr>
        <xdr:cNvPr id="815" name="貸付金該当値テキスト"/>
        <xdr:cNvSpPr txBox="1"/>
      </xdr:nvSpPr>
      <xdr:spPr>
        <a:xfrm>
          <a:off x="22212300" y="92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117540</xdr:rowOff>
    </xdr:from>
    <xdr:to>
      <xdr:col>112</xdr:col>
      <xdr:colOff>38100</xdr:colOff>
      <xdr:row>55</xdr:row>
      <xdr:rowOff>47690</xdr:rowOff>
    </xdr:to>
    <xdr:sp macro="" textlink="">
      <xdr:nvSpPr>
        <xdr:cNvPr id="816" name="楕円 815"/>
        <xdr:cNvSpPr/>
      </xdr:nvSpPr>
      <xdr:spPr>
        <a:xfrm>
          <a:off x="21272500" y="93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64217</xdr:rowOff>
    </xdr:from>
    <xdr:ext cx="534377" cy="259045"/>
    <xdr:sp macro="" textlink="">
      <xdr:nvSpPr>
        <xdr:cNvPr id="817" name="テキスト ボックス 816"/>
        <xdr:cNvSpPr txBox="1"/>
      </xdr:nvSpPr>
      <xdr:spPr>
        <a:xfrm>
          <a:off x="21056111" y="915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131060</xdr:rowOff>
    </xdr:from>
    <xdr:to>
      <xdr:col>107</xdr:col>
      <xdr:colOff>101600</xdr:colOff>
      <xdr:row>55</xdr:row>
      <xdr:rowOff>61210</xdr:rowOff>
    </xdr:to>
    <xdr:sp macro="" textlink="">
      <xdr:nvSpPr>
        <xdr:cNvPr id="818" name="楕円 817"/>
        <xdr:cNvSpPr/>
      </xdr:nvSpPr>
      <xdr:spPr>
        <a:xfrm>
          <a:off x="20383500" y="93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77737</xdr:rowOff>
    </xdr:from>
    <xdr:ext cx="534377" cy="259045"/>
    <xdr:sp macro="" textlink="">
      <xdr:nvSpPr>
        <xdr:cNvPr id="819" name="テキスト ボックス 818"/>
        <xdr:cNvSpPr txBox="1"/>
      </xdr:nvSpPr>
      <xdr:spPr>
        <a:xfrm>
          <a:off x="20167111" y="916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162656</xdr:rowOff>
    </xdr:from>
    <xdr:to>
      <xdr:col>102</xdr:col>
      <xdr:colOff>165100</xdr:colOff>
      <xdr:row>55</xdr:row>
      <xdr:rowOff>92806</xdr:rowOff>
    </xdr:to>
    <xdr:sp macro="" textlink="">
      <xdr:nvSpPr>
        <xdr:cNvPr id="820" name="楕円 819"/>
        <xdr:cNvSpPr/>
      </xdr:nvSpPr>
      <xdr:spPr>
        <a:xfrm>
          <a:off x="19494500" y="94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109333</xdr:rowOff>
    </xdr:from>
    <xdr:ext cx="534377" cy="259045"/>
    <xdr:sp macro="" textlink="">
      <xdr:nvSpPr>
        <xdr:cNvPr id="821" name="テキスト ボックス 820"/>
        <xdr:cNvSpPr txBox="1"/>
      </xdr:nvSpPr>
      <xdr:spPr>
        <a:xfrm>
          <a:off x="19278111" y="91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5445</xdr:rowOff>
    </xdr:from>
    <xdr:to>
      <xdr:col>98</xdr:col>
      <xdr:colOff>38100</xdr:colOff>
      <xdr:row>55</xdr:row>
      <xdr:rowOff>107045</xdr:rowOff>
    </xdr:to>
    <xdr:sp macro="" textlink="">
      <xdr:nvSpPr>
        <xdr:cNvPr id="822" name="楕円 821"/>
        <xdr:cNvSpPr/>
      </xdr:nvSpPr>
      <xdr:spPr>
        <a:xfrm>
          <a:off x="18605500" y="9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123572</xdr:rowOff>
    </xdr:from>
    <xdr:ext cx="534377" cy="259045"/>
    <xdr:sp macro="" textlink="">
      <xdr:nvSpPr>
        <xdr:cNvPr id="823" name="テキスト ボックス 822"/>
        <xdr:cNvSpPr txBox="1"/>
      </xdr:nvSpPr>
      <xdr:spPr>
        <a:xfrm>
          <a:off x="18389111" y="921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86615</xdr:rowOff>
    </xdr:from>
    <xdr:to>
      <xdr:col>116</xdr:col>
      <xdr:colOff>63500</xdr:colOff>
      <xdr:row>76</xdr:row>
      <xdr:rowOff>87537</xdr:rowOff>
    </xdr:to>
    <xdr:cxnSp macro="">
      <xdr:nvCxnSpPr>
        <xdr:cNvPr id="850" name="直線コネクタ 849"/>
        <xdr:cNvCxnSpPr/>
      </xdr:nvCxnSpPr>
      <xdr:spPr>
        <a:xfrm>
          <a:off x="21323300" y="13116815"/>
          <a:ext cx="8382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55104</xdr:rowOff>
    </xdr:from>
    <xdr:to>
      <xdr:col>111</xdr:col>
      <xdr:colOff>177800</xdr:colOff>
      <xdr:row>76</xdr:row>
      <xdr:rowOff>86615</xdr:rowOff>
    </xdr:to>
    <xdr:cxnSp macro="">
      <xdr:nvCxnSpPr>
        <xdr:cNvPr id="853" name="直線コネクタ 852"/>
        <xdr:cNvCxnSpPr/>
      </xdr:nvCxnSpPr>
      <xdr:spPr>
        <a:xfrm>
          <a:off x="20434300" y="13085304"/>
          <a:ext cx="889000" cy="3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119240</xdr:rowOff>
    </xdr:from>
    <xdr:to>
      <xdr:col>107</xdr:col>
      <xdr:colOff>50800</xdr:colOff>
      <xdr:row>76</xdr:row>
      <xdr:rowOff>55104</xdr:rowOff>
    </xdr:to>
    <xdr:cxnSp macro="">
      <xdr:nvCxnSpPr>
        <xdr:cNvPr id="856" name="直線コネクタ 855"/>
        <xdr:cNvCxnSpPr/>
      </xdr:nvCxnSpPr>
      <xdr:spPr>
        <a:xfrm>
          <a:off x="19545300" y="12977990"/>
          <a:ext cx="889000" cy="10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151784</xdr:rowOff>
    </xdr:from>
    <xdr:to>
      <xdr:col>102</xdr:col>
      <xdr:colOff>114300</xdr:colOff>
      <xdr:row>75</xdr:row>
      <xdr:rowOff>119240</xdr:rowOff>
    </xdr:to>
    <xdr:cxnSp macro="">
      <xdr:nvCxnSpPr>
        <xdr:cNvPr id="859" name="直線コネクタ 858"/>
        <xdr:cNvCxnSpPr/>
      </xdr:nvCxnSpPr>
      <xdr:spPr>
        <a:xfrm>
          <a:off x="18656300" y="12839084"/>
          <a:ext cx="889000" cy="13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36737</xdr:rowOff>
    </xdr:from>
    <xdr:to>
      <xdr:col>116</xdr:col>
      <xdr:colOff>114300</xdr:colOff>
      <xdr:row>76</xdr:row>
      <xdr:rowOff>138337</xdr:rowOff>
    </xdr:to>
    <xdr:sp macro="" textlink="">
      <xdr:nvSpPr>
        <xdr:cNvPr id="869" name="楕円 868"/>
        <xdr:cNvSpPr/>
      </xdr:nvSpPr>
      <xdr:spPr>
        <a:xfrm>
          <a:off x="22110700" y="130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15164</xdr:rowOff>
    </xdr:from>
    <xdr:ext cx="534377" cy="259045"/>
    <xdr:sp macro="" textlink="">
      <xdr:nvSpPr>
        <xdr:cNvPr id="870" name="繰出金該当値テキスト"/>
        <xdr:cNvSpPr txBox="1"/>
      </xdr:nvSpPr>
      <xdr:spPr>
        <a:xfrm>
          <a:off x="22212300" y="130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35815</xdr:rowOff>
    </xdr:from>
    <xdr:to>
      <xdr:col>112</xdr:col>
      <xdr:colOff>38100</xdr:colOff>
      <xdr:row>76</xdr:row>
      <xdr:rowOff>137415</xdr:rowOff>
    </xdr:to>
    <xdr:sp macro="" textlink="">
      <xdr:nvSpPr>
        <xdr:cNvPr id="871" name="楕円 870"/>
        <xdr:cNvSpPr/>
      </xdr:nvSpPr>
      <xdr:spPr>
        <a:xfrm>
          <a:off x="21272500" y="130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128542</xdr:rowOff>
    </xdr:from>
    <xdr:ext cx="534377" cy="259045"/>
    <xdr:sp macro="" textlink="">
      <xdr:nvSpPr>
        <xdr:cNvPr id="872" name="テキスト ボックス 871"/>
        <xdr:cNvSpPr txBox="1"/>
      </xdr:nvSpPr>
      <xdr:spPr>
        <a:xfrm>
          <a:off x="21056111" y="131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4304</xdr:rowOff>
    </xdr:from>
    <xdr:to>
      <xdr:col>107</xdr:col>
      <xdr:colOff>101600</xdr:colOff>
      <xdr:row>76</xdr:row>
      <xdr:rowOff>105904</xdr:rowOff>
    </xdr:to>
    <xdr:sp macro="" textlink="">
      <xdr:nvSpPr>
        <xdr:cNvPr id="873" name="楕円 872"/>
        <xdr:cNvSpPr/>
      </xdr:nvSpPr>
      <xdr:spPr>
        <a:xfrm>
          <a:off x="20383500" y="130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97031</xdr:rowOff>
    </xdr:from>
    <xdr:ext cx="534377" cy="259045"/>
    <xdr:sp macro="" textlink="">
      <xdr:nvSpPr>
        <xdr:cNvPr id="874" name="テキスト ボックス 873"/>
        <xdr:cNvSpPr txBox="1"/>
      </xdr:nvSpPr>
      <xdr:spPr>
        <a:xfrm>
          <a:off x="20167111" y="131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68440</xdr:rowOff>
    </xdr:from>
    <xdr:to>
      <xdr:col>102</xdr:col>
      <xdr:colOff>165100</xdr:colOff>
      <xdr:row>75</xdr:row>
      <xdr:rowOff>170039</xdr:rowOff>
    </xdr:to>
    <xdr:sp macro="" textlink="">
      <xdr:nvSpPr>
        <xdr:cNvPr id="875" name="楕円 874"/>
        <xdr:cNvSpPr/>
      </xdr:nvSpPr>
      <xdr:spPr>
        <a:xfrm>
          <a:off x="19494500" y="12927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15117</xdr:rowOff>
    </xdr:from>
    <xdr:ext cx="599010" cy="259045"/>
    <xdr:sp macro="" textlink="">
      <xdr:nvSpPr>
        <xdr:cNvPr id="876" name="テキスト ボックス 875"/>
        <xdr:cNvSpPr txBox="1"/>
      </xdr:nvSpPr>
      <xdr:spPr>
        <a:xfrm>
          <a:off x="19245795" y="1270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100984</xdr:rowOff>
    </xdr:from>
    <xdr:to>
      <xdr:col>98</xdr:col>
      <xdr:colOff>38100</xdr:colOff>
      <xdr:row>75</xdr:row>
      <xdr:rowOff>31134</xdr:rowOff>
    </xdr:to>
    <xdr:sp macro="" textlink="">
      <xdr:nvSpPr>
        <xdr:cNvPr id="877" name="楕円 876"/>
        <xdr:cNvSpPr/>
      </xdr:nvSpPr>
      <xdr:spPr>
        <a:xfrm>
          <a:off x="18605500" y="127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47661</xdr:rowOff>
    </xdr:from>
    <xdr:ext cx="599010" cy="259045"/>
    <xdr:sp macro="" textlink="">
      <xdr:nvSpPr>
        <xdr:cNvPr id="878" name="テキスト ボックス 877"/>
        <xdr:cNvSpPr txBox="1"/>
      </xdr:nvSpPr>
      <xdr:spPr>
        <a:xfrm>
          <a:off x="18356795" y="1256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補助費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令和２年度は</a:t>
          </a:r>
          <a:r>
            <a:rPr lang="ja-JP" altLang="ja-JP" sz="1100" b="0" i="0" baseline="0">
              <a:solidFill>
                <a:schemeClr val="dk1"/>
              </a:solidFill>
              <a:effectLst/>
              <a:latin typeface="+mn-lt"/>
              <a:ea typeface="+mn-ea"/>
              <a:cs typeface="+mn-cs"/>
            </a:rPr>
            <a:t>国策である特別定額給付金事業による大幅増</a:t>
          </a:r>
          <a:r>
            <a:rPr lang="ja-JP" altLang="en-US" sz="1100" b="0" i="0" baseline="0">
              <a:solidFill>
                <a:schemeClr val="dk1"/>
              </a:solidFill>
              <a:effectLst/>
              <a:latin typeface="+mn-lt"/>
              <a:ea typeface="+mn-ea"/>
              <a:cs typeface="+mn-cs"/>
            </a:rPr>
            <a:t>があったことによる相対減</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扶助費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住民税非課税世帯等給付、子育て世帯臨時特別給付など、国策による増加。</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維持補修費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除雪経費が主な要因で、</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億円を超える経費を支出している</a:t>
          </a:r>
          <a:r>
            <a:rPr lang="ja-JP" altLang="ja-JP" sz="1100" b="0" i="0" baseline="0">
              <a:solidFill>
                <a:schemeClr val="dk1"/>
              </a:solidFill>
              <a:effectLst/>
              <a:latin typeface="+mn-lt"/>
              <a:ea typeface="+mn-ea"/>
              <a:cs typeface="+mn-cs"/>
            </a:rPr>
            <a:t>。今後は老朽化した公共施設の改修が多く見込まれていることから更なるコスト高を懸念している。</a:t>
          </a:r>
          <a:endParaRPr lang="ja-JP" altLang="ja-JP" sz="1400">
            <a:effectLst/>
          </a:endParaRPr>
        </a:p>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普通建設事業費（うち</a:t>
          </a:r>
          <a:r>
            <a:rPr lang="ja-JP" altLang="en-US" sz="1100" b="0" i="0" baseline="0">
              <a:solidFill>
                <a:schemeClr val="dk1"/>
              </a:solidFill>
              <a:effectLst/>
              <a:latin typeface="+mn-lt"/>
              <a:ea typeface="+mn-ea"/>
              <a:cs typeface="+mn-cs"/>
            </a:rPr>
            <a:t>更新整備</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木材団地の更なる整備を実施したことによる増加</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
4,226
340.96
7,819,028
7,524,667
221,281
3,690,167
8,009,946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92608</xdr:rowOff>
    </xdr:from>
    <xdr:to>
      <xdr:col>24</xdr:col>
      <xdr:colOff>63500</xdr:colOff>
      <xdr:row>37</xdr:row>
      <xdr:rowOff>101295</xdr:rowOff>
    </xdr:to>
    <xdr:cxnSp macro="">
      <xdr:nvCxnSpPr>
        <xdr:cNvPr id="60" name="直線コネクタ 59"/>
        <xdr:cNvCxnSpPr/>
      </xdr:nvCxnSpPr>
      <xdr:spPr>
        <a:xfrm flipV="1">
          <a:off x="3797300" y="643625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97961</xdr:rowOff>
    </xdr:from>
    <xdr:to>
      <xdr:col>19</xdr:col>
      <xdr:colOff>177800</xdr:colOff>
      <xdr:row>37</xdr:row>
      <xdr:rowOff>101295</xdr:rowOff>
    </xdr:to>
    <xdr:cxnSp macro="">
      <xdr:nvCxnSpPr>
        <xdr:cNvPr id="63" name="直線コネクタ 62"/>
        <xdr:cNvCxnSpPr/>
      </xdr:nvCxnSpPr>
      <xdr:spPr>
        <a:xfrm>
          <a:off x="2908300" y="6441611"/>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94914</xdr:rowOff>
    </xdr:from>
    <xdr:to>
      <xdr:col>15</xdr:col>
      <xdr:colOff>50800</xdr:colOff>
      <xdr:row>37</xdr:row>
      <xdr:rowOff>97961</xdr:rowOff>
    </xdr:to>
    <xdr:cxnSp macro="">
      <xdr:nvCxnSpPr>
        <xdr:cNvPr id="66" name="直線コネクタ 65"/>
        <xdr:cNvCxnSpPr/>
      </xdr:nvCxnSpPr>
      <xdr:spPr>
        <a:xfrm>
          <a:off x="2019300" y="6438564"/>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4312</xdr:rowOff>
    </xdr:from>
    <xdr:to>
      <xdr:col>10</xdr:col>
      <xdr:colOff>114300</xdr:colOff>
      <xdr:row>37</xdr:row>
      <xdr:rowOff>94914</xdr:rowOff>
    </xdr:to>
    <xdr:cxnSp macro="">
      <xdr:nvCxnSpPr>
        <xdr:cNvPr id="69" name="直線コネクタ 68"/>
        <xdr:cNvCxnSpPr/>
      </xdr:nvCxnSpPr>
      <xdr:spPr>
        <a:xfrm>
          <a:off x="1130300" y="6347962"/>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41808</xdr:rowOff>
    </xdr:from>
    <xdr:to>
      <xdr:col>24</xdr:col>
      <xdr:colOff>114300</xdr:colOff>
      <xdr:row>37</xdr:row>
      <xdr:rowOff>143408</xdr:rowOff>
    </xdr:to>
    <xdr:sp macro="" textlink="">
      <xdr:nvSpPr>
        <xdr:cNvPr id="79" name="楕円 78"/>
        <xdr:cNvSpPr/>
      </xdr:nvSpPr>
      <xdr:spPr>
        <a:xfrm>
          <a:off x="45847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20235</xdr:rowOff>
    </xdr:from>
    <xdr:ext cx="534377" cy="259045"/>
    <xdr:sp macro="" textlink="">
      <xdr:nvSpPr>
        <xdr:cNvPr id="80" name="議会費該当値テキスト"/>
        <xdr:cNvSpPr txBox="1"/>
      </xdr:nvSpPr>
      <xdr:spPr>
        <a:xfrm>
          <a:off x="4686300" y="63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50495</xdr:rowOff>
    </xdr:from>
    <xdr:to>
      <xdr:col>20</xdr:col>
      <xdr:colOff>38100</xdr:colOff>
      <xdr:row>37</xdr:row>
      <xdr:rowOff>152095</xdr:rowOff>
    </xdr:to>
    <xdr:sp macro="" textlink="">
      <xdr:nvSpPr>
        <xdr:cNvPr id="81" name="楕円 80"/>
        <xdr:cNvSpPr/>
      </xdr:nvSpPr>
      <xdr:spPr>
        <a:xfrm>
          <a:off x="3746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143222</xdr:rowOff>
    </xdr:from>
    <xdr:ext cx="534377" cy="259045"/>
    <xdr:sp macro="" textlink="">
      <xdr:nvSpPr>
        <xdr:cNvPr id="82" name="テキスト ボックス 81"/>
        <xdr:cNvSpPr txBox="1"/>
      </xdr:nvSpPr>
      <xdr:spPr>
        <a:xfrm>
          <a:off x="3530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47161</xdr:rowOff>
    </xdr:from>
    <xdr:to>
      <xdr:col>15</xdr:col>
      <xdr:colOff>101600</xdr:colOff>
      <xdr:row>37</xdr:row>
      <xdr:rowOff>148761</xdr:rowOff>
    </xdr:to>
    <xdr:sp macro="" textlink="">
      <xdr:nvSpPr>
        <xdr:cNvPr id="83" name="楕円 82"/>
        <xdr:cNvSpPr/>
      </xdr:nvSpPr>
      <xdr:spPr>
        <a:xfrm>
          <a:off x="2857500" y="6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139888</xdr:rowOff>
    </xdr:from>
    <xdr:ext cx="534377" cy="259045"/>
    <xdr:sp macro="" textlink="">
      <xdr:nvSpPr>
        <xdr:cNvPr id="84" name="テキスト ボックス 83"/>
        <xdr:cNvSpPr txBox="1"/>
      </xdr:nvSpPr>
      <xdr:spPr>
        <a:xfrm>
          <a:off x="2641111" y="64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44114</xdr:rowOff>
    </xdr:from>
    <xdr:to>
      <xdr:col>10</xdr:col>
      <xdr:colOff>165100</xdr:colOff>
      <xdr:row>37</xdr:row>
      <xdr:rowOff>145714</xdr:rowOff>
    </xdr:to>
    <xdr:sp macro="" textlink="">
      <xdr:nvSpPr>
        <xdr:cNvPr id="85" name="楕円 84"/>
        <xdr:cNvSpPr/>
      </xdr:nvSpPr>
      <xdr:spPr>
        <a:xfrm>
          <a:off x="1968500" y="63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136841</xdr:rowOff>
    </xdr:from>
    <xdr:ext cx="534377" cy="259045"/>
    <xdr:sp macro="" textlink="">
      <xdr:nvSpPr>
        <xdr:cNvPr id="86" name="テキスト ボックス 85"/>
        <xdr:cNvSpPr txBox="1"/>
      </xdr:nvSpPr>
      <xdr:spPr>
        <a:xfrm>
          <a:off x="1752111" y="64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124962</xdr:rowOff>
    </xdr:from>
    <xdr:to>
      <xdr:col>6</xdr:col>
      <xdr:colOff>38100</xdr:colOff>
      <xdr:row>37</xdr:row>
      <xdr:rowOff>55112</xdr:rowOff>
    </xdr:to>
    <xdr:sp macro="" textlink="">
      <xdr:nvSpPr>
        <xdr:cNvPr id="87" name="楕円 86"/>
        <xdr:cNvSpPr/>
      </xdr:nvSpPr>
      <xdr:spPr>
        <a:xfrm>
          <a:off x="1079500" y="6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71639</xdr:rowOff>
    </xdr:from>
    <xdr:ext cx="534377" cy="259045"/>
    <xdr:sp macro="" textlink="">
      <xdr:nvSpPr>
        <xdr:cNvPr id="88" name="テキスト ボックス 87"/>
        <xdr:cNvSpPr txBox="1"/>
      </xdr:nvSpPr>
      <xdr:spPr>
        <a:xfrm>
          <a:off x="863111" y="60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37560</xdr:rowOff>
    </xdr:from>
    <xdr:to>
      <xdr:col>24</xdr:col>
      <xdr:colOff>63500</xdr:colOff>
      <xdr:row>58</xdr:row>
      <xdr:rowOff>53439</xdr:rowOff>
    </xdr:to>
    <xdr:cxnSp macro="">
      <xdr:nvCxnSpPr>
        <xdr:cNvPr id="115" name="直線コネクタ 114"/>
        <xdr:cNvCxnSpPr/>
      </xdr:nvCxnSpPr>
      <xdr:spPr>
        <a:xfrm>
          <a:off x="3797300" y="9981660"/>
          <a:ext cx="838200" cy="1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37560</xdr:rowOff>
    </xdr:from>
    <xdr:to>
      <xdr:col>19</xdr:col>
      <xdr:colOff>177800</xdr:colOff>
      <xdr:row>58</xdr:row>
      <xdr:rowOff>62829</xdr:rowOff>
    </xdr:to>
    <xdr:cxnSp macro="">
      <xdr:nvCxnSpPr>
        <xdr:cNvPr id="118" name="直線コネクタ 117"/>
        <xdr:cNvCxnSpPr/>
      </xdr:nvCxnSpPr>
      <xdr:spPr>
        <a:xfrm flipV="1">
          <a:off x="2908300" y="9981660"/>
          <a:ext cx="889000" cy="2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62829</xdr:rowOff>
    </xdr:from>
    <xdr:to>
      <xdr:col>15</xdr:col>
      <xdr:colOff>50800</xdr:colOff>
      <xdr:row>58</xdr:row>
      <xdr:rowOff>99653</xdr:rowOff>
    </xdr:to>
    <xdr:cxnSp macro="">
      <xdr:nvCxnSpPr>
        <xdr:cNvPr id="121" name="直線コネクタ 120"/>
        <xdr:cNvCxnSpPr/>
      </xdr:nvCxnSpPr>
      <xdr:spPr>
        <a:xfrm flipV="1">
          <a:off x="2019300" y="10006929"/>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99653</xdr:rowOff>
    </xdr:from>
    <xdr:to>
      <xdr:col>10</xdr:col>
      <xdr:colOff>114300</xdr:colOff>
      <xdr:row>58</xdr:row>
      <xdr:rowOff>103607</xdr:rowOff>
    </xdr:to>
    <xdr:cxnSp macro="">
      <xdr:nvCxnSpPr>
        <xdr:cNvPr id="124" name="直線コネクタ 123"/>
        <xdr:cNvCxnSpPr/>
      </xdr:nvCxnSpPr>
      <xdr:spPr>
        <a:xfrm flipV="1">
          <a:off x="1130300" y="10043753"/>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2639</xdr:rowOff>
    </xdr:from>
    <xdr:to>
      <xdr:col>24</xdr:col>
      <xdr:colOff>114300</xdr:colOff>
      <xdr:row>58</xdr:row>
      <xdr:rowOff>104239</xdr:rowOff>
    </xdr:to>
    <xdr:sp macro="" textlink="">
      <xdr:nvSpPr>
        <xdr:cNvPr id="134" name="楕円 133"/>
        <xdr:cNvSpPr/>
      </xdr:nvSpPr>
      <xdr:spPr>
        <a:xfrm>
          <a:off x="4584700" y="99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133466</xdr:rowOff>
    </xdr:from>
    <xdr:ext cx="599010" cy="259045"/>
    <xdr:sp macro="" textlink="">
      <xdr:nvSpPr>
        <xdr:cNvPr id="135" name="総務費該当値テキスト"/>
        <xdr:cNvSpPr txBox="1"/>
      </xdr:nvSpPr>
      <xdr:spPr>
        <a:xfrm>
          <a:off x="4686300" y="973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158210</xdr:rowOff>
    </xdr:from>
    <xdr:to>
      <xdr:col>20</xdr:col>
      <xdr:colOff>38100</xdr:colOff>
      <xdr:row>58</xdr:row>
      <xdr:rowOff>88360</xdr:rowOff>
    </xdr:to>
    <xdr:sp macro="" textlink="">
      <xdr:nvSpPr>
        <xdr:cNvPr id="136" name="楕円 135"/>
        <xdr:cNvSpPr/>
      </xdr:nvSpPr>
      <xdr:spPr>
        <a:xfrm>
          <a:off x="3746500" y="99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104887</xdr:rowOff>
    </xdr:from>
    <xdr:ext cx="599010" cy="259045"/>
    <xdr:sp macro="" textlink="">
      <xdr:nvSpPr>
        <xdr:cNvPr id="137" name="テキスト ボックス 136"/>
        <xdr:cNvSpPr txBox="1"/>
      </xdr:nvSpPr>
      <xdr:spPr>
        <a:xfrm>
          <a:off x="3497795" y="970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12029</xdr:rowOff>
    </xdr:from>
    <xdr:to>
      <xdr:col>15</xdr:col>
      <xdr:colOff>101600</xdr:colOff>
      <xdr:row>58</xdr:row>
      <xdr:rowOff>113629</xdr:rowOff>
    </xdr:to>
    <xdr:sp macro="" textlink="">
      <xdr:nvSpPr>
        <xdr:cNvPr id="138" name="楕円 137"/>
        <xdr:cNvSpPr/>
      </xdr:nvSpPr>
      <xdr:spPr>
        <a:xfrm>
          <a:off x="2857500" y="99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130156</xdr:rowOff>
    </xdr:from>
    <xdr:ext cx="599010" cy="259045"/>
    <xdr:sp macro="" textlink="">
      <xdr:nvSpPr>
        <xdr:cNvPr id="139" name="テキスト ボックス 138"/>
        <xdr:cNvSpPr txBox="1"/>
      </xdr:nvSpPr>
      <xdr:spPr>
        <a:xfrm>
          <a:off x="2608795" y="973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48853</xdr:rowOff>
    </xdr:from>
    <xdr:to>
      <xdr:col>10</xdr:col>
      <xdr:colOff>165100</xdr:colOff>
      <xdr:row>58</xdr:row>
      <xdr:rowOff>150453</xdr:rowOff>
    </xdr:to>
    <xdr:sp macro="" textlink="">
      <xdr:nvSpPr>
        <xdr:cNvPr id="140" name="楕円 139"/>
        <xdr:cNvSpPr/>
      </xdr:nvSpPr>
      <xdr:spPr>
        <a:xfrm>
          <a:off x="1968500" y="99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141580</xdr:rowOff>
    </xdr:from>
    <xdr:ext cx="599010" cy="259045"/>
    <xdr:sp macro="" textlink="">
      <xdr:nvSpPr>
        <xdr:cNvPr id="141" name="テキスト ボックス 140"/>
        <xdr:cNvSpPr txBox="1"/>
      </xdr:nvSpPr>
      <xdr:spPr>
        <a:xfrm>
          <a:off x="1719795" y="1008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52807</xdr:rowOff>
    </xdr:from>
    <xdr:to>
      <xdr:col>6</xdr:col>
      <xdr:colOff>38100</xdr:colOff>
      <xdr:row>58</xdr:row>
      <xdr:rowOff>154407</xdr:rowOff>
    </xdr:to>
    <xdr:sp macro="" textlink="">
      <xdr:nvSpPr>
        <xdr:cNvPr id="142" name="楕円 141"/>
        <xdr:cNvSpPr/>
      </xdr:nvSpPr>
      <xdr:spPr>
        <a:xfrm>
          <a:off x="1079500" y="99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145534</xdr:rowOff>
    </xdr:from>
    <xdr:ext cx="599010" cy="259045"/>
    <xdr:sp macro="" textlink="">
      <xdr:nvSpPr>
        <xdr:cNvPr id="143" name="テキスト ボックス 142"/>
        <xdr:cNvSpPr txBox="1"/>
      </xdr:nvSpPr>
      <xdr:spPr>
        <a:xfrm>
          <a:off x="830795" y="1008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107335</xdr:rowOff>
    </xdr:from>
    <xdr:to>
      <xdr:col>24</xdr:col>
      <xdr:colOff>63500</xdr:colOff>
      <xdr:row>78</xdr:row>
      <xdr:rowOff>145790</xdr:rowOff>
    </xdr:to>
    <xdr:cxnSp macro="">
      <xdr:nvCxnSpPr>
        <xdr:cNvPr id="173" name="直線コネクタ 172"/>
        <xdr:cNvCxnSpPr/>
      </xdr:nvCxnSpPr>
      <xdr:spPr>
        <a:xfrm flipV="1">
          <a:off x="3797300" y="13480435"/>
          <a:ext cx="838200" cy="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145790</xdr:rowOff>
    </xdr:from>
    <xdr:to>
      <xdr:col>19</xdr:col>
      <xdr:colOff>177800</xdr:colOff>
      <xdr:row>78</xdr:row>
      <xdr:rowOff>149592</xdr:rowOff>
    </xdr:to>
    <xdr:cxnSp macro="">
      <xdr:nvCxnSpPr>
        <xdr:cNvPr id="176" name="直線コネクタ 175"/>
        <xdr:cNvCxnSpPr/>
      </xdr:nvCxnSpPr>
      <xdr:spPr>
        <a:xfrm flipV="1">
          <a:off x="2908300" y="13518890"/>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149592</xdr:rowOff>
    </xdr:from>
    <xdr:to>
      <xdr:col>15</xdr:col>
      <xdr:colOff>50800</xdr:colOff>
      <xdr:row>78</xdr:row>
      <xdr:rowOff>154129</xdr:rowOff>
    </xdr:to>
    <xdr:cxnSp macro="">
      <xdr:nvCxnSpPr>
        <xdr:cNvPr id="179" name="直線コネクタ 178"/>
        <xdr:cNvCxnSpPr/>
      </xdr:nvCxnSpPr>
      <xdr:spPr>
        <a:xfrm flipV="1">
          <a:off x="2019300" y="13522692"/>
          <a:ext cx="889000" cy="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139192</xdr:rowOff>
    </xdr:from>
    <xdr:to>
      <xdr:col>10</xdr:col>
      <xdr:colOff>114300</xdr:colOff>
      <xdr:row>78</xdr:row>
      <xdr:rowOff>154129</xdr:rowOff>
    </xdr:to>
    <xdr:cxnSp macro="">
      <xdr:nvCxnSpPr>
        <xdr:cNvPr id="182" name="直線コネクタ 181"/>
        <xdr:cNvCxnSpPr/>
      </xdr:nvCxnSpPr>
      <xdr:spPr>
        <a:xfrm>
          <a:off x="1130300" y="13512292"/>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56535</xdr:rowOff>
    </xdr:from>
    <xdr:to>
      <xdr:col>24</xdr:col>
      <xdr:colOff>114300</xdr:colOff>
      <xdr:row>78</xdr:row>
      <xdr:rowOff>158135</xdr:rowOff>
    </xdr:to>
    <xdr:sp macro="" textlink="">
      <xdr:nvSpPr>
        <xdr:cNvPr id="192" name="楕円 191"/>
        <xdr:cNvSpPr/>
      </xdr:nvSpPr>
      <xdr:spPr>
        <a:xfrm>
          <a:off x="4584700" y="134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34962</xdr:rowOff>
    </xdr:from>
    <xdr:ext cx="599010" cy="259045"/>
    <xdr:sp macro="" textlink="">
      <xdr:nvSpPr>
        <xdr:cNvPr id="193" name="民生費該当値テキスト"/>
        <xdr:cNvSpPr txBox="1"/>
      </xdr:nvSpPr>
      <xdr:spPr>
        <a:xfrm>
          <a:off x="4686300" y="1340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94990</xdr:rowOff>
    </xdr:from>
    <xdr:to>
      <xdr:col>20</xdr:col>
      <xdr:colOff>38100</xdr:colOff>
      <xdr:row>79</xdr:row>
      <xdr:rowOff>25140</xdr:rowOff>
    </xdr:to>
    <xdr:sp macro="" textlink="">
      <xdr:nvSpPr>
        <xdr:cNvPr id="194" name="楕円 193"/>
        <xdr:cNvSpPr/>
      </xdr:nvSpPr>
      <xdr:spPr>
        <a:xfrm>
          <a:off x="3746500" y="13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41667</xdr:rowOff>
    </xdr:from>
    <xdr:ext cx="599010" cy="259045"/>
    <xdr:sp macro="" textlink="">
      <xdr:nvSpPr>
        <xdr:cNvPr id="195" name="テキスト ボックス 194"/>
        <xdr:cNvSpPr txBox="1"/>
      </xdr:nvSpPr>
      <xdr:spPr>
        <a:xfrm>
          <a:off x="3497795" y="1324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98792</xdr:rowOff>
    </xdr:from>
    <xdr:to>
      <xdr:col>15</xdr:col>
      <xdr:colOff>101600</xdr:colOff>
      <xdr:row>79</xdr:row>
      <xdr:rowOff>28942</xdr:rowOff>
    </xdr:to>
    <xdr:sp macro="" textlink="">
      <xdr:nvSpPr>
        <xdr:cNvPr id="196" name="楕円 195"/>
        <xdr:cNvSpPr/>
      </xdr:nvSpPr>
      <xdr:spPr>
        <a:xfrm>
          <a:off x="2857500" y="134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45469</xdr:rowOff>
    </xdr:from>
    <xdr:ext cx="599010" cy="259045"/>
    <xdr:sp macro="" textlink="">
      <xdr:nvSpPr>
        <xdr:cNvPr id="197" name="テキスト ボックス 196"/>
        <xdr:cNvSpPr txBox="1"/>
      </xdr:nvSpPr>
      <xdr:spPr>
        <a:xfrm>
          <a:off x="2608795" y="1324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103329</xdr:rowOff>
    </xdr:from>
    <xdr:to>
      <xdr:col>10</xdr:col>
      <xdr:colOff>165100</xdr:colOff>
      <xdr:row>79</xdr:row>
      <xdr:rowOff>33479</xdr:rowOff>
    </xdr:to>
    <xdr:sp macro="" textlink="">
      <xdr:nvSpPr>
        <xdr:cNvPr id="198" name="楕円 197"/>
        <xdr:cNvSpPr/>
      </xdr:nvSpPr>
      <xdr:spPr>
        <a:xfrm>
          <a:off x="1968500" y="134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50006</xdr:rowOff>
    </xdr:from>
    <xdr:ext cx="599010" cy="259045"/>
    <xdr:sp macro="" textlink="">
      <xdr:nvSpPr>
        <xdr:cNvPr id="199" name="テキスト ボックス 198"/>
        <xdr:cNvSpPr txBox="1"/>
      </xdr:nvSpPr>
      <xdr:spPr>
        <a:xfrm>
          <a:off x="1719795" y="1325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88392</xdr:rowOff>
    </xdr:from>
    <xdr:to>
      <xdr:col>6</xdr:col>
      <xdr:colOff>38100</xdr:colOff>
      <xdr:row>79</xdr:row>
      <xdr:rowOff>18542</xdr:rowOff>
    </xdr:to>
    <xdr:sp macro="" textlink="">
      <xdr:nvSpPr>
        <xdr:cNvPr id="200" name="楕円 199"/>
        <xdr:cNvSpPr/>
      </xdr:nvSpPr>
      <xdr:spPr>
        <a:xfrm>
          <a:off x="1079500" y="1346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35069</xdr:rowOff>
    </xdr:from>
    <xdr:ext cx="599010" cy="259045"/>
    <xdr:sp macro="" textlink="">
      <xdr:nvSpPr>
        <xdr:cNvPr id="201" name="テキスト ボックス 200"/>
        <xdr:cNvSpPr txBox="1"/>
      </xdr:nvSpPr>
      <xdr:spPr>
        <a:xfrm>
          <a:off x="830795" y="1323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4731</xdr:rowOff>
    </xdr:from>
    <xdr:to>
      <xdr:col>24</xdr:col>
      <xdr:colOff>63500</xdr:colOff>
      <xdr:row>96</xdr:row>
      <xdr:rowOff>53220</xdr:rowOff>
    </xdr:to>
    <xdr:cxnSp macro="">
      <xdr:nvCxnSpPr>
        <xdr:cNvPr id="232" name="直線コネクタ 231"/>
        <xdr:cNvCxnSpPr/>
      </xdr:nvCxnSpPr>
      <xdr:spPr>
        <a:xfrm flipV="1">
          <a:off x="3797300" y="16463931"/>
          <a:ext cx="8382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112846</xdr:rowOff>
    </xdr:from>
    <xdr:to>
      <xdr:col>19</xdr:col>
      <xdr:colOff>177800</xdr:colOff>
      <xdr:row>96</xdr:row>
      <xdr:rowOff>53220</xdr:rowOff>
    </xdr:to>
    <xdr:cxnSp macro="">
      <xdr:nvCxnSpPr>
        <xdr:cNvPr id="235" name="直線コネクタ 234"/>
        <xdr:cNvCxnSpPr/>
      </xdr:nvCxnSpPr>
      <xdr:spPr>
        <a:xfrm>
          <a:off x="2908300" y="16400596"/>
          <a:ext cx="889000" cy="1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112846</xdr:rowOff>
    </xdr:from>
    <xdr:to>
      <xdr:col>15</xdr:col>
      <xdr:colOff>50800</xdr:colOff>
      <xdr:row>96</xdr:row>
      <xdr:rowOff>75662</xdr:rowOff>
    </xdr:to>
    <xdr:cxnSp macro="">
      <xdr:nvCxnSpPr>
        <xdr:cNvPr id="238" name="直線コネクタ 237"/>
        <xdr:cNvCxnSpPr/>
      </xdr:nvCxnSpPr>
      <xdr:spPr>
        <a:xfrm flipV="1">
          <a:off x="2019300" y="16400596"/>
          <a:ext cx="889000" cy="13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126546</xdr:rowOff>
    </xdr:from>
    <xdr:to>
      <xdr:col>10</xdr:col>
      <xdr:colOff>114300</xdr:colOff>
      <xdr:row>96</xdr:row>
      <xdr:rowOff>75662</xdr:rowOff>
    </xdr:to>
    <xdr:cxnSp macro="">
      <xdr:nvCxnSpPr>
        <xdr:cNvPr id="241" name="直線コネクタ 240"/>
        <xdr:cNvCxnSpPr/>
      </xdr:nvCxnSpPr>
      <xdr:spPr>
        <a:xfrm>
          <a:off x="1130300" y="15899946"/>
          <a:ext cx="889000" cy="6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125381</xdr:rowOff>
    </xdr:from>
    <xdr:to>
      <xdr:col>24</xdr:col>
      <xdr:colOff>114300</xdr:colOff>
      <xdr:row>96</xdr:row>
      <xdr:rowOff>55531</xdr:rowOff>
    </xdr:to>
    <xdr:sp macro="" textlink="">
      <xdr:nvSpPr>
        <xdr:cNvPr id="251" name="楕円 250"/>
        <xdr:cNvSpPr/>
      </xdr:nvSpPr>
      <xdr:spPr>
        <a:xfrm>
          <a:off x="4584700" y="164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148258</xdr:rowOff>
    </xdr:from>
    <xdr:ext cx="599010" cy="259045"/>
    <xdr:sp macro="" textlink="">
      <xdr:nvSpPr>
        <xdr:cNvPr id="252" name="衛生費該当値テキスト"/>
        <xdr:cNvSpPr txBox="1"/>
      </xdr:nvSpPr>
      <xdr:spPr>
        <a:xfrm>
          <a:off x="4686300" y="1626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2420</xdr:rowOff>
    </xdr:from>
    <xdr:to>
      <xdr:col>20</xdr:col>
      <xdr:colOff>38100</xdr:colOff>
      <xdr:row>96</xdr:row>
      <xdr:rowOff>104020</xdr:rowOff>
    </xdr:to>
    <xdr:sp macro="" textlink="">
      <xdr:nvSpPr>
        <xdr:cNvPr id="253" name="楕円 252"/>
        <xdr:cNvSpPr/>
      </xdr:nvSpPr>
      <xdr:spPr>
        <a:xfrm>
          <a:off x="3746500" y="164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120547</xdr:rowOff>
    </xdr:from>
    <xdr:ext cx="599010" cy="259045"/>
    <xdr:sp macro="" textlink="">
      <xdr:nvSpPr>
        <xdr:cNvPr id="254" name="テキスト ボックス 253"/>
        <xdr:cNvSpPr txBox="1"/>
      </xdr:nvSpPr>
      <xdr:spPr>
        <a:xfrm>
          <a:off x="3497795" y="1623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62046</xdr:rowOff>
    </xdr:from>
    <xdr:to>
      <xdr:col>15</xdr:col>
      <xdr:colOff>101600</xdr:colOff>
      <xdr:row>95</xdr:row>
      <xdr:rowOff>163646</xdr:rowOff>
    </xdr:to>
    <xdr:sp macro="" textlink="">
      <xdr:nvSpPr>
        <xdr:cNvPr id="255" name="楕円 254"/>
        <xdr:cNvSpPr/>
      </xdr:nvSpPr>
      <xdr:spPr>
        <a:xfrm>
          <a:off x="2857500" y="16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8723</xdr:rowOff>
    </xdr:from>
    <xdr:ext cx="599010" cy="259045"/>
    <xdr:sp macro="" textlink="">
      <xdr:nvSpPr>
        <xdr:cNvPr id="256" name="テキスト ボックス 255"/>
        <xdr:cNvSpPr txBox="1"/>
      </xdr:nvSpPr>
      <xdr:spPr>
        <a:xfrm>
          <a:off x="2608795" y="1612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24862</xdr:rowOff>
    </xdr:from>
    <xdr:to>
      <xdr:col>10</xdr:col>
      <xdr:colOff>165100</xdr:colOff>
      <xdr:row>96</xdr:row>
      <xdr:rowOff>126462</xdr:rowOff>
    </xdr:to>
    <xdr:sp macro="" textlink="">
      <xdr:nvSpPr>
        <xdr:cNvPr id="257" name="楕円 256"/>
        <xdr:cNvSpPr/>
      </xdr:nvSpPr>
      <xdr:spPr>
        <a:xfrm>
          <a:off x="1968500" y="164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142989</xdr:rowOff>
    </xdr:from>
    <xdr:ext cx="599010" cy="259045"/>
    <xdr:sp macro="" textlink="">
      <xdr:nvSpPr>
        <xdr:cNvPr id="258" name="テキスト ボックス 257"/>
        <xdr:cNvSpPr txBox="1"/>
      </xdr:nvSpPr>
      <xdr:spPr>
        <a:xfrm>
          <a:off x="1719795" y="1625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75746</xdr:rowOff>
    </xdr:from>
    <xdr:to>
      <xdr:col>6</xdr:col>
      <xdr:colOff>38100</xdr:colOff>
      <xdr:row>93</xdr:row>
      <xdr:rowOff>5896</xdr:rowOff>
    </xdr:to>
    <xdr:sp macro="" textlink="">
      <xdr:nvSpPr>
        <xdr:cNvPr id="259" name="楕円 258"/>
        <xdr:cNvSpPr/>
      </xdr:nvSpPr>
      <xdr:spPr>
        <a:xfrm>
          <a:off x="1079500" y="1584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22423</xdr:rowOff>
    </xdr:from>
    <xdr:ext cx="599010" cy="259045"/>
    <xdr:sp macro="" textlink="">
      <xdr:nvSpPr>
        <xdr:cNvPr id="260" name="テキスト ボックス 259"/>
        <xdr:cNvSpPr txBox="1"/>
      </xdr:nvSpPr>
      <xdr:spPr>
        <a:xfrm>
          <a:off x="830795" y="1562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523</xdr:rowOff>
    </xdr:from>
    <xdr:to>
      <xdr:col>55</xdr:col>
      <xdr:colOff>0</xdr:colOff>
      <xdr:row>56</xdr:row>
      <xdr:rowOff>63091</xdr:rowOff>
    </xdr:to>
    <xdr:cxnSp macro="">
      <xdr:nvCxnSpPr>
        <xdr:cNvPr id="346" name="直線コネクタ 345"/>
        <xdr:cNvCxnSpPr/>
      </xdr:nvCxnSpPr>
      <xdr:spPr>
        <a:xfrm flipV="1">
          <a:off x="9639300" y="9601723"/>
          <a:ext cx="8382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63091</xdr:rowOff>
    </xdr:from>
    <xdr:to>
      <xdr:col>50</xdr:col>
      <xdr:colOff>114300</xdr:colOff>
      <xdr:row>57</xdr:row>
      <xdr:rowOff>59631</xdr:rowOff>
    </xdr:to>
    <xdr:cxnSp macro="">
      <xdr:nvCxnSpPr>
        <xdr:cNvPr id="349" name="直線コネクタ 348"/>
        <xdr:cNvCxnSpPr/>
      </xdr:nvCxnSpPr>
      <xdr:spPr>
        <a:xfrm flipV="1">
          <a:off x="8750300" y="9664291"/>
          <a:ext cx="889000" cy="1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14981</xdr:rowOff>
    </xdr:from>
    <xdr:to>
      <xdr:col>45</xdr:col>
      <xdr:colOff>177800</xdr:colOff>
      <xdr:row>57</xdr:row>
      <xdr:rowOff>59631</xdr:rowOff>
    </xdr:to>
    <xdr:cxnSp macro="">
      <xdr:nvCxnSpPr>
        <xdr:cNvPr id="352" name="直線コネクタ 351"/>
        <xdr:cNvCxnSpPr/>
      </xdr:nvCxnSpPr>
      <xdr:spPr>
        <a:xfrm>
          <a:off x="7861300" y="9787631"/>
          <a:ext cx="889000" cy="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14981</xdr:rowOff>
    </xdr:from>
    <xdr:to>
      <xdr:col>41</xdr:col>
      <xdr:colOff>50800</xdr:colOff>
      <xdr:row>57</xdr:row>
      <xdr:rowOff>63858</xdr:rowOff>
    </xdr:to>
    <xdr:cxnSp macro="">
      <xdr:nvCxnSpPr>
        <xdr:cNvPr id="355" name="直線コネクタ 354"/>
        <xdr:cNvCxnSpPr/>
      </xdr:nvCxnSpPr>
      <xdr:spPr>
        <a:xfrm flipV="1">
          <a:off x="6972300" y="9787631"/>
          <a:ext cx="889000" cy="4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121173</xdr:rowOff>
    </xdr:from>
    <xdr:to>
      <xdr:col>55</xdr:col>
      <xdr:colOff>50800</xdr:colOff>
      <xdr:row>56</xdr:row>
      <xdr:rowOff>51323</xdr:rowOff>
    </xdr:to>
    <xdr:sp macro="" textlink="">
      <xdr:nvSpPr>
        <xdr:cNvPr id="365" name="楕円 364"/>
        <xdr:cNvSpPr/>
      </xdr:nvSpPr>
      <xdr:spPr>
        <a:xfrm>
          <a:off x="10426700" y="95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144050</xdr:rowOff>
    </xdr:from>
    <xdr:ext cx="599010" cy="259045"/>
    <xdr:sp macro="" textlink="">
      <xdr:nvSpPr>
        <xdr:cNvPr id="366" name="農林水産業費該当値テキスト"/>
        <xdr:cNvSpPr txBox="1"/>
      </xdr:nvSpPr>
      <xdr:spPr>
        <a:xfrm>
          <a:off x="10528300" y="940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12291</xdr:rowOff>
    </xdr:from>
    <xdr:to>
      <xdr:col>50</xdr:col>
      <xdr:colOff>165100</xdr:colOff>
      <xdr:row>56</xdr:row>
      <xdr:rowOff>113891</xdr:rowOff>
    </xdr:to>
    <xdr:sp macro="" textlink="">
      <xdr:nvSpPr>
        <xdr:cNvPr id="367" name="楕円 366"/>
        <xdr:cNvSpPr/>
      </xdr:nvSpPr>
      <xdr:spPr>
        <a:xfrm>
          <a:off x="9588500" y="96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130418</xdr:rowOff>
    </xdr:from>
    <xdr:ext cx="599010" cy="259045"/>
    <xdr:sp macro="" textlink="">
      <xdr:nvSpPr>
        <xdr:cNvPr id="368" name="テキスト ボックス 367"/>
        <xdr:cNvSpPr txBox="1"/>
      </xdr:nvSpPr>
      <xdr:spPr>
        <a:xfrm>
          <a:off x="9339795" y="938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8831</xdr:rowOff>
    </xdr:from>
    <xdr:to>
      <xdr:col>46</xdr:col>
      <xdr:colOff>38100</xdr:colOff>
      <xdr:row>57</xdr:row>
      <xdr:rowOff>110431</xdr:rowOff>
    </xdr:to>
    <xdr:sp macro="" textlink="">
      <xdr:nvSpPr>
        <xdr:cNvPr id="369" name="楕円 368"/>
        <xdr:cNvSpPr/>
      </xdr:nvSpPr>
      <xdr:spPr>
        <a:xfrm>
          <a:off x="8699500" y="97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126958</xdr:rowOff>
    </xdr:from>
    <xdr:ext cx="599010" cy="259045"/>
    <xdr:sp macro="" textlink="">
      <xdr:nvSpPr>
        <xdr:cNvPr id="370" name="テキスト ボックス 369"/>
        <xdr:cNvSpPr txBox="1"/>
      </xdr:nvSpPr>
      <xdr:spPr>
        <a:xfrm>
          <a:off x="8450795" y="955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135631</xdr:rowOff>
    </xdr:from>
    <xdr:to>
      <xdr:col>41</xdr:col>
      <xdr:colOff>101600</xdr:colOff>
      <xdr:row>57</xdr:row>
      <xdr:rowOff>65781</xdr:rowOff>
    </xdr:to>
    <xdr:sp macro="" textlink="">
      <xdr:nvSpPr>
        <xdr:cNvPr id="371" name="楕円 370"/>
        <xdr:cNvSpPr/>
      </xdr:nvSpPr>
      <xdr:spPr>
        <a:xfrm>
          <a:off x="7810500" y="97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82308</xdr:rowOff>
    </xdr:from>
    <xdr:ext cx="599010" cy="259045"/>
    <xdr:sp macro="" textlink="">
      <xdr:nvSpPr>
        <xdr:cNvPr id="372" name="テキスト ボックス 371"/>
        <xdr:cNvSpPr txBox="1"/>
      </xdr:nvSpPr>
      <xdr:spPr>
        <a:xfrm>
          <a:off x="7561795" y="951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13058</xdr:rowOff>
    </xdr:from>
    <xdr:to>
      <xdr:col>36</xdr:col>
      <xdr:colOff>165100</xdr:colOff>
      <xdr:row>57</xdr:row>
      <xdr:rowOff>114658</xdr:rowOff>
    </xdr:to>
    <xdr:sp macro="" textlink="">
      <xdr:nvSpPr>
        <xdr:cNvPr id="373" name="楕円 372"/>
        <xdr:cNvSpPr/>
      </xdr:nvSpPr>
      <xdr:spPr>
        <a:xfrm>
          <a:off x="6921500" y="97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131185</xdr:rowOff>
    </xdr:from>
    <xdr:ext cx="599010" cy="259045"/>
    <xdr:sp macro="" textlink="">
      <xdr:nvSpPr>
        <xdr:cNvPr id="374" name="テキスト ボックス 373"/>
        <xdr:cNvSpPr txBox="1"/>
      </xdr:nvSpPr>
      <xdr:spPr>
        <a:xfrm>
          <a:off x="6672795" y="95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33759</xdr:rowOff>
    </xdr:from>
    <xdr:to>
      <xdr:col>55</xdr:col>
      <xdr:colOff>0</xdr:colOff>
      <xdr:row>78</xdr:row>
      <xdr:rowOff>74737</xdr:rowOff>
    </xdr:to>
    <xdr:cxnSp macro="">
      <xdr:nvCxnSpPr>
        <xdr:cNvPr id="401" name="直線コネクタ 400"/>
        <xdr:cNvCxnSpPr/>
      </xdr:nvCxnSpPr>
      <xdr:spPr>
        <a:xfrm flipV="1">
          <a:off x="9639300" y="13406859"/>
          <a:ext cx="838200" cy="4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74737</xdr:rowOff>
    </xdr:from>
    <xdr:to>
      <xdr:col>50</xdr:col>
      <xdr:colOff>114300</xdr:colOff>
      <xdr:row>78</xdr:row>
      <xdr:rowOff>97200</xdr:rowOff>
    </xdr:to>
    <xdr:cxnSp macro="">
      <xdr:nvCxnSpPr>
        <xdr:cNvPr id="404" name="直線コネクタ 403"/>
        <xdr:cNvCxnSpPr/>
      </xdr:nvCxnSpPr>
      <xdr:spPr>
        <a:xfrm flipV="1">
          <a:off x="8750300" y="13447837"/>
          <a:ext cx="889000" cy="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97200</xdr:rowOff>
    </xdr:from>
    <xdr:to>
      <xdr:col>45</xdr:col>
      <xdr:colOff>177800</xdr:colOff>
      <xdr:row>78</xdr:row>
      <xdr:rowOff>109035</xdr:rowOff>
    </xdr:to>
    <xdr:cxnSp macro="">
      <xdr:nvCxnSpPr>
        <xdr:cNvPr id="407" name="直線コネクタ 406"/>
        <xdr:cNvCxnSpPr/>
      </xdr:nvCxnSpPr>
      <xdr:spPr>
        <a:xfrm flipV="1">
          <a:off x="7861300" y="13470300"/>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109035</xdr:rowOff>
    </xdr:from>
    <xdr:to>
      <xdr:col>41</xdr:col>
      <xdr:colOff>50800</xdr:colOff>
      <xdr:row>78</xdr:row>
      <xdr:rowOff>121682</xdr:rowOff>
    </xdr:to>
    <xdr:cxnSp macro="">
      <xdr:nvCxnSpPr>
        <xdr:cNvPr id="410" name="直線コネクタ 409"/>
        <xdr:cNvCxnSpPr/>
      </xdr:nvCxnSpPr>
      <xdr:spPr>
        <a:xfrm flipV="1">
          <a:off x="6972300" y="13482135"/>
          <a:ext cx="889000" cy="1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154409</xdr:rowOff>
    </xdr:from>
    <xdr:to>
      <xdr:col>55</xdr:col>
      <xdr:colOff>50800</xdr:colOff>
      <xdr:row>78</xdr:row>
      <xdr:rowOff>84559</xdr:rowOff>
    </xdr:to>
    <xdr:sp macro="" textlink="">
      <xdr:nvSpPr>
        <xdr:cNvPr id="420" name="楕円 419"/>
        <xdr:cNvSpPr/>
      </xdr:nvSpPr>
      <xdr:spPr>
        <a:xfrm>
          <a:off x="10426700" y="133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92394</xdr:rowOff>
    </xdr:from>
    <xdr:ext cx="534377" cy="259045"/>
    <xdr:sp macro="" textlink="">
      <xdr:nvSpPr>
        <xdr:cNvPr id="421" name="商工費該当値テキスト"/>
        <xdr:cNvSpPr txBox="1"/>
      </xdr:nvSpPr>
      <xdr:spPr>
        <a:xfrm>
          <a:off x="10528300" y="132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23937</xdr:rowOff>
    </xdr:from>
    <xdr:to>
      <xdr:col>50</xdr:col>
      <xdr:colOff>165100</xdr:colOff>
      <xdr:row>78</xdr:row>
      <xdr:rowOff>125537</xdr:rowOff>
    </xdr:to>
    <xdr:sp macro="" textlink="">
      <xdr:nvSpPr>
        <xdr:cNvPr id="422" name="楕円 421"/>
        <xdr:cNvSpPr/>
      </xdr:nvSpPr>
      <xdr:spPr>
        <a:xfrm>
          <a:off x="9588500" y="133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116664</xdr:rowOff>
    </xdr:from>
    <xdr:ext cx="534377" cy="259045"/>
    <xdr:sp macro="" textlink="">
      <xdr:nvSpPr>
        <xdr:cNvPr id="423" name="テキスト ボックス 422"/>
        <xdr:cNvSpPr txBox="1"/>
      </xdr:nvSpPr>
      <xdr:spPr>
        <a:xfrm>
          <a:off x="9372111" y="1348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46400</xdr:rowOff>
    </xdr:from>
    <xdr:to>
      <xdr:col>46</xdr:col>
      <xdr:colOff>38100</xdr:colOff>
      <xdr:row>78</xdr:row>
      <xdr:rowOff>148000</xdr:rowOff>
    </xdr:to>
    <xdr:sp macro="" textlink="">
      <xdr:nvSpPr>
        <xdr:cNvPr id="424" name="楕円 423"/>
        <xdr:cNvSpPr/>
      </xdr:nvSpPr>
      <xdr:spPr>
        <a:xfrm>
          <a:off x="8699500" y="134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139127</xdr:rowOff>
    </xdr:from>
    <xdr:ext cx="534377" cy="259045"/>
    <xdr:sp macro="" textlink="">
      <xdr:nvSpPr>
        <xdr:cNvPr id="425" name="テキスト ボックス 424"/>
        <xdr:cNvSpPr txBox="1"/>
      </xdr:nvSpPr>
      <xdr:spPr>
        <a:xfrm>
          <a:off x="8483111" y="135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58235</xdr:rowOff>
    </xdr:from>
    <xdr:to>
      <xdr:col>41</xdr:col>
      <xdr:colOff>101600</xdr:colOff>
      <xdr:row>78</xdr:row>
      <xdr:rowOff>159835</xdr:rowOff>
    </xdr:to>
    <xdr:sp macro="" textlink="">
      <xdr:nvSpPr>
        <xdr:cNvPr id="426" name="楕円 425"/>
        <xdr:cNvSpPr/>
      </xdr:nvSpPr>
      <xdr:spPr>
        <a:xfrm>
          <a:off x="7810500" y="134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150962</xdr:rowOff>
    </xdr:from>
    <xdr:ext cx="534377" cy="259045"/>
    <xdr:sp macro="" textlink="">
      <xdr:nvSpPr>
        <xdr:cNvPr id="427" name="テキスト ボックス 426"/>
        <xdr:cNvSpPr txBox="1"/>
      </xdr:nvSpPr>
      <xdr:spPr>
        <a:xfrm>
          <a:off x="7594111" y="13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70882</xdr:rowOff>
    </xdr:from>
    <xdr:to>
      <xdr:col>36</xdr:col>
      <xdr:colOff>165100</xdr:colOff>
      <xdr:row>79</xdr:row>
      <xdr:rowOff>1032</xdr:rowOff>
    </xdr:to>
    <xdr:sp macro="" textlink="">
      <xdr:nvSpPr>
        <xdr:cNvPr id="428" name="楕円 427"/>
        <xdr:cNvSpPr/>
      </xdr:nvSpPr>
      <xdr:spPr>
        <a:xfrm>
          <a:off x="6921500" y="1344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163609</xdr:rowOff>
    </xdr:from>
    <xdr:ext cx="469744" cy="259045"/>
    <xdr:sp macro="" textlink="">
      <xdr:nvSpPr>
        <xdr:cNvPr id="429" name="テキスト ボックス 428"/>
        <xdr:cNvSpPr txBox="1"/>
      </xdr:nvSpPr>
      <xdr:spPr>
        <a:xfrm>
          <a:off x="6737428" y="1353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154721</xdr:rowOff>
    </xdr:from>
    <xdr:to>
      <xdr:col>55</xdr:col>
      <xdr:colOff>0</xdr:colOff>
      <xdr:row>96</xdr:row>
      <xdr:rowOff>157310</xdr:rowOff>
    </xdr:to>
    <xdr:cxnSp macro="">
      <xdr:nvCxnSpPr>
        <xdr:cNvPr id="456" name="直線コネクタ 455"/>
        <xdr:cNvCxnSpPr/>
      </xdr:nvCxnSpPr>
      <xdr:spPr>
        <a:xfrm flipV="1">
          <a:off x="9639300" y="16613921"/>
          <a:ext cx="838200" cy="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157310</xdr:rowOff>
    </xdr:from>
    <xdr:to>
      <xdr:col>50</xdr:col>
      <xdr:colOff>114300</xdr:colOff>
      <xdr:row>97</xdr:row>
      <xdr:rowOff>110840</xdr:rowOff>
    </xdr:to>
    <xdr:cxnSp macro="">
      <xdr:nvCxnSpPr>
        <xdr:cNvPr id="459" name="直線コネクタ 458"/>
        <xdr:cNvCxnSpPr/>
      </xdr:nvCxnSpPr>
      <xdr:spPr>
        <a:xfrm flipV="1">
          <a:off x="8750300" y="16616510"/>
          <a:ext cx="889000" cy="1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63117</xdr:rowOff>
    </xdr:from>
    <xdr:to>
      <xdr:col>45</xdr:col>
      <xdr:colOff>177800</xdr:colOff>
      <xdr:row>97</xdr:row>
      <xdr:rowOff>110840</xdr:rowOff>
    </xdr:to>
    <xdr:cxnSp macro="">
      <xdr:nvCxnSpPr>
        <xdr:cNvPr id="462" name="直線コネクタ 461"/>
        <xdr:cNvCxnSpPr/>
      </xdr:nvCxnSpPr>
      <xdr:spPr>
        <a:xfrm>
          <a:off x="7861300" y="16693767"/>
          <a:ext cx="889000" cy="4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63117</xdr:rowOff>
    </xdr:from>
    <xdr:to>
      <xdr:col>41</xdr:col>
      <xdr:colOff>50800</xdr:colOff>
      <xdr:row>97</xdr:row>
      <xdr:rowOff>64244</xdr:rowOff>
    </xdr:to>
    <xdr:cxnSp macro="">
      <xdr:nvCxnSpPr>
        <xdr:cNvPr id="465" name="直線コネクタ 464"/>
        <xdr:cNvCxnSpPr/>
      </xdr:nvCxnSpPr>
      <xdr:spPr>
        <a:xfrm flipV="1">
          <a:off x="6972300" y="16693767"/>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103921</xdr:rowOff>
    </xdr:from>
    <xdr:to>
      <xdr:col>55</xdr:col>
      <xdr:colOff>50800</xdr:colOff>
      <xdr:row>97</xdr:row>
      <xdr:rowOff>34071</xdr:rowOff>
    </xdr:to>
    <xdr:sp macro="" textlink="">
      <xdr:nvSpPr>
        <xdr:cNvPr id="475" name="楕円 474"/>
        <xdr:cNvSpPr/>
      </xdr:nvSpPr>
      <xdr:spPr>
        <a:xfrm>
          <a:off x="10426700" y="1656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82348</xdr:rowOff>
    </xdr:from>
    <xdr:ext cx="599010" cy="259045"/>
    <xdr:sp macro="" textlink="">
      <xdr:nvSpPr>
        <xdr:cNvPr id="476" name="土木費該当値テキスト"/>
        <xdr:cNvSpPr txBox="1"/>
      </xdr:nvSpPr>
      <xdr:spPr>
        <a:xfrm>
          <a:off x="10528300" y="1654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106510</xdr:rowOff>
    </xdr:from>
    <xdr:to>
      <xdr:col>50</xdr:col>
      <xdr:colOff>165100</xdr:colOff>
      <xdr:row>97</xdr:row>
      <xdr:rowOff>36660</xdr:rowOff>
    </xdr:to>
    <xdr:sp macro="" textlink="">
      <xdr:nvSpPr>
        <xdr:cNvPr id="477" name="楕円 476"/>
        <xdr:cNvSpPr/>
      </xdr:nvSpPr>
      <xdr:spPr>
        <a:xfrm>
          <a:off x="9588500" y="165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27787</xdr:rowOff>
    </xdr:from>
    <xdr:ext cx="599010" cy="259045"/>
    <xdr:sp macro="" textlink="">
      <xdr:nvSpPr>
        <xdr:cNvPr id="478" name="テキスト ボックス 477"/>
        <xdr:cNvSpPr txBox="1"/>
      </xdr:nvSpPr>
      <xdr:spPr>
        <a:xfrm>
          <a:off x="9339795" y="1665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60040</xdr:rowOff>
    </xdr:from>
    <xdr:to>
      <xdr:col>46</xdr:col>
      <xdr:colOff>38100</xdr:colOff>
      <xdr:row>97</xdr:row>
      <xdr:rowOff>161640</xdr:rowOff>
    </xdr:to>
    <xdr:sp macro="" textlink="">
      <xdr:nvSpPr>
        <xdr:cNvPr id="479" name="楕円 478"/>
        <xdr:cNvSpPr/>
      </xdr:nvSpPr>
      <xdr:spPr>
        <a:xfrm>
          <a:off x="8699500" y="166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152767</xdr:rowOff>
    </xdr:from>
    <xdr:ext cx="534377" cy="259045"/>
    <xdr:sp macro="" textlink="">
      <xdr:nvSpPr>
        <xdr:cNvPr id="480" name="テキスト ボックス 479"/>
        <xdr:cNvSpPr txBox="1"/>
      </xdr:nvSpPr>
      <xdr:spPr>
        <a:xfrm>
          <a:off x="8483111" y="1678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12317</xdr:rowOff>
    </xdr:from>
    <xdr:to>
      <xdr:col>41</xdr:col>
      <xdr:colOff>101600</xdr:colOff>
      <xdr:row>97</xdr:row>
      <xdr:rowOff>113917</xdr:rowOff>
    </xdr:to>
    <xdr:sp macro="" textlink="">
      <xdr:nvSpPr>
        <xdr:cNvPr id="481" name="楕円 480"/>
        <xdr:cNvSpPr/>
      </xdr:nvSpPr>
      <xdr:spPr>
        <a:xfrm>
          <a:off x="7810500" y="166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105044</xdr:rowOff>
    </xdr:from>
    <xdr:ext cx="599010" cy="259045"/>
    <xdr:sp macro="" textlink="">
      <xdr:nvSpPr>
        <xdr:cNvPr id="482" name="テキスト ボックス 481"/>
        <xdr:cNvSpPr txBox="1"/>
      </xdr:nvSpPr>
      <xdr:spPr>
        <a:xfrm>
          <a:off x="7561795" y="1673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13444</xdr:rowOff>
    </xdr:from>
    <xdr:to>
      <xdr:col>36</xdr:col>
      <xdr:colOff>165100</xdr:colOff>
      <xdr:row>97</xdr:row>
      <xdr:rowOff>115044</xdr:rowOff>
    </xdr:to>
    <xdr:sp macro="" textlink="">
      <xdr:nvSpPr>
        <xdr:cNvPr id="483" name="楕円 482"/>
        <xdr:cNvSpPr/>
      </xdr:nvSpPr>
      <xdr:spPr>
        <a:xfrm>
          <a:off x="6921500" y="166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106171</xdr:rowOff>
    </xdr:from>
    <xdr:ext cx="599010" cy="259045"/>
    <xdr:sp macro="" textlink="">
      <xdr:nvSpPr>
        <xdr:cNvPr id="484" name="テキスト ボックス 483"/>
        <xdr:cNvSpPr txBox="1"/>
      </xdr:nvSpPr>
      <xdr:spPr>
        <a:xfrm>
          <a:off x="6672795" y="167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132301</xdr:rowOff>
    </xdr:from>
    <xdr:to>
      <xdr:col>85</xdr:col>
      <xdr:colOff>127000</xdr:colOff>
      <xdr:row>37</xdr:row>
      <xdr:rowOff>150101</xdr:rowOff>
    </xdr:to>
    <xdr:cxnSp macro="">
      <xdr:nvCxnSpPr>
        <xdr:cNvPr id="513" name="直線コネクタ 512"/>
        <xdr:cNvCxnSpPr/>
      </xdr:nvCxnSpPr>
      <xdr:spPr>
        <a:xfrm>
          <a:off x="15481300" y="6475951"/>
          <a:ext cx="838200" cy="1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76553</xdr:rowOff>
    </xdr:from>
    <xdr:to>
      <xdr:col>81</xdr:col>
      <xdr:colOff>50800</xdr:colOff>
      <xdr:row>37</xdr:row>
      <xdr:rowOff>132301</xdr:rowOff>
    </xdr:to>
    <xdr:cxnSp macro="">
      <xdr:nvCxnSpPr>
        <xdr:cNvPr id="516" name="直線コネクタ 515"/>
        <xdr:cNvCxnSpPr/>
      </xdr:nvCxnSpPr>
      <xdr:spPr>
        <a:xfrm>
          <a:off x="14592300" y="6077303"/>
          <a:ext cx="889000" cy="39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76553</xdr:rowOff>
    </xdr:from>
    <xdr:to>
      <xdr:col>76</xdr:col>
      <xdr:colOff>114300</xdr:colOff>
      <xdr:row>36</xdr:row>
      <xdr:rowOff>64110</xdr:rowOff>
    </xdr:to>
    <xdr:cxnSp macro="">
      <xdr:nvCxnSpPr>
        <xdr:cNvPr id="519" name="直線コネクタ 518"/>
        <xdr:cNvCxnSpPr/>
      </xdr:nvCxnSpPr>
      <xdr:spPr>
        <a:xfrm flipV="1">
          <a:off x="13703300" y="6077303"/>
          <a:ext cx="889000" cy="15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64110</xdr:rowOff>
    </xdr:from>
    <xdr:to>
      <xdr:col>71</xdr:col>
      <xdr:colOff>177800</xdr:colOff>
      <xdr:row>37</xdr:row>
      <xdr:rowOff>149552</xdr:rowOff>
    </xdr:to>
    <xdr:cxnSp macro="">
      <xdr:nvCxnSpPr>
        <xdr:cNvPr id="522" name="直線コネクタ 521"/>
        <xdr:cNvCxnSpPr/>
      </xdr:nvCxnSpPr>
      <xdr:spPr>
        <a:xfrm flipV="1">
          <a:off x="12814300" y="6236310"/>
          <a:ext cx="889000" cy="25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99301</xdr:rowOff>
    </xdr:from>
    <xdr:to>
      <xdr:col>85</xdr:col>
      <xdr:colOff>177800</xdr:colOff>
      <xdr:row>38</xdr:row>
      <xdr:rowOff>29451</xdr:rowOff>
    </xdr:to>
    <xdr:sp macro="" textlink="">
      <xdr:nvSpPr>
        <xdr:cNvPr id="532" name="楕円 531"/>
        <xdr:cNvSpPr/>
      </xdr:nvSpPr>
      <xdr:spPr>
        <a:xfrm>
          <a:off x="16268700" y="64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77728</xdr:rowOff>
    </xdr:from>
    <xdr:ext cx="534377" cy="259045"/>
    <xdr:sp macro="" textlink="">
      <xdr:nvSpPr>
        <xdr:cNvPr id="533" name="消防費該当値テキスト"/>
        <xdr:cNvSpPr txBox="1"/>
      </xdr:nvSpPr>
      <xdr:spPr>
        <a:xfrm>
          <a:off x="16370300" y="64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81501</xdr:rowOff>
    </xdr:from>
    <xdr:to>
      <xdr:col>81</xdr:col>
      <xdr:colOff>101600</xdr:colOff>
      <xdr:row>38</xdr:row>
      <xdr:rowOff>11650</xdr:rowOff>
    </xdr:to>
    <xdr:sp macro="" textlink="">
      <xdr:nvSpPr>
        <xdr:cNvPr id="534" name="楕円 533"/>
        <xdr:cNvSpPr/>
      </xdr:nvSpPr>
      <xdr:spPr>
        <a:xfrm>
          <a:off x="15430500" y="6425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2778</xdr:rowOff>
    </xdr:from>
    <xdr:ext cx="534377" cy="259045"/>
    <xdr:sp macro="" textlink="">
      <xdr:nvSpPr>
        <xdr:cNvPr id="535" name="テキスト ボックス 534"/>
        <xdr:cNvSpPr txBox="1"/>
      </xdr:nvSpPr>
      <xdr:spPr>
        <a:xfrm>
          <a:off x="15214111" y="65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25753</xdr:rowOff>
    </xdr:from>
    <xdr:to>
      <xdr:col>76</xdr:col>
      <xdr:colOff>165100</xdr:colOff>
      <xdr:row>35</xdr:row>
      <xdr:rowOff>127353</xdr:rowOff>
    </xdr:to>
    <xdr:sp macro="" textlink="">
      <xdr:nvSpPr>
        <xdr:cNvPr id="536" name="楕円 535"/>
        <xdr:cNvSpPr/>
      </xdr:nvSpPr>
      <xdr:spPr>
        <a:xfrm>
          <a:off x="14541500" y="6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143880</xdr:rowOff>
    </xdr:from>
    <xdr:ext cx="534377" cy="259045"/>
    <xdr:sp macro="" textlink="">
      <xdr:nvSpPr>
        <xdr:cNvPr id="537" name="テキスト ボックス 536"/>
        <xdr:cNvSpPr txBox="1"/>
      </xdr:nvSpPr>
      <xdr:spPr>
        <a:xfrm>
          <a:off x="14325111" y="58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13310</xdr:rowOff>
    </xdr:from>
    <xdr:to>
      <xdr:col>72</xdr:col>
      <xdr:colOff>38100</xdr:colOff>
      <xdr:row>36</xdr:row>
      <xdr:rowOff>114910</xdr:rowOff>
    </xdr:to>
    <xdr:sp macro="" textlink="">
      <xdr:nvSpPr>
        <xdr:cNvPr id="538" name="楕円 537"/>
        <xdr:cNvSpPr/>
      </xdr:nvSpPr>
      <xdr:spPr>
        <a:xfrm>
          <a:off x="13652500" y="61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131437</xdr:rowOff>
    </xdr:from>
    <xdr:ext cx="534377" cy="259045"/>
    <xdr:sp macro="" textlink="">
      <xdr:nvSpPr>
        <xdr:cNvPr id="539" name="テキスト ボックス 538"/>
        <xdr:cNvSpPr txBox="1"/>
      </xdr:nvSpPr>
      <xdr:spPr>
        <a:xfrm>
          <a:off x="13436111" y="59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98752</xdr:rowOff>
    </xdr:from>
    <xdr:to>
      <xdr:col>67</xdr:col>
      <xdr:colOff>101600</xdr:colOff>
      <xdr:row>38</xdr:row>
      <xdr:rowOff>28902</xdr:rowOff>
    </xdr:to>
    <xdr:sp macro="" textlink="">
      <xdr:nvSpPr>
        <xdr:cNvPr id="540" name="楕円 539"/>
        <xdr:cNvSpPr/>
      </xdr:nvSpPr>
      <xdr:spPr>
        <a:xfrm>
          <a:off x="12763500" y="64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20030</xdr:rowOff>
    </xdr:from>
    <xdr:ext cx="534377" cy="259045"/>
    <xdr:sp macro="" textlink="">
      <xdr:nvSpPr>
        <xdr:cNvPr id="541" name="テキスト ボックス 540"/>
        <xdr:cNvSpPr txBox="1"/>
      </xdr:nvSpPr>
      <xdr:spPr>
        <a:xfrm>
          <a:off x="12547111" y="653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33076</xdr:rowOff>
    </xdr:from>
    <xdr:to>
      <xdr:col>85</xdr:col>
      <xdr:colOff>127000</xdr:colOff>
      <xdr:row>58</xdr:row>
      <xdr:rowOff>43943</xdr:rowOff>
    </xdr:to>
    <xdr:cxnSp macro="">
      <xdr:nvCxnSpPr>
        <xdr:cNvPr id="570" name="直線コネクタ 569"/>
        <xdr:cNvCxnSpPr/>
      </xdr:nvCxnSpPr>
      <xdr:spPr>
        <a:xfrm>
          <a:off x="15481300" y="9977176"/>
          <a:ext cx="838200" cy="1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33076</xdr:rowOff>
    </xdr:from>
    <xdr:to>
      <xdr:col>81</xdr:col>
      <xdr:colOff>50800</xdr:colOff>
      <xdr:row>58</xdr:row>
      <xdr:rowOff>46751</xdr:rowOff>
    </xdr:to>
    <xdr:cxnSp macro="">
      <xdr:nvCxnSpPr>
        <xdr:cNvPr id="573" name="直線コネクタ 572"/>
        <xdr:cNvCxnSpPr/>
      </xdr:nvCxnSpPr>
      <xdr:spPr>
        <a:xfrm flipV="1">
          <a:off x="14592300" y="9977176"/>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158990</xdr:rowOff>
    </xdr:from>
    <xdr:to>
      <xdr:col>76</xdr:col>
      <xdr:colOff>114300</xdr:colOff>
      <xdr:row>58</xdr:row>
      <xdr:rowOff>46751</xdr:rowOff>
    </xdr:to>
    <xdr:cxnSp macro="">
      <xdr:nvCxnSpPr>
        <xdr:cNvPr id="576" name="直線コネクタ 575"/>
        <xdr:cNvCxnSpPr/>
      </xdr:nvCxnSpPr>
      <xdr:spPr>
        <a:xfrm>
          <a:off x="13703300" y="9760190"/>
          <a:ext cx="889000" cy="2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158990</xdr:rowOff>
    </xdr:from>
    <xdr:to>
      <xdr:col>71</xdr:col>
      <xdr:colOff>177800</xdr:colOff>
      <xdr:row>58</xdr:row>
      <xdr:rowOff>54459</xdr:rowOff>
    </xdr:to>
    <xdr:cxnSp macro="">
      <xdr:nvCxnSpPr>
        <xdr:cNvPr id="579" name="直線コネクタ 578"/>
        <xdr:cNvCxnSpPr/>
      </xdr:nvCxnSpPr>
      <xdr:spPr>
        <a:xfrm flipV="1">
          <a:off x="12814300" y="9760190"/>
          <a:ext cx="889000" cy="23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164593</xdr:rowOff>
    </xdr:from>
    <xdr:to>
      <xdr:col>85</xdr:col>
      <xdr:colOff>177800</xdr:colOff>
      <xdr:row>58</xdr:row>
      <xdr:rowOff>94743</xdr:rowOff>
    </xdr:to>
    <xdr:sp macro="" textlink="">
      <xdr:nvSpPr>
        <xdr:cNvPr id="589" name="楕円 588"/>
        <xdr:cNvSpPr/>
      </xdr:nvSpPr>
      <xdr:spPr>
        <a:xfrm>
          <a:off x="16268700" y="99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79520</xdr:rowOff>
    </xdr:from>
    <xdr:ext cx="534377" cy="259045"/>
    <xdr:sp macro="" textlink="">
      <xdr:nvSpPr>
        <xdr:cNvPr id="590" name="教育費該当値テキスト"/>
        <xdr:cNvSpPr txBox="1"/>
      </xdr:nvSpPr>
      <xdr:spPr>
        <a:xfrm>
          <a:off x="16370300" y="98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153726</xdr:rowOff>
    </xdr:from>
    <xdr:to>
      <xdr:col>81</xdr:col>
      <xdr:colOff>101600</xdr:colOff>
      <xdr:row>58</xdr:row>
      <xdr:rowOff>83876</xdr:rowOff>
    </xdr:to>
    <xdr:sp macro="" textlink="">
      <xdr:nvSpPr>
        <xdr:cNvPr id="591" name="楕円 590"/>
        <xdr:cNvSpPr/>
      </xdr:nvSpPr>
      <xdr:spPr>
        <a:xfrm>
          <a:off x="15430500" y="99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75003</xdr:rowOff>
    </xdr:from>
    <xdr:ext cx="534377" cy="259045"/>
    <xdr:sp macro="" textlink="">
      <xdr:nvSpPr>
        <xdr:cNvPr id="592" name="テキスト ボックス 591"/>
        <xdr:cNvSpPr txBox="1"/>
      </xdr:nvSpPr>
      <xdr:spPr>
        <a:xfrm>
          <a:off x="15214111" y="100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167401</xdr:rowOff>
    </xdr:from>
    <xdr:to>
      <xdr:col>76</xdr:col>
      <xdr:colOff>165100</xdr:colOff>
      <xdr:row>58</xdr:row>
      <xdr:rowOff>97551</xdr:rowOff>
    </xdr:to>
    <xdr:sp macro="" textlink="">
      <xdr:nvSpPr>
        <xdr:cNvPr id="593" name="楕円 592"/>
        <xdr:cNvSpPr/>
      </xdr:nvSpPr>
      <xdr:spPr>
        <a:xfrm>
          <a:off x="14541500" y="99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88678</xdr:rowOff>
    </xdr:from>
    <xdr:ext cx="534377" cy="259045"/>
    <xdr:sp macro="" textlink="">
      <xdr:nvSpPr>
        <xdr:cNvPr id="594" name="テキスト ボックス 593"/>
        <xdr:cNvSpPr txBox="1"/>
      </xdr:nvSpPr>
      <xdr:spPr>
        <a:xfrm>
          <a:off x="14325111" y="1003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108190</xdr:rowOff>
    </xdr:from>
    <xdr:to>
      <xdr:col>72</xdr:col>
      <xdr:colOff>38100</xdr:colOff>
      <xdr:row>57</xdr:row>
      <xdr:rowOff>38340</xdr:rowOff>
    </xdr:to>
    <xdr:sp macro="" textlink="">
      <xdr:nvSpPr>
        <xdr:cNvPr id="595" name="楕円 594"/>
        <xdr:cNvSpPr/>
      </xdr:nvSpPr>
      <xdr:spPr>
        <a:xfrm>
          <a:off x="13652500" y="9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54867</xdr:rowOff>
    </xdr:from>
    <xdr:ext cx="599010" cy="259045"/>
    <xdr:sp macro="" textlink="">
      <xdr:nvSpPr>
        <xdr:cNvPr id="596" name="テキスト ボックス 595"/>
        <xdr:cNvSpPr txBox="1"/>
      </xdr:nvSpPr>
      <xdr:spPr>
        <a:xfrm>
          <a:off x="13403795" y="948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3659</xdr:rowOff>
    </xdr:from>
    <xdr:to>
      <xdr:col>67</xdr:col>
      <xdr:colOff>101600</xdr:colOff>
      <xdr:row>58</xdr:row>
      <xdr:rowOff>105259</xdr:rowOff>
    </xdr:to>
    <xdr:sp macro="" textlink="">
      <xdr:nvSpPr>
        <xdr:cNvPr id="597" name="楕円 596"/>
        <xdr:cNvSpPr/>
      </xdr:nvSpPr>
      <xdr:spPr>
        <a:xfrm>
          <a:off x="12763500" y="994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96386</xdr:rowOff>
    </xdr:from>
    <xdr:ext cx="534377" cy="259045"/>
    <xdr:sp macro="" textlink="">
      <xdr:nvSpPr>
        <xdr:cNvPr id="598" name="テキスト ボックス 597"/>
        <xdr:cNvSpPr txBox="1"/>
      </xdr:nvSpPr>
      <xdr:spPr>
        <a:xfrm>
          <a:off x="12547111" y="100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45661</xdr:rowOff>
    </xdr:from>
    <xdr:to>
      <xdr:col>85</xdr:col>
      <xdr:colOff>127000</xdr:colOff>
      <xdr:row>78</xdr:row>
      <xdr:rowOff>54913</xdr:rowOff>
    </xdr:to>
    <xdr:cxnSp macro="">
      <xdr:nvCxnSpPr>
        <xdr:cNvPr id="625" name="直線コネクタ 624"/>
        <xdr:cNvCxnSpPr/>
      </xdr:nvCxnSpPr>
      <xdr:spPr>
        <a:xfrm>
          <a:off x="15481300" y="13418761"/>
          <a:ext cx="838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117131</xdr:rowOff>
    </xdr:from>
    <xdr:to>
      <xdr:col>81</xdr:col>
      <xdr:colOff>50800</xdr:colOff>
      <xdr:row>78</xdr:row>
      <xdr:rowOff>45661</xdr:rowOff>
    </xdr:to>
    <xdr:cxnSp macro="">
      <xdr:nvCxnSpPr>
        <xdr:cNvPr id="628" name="直線コネクタ 627"/>
        <xdr:cNvCxnSpPr/>
      </xdr:nvCxnSpPr>
      <xdr:spPr>
        <a:xfrm>
          <a:off x="14592300" y="13147331"/>
          <a:ext cx="889000" cy="2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117131</xdr:rowOff>
    </xdr:from>
    <xdr:to>
      <xdr:col>76</xdr:col>
      <xdr:colOff>114300</xdr:colOff>
      <xdr:row>77</xdr:row>
      <xdr:rowOff>130091</xdr:rowOff>
    </xdr:to>
    <xdr:cxnSp macro="">
      <xdr:nvCxnSpPr>
        <xdr:cNvPr id="631" name="直線コネクタ 630"/>
        <xdr:cNvCxnSpPr/>
      </xdr:nvCxnSpPr>
      <xdr:spPr>
        <a:xfrm flipV="1">
          <a:off x="13703300" y="13147331"/>
          <a:ext cx="889000" cy="18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130091</xdr:rowOff>
    </xdr:from>
    <xdr:to>
      <xdr:col>71</xdr:col>
      <xdr:colOff>177800</xdr:colOff>
      <xdr:row>78</xdr:row>
      <xdr:rowOff>116722</xdr:rowOff>
    </xdr:to>
    <xdr:cxnSp macro="">
      <xdr:nvCxnSpPr>
        <xdr:cNvPr id="634" name="直線コネクタ 633"/>
        <xdr:cNvCxnSpPr/>
      </xdr:nvCxnSpPr>
      <xdr:spPr>
        <a:xfrm flipV="1">
          <a:off x="12814300" y="13331741"/>
          <a:ext cx="889000" cy="15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4113</xdr:rowOff>
    </xdr:from>
    <xdr:to>
      <xdr:col>85</xdr:col>
      <xdr:colOff>177800</xdr:colOff>
      <xdr:row>78</xdr:row>
      <xdr:rowOff>105713</xdr:rowOff>
    </xdr:to>
    <xdr:sp macro="" textlink="">
      <xdr:nvSpPr>
        <xdr:cNvPr id="644" name="楕円 643"/>
        <xdr:cNvSpPr/>
      </xdr:nvSpPr>
      <xdr:spPr>
        <a:xfrm>
          <a:off x="16268700" y="133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134940</xdr:rowOff>
    </xdr:from>
    <xdr:ext cx="534377" cy="259045"/>
    <xdr:sp macro="" textlink="">
      <xdr:nvSpPr>
        <xdr:cNvPr id="645" name="災害復旧費該当値テキスト"/>
        <xdr:cNvSpPr txBox="1"/>
      </xdr:nvSpPr>
      <xdr:spPr>
        <a:xfrm>
          <a:off x="16370300" y="131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166311</xdr:rowOff>
    </xdr:from>
    <xdr:to>
      <xdr:col>81</xdr:col>
      <xdr:colOff>101600</xdr:colOff>
      <xdr:row>78</xdr:row>
      <xdr:rowOff>96461</xdr:rowOff>
    </xdr:to>
    <xdr:sp macro="" textlink="">
      <xdr:nvSpPr>
        <xdr:cNvPr id="646" name="楕円 645"/>
        <xdr:cNvSpPr/>
      </xdr:nvSpPr>
      <xdr:spPr>
        <a:xfrm>
          <a:off x="15430500" y="133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112988</xdr:rowOff>
    </xdr:from>
    <xdr:ext cx="534377" cy="259045"/>
    <xdr:sp macro="" textlink="">
      <xdr:nvSpPr>
        <xdr:cNvPr id="647" name="テキスト ボックス 646"/>
        <xdr:cNvSpPr txBox="1"/>
      </xdr:nvSpPr>
      <xdr:spPr>
        <a:xfrm>
          <a:off x="15214111" y="1314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66331</xdr:rowOff>
    </xdr:from>
    <xdr:to>
      <xdr:col>76</xdr:col>
      <xdr:colOff>165100</xdr:colOff>
      <xdr:row>76</xdr:row>
      <xdr:rowOff>167931</xdr:rowOff>
    </xdr:to>
    <xdr:sp macro="" textlink="">
      <xdr:nvSpPr>
        <xdr:cNvPr id="648" name="楕円 647"/>
        <xdr:cNvSpPr/>
      </xdr:nvSpPr>
      <xdr:spPr>
        <a:xfrm>
          <a:off x="14541500" y="130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13007</xdr:rowOff>
    </xdr:from>
    <xdr:ext cx="599010" cy="259045"/>
    <xdr:sp macro="" textlink="">
      <xdr:nvSpPr>
        <xdr:cNvPr id="649" name="テキスト ボックス 648"/>
        <xdr:cNvSpPr txBox="1"/>
      </xdr:nvSpPr>
      <xdr:spPr>
        <a:xfrm>
          <a:off x="14292795" y="1287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79291</xdr:rowOff>
    </xdr:from>
    <xdr:to>
      <xdr:col>72</xdr:col>
      <xdr:colOff>38100</xdr:colOff>
      <xdr:row>78</xdr:row>
      <xdr:rowOff>9441</xdr:rowOff>
    </xdr:to>
    <xdr:sp macro="" textlink="">
      <xdr:nvSpPr>
        <xdr:cNvPr id="650" name="楕円 649"/>
        <xdr:cNvSpPr/>
      </xdr:nvSpPr>
      <xdr:spPr>
        <a:xfrm>
          <a:off x="13652500" y="132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25968</xdr:rowOff>
    </xdr:from>
    <xdr:ext cx="534377" cy="259045"/>
    <xdr:sp macro="" textlink="">
      <xdr:nvSpPr>
        <xdr:cNvPr id="651" name="テキスト ボックス 650"/>
        <xdr:cNvSpPr txBox="1"/>
      </xdr:nvSpPr>
      <xdr:spPr>
        <a:xfrm>
          <a:off x="13436111" y="1305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65922</xdr:rowOff>
    </xdr:from>
    <xdr:to>
      <xdr:col>67</xdr:col>
      <xdr:colOff>101600</xdr:colOff>
      <xdr:row>78</xdr:row>
      <xdr:rowOff>167522</xdr:rowOff>
    </xdr:to>
    <xdr:sp macro="" textlink="">
      <xdr:nvSpPr>
        <xdr:cNvPr id="652" name="楕円 651"/>
        <xdr:cNvSpPr/>
      </xdr:nvSpPr>
      <xdr:spPr>
        <a:xfrm>
          <a:off x="12763500" y="134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158649</xdr:rowOff>
    </xdr:from>
    <xdr:ext cx="534377" cy="259045"/>
    <xdr:sp macro="" textlink="">
      <xdr:nvSpPr>
        <xdr:cNvPr id="653" name="テキスト ボックス 652"/>
        <xdr:cNvSpPr txBox="1"/>
      </xdr:nvSpPr>
      <xdr:spPr>
        <a:xfrm>
          <a:off x="12547111" y="1353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83789</xdr:rowOff>
    </xdr:from>
    <xdr:to>
      <xdr:col>85</xdr:col>
      <xdr:colOff>127000</xdr:colOff>
      <xdr:row>97</xdr:row>
      <xdr:rowOff>109021</xdr:rowOff>
    </xdr:to>
    <xdr:cxnSp macro="">
      <xdr:nvCxnSpPr>
        <xdr:cNvPr id="682" name="直線コネクタ 681"/>
        <xdr:cNvCxnSpPr/>
      </xdr:nvCxnSpPr>
      <xdr:spPr>
        <a:xfrm>
          <a:off x="15481300" y="16714439"/>
          <a:ext cx="838200" cy="2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83789</xdr:rowOff>
    </xdr:from>
    <xdr:to>
      <xdr:col>81</xdr:col>
      <xdr:colOff>50800</xdr:colOff>
      <xdr:row>97</xdr:row>
      <xdr:rowOff>129665</xdr:rowOff>
    </xdr:to>
    <xdr:cxnSp macro="">
      <xdr:nvCxnSpPr>
        <xdr:cNvPr id="685" name="直線コネクタ 684"/>
        <xdr:cNvCxnSpPr/>
      </xdr:nvCxnSpPr>
      <xdr:spPr>
        <a:xfrm flipV="1">
          <a:off x="14592300" y="16714439"/>
          <a:ext cx="889000" cy="4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129665</xdr:rowOff>
    </xdr:from>
    <xdr:to>
      <xdr:col>76</xdr:col>
      <xdr:colOff>114300</xdr:colOff>
      <xdr:row>97</xdr:row>
      <xdr:rowOff>146896</xdr:rowOff>
    </xdr:to>
    <xdr:cxnSp macro="">
      <xdr:nvCxnSpPr>
        <xdr:cNvPr id="688" name="直線コネクタ 687"/>
        <xdr:cNvCxnSpPr/>
      </xdr:nvCxnSpPr>
      <xdr:spPr>
        <a:xfrm flipV="1">
          <a:off x="13703300" y="16760315"/>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139525</xdr:rowOff>
    </xdr:from>
    <xdr:to>
      <xdr:col>71</xdr:col>
      <xdr:colOff>177800</xdr:colOff>
      <xdr:row>97</xdr:row>
      <xdr:rowOff>146896</xdr:rowOff>
    </xdr:to>
    <xdr:cxnSp macro="">
      <xdr:nvCxnSpPr>
        <xdr:cNvPr id="691" name="直線コネクタ 690"/>
        <xdr:cNvCxnSpPr/>
      </xdr:nvCxnSpPr>
      <xdr:spPr>
        <a:xfrm>
          <a:off x="12814300" y="16770175"/>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58221</xdr:rowOff>
    </xdr:from>
    <xdr:to>
      <xdr:col>85</xdr:col>
      <xdr:colOff>177800</xdr:colOff>
      <xdr:row>97</xdr:row>
      <xdr:rowOff>159821</xdr:rowOff>
    </xdr:to>
    <xdr:sp macro="" textlink="">
      <xdr:nvSpPr>
        <xdr:cNvPr id="701" name="楕円 700"/>
        <xdr:cNvSpPr/>
      </xdr:nvSpPr>
      <xdr:spPr>
        <a:xfrm>
          <a:off x="16268700" y="166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36648</xdr:rowOff>
    </xdr:from>
    <xdr:ext cx="599010" cy="259045"/>
    <xdr:sp macro="" textlink="">
      <xdr:nvSpPr>
        <xdr:cNvPr id="702" name="公債費該当値テキスト"/>
        <xdr:cNvSpPr txBox="1"/>
      </xdr:nvSpPr>
      <xdr:spPr>
        <a:xfrm>
          <a:off x="16370300" y="1666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32989</xdr:rowOff>
    </xdr:from>
    <xdr:to>
      <xdr:col>81</xdr:col>
      <xdr:colOff>101600</xdr:colOff>
      <xdr:row>97</xdr:row>
      <xdr:rowOff>134589</xdr:rowOff>
    </xdr:to>
    <xdr:sp macro="" textlink="">
      <xdr:nvSpPr>
        <xdr:cNvPr id="703" name="楕円 702"/>
        <xdr:cNvSpPr/>
      </xdr:nvSpPr>
      <xdr:spPr>
        <a:xfrm>
          <a:off x="15430500" y="166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151116</xdr:rowOff>
    </xdr:from>
    <xdr:ext cx="599010" cy="259045"/>
    <xdr:sp macro="" textlink="">
      <xdr:nvSpPr>
        <xdr:cNvPr id="704" name="テキスト ボックス 703"/>
        <xdr:cNvSpPr txBox="1"/>
      </xdr:nvSpPr>
      <xdr:spPr>
        <a:xfrm>
          <a:off x="15181795" y="1643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78865</xdr:rowOff>
    </xdr:from>
    <xdr:to>
      <xdr:col>76</xdr:col>
      <xdr:colOff>165100</xdr:colOff>
      <xdr:row>98</xdr:row>
      <xdr:rowOff>9015</xdr:rowOff>
    </xdr:to>
    <xdr:sp macro="" textlink="">
      <xdr:nvSpPr>
        <xdr:cNvPr id="705" name="楕円 704"/>
        <xdr:cNvSpPr/>
      </xdr:nvSpPr>
      <xdr:spPr>
        <a:xfrm>
          <a:off x="14541500" y="16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142</xdr:rowOff>
    </xdr:from>
    <xdr:ext cx="599010" cy="259045"/>
    <xdr:sp macro="" textlink="">
      <xdr:nvSpPr>
        <xdr:cNvPr id="706" name="テキスト ボックス 705"/>
        <xdr:cNvSpPr txBox="1"/>
      </xdr:nvSpPr>
      <xdr:spPr>
        <a:xfrm>
          <a:off x="14292795" y="1680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96096</xdr:rowOff>
    </xdr:from>
    <xdr:to>
      <xdr:col>72</xdr:col>
      <xdr:colOff>38100</xdr:colOff>
      <xdr:row>98</xdr:row>
      <xdr:rowOff>26246</xdr:rowOff>
    </xdr:to>
    <xdr:sp macro="" textlink="">
      <xdr:nvSpPr>
        <xdr:cNvPr id="707" name="楕円 706"/>
        <xdr:cNvSpPr/>
      </xdr:nvSpPr>
      <xdr:spPr>
        <a:xfrm>
          <a:off x="13652500" y="167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17373</xdr:rowOff>
    </xdr:from>
    <xdr:ext cx="599010" cy="259045"/>
    <xdr:sp macro="" textlink="">
      <xdr:nvSpPr>
        <xdr:cNvPr id="708" name="テキスト ボックス 707"/>
        <xdr:cNvSpPr txBox="1"/>
      </xdr:nvSpPr>
      <xdr:spPr>
        <a:xfrm>
          <a:off x="13403795" y="1681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88725</xdr:rowOff>
    </xdr:from>
    <xdr:to>
      <xdr:col>67</xdr:col>
      <xdr:colOff>101600</xdr:colOff>
      <xdr:row>98</xdr:row>
      <xdr:rowOff>18875</xdr:rowOff>
    </xdr:to>
    <xdr:sp macro="" textlink="">
      <xdr:nvSpPr>
        <xdr:cNvPr id="709" name="楕円 708"/>
        <xdr:cNvSpPr/>
      </xdr:nvSpPr>
      <xdr:spPr>
        <a:xfrm>
          <a:off x="12763500" y="167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10002</xdr:rowOff>
    </xdr:from>
    <xdr:ext cx="599010" cy="259045"/>
    <xdr:sp macro="" textlink="">
      <xdr:nvSpPr>
        <xdr:cNvPr id="710" name="テキスト ボックス 709"/>
        <xdr:cNvSpPr txBox="1"/>
      </xdr:nvSpPr>
      <xdr:spPr>
        <a:xfrm>
          <a:off x="12514795" y="1681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総務費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庁舎の空調設備改修や、電算管理事務におけるシンクライアント環境構築業務などの大型事業による多額の予算を執行したが、前年度に行った特別定額給付金事業の皆減によるもの。</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農林水産業費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林業成長産業化の中核となる木材団地整備事業</a:t>
          </a:r>
          <a:r>
            <a:rPr lang="ja-JP" altLang="en-US" sz="1100" b="0" i="0" baseline="0">
              <a:solidFill>
                <a:schemeClr val="dk1"/>
              </a:solidFill>
              <a:effectLst/>
              <a:latin typeface="+mn-lt"/>
              <a:ea typeface="+mn-ea"/>
              <a:cs typeface="+mn-cs"/>
            </a:rPr>
            <a:t>による大幅増。今年度完工したため、次年度以降は減少に向かうものの、林業が主体である本町は今後も高い水準で推移することが見込まれる。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商工費</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日南町キャッシュレス決済事業の本格的なスタートにより、全町民にポイントカードを配布。また町民の生活と暮らしを支え、低迷する経済活動を底上げするため、全町民にポイントを付与するなど経済対策事業を実施した。</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土木費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道路維持費におけるコスト高が主な要因。特に</a:t>
          </a:r>
          <a:r>
            <a:rPr lang="ja-JP" altLang="en-US" sz="1100" b="0" i="0" baseline="0">
              <a:solidFill>
                <a:schemeClr val="dk1"/>
              </a:solidFill>
              <a:effectLst/>
              <a:latin typeface="+mn-lt"/>
              <a:ea typeface="+mn-ea"/>
              <a:cs typeface="+mn-cs"/>
            </a:rPr>
            <a:t>中山間地である本町は特に</a:t>
          </a:r>
          <a:r>
            <a:rPr lang="ja-JP" altLang="ja-JP" sz="1100" b="0" i="0" baseline="0">
              <a:solidFill>
                <a:schemeClr val="dk1"/>
              </a:solidFill>
              <a:effectLst/>
              <a:latin typeface="+mn-lt"/>
              <a:ea typeface="+mn-ea"/>
              <a:cs typeface="+mn-cs"/>
            </a:rPr>
            <a:t>除雪経費の増大が</a:t>
          </a:r>
          <a:r>
            <a:rPr lang="ja-JP" altLang="en-US" sz="1100" b="0" i="0" baseline="0">
              <a:solidFill>
                <a:schemeClr val="dk1"/>
              </a:solidFill>
              <a:effectLst/>
              <a:latin typeface="+mn-lt"/>
              <a:ea typeface="+mn-ea"/>
              <a:cs typeface="+mn-cs"/>
            </a:rPr>
            <a:t>顕著である</a:t>
          </a:r>
          <a:r>
            <a:rPr lang="ja-JP" altLang="ja-JP" sz="1100" b="0" i="0" baseline="0">
              <a:solidFill>
                <a:schemeClr val="dk1"/>
              </a:solidFill>
              <a:effectLst/>
              <a:latin typeface="+mn-lt"/>
              <a:ea typeface="+mn-ea"/>
              <a:cs typeface="+mn-cs"/>
            </a:rPr>
            <a:t>。また、今後も道路等のインフラ整備に多額の費用が必要であると認識している。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財政調整基金残高は</a:t>
          </a:r>
          <a:r>
            <a:rPr lang="ja-JP" altLang="en-US" sz="1100" b="0" i="0" baseline="0">
              <a:solidFill>
                <a:schemeClr val="dk1"/>
              </a:solidFill>
              <a:effectLst/>
              <a:latin typeface="+mn-lt"/>
              <a:ea typeface="+mn-ea"/>
              <a:cs typeface="+mn-cs"/>
            </a:rPr>
            <a:t>将来への備えとして</a:t>
          </a:r>
          <a:r>
            <a:rPr lang="en-US" altLang="ja-JP" sz="1100" b="0" i="0" baseline="0">
              <a:solidFill>
                <a:schemeClr val="dk1"/>
              </a:solidFill>
              <a:effectLst/>
              <a:latin typeface="+mn-lt"/>
              <a:ea typeface="+mn-ea"/>
              <a:cs typeface="+mn-cs"/>
            </a:rPr>
            <a:t>348</a:t>
          </a:r>
          <a:r>
            <a:rPr lang="ja-JP" altLang="en-US" sz="1100" b="0" i="0" baseline="0">
              <a:solidFill>
                <a:schemeClr val="dk1"/>
              </a:solidFill>
              <a:effectLst/>
              <a:latin typeface="+mn-lt"/>
              <a:ea typeface="+mn-ea"/>
              <a:cs typeface="+mn-cs"/>
            </a:rPr>
            <a:t>百万円の積立を行った</a:t>
          </a:r>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歳入の約４割を占める地方交付税は、歯止めのかからない人口減少に加え公債費算入分をはじめ単位費用の減などにより</a:t>
          </a:r>
          <a:r>
            <a:rPr lang="ja-JP" altLang="en-US" sz="1100" b="0" i="0" baseline="0">
              <a:solidFill>
                <a:schemeClr val="dk1"/>
              </a:solidFill>
              <a:effectLst/>
              <a:latin typeface="+mn-lt"/>
              <a:ea typeface="+mn-ea"/>
              <a:cs typeface="+mn-cs"/>
            </a:rPr>
            <a:t>、いつ減少になっておかしくない状況である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自主財源の乏しい本町においては、ある程度の基金を保持しながらの財政運営を行ってきたが、地方債残高も再度増加に転じており、今後は必要に応じて不足する財源確保のため基金の取り崩しも実施しなければならないと考え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本町の連結実質赤字比率において赤字は発生しておらず、黒字においてはグラフに示されるとおり、病院事業会計の剰余金が大きく影響している。すべての事業に共通し特別会計における黒字の大半は一般会計からの繰入金によるものであり、完全な独立採算となっていないのが現状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当面、連結実質赤字となる可能性は低いが、病院事業の交付税基準の改正等による影響もあり、財政運営上は楽観視できない状況が続くと理解している。サービス収入に直結する住民人口の減少等の影響もあるため、今後ますます将来を見据えた財政運営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7819028</v>
      </c>
      <c r="BO4" s="488"/>
      <c r="BP4" s="488"/>
      <c r="BQ4" s="488"/>
      <c r="BR4" s="488"/>
      <c r="BS4" s="488"/>
      <c r="BT4" s="488"/>
      <c r="BU4" s="489"/>
      <c r="BV4" s="487">
        <v>8207834</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v>
      </c>
      <c r="CU4" s="628"/>
      <c r="CV4" s="628"/>
      <c r="CW4" s="628"/>
      <c r="CX4" s="628"/>
      <c r="CY4" s="628"/>
      <c r="CZ4" s="628"/>
      <c r="DA4" s="629"/>
      <c r="DB4" s="627">
        <v>9.4</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7524667</v>
      </c>
      <c r="BO5" s="459"/>
      <c r="BP5" s="459"/>
      <c r="BQ5" s="459"/>
      <c r="BR5" s="459"/>
      <c r="BS5" s="459"/>
      <c r="BT5" s="459"/>
      <c r="BU5" s="460"/>
      <c r="BV5" s="458">
        <v>7731112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89.8</v>
      </c>
      <c r="CU5" s="456"/>
      <c r="CV5" s="456"/>
      <c r="CW5" s="456"/>
      <c r="CX5" s="456"/>
      <c r="CY5" s="456"/>
      <c r="CZ5" s="456"/>
      <c r="DA5" s="457"/>
      <c r="DB5" s="455">
        <v>93.7</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294361</v>
      </c>
      <c r="BO6" s="459"/>
      <c r="BP6" s="459"/>
      <c r="BQ6" s="459"/>
      <c r="BR6" s="459"/>
      <c r="BS6" s="459"/>
      <c r="BT6" s="459"/>
      <c r="BU6" s="460"/>
      <c r="BV6" s="458">
        <v>476722</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89.8</v>
      </c>
      <c r="CU6" s="602"/>
      <c r="CV6" s="602"/>
      <c r="CW6" s="602"/>
      <c r="CX6" s="602"/>
      <c r="CY6" s="602"/>
      <c r="CZ6" s="602"/>
      <c r="DA6" s="603"/>
      <c r="DB6" s="601">
        <v>96.2</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73080</v>
      </c>
      <c r="BO7" s="459"/>
      <c r="BP7" s="459"/>
      <c r="BQ7" s="459"/>
      <c r="BR7" s="459"/>
      <c r="BS7" s="459"/>
      <c r="BT7" s="459"/>
      <c r="BU7" s="460"/>
      <c r="BV7" s="458">
        <v>147445</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3690167</v>
      </c>
      <c r="CU7" s="459"/>
      <c r="CV7" s="459"/>
      <c r="CW7" s="459"/>
      <c r="CX7" s="459"/>
      <c r="CY7" s="459"/>
      <c r="CZ7" s="459"/>
      <c r="DA7" s="460"/>
      <c r="DB7" s="458">
        <v>3495092</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221281</v>
      </c>
      <c r="BO8" s="459"/>
      <c r="BP8" s="459"/>
      <c r="BQ8" s="459"/>
      <c r="BR8" s="459"/>
      <c r="BS8" s="459"/>
      <c r="BT8" s="459"/>
      <c r="BU8" s="460"/>
      <c r="BV8" s="458">
        <v>329277</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0.17</v>
      </c>
      <c r="CU8" s="562"/>
      <c r="CV8" s="562"/>
      <c r="CW8" s="562"/>
      <c r="CX8" s="562"/>
      <c r="CY8" s="562"/>
      <c r="CZ8" s="562"/>
      <c r="DA8" s="563"/>
      <c r="DB8" s="561">
        <v>0.17</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4196</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-107997</v>
      </c>
      <c r="BO9" s="459"/>
      <c r="BP9" s="459"/>
      <c r="BQ9" s="459"/>
      <c r="BR9" s="459"/>
      <c r="BS9" s="459"/>
      <c r="BT9" s="459"/>
      <c r="BU9" s="460"/>
      <c r="BV9" s="458">
        <v>226233</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12.1</v>
      </c>
      <c r="CU9" s="456"/>
      <c r="CV9" s="456"/>
      <c r="CW9" s="456"/>
      <c r="CX9" s="456"/>
      <c r="CY9" s="456"/>
      <c r="CZ9" s="456"/>
      <c r="DA9" s="457"/>
      <c r="DB9" s="455">
        <v>13.7</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4765</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348463</v>
      </c>
      <c r="BO10" s="459"/>
      <c r="BP10" s="459"/>
      <c r="BQ10" s="459"/>
      <c r="BR10" s="459"/>
      <c r="BS10" s="459"/>
      <c r="BT10" s="459"/>
      <c r="BU10" s="460"/>
      <c r="BV10" s="458">
        <v>1808</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4251</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35689</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128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4226</v>
      </c>
      <c r="S13" s="546"/>
      <c r="T13" s="546"/>
      <c r="U13" s="546"/>
      <c r="V13" s="547"/>
      <c r="W13" s="548" t="s">
        <v>140</v>
      </c>
      <c r="X13" s="444"/>
      <c r="Y13" s="444"/>
      <c r="Z13" s="444"/>
      <c r="AA13" s="444"/>
      <c r="AB13" s="445"/>
      <c r="AC13" s="411">
        <v>678</v>
      </c>
      <c r="AD13" s="412"/>
      <c r="AE13" s="412"/>
      <c r="AF13" s="412"/>
      <c r="AG13" s="413"/>
      <c r="AH13" s="411">
        <v>809</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240466</v>
      </c>
      <c r="BO13" s="459"/>
      <c r="BP13" s="459"/>
      <c r="BQ13" s="459"/>
      <c r="BR13" s="459"/>
      <c r="BS13" s="459"/>
      <c r="BT13" s="459"/>
      <c r="BU13" s="460"/>
      <c r="BV13" s="458">
        <v>192352</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6.8</v>
      </c>
      <c r="CU13" s="456"/>
      <c r="CV13" s="456"/>
      <c r="CW13" s="456"/>
      <c r="CX13" s="456"/>
      <c r="CY13" s="456"/>
      <c r="CZ13" s="456"/>
      <c r="DA13" s="457"/>
      <c r="DB13" s="455">
        <v>7</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4390</v>
      </c>
      <c r="S14" s="546"/>
      <c r="T14" s="546"/>
      <c r="U14" s="546"/>
      <c r="V14" s="547"/>
      <c r="W14" s="549"/>
      <c r="X14" s="447"/>
      <c r="Y14" s="447"/>
      <c r="Z14" s="447"/>
      <c r="AA14" s="447"/>
      <c r="AB14" s="448"/>
      <c r="AC14" s="538">
        <v>31.7</v>
      </c>
      <c r="AD14" s="539"/>
      <c r="AE14" s="539"/>
      <c r="AF14" s="539"/>
      <c r="AG14" s="540"/>
      <c r="AH14" s="538">
        <v>33.4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128</v>
      </c>
      <c r="CU14" s="556"/>
      <c r="CV14" s="556"/>
      <c r="CW14" s="556"/>
      <c r="CX14" s="556"/>
      <c r="CY14" s="556"/>
      <c r="CZ14" s="556"/>
      <c r="DA14" s="557"/>
      <c r="DB14" s="555" t="s">
        <v>138</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4361</v>
      </c>
      <c r="S15" s="546"/>
      <c r="T15" s="546"/>
      <c r="U15" s="546"/>
      <c r="V15" s="547"/>
      <c r="W15" s="548" t="s">
        <v>147</v>
      </c>
      <c r="X15" s="444"/>
      <c r="Y15" s="444"/>
      <c r="Z15" s="444"/>
      <c r="AA15" s="444"/>
      <c r="AB15" s="445"/>
      <c r="AC15" s="411">
        <v>373</v>
      </c>
      <c r="AD15" s="412"/>
      <c r="AE15" s="412"/>
      <c r="AF15" s="412"/>
      <c r="AG15" s="413"/>
      <c r="AH15" s="411">
        <v>417</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543166</v>
      </c>
      <c r="BO15" s="488"/>
      <c r="BP15" s="488"/>
      <c r="BQ15" s="488"/>
      <c r="BR15" s="488"/>
      <c r="BS15" s="488"/>
      <c r="BT15" s="488"/>
      <c r="BU15" s="489"/>
      <c r="BV15" s="487">
        <v>554020</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17.5</v>
      </c>
      <c r="AD16" s="539"/>
      <c r="AE16" s="539"/>
      <c r="AF16" s="539"/>
      <c r="AG16" s="540"/>
      <c r="AH16" s="538">
        <v>17.2</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3466754</v>
      </c>
      <c r="BO16" s="459"/>
      <c r="BP16" s="459"/>
      <c r="BQ16" s="459"/>
      <c r="BR16" s="459"/>
      <c r="BS16" s="459"/>
      <c r="BT16" s="459"/>
      <c r="BU16" s="460"/>
      <c r="BV16" s="458">
        <v>3291473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1085</v>
      </c>
      <c r="AD17" s="412"/>
      <c r="AE17" s="412"/>
      <c r="AF17" s="412"/>
      <c r="AG17" s="413"/>
      <c r="AH17" s="411">
        <v>1194</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654921</v>
      </c>
      <c r="BO17" s="459"/>
      <c r="BP17" s="459"/>
      <c r="BQ17" s="459"/>
      <c r="BR17" s="459"/>
      <c r="BS17" s="459"/>
      <c r="BT17" s="459"/>
      <c r="BU17" s="460"/>
      <c r="BV17" s="458">
        <v>668883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157</v>
      </c>
      <c r="C18" s="509"/>
      <c r="D18" s="509"/>
      <c r="E18" s="510"/>
      <c r="F18" s="510"/>
      <c r="G18" s="510"/>
      <c r="H18" s="510"/>
      <c r="I18" s="510"/>
      <c r="J18" s="510"/>
      <c r="K18" s="510"/>
      <c r="L18" s="511">
        <v>340.96</v>
      </c>
      <c r="M18" s="511"/>
      <c r="N18" s="511"/>
      <c r="O18" s="511"/>
      <c r="P18" s="511"/>
      <c r="Q18" s="511"/>
      <c r="R18" s="512"/>
      <c r="S18" s="512"/>
      <c r="T18" s="512"/>
      <c r="U18" s="512"/>
      <c r="V18" s="513"/>
      <c r="W18" s="529"/>
      <c r="X18" s="530"/>
      <c r="Y18" s="530"/>
      <c r="Z18" s="530"/>
      <c r="AA18" s="530"/>
      <c r="AB18" s="554"/>
      <c r="AC18" s="428">
        <v>50.8</v>
      </c>
      <c r="AD18" s="429"/>
      <c r="AE18" s="429"/>
      <c r="AF18" s="429"/>
      <c r="AG18" s="514"/>
      <c r="AH18" s="428">
        <v>49.3</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3268053</v>
      </c>
      <c r="BO18" s="459"/>
      <c r="BP18" s="459"/>
      <c r="BQ18" s="459"/>
      <c r="BR18" s="459"/>
      <c r="BS18" s="459"/>
      <c r="BT18" s="459"/>
      <c r="BU18" s="460"/>
      <c r="BV18" s="458">
        <v>3277180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159</v>
      </c>
      <c r="C19" s="509"/>
      <c r="D19" s="509"/>
      <c r="E19" s="510"/>
      <c r="F19" s="510"/>
      <c r="G19" s="510"/>
      <c r="H19" s="510"/>
      <c r="I19" s="510"/>
      <c r="J19" s="510"/>
      <c r="K19" s="510"/>
      <c r="L19" s="518">
        <v>12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5130846</v>
      </c>
      <c r="BO19" s="459"/>
      <c r="BP19" s="459"/>
      <c r="BQ19" s="459"/>
      <c r="BR19" s="459"/>
      <c r="BS19" s="459"/>
      <c r="BT19" s="459"/>
      <c r="BU19" s="460"/>
      <c r="BV19" s="458">
        <v>5059070</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161</v>
      </c>
      <c r="C20" s="509"/>
      <c r="D20" s="509"/>
      <c r="E20" s="510"/>
      <c r="F20" s="510"/>
      <c r="G20" s="510"/>
      <c r="H20" s="510"/>
      <c r="I20" s="510"/>
      <c r="J20" s="510"/>
      <c r="K20" s="510"/>
      <c r="L20" s="518">
        <v>1791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8009946</v>
      </c>
      <c r="BO22" s="488"/>
      <c r="BP22" s="488"/>
      <c r="BQ22" s="488"/>
      <c r="BR22" s="488"/>
      <c r="BS22" s="488"/>
      <c r="BT22" s="488"/>
      <c r="BU22" s="489"/>
      <c r="BV22" s="487">
        <v>7850499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7627175</v>
      </c>
      <c r="BO23" s="459"/>
      <c r="BP23" s="459"/>
      <c r="BQ23" s="459"/>
      <c r="BR23" s="459"/>
      <c r="BS23" s="459"/>
      <c r="BT23" s="459"/>
      <c r="BU23" s="460"/>
      <c r="BV23" s="458">
        <v>7750022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171</v>
      </c>
      <c r="F24" s="415"/>
      <c r="G24" s="415"/>
      <c r="H24" s="415"/>
      <c r="I24" s="415"/>
      <c r="J24" s="415"/>
      <c r="K24" s="416"/>
      <c r="L24" s="411">
        <v>1</v>
      </c>
      <c r="M24" s="412"/>
      <c r="N24" s="412"/>
      <c r="O24" s="412"/>
      <c r="P24" s="413"/>
      <c r="Q24" s="411">
        <v>8100</v>
      </c>
      <c r="R24" s="412"/>
      <c r="S24" s="412"/>
      <c r="T24" s="412"/>
      <c r="U24" s="412"/>
      <c r="V24" s="413"/>
      <c r="W24" s="501"/>
      <c r="X24" s="438"/>
      <c r="Y24" s="439"/>
      <c r="Z24" s="414" t="s">
        <v>172</v>
      </c>
      <c r="AA24" s="415"/>
      <c r="AB24" s="415"/>
      <c r="AC24" s="415"/>
      <c r="AD24" s="415"/>
      <c r="AE24" s="415"/>
      <c r="AF24" s="415"/>
      <c r="AG24" s="416"/>
      <c r="AH24" s="411">
        <v>89</v>
      </c>
      <c r="AI24" s="412"/>
      <c r="AJ24" s="412"/>
      <c r="AK24" s="412"/>
      <c r="AL24" s="413"/>
      <c r="AM24" s="411">
        <v>261660</v>
      </c>
      <c r="AN24" s="412"/>
      <c r="AO24" s="412"/>
      <c r="AP24" s="412"/>
      <c r="AQ24" s="412"/>
      <c r="AR24" s="413"/>
      <c r="AS24" s="411">
        <v>2940</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7090557</v>
      </c>
      <c r="BO24" s="459"/>
      <c r="BP24" s="459"/>
      <c r="BQ24" s="459"/>
      <c r="BR24" s="459"/>
      <c r="BS24" s="459"/>
      <c r="BT24" s="459"/>
      <c r="BU24" s="460"/>
      <c r="BV24" s="458">
        <v>6806673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174</v>
      </c>
      <c r="F25" s="415"/>
      <c r="G25" s="415"/>
      <c r="H25" s="415"/>
      <c r="I25" s="415"/>
      <c r="J25" s="415"/>
      <c r="K25" s="416"/>
      <c r="L25" s="411">
        <v>1</v>
      </c>
      <c r="M25" s="412"/>
      <c r="N25" s="412"/>
      <c r="O25" s="412"/>
      <c r="P25" s="413"/>
      <c r="Q25" s="411">
        <v>6500</v>
      </c>
      <c r="R25" s="412"/>
      <c r="S25" s="412"/>
      <c r="T25" s="412"/>
      <c r="U25" s="412"/>
      <c r="V25" s="413"/>
      <c r="W25" s="501"/>
      <c r="X25" s="438"/>
      <c r="Y25" s="439"/>
      <c r="Z25" s="414" t="s">
        <v>175</v>
      </c>
      <c r="AA25" s="415"/>
      <c r="AB25" s="415"/>
      <c r="AC25" s="415"/>
      <c r="AD25" s="415"/>
      <c r="AE25" s="415"/>
      <c r="AF25" s="415"/>
      <c r="AG25" s="416"/>
      <c r="AH25" s="411" t="s">
        <v>138</v>
      </c>
      <c r="AI25" s="412"/>
      <c r="AJ25" s="412"/>
      <c r="AK25" s="412"/>
      <c r="AL25" s="413"/>
      <c r="AM25" s="411" t="s">
        <v>138</v>
      </c>
      <c r="AN25" s="412"/>
      <c r="AO25" s="412"/>
      <c r="AP25" s="412"/>
      <c r="AQ25" s="412"/>
      <c r="AR25" s="413"/>
      <c r="AS25" s="411" t="s">
        <v>138</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123788</v>
      </c>
      <c r="BO25" s="488"/>
      <c r="BP25" s="488"/>
      <c r="BQ25" s="488"/>
      <c r="BR25" s="488"/>
      <c r="BS25" s="488"/>
      <c r="BT25" s="488"/>
      <c r="BU25" s="489"/>
      <c r="BV25" s="487">
        <v>193700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177</v>
      </c>
      <c r="F26" s="415"/>
      <c r="G26" s="415"/>
      <c r="H26" s="415"/>
      <c r="I26" s="415"/>
      <c r="J26" s="415"/>
      <c r="K26" s="416"/>
      <c r="L26" s="411">
        <v>1</v>
      </c>
      <c r="M26" s="412"/>
      <c r="N26" s="412"/>
      <c r="O26" s="412"/>
      <c r="P26" s="413"/>
      <c r="Q26" s="411">
        <v>5700</v>
      </c>
      <c r="R26" s="412"/>
      <c r="S26" s="412"/>
      <c r="T26" s="412"/>
      <c r="U26" s="412"/>
      <c r="V26" s="413"/>
      <c r="W26" s="501"/>
      <c r="X26" s="438"/>
      <c r="Y26" s="439"/>
      <c r="Z26" s="414" t="s">
        <v>178</v>
      </c>
      <c r="AA26" s="469"/>
      <c r="AB26" s="469"/>
      <c r="AC26" s="469"/>
      <c r="AD26" s="469"/>
      <c r="AE26" s="469"/>
      <c r="AF26" s="469"/>
      <c r="AG26" s="470"/>
      <c r="AH26" s="411">
        <v>1</v>
      </c>
      <c r="AI26" s="412"/>
      <c r="AJ26" s="412"/>
      <c r="AK26" s="412"/>
      <c r="AL26" s="413"/>
      <c r="AM26" s="411" t="s">
        <v>179</v>
      </c>
      <c r="AN26" s="412"/>
      <c r="AO26" s="412"/>
      <c r="AP26" s="412"/>
      <c r="AQ26" s="412"/>
      <c r="AR26" s="413"/>
      <c r="AS26" s="411" t="s">
        <v>180</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3160</v>
      </c>
      <c r="R27" s="412"/>
      <c r="S27" s="412"/>
      <c r="T27" s="412"/>
      <c r="U27" s="412"/>
      <c r="V27" s="413"/>
      <c r="W27" s="501"/>
      <c r="X27" s="438"/>
      <c r="Y27" s="439"/>
      <c r="Z27" s="414" t="s">
        <v>183</v>
      </c>
      <c r="AA27" s="415"/>
      <c r="AB27" s="415"/>
      <c r="AC27" s="415"/>
      <c r="AD27" s="415"/>
      <c r="AE27" s="415"/>
      <c r="AF27" s="415"/>
      <c r="AG27" s="416"/>
      <c r="AH27" s="411" t="s">
        <v>129</v>
      </c>
      <c r="AI27" s="412"/>
      <c r="AJ27" s="412"/>
      <c r="AK27" s="412"/>
      <c r="AL27" s="413"/>
      <c r="AM27" s="411" t="s">
        <v>138</v>
      </c>
      <c r="AN27" s="412"/>
      <c r="AO27" s="412"/>
      <c r="AP27" s="412"/>
      <c r="AQ27" s="412"/>
      <c r="AR27" s="413"/>
      <c r="AS27" s="411" t="s">
        <v>129</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571398</v>
      </c>
      <c r="BO27" s="493"/>
      <c r="BP27" s="493"/>
      <c r="BQ27" s="493"/>
      <c r="BR27" s="493"/>
      <c r="BS27" s="493"/>
      <c r="BT27" s="493"/>
      <c r="BU27" s="494"/>
      <c r="BV27" s="492">
        <v>570819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2350</v>
      </c>
      <c r="R28" s="412"/>
      <c r="S28" s="412"/>
      <c r="T28" s="412"/>
      <c r="U28" s="412"/>
      <c r="V28" s="413"/>
      <c r="W28" s="501"/>
      <c r="X28" s="438"/>
      <c r="Y28" s="439"/>
      <c r="Z28" s="414" t="s">
        <v>186</v>
      </c>
      <c r="AA28" s="415"/>
      <c r="AB28" s="415"/>
      <c r="AC28" s="415"/>
      <c r="AD28" s="415"/>
      <c r="AE28" s="415"/>
      <c r="AF28" s="415"/>
      <c r="AG28" s="416"/>
      <c r="AH28" s="411" t="s">
        <v>129</v>
      </c>
      <c r="AI28" s="412"/>
      <c r="AJ28" s="412"/>
      <c r="AK28" s="412"/>
      <c r="AL28" s="413"/>
      <c r="AM28" s="411" t="s">
        <v>129</v>
      </c>
      <c r="AN28" s="412"/>
      <c r="AO28" s="412"/>
      <c r="AP28" s="412"/>
      <c r="AQ28" s="412"/>
      <c r="AR28" s="413"/>
      <c r="AS28" s="411" t="s">
        <v>138</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2390841</v>
      </c>
      <c r="BO28" s="488"/>
      <c r="BP28" s="488"/>
      <c r="BQ28" s="488"/>
      <c r="BR28" s="488"/>
      <c r="BS28" s="488"/>
      <c r="BT28" s="488"/>
      <c r="BU28" s="489"/>
      <c r="BV28" s="487">
        <v>2042378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188</v>
      </c>
      <c r="F29" s="415"/>
      <c r="G29" s="415"/>
      <c r="H29" s="415"/>
      <c r="I29" s="415"/>
      <c r="J29" s="415"/>
      <c r="K29" s="416"/>
      <c r="L29" s="411">
        <v>8</v>
      </c>
      <c r="M29" s="412"/>
      <c r="N29" s="412"/>
      <c r="O29" s="412"/>
      <c r="P29" s="413"/>
      <c r="Q29" s="411">
        <v>2210</v>
      </c>
      <c r="R29" s="412"/>
      <c r="S29" s="412"/>
      <c r="T29" s="412"/>
      <c r="U29" s="412"/>
      <c r="V29" s="413"/>
      <c r="W29" s="502"/>
      <c r="X29" s="503"/>
      <c r="Y29" s="504"/>
      <c r="Z29" s="414" t="s">
        <v>189</v>
      </c>
      <c r="AA29" s="415"/>
      <c r="AB29" s="415"/>
      <c r="AC29" s="415"/>
      <c r="AD29" s="415"/>
      <c r="AE29" s="415"/>
      <c r="AF29" s="415"/>
      <c r="AG29" s="416"/>
      <c r="AH29" s="411">
        <v>89</v>
      </c>
      <c r="AI29" s="412"/>
      <c r="AJ29" s="412"/>
      <c r="AK29" s="412"/>
      <c r="AL29" s="413"/>
      <c r="AM29" s="411">
        <v>261660</v>
      </c>
      <c r="AN29" s="412"/>
      <c r="AO29" s="412"/>
      <c r="AP29" s="412"/>
      <c r="AQ29" s="412"/>
      <c r="AR29" s="413"/>
      <c r="AS29" s="411">
        <v>2940</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732059</v>
      </c>
      <c r="BO29" s="459"/>
      <c r="BP29" s="459"/>
      <c r="BQ29" s="459"/>
      <c r="BR29" s="459"/>
      <c r="BS29" s="459"/>
      <c r="BT29" s="459"/>
      <c r="BU29" s="460"/>
      <c r="BV29" s="458">
        <v>730900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2625760</v>
      </c>
      <c r="BO30" s="493"/>
      <c r="BP30" s="493"/>
      <c r="BQ30" s="493"/>
      <c r="BR30" s="493"/>
      <c r="BS30" s="493"/>
      <c r="BT30" s="493"/>
      <c r="BU30" s="494"/>
      <c r="BV30" s="492">
        <v>2345173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198</v>
      </c>
      <c r="D33" s="410"/>
      <c r="E33" s="409" t="s">
        <v>199</v>
      </c>
      <c r="F33" s="409"/>
      <c r="G33" s="409"/>
      <c r="H33" s="409"/>
      <c r="I33" s="409"/>
      <c r="J33" s="409"/>
      <c r="K33" s="409"/>
      <c r="L33" s="409"/>
      <c r="M33" s="409"/>
      <c r="N33" s="409"/>
      <c r="O33" s="409"/>
      <c r="P33" s="409"/>
      <c r="Q33" s="409"/>
      <c r="R33" s="409"/>
      <c r="S33" s="409"/>
      <c r="T33" s="203"/>
      <c r="U33" s="410" t="s">
        <v>198</v>
      </c>
      <c r="V33" s="410"/>
      <c r="W33" s="409" t="s">
        <v>200</v>
      </c>
      <c r="X33" s="409"/>
      <c r="Y33" s="409"/>
      <c r="Z33" s="409"/>
      <c r="AA33" s="409"/>
      <c r="AB33" s="409"/>
      <c r="AC33" s="409"/>
      <c r="AD33" s="409"/>
      <c r="AE33" s="409"/>
      <c r="AF33" s="409"/>
      <c r="AG33" s="409"/>
      <c r="AH33" s="409"/>
      <c r="AI33" s="409"/>
      <c r="AJ33" s="409"/>
      <c r="AK33" s="409"/>
      <c r="AL33" s="203"/>
      <c r="AM33" s="410" t="s">
        <v>198</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204</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簡易水道事業会計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IF('各会計、関係団体の財政状況及び健全化判断比率'!B35="","",'各会計、関係団体の財政状況及び健全化判断比率'!B35)</f>
        <v>再生可能エネルギー発電事業特別会計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鳥取県西部広域行政管理組合</v>
      </c>
      <c r="BZ34" s="407"/>
      <c r="CA34" s="407"/>
      <c r="CB34" s="407"/>
      <c r="CC34" s="407"/>
      <c r="CD34" s="407"/>
      <c r="CE34" s="407"/>
      <c r="CF34" s="407"/>
      <c r="CG34" s="407"/>
      <c r="CH34" s="407"/>
      <c r="CI34" s="407"/>
      <c r="CJ34" s="407"/>
      <c r="CK34" s="407"/>
      <c r="CL34" s="407"/>
      <c r="CM34" s="407"/>
      <c r="CN34" s="178"/>
      <c r="CO34" s="406">
        <f>IF(CQ34="","",MAX(C34:D43,U34:V43,AM34:AN43,BE34:BF43,BW34:BX43)+1)</f>
        <v>15</v>
      </c>
      <c r="CP34" s="406"/>
      <c r="CQ34" s="407" t="str">
        <f>IF('各会計、関係団体の財政状況及び健全化判断比率'!BS7="","",'各会計、関係団体の財政状況及び健全化判断比率'!BS7)</f>
        <v>財団法人　日南町産業振興センター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日野町江府町日南町衛生施設組合</v>
      </c>
      <c r="BZ35" s="407"/>
      <c r="CA35" s="407"/>
      <c r="CB35" s="407"/>
      <c r="CC35" s="407"/>
      <c r="CD35" s="407"/>
      <c r="CE35" s="407"/>
      <c r="CF35" s="407"/>
      <c r="CG35" s="407"/>
      <c r="CH35" s="407"/>
      <c r="CI35" s="407"/>
      <c r="CJ35" s="407"/>
      <c r="CK35" s="407"/>
      <c r="CL35" s="407"/>
      <c r="CM35" s="407"/>
      <c r="CN35" s="178"/>
      <c r="CO35" s="406">
        <f t="shared" ref="CO35:CO43" si="3">IF(CQ35="","",CO34+1)</f>
        <v>16</v>
      </c>
      <c r="CP35" s="406"/>
      <c r="CQ35" s="407" t="str">
        <f>IF('各会計、関係団体の財政状況及び健全化判断比率'!BS8="","",'各会計、関係団体の財政状況及び健全化判断比率'!BS8)</f>
        <v>株式会社　グリーン・シャイン</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8</v>
      </c>
      <c r="AN36" s="406"/>
      <c r="AO36" s="407" t="str">
        <f>IF('各会計、関係団体の財政状況及び健全化判断比率'!B34="","",'各会計、関係団体の財政状況及び健全化判断比率'!B34)</f>
        <v>病院事業会計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鳥取県町村総合事務組合</v>
      </c>
      <c r="BZ36" s="407"/>
      <c r="CA36" s="407"/>
      <c r="CB36" s="407"/>
      <c r="CC36" s="407"/>
      <c r="CD36" s="407"/>
      <c r="CE36" s="407"/>
      <c r="CF36" s="407"/>
      <c r="CG36" s="407"/>
      <c r="CH36" s="407"/>
      <c r="CI36" s="407"/>
      <c r="CJ36" s="407"/>
      <c r="CK36" s="407"/>
      <c r="CL36" s="407"/>
      <c r="CM36" s="407"/>
      <c r="CN36" s="178"/>
      <c r="CO36" s="406">
        <f t="shared" si="3"/>
        <v>17</v>
      </c>
      <c r="CP36" s="406"/>
      <c r="CQ36" s="407" t="str">
        <f>IF('各会計、関係団体の財政状況及び健全化判断比率'!BS9="","",'各会計、関係団体の財政状況及び健全化判断比率'!BS9)</f>
        <v>株式会社　日南小水力発電公社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鳥取県後期高齢者医療広域連合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鳥取県後期高齢者医療広域連合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600</v>
      </c>
    </row>
    <row r="54" spans="5:113" x14ac:dyDescent="0.2"/>
    <row r="55" spans="5:113" x14ac:dyDescent="0.2"/>
    <row r="56" spans="5:113" x14ac:dyDescent="0.2"/>
  </sheetData>
  <sheetProtection algorithmName="SHA-512" hashValue="TH81HGEH6c5FvmwEKLJPU+huP7xhT5nQhv/9w56qGwsQycfWaOX4yU5wSiQYmLNiWWlCQggA3h/ytvdBGgJR6w==" saltValue="VpoB+ML5+SsWb2hzPleHs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17" t="s">
        <v>566</v>
      </c>
      <c r="D34" s="1217"/>
      <c r="E34" s="1218"/>
      <c r="F34" s="32">
        <v>67.709999999999994</v>
      </c>
      <c r="G34" s="33">
        <v>45.86</v>
      </c>
      <c r="H34" s="33">
        <v>45.28</v>
      </c>
      <c r="I34" s="33">
        <v>41.72</v>
      </c>
      <c r="J34" s="34">
        <v>42.84</v>
      </c>
      <c r="K34" s="22"/>
      <c r="L34" s="22"/>
      <c r="M34" s="22"/>
      <c r="N34" s="22"/>
      <c r="O34" s="22"/>
      <c r="P34" s="22"/>
    </row>
    <row r="35" spans="1:16" ht="39" customHeight="1" x14ac:dyDescent="0.2">
      <c r="A35" s="22"/>
      <c r="B35" s="35"/>
      <c r="C35" s="1211" t="s">
        <v>567</v>
      </c>
      <c r="D35" s="1212"/>
      <c r="E35" s="1213"/>
      <c r="F35" s="36">
        <v>8.64</v>
      </c>
      <c r="G35" s="37">
        <v>6.59</v>
      </c>
      <c r="H35" s="37">
        <v>3.14</v>
      </c>
      <c r="I35" s="37">
        <v>9.42</v>
      </c>
      <c r="J35" s="38">
        <v>5.99</v>
      </c>
      <c r="K35" s="22"/>
      <c r="L35" s="22"/>
      <c r="M35" s="22"/>
      <c r="N35" s="22"/>
      <c r="O35" s="22"/>
      <c r="P35" s="22"/>
    </row>
    <row r="36" spans="1:16" ht="39" customHeight="1" x14ac:dyDescent="0.2">
      <c r="A36" s="22"/>
      <c r="B36" s="35"/>
      <c r="C36" s="1211" t="s">
        <v>568</v>
      </c>
      <c r="D36" s="1212"/>
      <c r="E36" s="1213"/>
      <c r="F36" s="36" t="s">
        <v>516</v>
      </c>
      <c r="G36" s="37" t="s">
        <v>516</v>
      </c>
      <c r="H36" s="37">
        <v>6.08</v>
      </c>
      <c r="I36" s="37">
        <v>5.72</v>
      </c>
      <c r="J36" s="38">
        <v>4.96</v>
      </c>
      <c r="K36" s="22"/>
      <c r="L36" s="22"/>
      <c r="M36" s="22"/>
      <c r="N36" s="22"/>
      <c r="O36" s="22"/>
      <c r="P36" s="22"/>
    </row>
    <row r="37" spans="1:16" ht="39" customHeight="1" x14ac:dyDescent="0.2">
      <c r="A37" s="22"/>
      <c r="B37" s="35"/>
      <c r="C37" s="1211" t="s">
        <v>569</v>
      </c>
      <c r="D37" s="1212"/>
      <c r="E37" s="1213"/>
      <c r="F37" s="36" t="s">
        <v>516</v>
      </c>
      <c r="G37" s="37" t="s">
        <v>516</v>
      </c>
      <c r="H37" s="37">
        <v>5.98</v>
      </c>
      <c r="I37" s="37">
        <v>4.4000000000000004</v>
      </c>
      <c r="J37" s="38">
        <v>3.74</v>
      </c>
      <c r="K37" s="22"/>
      <c r="L37" s="22"/>
      <c r="M37" s="22"/>
      <c r="N37" s="22"/>
      <c r="O37" s="22"/>
      <c r="P37" s="22"/>
    </row>
    <row r="38" spans="1:16" ht="39" customHeight="1" x14ac:dyDescent="0.2">
      <c r="A38" s="22"/>
      <c r="B38" s="35"/>
      <c r="C38" s="1211" t="s">
        <v>570</v>
      </c>
      <c r="D38" s="1212"/>
      <c r="E38" s="1213"/>
      <c r="F38" s="36">
        <v>1.42</v>
      </c>
      <c r="G38" s="37">
        <v>0.96</v>
      </c>
      <c r="H38" s="37">
        <v>0.89</v>
      </c>
      <c r="I38" s="37">
        <v>1.19</v>
      </c>
      <c r="J38" s="38">
        <v>1.89</v>
      </c>
      <c r="K38" s="22"/>
      <c r="L38" s="22"/>
      <c r="M38" s="22"/>
      <c r="N38" s="22"/>
      <c r="O38" s="22"/>
      <c r="P38" s="22"/>
    </row>
    <row r="39" spans="1:16" ht="39" customHeight="1" x14ac:dyDescent="0.2">
      <c r="A39" s="22"/>
      <c r="B39" s="35"/>
      <c r="C39" s="1211" t="s">
        <v>571</v>
      </c>
      <c r="D39" s="1212"/>
      <c r="E39" s="1213"/>
      <c r="F39" s="36">
        <v>0</v>
      </c>
      <c r="G39" s="37">
        <v>0</v>
      </c>
      <c r="H39" s="37">
        <v>0</v>
      </c>
      <c r="I39" s="37">
        <v>0.11</v>
      </c>
      <c r="J39" s="38">
        <v>0.25</v>
      </c>
      <c r="K39" s="22"/>
      <c r="L39" s="22"/>
      <c r="M39" s="22"/>
      <c r="N39" s="22"/>
      <c r="O39" s="22"/>
      <c r="P39" s="22"/>
    </row>
    <row r="40" spans="1:16" ht="39" customHeight="1" x14ac:dyDescent="0.2">
      <c r="A40" s="22"/>
      <c r="B40" s="35"/>
      <c r="C40" s="1211" t="s">
        <v>572</v>
      </c>
      <c r="D40" s="1212"/>
      <c r="E40" s="1213"/>
      <c r="F40" s="36">
        <v>0</v>
      </c>
      <c r="G40" s="37">
        <v>0.01</v>
      </c>
      <c r="H40" s="37">
        <v>0</v>
      </c>
      <c r="I40" s="37">
        <v>0</v>
      </c>
      <c r="J40" s="38">
        <v>0</v>
      </c>
      <c r="K40" s="22"/>
      <c r="L40" s="22"/>
      <c r="M40" s="22"/>
      <c r="N40" s="22"/>
      <c r="O40" s="22"/>
      <c r="P40" s="22"/>
    </row>
    <row r="41" spans="1:16" ht="39" customHeight="1" x14ac:dyDescent="0.2">
      <c r="A41" s="22"/>
      <c r="B41" s="35"/>
      <c r="C41" s="1211" t="s">
        <v>573</v>
      </c>
      <c r="D41" s="1212"/>
      <c r="E41" s="1213"/>
      <c r="F41" s="36">
        <v>0</v>
      </c>
      <c r="G41" s="37">
        <v>0</v>
      </c>
      <c r="H41" s="37">
        <v>0.28999999999999998</v>
      </c>
      <c r="I41" s="37">
        <v>0</v>
      </c>
      <c r="J41" s="38">
        <v>0</v>
      </c>
      <c r="K41" s="22"/>
      <c r="L41" s="22"/>
      <c r="M41" s="22"/>
      <c r="N41" s="22"/>
      <c r="O41" s="22"/>
      <c r="P41" s="22"/>
    </row>
    <row r="42" spans="1:16" ht="39" customHeight="1" x14ac:dyDescent="0.2">
      <c r="A42" s="22"/>
      <c r="B42" s="39"/>
      <c r="C42" s="1211" t="s">
        <v>574</v>
      </c>
      <c r="D42" s="1212"/>
      <c r="E42" s="1213"/>
      <c r="F42" s="36" t="s">
        <v>516</v>
      </c>
      <c r="G42" s="37" t="s">
        <v>516</v>
      </c>
      <c r="H42" s="37" t="s">
        <v>516</v>
      </c>
      <c r="I42" s="37" t="s">
        <v>516</v>
      </c>
      <c r="J42" s="38" t="s">
        <v>516</v>
      </c>
      <c r="K42" s="22"/>
      <c r="L42" s="22"/>
      <c r="M42" s="22"/>
      <c r="N42" s="22"/>
      <c r="O42" s="22"/>
      <c r="P42" s="22"/>
    </row>
    <row r="43" spans="1:16" ht="39" customHeight="1" thickBot="1" x14ac:dyDescent="0.25">
      <c r="A43" s="22"/>
      <c r="B43" s="40"/>
      <c r="C43" s="1214" t="s">
        <v>575</v>
      </c>
      <c r="D43" s="1215"/>
      <c r="E43" s="1216"/>
      <c r="F43" s="41">
        <v>0.22</v>
      </c>
      <c r="G43" s="42">
        <v>10.46</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rGliWBX6MVieK32YTjZxoXsUD2cwe6kSeQtC4OQOvv/kfXRaQcZg3fgx0LOuruiv36fPufulUIxqJKnzR7MMQ==" saltValue="y/RJhyTps5hy8Ek5keEi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37" t="s">
        <v>11</v>
      </c>
      <c r="C45" s="1238"/>
      <c r="D45" s="58"/>
      <c r="E45" s="1243" t="s">
        <v>12</v>
      </c>
      <c r="F45" s="1243"/>
      <c r="G45" s="1243"/>
      <c r="H45" s="1243"/>
      <c r="I45" s="1243"/>
      <c r="J45" s="1244"/>
      <c r="K45" s="59">
        <v>617</v>
      </c>
      <c r="L45" s="60">
        <v>583</v>
      </c>
      <c r="M45" s="60">
        <v>608</v>
      </c>
      <c r="N45" s="60">
        <v>700</v>
      </c>
      <c r="O45" s="61">
        <v>621</v>
      </c>
      <c r="P45" s="48"/>
      <c r="Q45" s="48"/>
      <c r="R45" s="48"/>
      <c r="S45" s="48"/>
      <c r="T45" s="48"/>
      <c r="U45" s="48"/>
    </row>
    <row r="46" spans="1:21" ht="30.75" customHeight="1" x14ac:dyDescent="0.2">
      <c r="A46" s="48"/>
      <c r="B46" s="1239"/>
      <c r="C46" s="1240"/>
      <c r="D46" s="62"/>
      <c r="E46" s="1221" t="s">
        <v>13</v>
      </c>
      <c r="F46" s="1221"/>
      <c r="G46" s="1221"/>
      <c r="H46" s="1221"/>
      <c r="I46" s="1221"/>
      <c r="J46" s="1222"/>
      <c r="K46" s="63" t="s">
        <v>516</v>
      </c>
      <c r="L46" s="64" t="s">
        <v>516</v>
      </c>
      <c r="M46" s="64" t="s">
        <v>516</v>
      </c>
      <c r="N46" s="64" t="s">
        <v>516</v>
      </c>
      <c r="O46" s="65" t="s">
        <v>516</v>
      </c>
      <c r="P46" s="48"/>
      <c r="Q46" s="48"/>
      <c r="R46" s="48"/>
      <c r="S46" s="48"/>
      <c r="T46" s="48"/>
      <c r="U46" s="48"/>
    </row>
    <row r="47" spans="1:21" ht="30.75" customHeight="1" x14ac:dyDescent="0.2">
      <c r="A47" s="48"/>
      <c r="B47" s="1239"/>
      <c r="C47" s="1240"/>
      <c r="D47" s="62"/>
      <c r="E47" s="1221" t="s">
        <v>14</v>
      </c>
      <c r="F47" s="1221"/>
      <c r="G47" s="1221"/>
      <c r="H47" s="1221"/>
      <c r="I47" s="1221"/>
      <c r="J47" s="1222"/>
      <c r="K47" s="63">
        <v>2</v>
      </c>
      <c r="L47" s="64">
        <v>2</v>
      </c>
      <c r="M47" s="64">
        <v>2</v>
      </c>
      <c r="N47" s="64">
        <v>2</v>
      </c>
      <c r="O47" s="65">
        <v>2</v>
      </c>
      <c r="P47" s="48"/>
      <c r="Q47" s="48"/>
      <c r="R47" s="48"/>
      <c r="S47" s="48"/>
      <c r="T47" s="48"/>
      <c r="U47" s="48"/>
    </row>
    <row r="48" spans="1:21" ht="30.75" customHeight="1" x14ac:dyDescent="0.2">
      <c r="A48" s="48"/>
      <c r="B48" s="1239"/>
      <c r="C48" s="1240"/>
      <c r="D48" s="62"/>
      <c r="E48" s="1221" t="s">
        <v>15</v>
      </c>
      <c r="F48" s="1221"/>
      <c r="G48" s="1221"/>
      <c r="H48" s="1221"/>
      <c r="I48" s="1221"/>
      <c r="J48" s="1222"/>
      <c r="K48" s="63">
        <v>222</v>
      </c>
      <c r="L48" s="64">
        <v>205</v>
      </c>
      <c r="M48" s="64">
        <v>211</v>
      </c>
      <c r="N48" s="64">
        <v>192</v>
      </c>
      <c r="O48" s="65">
        <v>191</v>
      </c>
      <c r="P48" s="48"/>
      <c r="Q48" s="48"/>
      <c r="R48" s="48"/>
      <c r="S48" s="48"/>
      <c r="T48" s="48"/>
      <c r="U48" s="48"/>
    </row>
    <row r="49" spans="1:21" ht="30.75" customHeight="1" x14ac:dyDescent="0.2">
      <c r="A49" s="48"/>
      <c r="B49" s="1239"/>
      <c r="C49" s="1240"/>
      <c r="D49" s="62"/>
      <c r="E49" s="1221" t="s">
        <v>16</v>
      </c>
      <c r="F49" s="1221"/>
      <c r="G49" s="1221"/>
      <c r="H49" s="1221"/>
      <c r="I49" s="1221"/>
      <c r="J49" s="1222"/>
      <c r="K49" s="63">
        <v>23</v>
      </c>
      <c r="L49" s="64">
        <v>21</v>
      </c>
      <c r="M49" s="64">
        <v>16</v>
      </c>
      <c r="N49" s="64">
        <v>18</v>
      </c>
      <c r="O49" s="65">
        <v>18</v>
      </c>
      <c r="P49" s="48"/>
      <c r="Q49" s="48"/>
      <c r="R49" s="48"/>
      <c r="S49" s="48"/>
      <c r="T49" s="48"/>
      <c r="U49" s="48"/>
    </row>
    <row r="50" spans="1:21" ht="30.75" customHeight="1" x14ac:dyDescent="0.2">
      <c r="A50" s="48"/>
      <c r="B50" s="1239"/>
      <c r="C50" s="1240"/>
      <c r="D50" s="62"/>
      <c r="E50" s="1221" t="s">
        <v>17</v>
      </c>
      <c r="F50" s="1221"/>
      <c r="G50" s="1221"/>
      <c r="H50" s="1221"/>
      <c r="I50" s="1221"/>
      <c r="J50" s="1222"/>
      <c r="K50" s="63">
        <v>0</v>
      </c>
      <c r="L50" s="64">
        <v>0</v>
      </c>
      <c r="M50" s="64">
        <v>0</v>
      </c>
      <c r="N50" s="64">
        <v>0</v>
      </c>
      <c r="O50" s="65">
        <v>0</v>
      </c>
      <c r="P50" s="48"/>
      <c r="Q50" s="48"/>
      <c r="R50" s="48"/>
      <c r="S50" s="48"/>
      <c r="T50" s="48"/>
      <c r="U50" s="48"/>
    </row>
    <row r="51" spans="1:21" ht="30.75" customHeight="1" x14ac:dyDescent="0.2">
      <c r="A51" s="48"/>
      <c r="B51" s="1241"/>
      <c r="C51" s="1242"/>
      <c r="D51" s="66"/>
      <c r="E51" s="1221" t="s">
        <v>18</v>
      </c>
      <c r="F51" s="1221"/>
      <c r="G51" s="1221"/>
      <c r="H51" s="1221"/>
      <c r="I51" s="1221"/>
      <c r="J51" s="1222"/>
      <c r="K51" s="63" t="s">
        <v>516</v>
      </c>
      <c r="L51" s="64" t="s">
        <v>516</v>
      </c>
      <c r="M51" s="64" t="s">
        <v>516</v>
      </c>
      <c r="N51" s="64" t="s">
        <v>516</v>
      </c>
      <c r="O51" s="65" t="s">
        <v>516</v>
      </c>
      <c r="P51" s="48"/>
      <c r="Q51" s="48"/>
      <c r="R51" s="48"/>
      <c r="S51" s="48"/>
      <c r="T51" s="48"/>
      <c r="U51" s="48"/>
    </row>
    <row r="52" spans="1:21" ht="30.75" customHeight="1" x14ac:dyDescent="0.2">
      <c r="A52" s="48"/>
      <c r="B52" s="1219" t="s">
        <v>19</v>
      </c>
      <c r="C52" s="1220"/>
      <c r="D52" s="66"/>
      <c r="E52" s="1221" t="s">
        <v>20</v>
      </c>
      <c r="F52" s="1221"/>
      <c r="G52" s="1221"/>
      <c r="H52" s="1221"/>
      <c r="I52" s="1221"/>
      <c r="J52" s="1222"/>
      <c r="K52" s="63">
        <v>648</v>
      </c>
      <c r="L52" s="64">
        <v>636</v>
      </c>
      <c r="M52" s="64">
        <v>648</v>
      </c>
      <c r="N52" s="64">
        <v>706</v>
      </c>
      <c r="O52" s="65">
        <v>643</v>
      </c>
      <c r="P52" s="48"/>
      <c r="Q52" s="48"/>
      <c r="R52" s="48"/>
      <c r="S52" s="48"/>
      <c r="T52" s="48"/>
      <c r="U52" s="48"/>
    </row>
    <row r="53" spans="1:21" ht="30.75" customHeight="1" thickBot="1" x14ac:dyDescent="0.25">
      <c r="A53" s="48"/>
      <c r="B53" s="1223" t="s">
        <v>21</v>
      </c>
      <c r="C53" s="1224"/>
      <c r="D53" s="67"/>
      <c r="E53" s="1225" t="s">
        <v>22</v>
      </c>
      <c r="F53" s="1225"/>
      <c r="G53" s="1225"/>
      <c r="H53" s="1225"/>
      <c r="I53" s="1225"/>
      <c r="J53" s="1226"/>
      <c r="K53" s="68">
        <v>216</v>
      </c>
      <c r="L53" s="69">
        <v>175</v>
      </c>
      <c r="M53" s="69">
        <v>189</v>
      </c>
      <c r="N53" s="69">
        <v>206</v>
      </c>
      <c r="O53" s="70">
        <v>189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27" t="s">
        <v>25</v>
      </c>
      <c r="C57" s="1228"/>
      <c r="D57" s="1231" t="s">
        <v>26</v>
      </c>
      <c r="E57" s="1232"/>
      <c r="F57" s="1232"/>
      <c r="G57" s="1232"/>
      <c r="H57" s="1232"/>
      <c r="I57" s="1232"/>
      <c r="J57" s="1233"/>
      <c r="K57" s="83"/>
      <c r="L57" s="84"/>
      <c r="M57" s="84"/>
      <c r="N57" s="84"/>
      <c r="O57" s="85"/>
    </row>
    <row r="58" spans="1:21" ht="31.5" customHeight="1" thickBot="1" x14ac:dyDescent="0.25">
      <c r="B58" s="1229"/>
      <c r="C58" s="1230"/>
      <c r="D58" s="1234" t="s">
        <v>27</v>
      </c>
      <c r="E58" s="1235"/>
      <c r="F58" s="1235"/>
      <c r="G58" s="1235"/>
      <c r="H58" s="1235"/>
      <c r="I58" s="1235"/>
      <c r="J58" s="123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pTH6MLmeY/ljoxsZ1hfGD/UGtbzrp7bbYqjybZ3Q/ydmPfVqZ3S3vqoVhWiATgLEck95+iFHPTtgX6aeV8FUg==" saltValue="57nDw6OeR1Bi6IRMLfgh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57" t="s">
        <v>30</v>
      </c>
      <c r="C41" s="1258"/>
      <c r="D41" s="102"/>
      <c r="E41" s="1259" t="s">
        <v>31</v>
      </c>
      <c r="F41" s="1259"/>
      <c r="G41" s="1259"/>
      <c r="H41" s="1260"/>
      <c r="I41" s="351">
        <v>6052</v>
      </c>
      <c r="J41" s="352">
        <v>6963</v>
      </c>
      <c r="K41" s="352">
        <v>7423</v>
      </c>
      <c r="L41" s="352">
        <v>7850</v>
      </c>
      <c r="M41" s="353">
        <v>8010</v>
      </c>
    </row>
    <row r="42" spans="2:13" ht="27.75" customHeight="1" x14ac:dyDescent="0.2">
      <c r="B42" s="1247"/>
      <c r="C42" s="1248"/>
      <c r="D42" s="103"/>
      <c r="E42" s="1251" t="s">
        <v>32</v>
      </c>
      <c r="F42" s="1251"/>
      <c r="G42" s="1251"/>
      <c r="H42" s="1252"/>
      <c r="I42" s="354" t="s">
        <v>516</v>
      </c>
      <c r="J42" s="355" t="s">
        <v>516</v>
      </c>
      <c r="K42" s="355" t="s">
        <v>516</v>
      </c>
      <c r="L42" s="355" t="s">
        <v>516</v>
      </c>
      <c r="M42" s="356" t="s">
        <v>516</v>
      </c>
    </row>
    <row r="43" spans="2:13" ht="27.75" customHeight="1" x14ac:dyDescent="0.2">
      <c r="B43" s="1247"/>
      <c r="C43" s="1248"/>
      <c r="D43" s="103"/>
      <c r="E43" s="1251" t="s">
        <v>33</v>
      </c>
      <c r="F43" s="1251"/>
      <c r="G43" s="1251"/>
      <c r="H43" s="1252"/>
      <c r="I43" s="354">
        <v>1636</v>
      </c>
      <c r="J43" s="355">
        <v>1333</v>
      </c>
      <c r="K43" s="355">
        <v>1346</v>
      </c>
      <c r="L43" s="355">
        <v>1481</v>
      </c>
      <c r="M43" s="356">
        <v>1409</v>
      </c>
    </row>
    <row r="44" spans="2:13" ht="27.75" customHeight="1" x14ac:dyDescent="0.2">
      <c r="B44" s="1247"/>
      <c r="C44" s="1248"/>
      <c r="D44" s="103"/>
      <c r="E44" s="1251" t="s">
        <v>34</v>
      </c>
      <c r="F44" s="1251"/>
      <c r="G44" s="1251"/>
      <c r="H44" s="1252"/>
      <c r="I44" s="354">
        <v>108</v>
      </c>
      <c r="J44" s="355">
        <v>94</v>
      </c>
      <c r="K44" s="355">
        <v>80</v>
      </c>
      <c r="L44" s="355">
        <v>66</v>
      </c>
      <c r="M44" s="356">
        <v>53</v>
      </c>
    </row>
    <row r="45" spans="2:13" ht="27.75" customHeight="1" x14ac:dyDescent="0.2">
      <c r="B45" s="1247"/>
      <c r="C45" s="1248"/>
      <c r="D45" s="103"/>
      <c r="E45" s="1251" t="s">
        <v>35</v>
      </c>
      <c r="F45" s="1251"/>
      <c r="G45" s="1251"/>
      <c r="H45" s="1252"/>
      <c r="I45" s="354">
        <v>266</v>
      </c>
      <c r="J45" s="355">
        <v>217</v>
      </c>
      <c r="K45" s="355">
        <v>231</v>
      </c>
      <c r="L45" s="355">
        <v>247</v>
      </c>
      <c r="M45" s="356">
        <v>216</v>
      </c>
    </row>
    <row r="46" spans="2:13" ht="27.75" customHeight="1" x14ac:dyDescent="0.2">
      <c r="B46" s="1247"/>
      <c r="C46" s="1248"/>
      <c r="D46" s="104"/>
      <c r="E46" s="1251" t="s">
        <v>36</v>
      </c>
      <c r="F46" s="1251"/>
      <c r="G46" s="1251"/>
      <c r="H46" s="1252"/>
      <c r="I46" s="354">
        <v>124</v>
      </c>
      <c r="J46" s="355">
        <v>179</v>
      </c>
      <c r="K46" s="355">
        <v>150</v>
      </c>
      <c r="L46" s="355">
        <v>121</v>
      </c>
      <c r="M46" s="356">
        <v>92</v>
      </c>
    </row>
    <row r="47" spans="2:13" ht="27.75" customHeight="1" x14ac:dyDescent="0.2">
      <c r="B47" s="1247"/>
      <c r="C47" s="1248"/>
      <c r="D47" s="105"/>
      <c r="E47" s="1261" t="s">
        <v>37</v>
      </c>
      <c r="F47" s="1262"/>
      <c r="G47" s="1262"/>
      <c r="H47" s="1263"/>
      <c r="I47" s="354" t="s">
        <v>516</v>
      </c>
      <c r="J47" s="355" t="s">
        <v>516</v>
      </c>
      <c r="K47" s="355" t="s">
        <v>516</v>
      </c>
      <c r="L47" s="355" t="s">
        <v>516</v>
      </c>
      <c r="M47" s="356" t="s">
        <v>516</v>
      </c>
    </row>
    <row r="48" spans="2:13" ht="27.75" customHeight="1" x14ac:dyDescent="0.2">
      <c r="B48" s="1247"/>
      <c r="C48" s="1248"/>
      <c r="D48" s="103"/>
      <c r="E48" s="1251" t="s">
        <v>38</v>
      </c>
      <c r="F48" s="1251"/>
      <c r="G48" s="1251"/>
      <c r="H48" s="1252"/>
      <c r="I48" s="354" t="s">
        <v>516</v>
      </c>
      <c r="J48" s="355" t="s">
        <v>516</v>
      </c>
      <c r="K48" s="355" t="s">
        <v>516</v>
      </c>
      <c r="L48" s="355" t="s">
        <v>516</v>
      </c>
      <c r="M48" s="356" t="s">
        <v>516</v>
      </c>
    </row>
    <row r="49" spans="2:13" ht="27.75" customHeight="1" x14ac:dyDescent="0.2">
      <c r="B49" s="1249"/>
      <c r="C49" s="1250"/>
      <c r="D49" s="103"/>
      <c r="E49" s="1251" t="s">
        <v>39</v>
      </c>
      <c r="F49" s="1251"/>
      <c r="G49" s="1251"/>
      <c r="H49" s="1252"/>
      <c r="I49" s="354" t="s">
        <v>516</v>
      </c>
      <c r="J49" s="355" t="s">
        <v>516</v>
      </c>
      <c r="K49" s="355" t="s">
        <v>516</v>
      </c>
      <c r="L49" s="355" t="s">
        <v>516</v>
      </c>
      <c r="M49" s="356" t="s">
        <v>516</v>
      </c>
    </row>
    <row r="50" spans="2:13" ht="27.75" customHeight="1" x14ac:dyDescent="0.2">
      <c r="B50" s="1245" t="s">
        <v>40</v>
      </c>
      <c r="C50" s="1246"/>
      <c r="D50" s="106"/>
      <c r="E50" s="1251" t="s">
        <v>41</v>
      </c>
      <c r="F50" s="1251"/>
      <c r="G50" s="1251"/>
      <c r="H50" s="1252"/>
      <c r="I50" s="354">
        <v>6027</v>
      </c>
      <c r="J50" s="355">
        <v>5954</v>
      </c>
      <c r="K50" s="355">
        <v>6054</v>
      </c>
      <c r="L50" s="355">
        <v>6059</v>
      </c>
      <c r="M50" s="356">
        <v>6680</v>
      </c>
    </row>
    <row r="51" spans="2:13" ht="27.75" customHeight="1" x14ac:dyDescent="0.2">
      <c r="B51" s="1247"/>
      <c r="C51" s="1248"/>
      <c r="D51" s="103"/>
      <c r="E51" s="1251" t="s">
        <v>42</v>
      </c>
      <c r="F51" s="1251"/>
      <c r="G51" s="1251"/>
      <c r="H51" s="1252"/>
      <c r="I51" s="354">
        <v>351</v>
      </c>
      <c r="J51" s="355">
        <v>286</v>
      </c>
      <c r="K51" s="355">
        <v>234</v>
      </c>
      <c r="L51" s="355">
        <v>186</v>
      </c>
      <c r="M51" s="356">
        <v>144</v>
      </c>
    </row>
    <row r="52" spans="2:13" ht="27.75" customHeight="1" x14ac:dyDescent="0.2">
      <c r="B52" s="1249"/>
      <c r="C52" s="1250"/>
      <c r="D52" s="103"/>
      <c r="E52" s="1251" t="s">
        <v>43</v>
      </c>
      <c r="F52" s="1251"/>
      <c r="G52" s="1251"/>
      <c r="H52" s="1252"/>
      <c r="I52" s="354">
        <v>6228</v>
      </c>
      <c r="J52" s="355">
        <v>6775</v>
      </c>
      <c r="K52" s="355">
        <v>6882</v>
      </c>
      <c r="L52" s="355">
        <v>7116</v>
      </c>
      <c r="M52" s="356">
        <v>7363</v>
      </c>
    </row>
    <row r="53" spans="2:13" ht="27.75" customHeight="1" thickBot="1" x14ac:dyDescent="0.25">
      <c r="B53" s="1253" t="s">
        <v>44</v>
      </c>
      <c r="C53" s="1254"/>
      <c r="D53" s="107"/>
      <c r="E53" s="1255" t="s">
        <v>45</v>
      </c>
      <c r="F53" s="1255"/>
      <c r="G53" s="1255"/>
      <c r="H53" s="1256"/>
      <c r="I53" s="357">
        <v>-4420</v>
      </c>
      <c r="J53" s="358">
        <v>-4229</v>
      </c>
      <c r="K53" s="358">
        <v>-3938</v>
      </c>
      <c r="L53" s="358">
        <v>-3595</v>
      </c>
      <c r="M53" s="359">
        <v>-4408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2WmMr/lLyygR7TTa0tDH2A95DHSkDW+8/bc8XXQ29FgUXIGZsSctZsHhQOqPzu7FCnGiH/ZWdCGhqzEjT/Ieg==" saltValue="Rp7aWbTwwYyclQD88s2u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560</v>
      </c>
      <c r="G54" s="116" t="s">
        <v>561</v>
      </c>
      <c r="H54" s="117" t="s">
        <v>562</v>
      </c>
    </row>
    <row r="55" spans="2:8" ht="52.5" customHeight="1" x14ac:dyDescent="0.2">
      <c r="B55" s="118"/>
      <c r="C55" s="1272" t="s">
        <v>48</v>
      </c>
      <c r="D55" s="1272"/>
      <c r="E55" s="1273"/>
      <c r="F55" s="119">
        <v>2076</v>
      </c>
      <c r="G55" s="119">
        <v>2042</v>
      </c>
      <c r="H55" s="120">
        <v>2391</v>
      </c>
    </row>
    <row r="56" spans="2:8" ht="52.5" customHeight="1" x14ac:dyDescent="0.2">
      <c r="B56" s="121"/>
      <c r="C56" s="1274" t="s">
        <v>49</v>
      </c>
      <c r="D56" s="1274"/>
      <c r="E56" s="1275"/>
      <c r="F56" s="122">
        <v>730</v>
      </c>
      <c r="G56" s="122">
        <v>731</v>
      </c>
      <c r="H56" s="123">
        <v>732</v>
      </c>
    </row>
    <row r="57" spans="2:8" ht="53.25" customHeight="1" x14ac:dyDescent="0.2">
      <c r="B57" s="121"/>
      <c r="C57" s="1276" t="s">
        <v>50</v>
      </c>
      <c r="D57" s="1276"/>
      <c r="E57" s="1277"/>
      <c r="F57" s="124">
        <v>2296</v>
      </c>
      <c r="G57" s="124">
        <v>2345</v>
      </c>
      <c r="H57" s="125">
        <v>2626</v>
      </c>
    </row>
    <row r="58" spans="2:8" ht="45.75" customHeight="1" x14ac:dyDescent="0.2">
      <c r="B58" s="126"/>
      <c r="C58" s="1264" t="s">
        <v>594</v>
      </c>
      <c r="D58" s="1265"/>
      <c r="E58" s="1266"/>
      <c r="F58" s="127">
        <v>1446</v>
      </c>
      <c r="G58" s="127">
        <v>1554</v>
      </c>
      <c r="H58" s="128">
        <v>1790</v>
      </c>
    </row>
    <row r="59" spans="2:8" ht="45.75" customHeight="1" x14ac:dyDescent="0.2">
      <c r="B59" s="126"/>
      <c r="C59" s="1264" t="s">
        <v>595</v>
      </c>
      <c r="D59" s="1265"/>
      <c r="E59" s="1266"/>
      <c r="F59" s="127">
        <v>676</v>
      </c>
      <c r="G59" s="127">
        <v>609</v>
      </c>
      <c r="H59" s="128">
        <v>594</v>
      </c>
    </row>
    <row r="60" spans="2:8" ht="45.75" customHeight="1" x14ac:dyDescent="0.2">
      <c r="B60" s="126"/>
      <c r="C60" s="1264" t="s">
        <v>596</v>
      </c>
      <c r="D60" s="1265"/>
      <c r="E60" s="1266"/>
      <c r="F60" s="127">
        <v>66</v>
      </c>
      <c r="G60" s="127">
        <v>66</v>
      </c>
      <c r="H60" s="128">
        <v>66</v>
      </c>
    </row>
    <row r="61" spans="2:8" ht="45.75" customHeight="1" x14ac:dyDescent="0.2">
      <c r="B61" s="126"/>
      <c r="C61" s="1264" t="s">
        <v>597</v>
      </c>
      <c r="D61" s="1265"/>
      <c r="E61" s="1266"/>
      <c r="F61" s="127" t="s">
        <v>599</v>
      </c>
      <c r="G61" s="127">
        <v>12</v>
      </c>
      <c r="H61" s="128">
        <v>62</v>
      </c>
    </row>
    <row r="62" spans="2:8" ht="45.75" customHeight="1" thickBot="1" x14ac:dyDescent="0.25">
      <c r="B62" s="129"/>
      <c r="C62" s="1267" t="s">
        <v>598</v>
      </c>
      <c r="D62" s="1268"/>
      <c r="E62" s="1269"/>
      <c r="F62" s="130">
        <v>26</v>
      </c>
      <c r="G62" s="130">
        <v>26</v>
      </c>
      <c r="H62" s="131">
        <v>26</v>
      </c>
    </row>
    <row r="63" spans="2:8" ht="52.5" customHeight="1" thickBot="1" x14ac:dyDescent="0.25">
      <c r="B63" s="132"/>
      <c r="C63" s="1270" t="s">
        <v>51</v>
      </c>
      <c r="D63" s="1270"/>
      <c r="E63" s="1271"/>
      <c r="F63" s="133">
        <v>5103</v>
      </c>
      <c r="G63" s="133">
        <v>5118</v>
      </c>
      <c r="H63" s="134">
        <v>5749</v>
      </c>
    </row>
    <row r="64" spans="2:8" ht="13.2" x14ac:dyDescent="0.2"/>
  </sheetData>
  <sheetProtection algorithmName="SHA-512" hashValue="rPwTfjRgBWnkDCmGkiS1Z/KJcl1Dv2K1sgGOPoi3Uv08r0ALGYAv1gechXL0w1ZIPurm6vGDzSE9Z4lyq1XjLA==" saltValue="RuqpSCdHgJzD2yUMjCV0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609</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606</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8" t="s">
        <v>610</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2" x14ac:dyDescent="0.2">
      <c r="B44" s="368"/>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2" x14ac:dyDescent="0.2">
      <c r="B45" s="368"/>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2" x14ac:dyDescent="0.2">
      <c r="B46" s="368"/>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2" x14ac:dyDescent="0.2">
      <c r="B47" s="368"/>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605</v>
      </c>
    </row>
    <row r="50" spans="1:109" ht="13.2" x14ac:dyDescent="0.2">
      <c r="B50" s="368"/>
      <c r="G50" s="1287"/>
      <c r="H50" s="1287"/>
      <c r="I50" s="1287"/>
      <c r="J50" s="1287"/>
      <c r="K50" s="376"/>
      <c r="L50" s="376"/>
      <c r="M50" s="375"/>
      <c r="N50" s="37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558</v>
      </c>
      <c r="BQ50" s="1291"/>
      <c r="BR50" s="1291"/>
      <c r="BS50" s="1291"/>
      <c r="BT50" s="1291"/>
      <c r="BU50" s="1291"/>
      <c r="BV50" s="1291"/>
      <c r="BW50" s="1291"/>
      <c r="BX50" s="1291" t="s">
        <v>559</v>
      </c>
      <c r="BY50" s="1291"/>
      <c r="BZ50" s="1291"/>
      <c r="CA50" s="1291"/>
      <c r="CB50" s="1291"/>
      <c r="CC50" s="1291"/>
      <c r="CD50" s="1291"/>
      <c r="CE50" s="1291"/>
      <c r="CF50" s="1291" t="s">
        <v>560</v>
      </c>
      <c r="CG50" s="1291"/>
      <c r="CH50" s="1291"/>
      <c r="CI50" s="1291"/>
      <c r="CJ50" s="1291"/>
      <c r="CK50" s="1291"/>
      <c r="CL50" s="1291"/>
      <c r="CM50" s="1291"/>
      <c r="CN50" s="1291" t="s">
        <v>561</v>
      </c>
      <c r="CO50" s="1291"/>
      <c r="CP50" s="1291"/>
      <c r="CQ50" s="1291"/>
      <c r="CR50" s="1291"/>
      <c r="CS50" s="1291"/>
      <c r="CT50" s="1291"/>
      <c r="CU50" s="1291"/>
      <c r="CV50" s="1291" t="s">
        <v>562</v>
      </c>
      <c r="CW50" s="1291"/>
      <c r="CX50" s="1291"/>
      <c r="CY50" s="1291"/>
      <c r="CZ50" s="1291"/>
      <c r="DA50" s="1291"/>
      <c r="DB50" s="1291"/>
      <c r="DC50" s="1291"/>
    </row>
    <row r="51" spans="1:109" ht="13.5" customHeight="1" x14ac:dyDescent="0.2">
      <c r="B51" s="368"/>
      <c r="G51" s="1296"/>
      <c r="H51" s="1296"/>
      <c r="I51" s="1297"/>
      <c r="J51" s="1297"/>
      <c r="K51" s="1294"/>
      <c r="L51" s="1294"/>
      <c r="M51" s="1294"/>
      <c r="N51" s="1294"/>
      <c r="AM51" s="374"/>
      <c r="AN51" s="1292" t="s">
        <v>604</v>
      </c>
      <c r="AO51" s="1292"/>
      <c r="AP51" s="1292"/>
      <c r="AQ51" s="1292"/>
      <c r="AR51" s="1292"/>
      <c r="AS51" s="1292"/>
      <c r="AT51" s="1292"/>
      <c r="AU51" s="1292"/>
      <c r="AV51" s="1292"/>
      <c r="AW51" s="1292"/>
      <c r="AX51" s="1292"/>
      <c r="AY51" s="1292"/>
      <c r="AZ51" s="1292"/>
      <c r="BA51" s="1292"/>
      <c r="BB51" s="1292" t="s">
        <v>602</v>
      </c>
      <c r="BC51" s="1292"/>
      <c r="BD51" s="1292"/>
      <c r="BE51" s="1292"/>
      <c r="BF51" s="1292"/>
      <c r="BG51" s="1292"/>
      <c r="BH51" s="1292"/>
      <c r="BI51" s="1292"/>
      <c r="BJ51" s="1292"/>
      <c r="BK51" s="1292"/>
      <c r="BL51" s="1292"/>
      <c r="BM51" s="1292"/>
      <c r="BN51" s="1292"/>
      <c r="BO51" s="1292"/>
      <c r="BP51" s="1293"/>
      <c r="BQ51" s="1293"/>
      <c r="BR51" s="1293"/>
      <c r="BS51" s="1293"/>
      <c r="BT51" s="1293"/>
      <c r="BU51" s="1293"/>
      <c r="BV51" s="1293"/>
      <c r="BW51" s="1293"/>
      <c r="BX51" s="1293"/>
      <c r="BY51" s="1293"/>
      <c r="BZ51" s="1293"/>
      <c r="CA51" s="1293"/>
      <c r="CB51" s="1293"/>
      <c r="CC51" s="1293"/>
      <c r="CD51" s="1293"/>
      <c r="CE51" s="1293"/>
      <c r="CF51" s="1293"/>
      <c r="CG51" s="1293"/>
      <c r="CH51" s="1293"/>
      <c r="CI51" s="1293"/>
      <c r="CJ51" s="1293"/>
      <c r="CK51" s="1293"/>
      <c r="CL51" s="1293"/>
      <c r="CM51" s="1293"/>
      <c r="CN51" s="1293"/>
      <c r="CO51" s="1293"/>
      <c r="CP51" s="1293"/>
      <c r="CQ51" s="1293"/>
      <c r="CR51" s="1293"/>
      <c r="CS51" s="1293"/>
      <c r="CT51" s="1293"/>
      <c r="CU51" s="1293"/>
      <c r="CV51" s="1293"/>
      <c r="CW51" s="1293"/>
      <c r="CX51" s="1293"/>
      <c r="CY51" s="1293"/>
      <c r="CZ51" s="1293"/>
      <c r="DA51" s="1293"/>
      <c r="DB51" s="1293"/>
      <c r="DC51" s="1293"/>
    </row>
    <row r="52" spans="1:109" ht="13.2" x14ac:dyDescent="0.2">
      <c r="B52" s="368"/>
      <c r="G52" s="1296"/>
      <c r="H52" s="1296"/>
      <c r="I52" s="1297"/>
      <c r="J52" s="1297"/>
      <c r="K52" s="1294"/>
      <c r="L52" s="1294"/>
      <c r="M52" s="1294"/>
      <c r="N52" s="1294"/>
      <c r="AM52" s="37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2" x14ac:dyDescent="0.2">
      <c r="A53" s="382"/>
      <c r="B53" s="368"/>
      <c r="G53" s="1296"/>
      <c r="H53" s="1296"/>
      <c r="I53" s="1287"/>
      <c r="J53" s="1287"/>
      <c r="K53" s="1294"/>
      <c r="L53" s="1294"/>
      <c r="M53" s="1294"/>
      <c r="N53" s="1294"/>
      <c r="AM53" s="374"/>
      <c r="AN53" s="1292"/>
      <c r="AO53" s="1292"/>
      <c r="AP53" s="1292"/>
      <c r="AQ53" s="1292"/>
      <c r="AR53" s="1292"/>
      <c r="AS53" s="1292"/>
      <c r="AT53" s="1292"/>
      <c r="AU53" s="1292"/>
      <c r="AV53" s="1292"/>
      <c r="AW53" s="1292"/>
      <c r="AX53" s="1292"/>
      <c r="AY53" s="1292"/>
      <c r="AZ53" s="1292"/>
      <c r="BA53" s="1292"/>
      <c r="BB53" s="1292" t="s">
        <v>608</v>
      </c>
      <c r="BC53" s="1292"/>
      <c r="BD53" s="1292"/>
      <c r="BE53" s="1292"/>
      <c r="BF53" s="1292"/>
      <c r="BG53" s="1292"/>
      <c r="BH53" s="1292"/>
      <c r="BI53" s="1292"/>
      <c r="BJ53" s="1292"/>
      <c r="BK53" s="1292"/>
      <c r="BL53" s="1292"/>
      <c r="BM53" s="1292"/>
      <c r="BN53" s="1292"/>
      <c r="BO53" s="1292"/>
      <c r="BP53" s="1293">
        <v>56.4</v>
      </c>
      <c r="BQ53" s="1293"/>
      <c r="BR53" s="1293"/>
      <c r="BS53" s="1293"/>
      <c r="BT53" s="1293"/>
      <c r="BU53" s="1293"/>
      <c r="BV53" s="1293"/>
      <c r="BW53" s="1293"/>
      <c r="BX53" s="1293">
        <v>58.6</v>
      </c>
      <c r="BY53" s="1293"/>
      <c r="BZ53" s="1293"/>
      <c r="CA53" s="1293"/>
      <c r="CB53" s="1293"/>
      <c r="CC53" s="1293"/>
      <c r="CD53" s="1293"/>
      <c r="CE53" s="1293"/>
      <c r="CF53" s="1293">
        <v>57</v>
      </c>
      <c r="CG53" s="1293"/>
      <c r="CH53" s="1293"/>
      <c r="CI53" s="1293"/>
      <c r="CJ53" s="1293"/>
      <c r="CK53" s="1293"/>
      <c r="CL53" s="1293"/>
      <c r="CM53" s="1293"/>
      <c r="CN53" s="1293">
        <v>61</v>
      </c>
      <c r="CO53" s="1293"/>
      <c r="CP53" s="1293"/>
      <c r="CQ53" s="1293"/>
      <c r="CR53" s="1293"/>
      <c r="CS53" s="1293"/>
      <c r="CT53" s="1293"/>
      <c r="CU53" s="1293"/>
      <c r="CV53" s="1293">
        <v>62.2</v>
      </c>
      <c r="CW53" s="1293"/>
      <c r="CX53" s="1293"/>
      <c r="CY53" s="1293"/>
      <c r="CZ53" s="1293"/>
      <c r="DA53" s="1293"/>
      <c r="DB53" s="1293"/>
      <c r="DC53" s="1293"/>
    </row>
    <row r="54" spans="1:109" ht="13.2" x14ac:dyDescent="0.2">
      <c r="A54" s="382"/>
      <c r="B54" s="368"/>
      <c r="G54" s="1296"/>
      <c r="H54" s="1296"/>
      <c r="I54" s="1287"/>
      <c r="J54" s="1287"/>
      <c r="K54" s="1294"/>
      <c r="L54" s="1294"/>
      <c r="M54" s="1294"/>
      <c r="N54" s="1294"/>
      <c r="AM54" s="37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2" x14ac:dyDescent="0.2">
      <c r="A55" s="382"/>
      <c r="B55" s="368"/>
      <c r="G55" s="1287"/>
      <c r="H55" s="1287"/>
      <c r="I55" s="1287"/>
      <c r="J55" s="1287"/>
      <c r="K55" s="1294"/>
      <c r="L55" s="1294"/>
      <c r="M55" s="1294"/>
      <c r="N55" s="1294"/>
      <c r="AN55" s="1291" t="s">
        <v>603</v>
      </c>
      <c r="AO55" s="1291"/>
      <c r="AP55" s="1291"/>
      <c r="AQ55" s="1291"/>
      <c r="AR55" s="1291"/>
      <c r="AS55" s="1291"/>
      <c r="AT55" s="1291"/>
      <c r="AU55" s="1291"/>
      <c r="AV55" s="1291"/>
      <c r="AW55" s="1291"/>
      <c r="AX55" s="1291"/>
      <c r="AY55" s="1291"/>
      <c r="AZ55" s="1291"/>
      <c r="BA55" s="1291"/>
      <c r="BB55" s="1292" t="s">
        <v>602</v>
      </c>
      <c r="BC55" s="1292"/>
      <c r="BD55" s="1292"/>
      <c r="BE55" s="1292"/>
      <c r="BF55" s="1292"/>
      <c r="BG55" s="1292"/>
      <c r="BH55" s="1292"/>
      <c r="BI55" s="1292"/>
      <c r="BJ55" s="1292"/>
      <c r="BK55" s="1292"/>
      <c r="BL55" s="1292"/>
      <c r="BM55" s="1292"/>
      <c r="BN55" s="1292"/>
      <c r="BO55" s="1292"/>
      <c r="BP55" s="1293">
        <v>0</v>
      </c>
      <c r="BQ55" s="1293"/>
      <c r="BR55" s="1293"/>
      <c r="BS55" s="1293"/>
      <c r="BT55" s="1293"/>
      <c r="BU55" s="1293"/>
      <c r="BV55" s="1293"/>
      <c r="BW55" s="1293"/>
      <c r="BX55" s="1293">
        <v>0</v>
      </c>
      <c r="BY55" s="1293"/>
      <c r="BZ55" s="1293"/>
      <c r="CA55" s="1293"/>
      <c r="CB55" s="1293"/>
      <c r="CC55" s="1293"/>
      <c r="CD55" s="1293"/>
      <c r="CE55" s="1293"/>
      <c r="CF55" s="1293">
        <v>0</v>
      </c>
      <c r="CG55" s="1293"/>
      <c r="CH55" s="1293"/>
      <c r="CI55" s="1293"/>
      <c r="CJ55" s="1293"/>
      <c r="CK55" s="1293"/>
      <c r="CL55" s="1293"/>
      <c r="CM55" s="1293"/>
      <c r="CN55" s="1293">
        <v>0</v>
      </c>
      <c r="CO55" s="1293"/>
      <c r="CP55" s="1293"/>
      <c r="CQ55" s="1293"/>
      <c r="CR55" s="1293"/>
      <c r="CS55" s="1293"/>
      <c r="CT55" s="1293"/>
      <c r="CU55" s="1293"/>
      <c r="CV55" s="1293">
        <v>0</v>
      </c>
      <c r="CW55" s="1293"/>
      <c r="CX55" s="1293"/>
      <c r="CY55" s="1293"/>
      <c r="CZ55" s="1293"/>
      <c r="DA55" s="1293"/>
      <c r="DB55" s="1293"/>
      <c r="DC55" s="1293"/>
    </row>
    <row r="56" spans="1:109" ht="13.2" x14ac:dyDescent="0.2">
      <c r="A56" s="382"/>
      <c r="B56" s="368"/>
      <c r="G56" s="1287"/>
      <c r="H56" s="1287"/>
      <c r="I56" s="1287"/>
      <c r="J56" s="1287"/>
      <c r="K56" s="1294"/>
      <c r="L56" s="1294"/>
      <c r="M56" s="1294"/>
      <c r="N56" s="1294"/>
      <c r="AN56" s="1291"/>
      <c r="AO56" s="1291"/>
      <c r="AP56" s="1291"/>
      <c r="AQ56" s="1291"/>
      <c r="AR56" s="1291"/>
      <c r="AS56" s="1291"/>
      <c r="AT56" s="1291"/>
      <c r="AU56" s="1291"/>
      <c r="AV56" s="1291"/>
      <c r="AW56" s="1291"/>
      <c r="AX56" s="1291"/>
      <c r="AY56" s="1291"/>
      <c r="AZ56" s="1291"/>
      <c r="BA56" s="1291"/>
      <c r="BB56" s="1292"/>
      <c r="BC56" s="1292"/>
      <c r="BD56" s="1292"/>
      <c r="BE56" s="1292"/>
      <c r="BF56" s="1292"/>
      <c r="BG56" s="1292"/>
      <c r="BH56" s="1292"/>
      <c r="BI56" s="1292"/>
      <c r="BJ56" s="1292"/>
      <c r="BK56" s="1292"/>
      <c r="BL56" s="1292"/>
      <c r="BM56" s="1292"/>
      <c r="BN56" s="1292"/>
      <c r="BO56" s="1292"/>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2" customFormat="1" ht="13.2" x14ac:dyDescent="0.2">
      <c r="B57" s="388"/>
      <c r="G57" s="1287"/>
      <c r="H57" s="1287"/>
      <c r="I57" s="1295"/>
      <c r="J57" s="1295"/>
      <c r="K57" s="1294"/>
      <c r="L57" s="1294"/>
      <c r="M57" s="1294"/>
      <c r="N57" s="1294"/>
      <c r="AM57" s="367"/>
      <c r="AN57" s="1291"/>
      <c r="AO57" s="1291"/>
      <c r="AP57" s="1291"/>
      <c r="AQ57" s="1291"/>
      <c r="AR57" s="1291"/>
      <c r="AS57" s="1291"/>
      <c r="AT57" s="1291"/>
      <c r="AU57" s="1291"/>
      <c r="AV57" s="1291"/>
      <c r="AW57" s="1291"/>
      <c r="AX57" s="1291"/>
      <c r="AY57" s="1291"/>
      <c r="AZ57" s="1291"/>
      <c r="BA57" s="1291"/>
      <c r="BB57" s="1292" t="s">
        <v>608</v>
      </c>
      <c r="BC57" s="1292"/>
      <c r="BD57" s="1292"/>
      <c r="BE57" s="1292"/>
      <c r="BF57" s="1292"/>
      <c r="BG57" s="1292"/>
      <c r="BH57" s="1292"/>
      <c r="BI57" s="1292"/>
      <c r="BJ57" s="1292"/>
      <c r="BK57" s="1292"/>
      <c r="BL57" s="1292"/>
      <c r="BM57" s="1292"/>
      <c r="BN57" s="1292"/>
      <c r="BO57" s="1292"/>
      <c r="BP57" s="1293">
        <v>57.7</v>
      </c>
      <c r="BQ57" s="1293"/>
      <c r="BR57" s="1293"/>
      <c r="BS57" s="1293"/>
      <c r="BT57" s="1293"/>
      <c r="BU57" s="1293"/>
      <c r="BV57" s="1293"/>
      <c r="BW57" s="1293"/>
      <c r="BX57" s="1293">
        <v>59.3</v>
      </c>
      <c r="BY57" s="1293"/>
      <c r="BZ57" s="1293"/>
      <c r="CA57" s="1293"/>
      <c r="CB57" s="1293"/>
      <c r="CC57" s="1293"/>
      <c r="CD57" s="1293"/>
      <c r="CE57" s="1293"/>
      <c r="CF57" s="1293">
        <v>60.4</v>
      </c>
      <c r="CG57" s="1293"/>
      <c r="CH57" s="1293"/>
      <c r="CI57" s="1293"/>
      <c r="CJ57" s="1293"/>
      <c r="CK57" s="1293"/>
      <c r="CL57" s="1293"/>
      <c r="CM57" s="1293"/>
      <c r="CN57" s="1293">
        <v>61.1</v>
      </c>
      <c r="CO57" s="1293"/>
      <c r="CP57" s="1293"/>
      <c r="CQ57" s="1293"/>
      <c r="CR57" s="1293"/>
      <c r="CS57" s="1293"/>
      <c r="CT57" s="1293"/>
      <c r="CU57" s="1293"/>
      <c r="CV57" s="1293">
        <v>62.3</v>
      </c>
      <c r="CW57" s="1293"/>
      <c r="CX57" s="1293"/>
      <c r="CY57" s="1293"/>
      <c r="CZ57" s="1293"/>
      <c r="DA57" s="1293"/>
      <c r="DB57" s="1293"/>
      <c r="DC57" s="1293"/>
      <c r="DD57" s="393"/>
      <c r="DE57" s="388"/>
    </row>
    <row r="58" spans="1:109" s="382" customFormat="1" ht="13.2" x14ac:dyDescent="0.2">
      <c r="A58" s="367"/>
      <c r="B58" s="388"/>
      <c r="G58" s="1287"/>
      <c r="H58" s="1287"/>
      <c r="I58" s="1295"/>
      <c r="J58" s="1295"/>
      <c r="K58" s="1294"/>
      <c r="L58" s="1294"/>
      <c r="M58" s="1294"/>
      <c r="N58" s="1294"/>
      <c r="AM58" s="367"/>
      <c r="AN58" s="1291"/>
      <c r="AO58" s="1291"/>
      <c r="AP58" s="1291"/>
      <c r="AQ58" s="1291"/>
      <c r="AR58" s="1291"/>
      <c r="AS58" s="1291"/>
      <c r="AT58" s="1291"/>
      <c r="AU58" s="1291"/>
      <c r="AV58" s="1291"/>
      <c r="AW58" s="1291"/>
      <c r="AX58" s="1291"/>
      <c r="AY58" s="1291"/>
      <c r="AZ58" s="1291"/>
      <c r="BA58" s="1291"/>
      <c r="BB58" s="1292"/>
      <c r="BC58" s="1292"/>
      <c r="BD58" s="1292"/>
      <c r="BE58" s="1292"/>
      <c r="BF58" s="1292"/>
      <c r="BG58" s="1292"/>
      <c r="BH58" s="1292"/>
      <c r="BI58" s="1292"/>
      <c r="BJ58" s="1292"/>
      <c r="BK58" s="1292"/>
      <c r="BL58" s="1292"/>
      <c r="BM58" s="1292"/>
      <c r="BN58" s="1292"/>
      <c r="BO58" s="1292"/>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607</v>
      </c>
    </row>
    <row r="64" spans="1:109" ht="13.2" x14ac:dyDescent="0.2">
      <c r="B64" s="368"/>
      <c r="G64" s="383"/>
      <c r="I64" s="385"/>
      <c r="J64" s="385"/>
      <c r="K64" s="385"/>
      <c r="L64" s="385"/>
      <c r="M64" s="385"/>
      <c r="N64" s="384"/>
      <c r="AM64" s="383"/>
      <c r="AN64" s="383" t="s">
        <v>606</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78" t="s">
        <v>611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2" x14ac:dyDescent="0.2">
      <c r="B66" s="368"/>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2" x14ac:dyDescent="0.2">
      <c r="B67" s="368"/>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2" x14ac:dyDescent="0.2">
      <c r="B68" s="368"/>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2" x14ac:dyDescent="0.2">
      <c r="B69" s="368"/>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605</v>
      </c>
    </row>
    <row r="72" spans="2:107" ht="13.2" x14ac:dyDescent="0.2">
      <c r="B72" s="368"/>
      <c r="G72" s="1287"/>
      <c r="H72" s="1287"/>
      <c r="I72" s="1287"/>
      <c r="J72" s="1287"/>
      <c r="K72" s="376"/>
      <c r="L72" s="376"/>
      <c r="M72" s="375"/>
      <c r="N72" s="37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558</v>
      </c>
      <c r="BQ72" s="1291"/>
      <c r="BR72" s="1291"/>
      <c r="BS72" s="1291"/>
      <c r="BT72" s="1291"/>
      <c r="BU72" s="1291"/>
      <c r="BV72" s="1291"/>
      <c r="BW72" s="1291"/>
      <c r="BX72" s="1291" t="s">
        <v>559</v>
      </c>
      <c r="BY72" s="1291"/>
      <c r="BZ72" s="1291"/>
      <c r="CA72" s="1291"/>
      <c r="CB72" s="1291"/>
      <c r="CC72" s="1291"/>
      <c r="CD72" s="1291"/>
      <c r="CE72" s="1291"/>
      <c r="CF72" s="1291" t="s">
        <v>560</v>
      </c>
      <c r="CG72" s="1291"/>
      <c r="CH72" s="1291"/>
      <c r="CI72" s="1291"/>
      <c r="CJ72" s="1291"/>
      <c r="CK72" s="1291"/>
      <c r="CL72" s="1291"/>
      <c r="CM72" s="1291"/>
      <c r="CN72" s="1291" t="s">
        <v>561</v>
      </c>
      <c r="CO72" s="1291"/>
      <c r="CP72" s="1291"/>
      <c r="CQ72" s="1291"/>
      <c r="CR72" s="1291"/>
      <c r="CS72" s="1291"/>
      <c r="CT72" s="1291"/>
      <c r="CU72" s="1291"/>
      <c r="CV72" s="1291" t="s">
        <v>562</v>
      </c>
      <c r="CW72" s="1291"/>
      <c r="CX72" s="1291"/>
      <c r="CY72" s="1291"/>
      <c r="CZ72" s="1291"/>
      <c r="DA72" s="1291"/>
      <c r="DB72" s="1291"/>
      <c r="DC72" s="1291"/>
    </row>
    <row r="73" spans="2:107" ht="13.2" x14ac:dyDescent="0.2">
      <c r="B73" s="368"/>
      <c r="G73" s="1296"/>
      <c r="H73" s="1296"/>
      <c r="I73" s="1296"/>
      <c r="J73" s="1296"/>
      <c r="K73" s="1298"/>
      <c r="L73" s="1298"/>
      <c r="M73" s="1298"/>
      <c r="N73" s="1298"/>
      <c r="AM73" s="374"/>
      <c r="AN73" s="1292" t="s">
        <v>604</v>
      </c>
      <c r="AO73" s="1292"/>
      <c r="AP73" s="1292"/>
      <c r="AQ73" s="1292"/>
      <c r="AR73" s="1292"/>
      <c r="AS73" s="1292"/>
      <c r="AT73" s="1292"/>
      <c r="AU73" s="1292"/>
      <c r="AV73" s="1292"/>
      <c r="AW73" s="1292"/>
      <c r="AX73" s="1292"/>
      <c r="AY73" s="1292"/>
      <c r="AZ73" s="1292"/>
      <c r="BA73" s="1292"/>
      <c r="BB73" s="1292" t="s">
        <v>602</v>
      </c>
      <c r="BC73" s="1292"/>
      <c r="BD73" s="1292"/>
      <c r="BE73" s="1292"/>
      <c r="BF73" s="1292"/>
      <c r="BG73" s="1292"/>
      <c r="BH73" s="1292"/>
      <c r="BI73" s="1292"/>
      <c r="BJ73" s="1292"/>
      <c r="BK73" s="1292"/>
      <c r="BL73" s="1292"/>
      <c r="BM73" s="1292"/>
      <c r="BN73" s="1292"/>
      <c r="BO73" s="1292"/>
      <c r="BP73" s="1293"/>
      <c r="BQ73" s="1293"/>
      <c r="BR73" s="1293"/>
      <c r="BS73" s="1293"/>
      <c r="BT73" s="1293"/>
      <c r="BU73" s="1293"/>
      <c r="BV73" s="1293"/>
      <c r="BW73" s="1293"/>
      <c r="BX73" s="1293"/>
      <c r="BY73" s="1293"/>
      <c r="BZ73" s="1293"/>
      <c r="CA73" s="1293"/>
      <c r="CB73" s="1293"/>
      <c r="CC73" s="1293"/>
      <c r="CD73" s="1293"/>
      <c r="CE73" s="1293"/>
      <c r="CF73" s="1293"/>
      <c r="CG73" s="1293"/>
      <c r="CH73" s="1293"/>
      <c r="CI73" s="1293"/>
      <c r="CJ73" s="1293"/>
      <c r="CK73" s="1293"/>
      <c r="CL73" s="1293"/>
      <c r="CM73" s="1293"/>
      <c r="CN73" s="1293"/>
      <c r="CO73" s="1293"/>
      <c r="CP73" s="1293"/>
      <c r="CQ73" s="1293"/>
      <c r="CR73" s="1293"/>
      <c r="CS73" s="1293"/>
      <c r="CT73" s="1293"/>
      <c r="CU73" s="1293"/>
      <c r="CV73" s="1293"/>
      <c r="CW73" s="1293"/>
      <c r="CX73" s="1293"/>
      <c r="CY73" s="1293"/>
      <c r="CZ73" s="1293"/>
      <c r="DA73" s="1293"/>
      <c r="DB73" s="1293"/>
      <c r="DC73" s="1293"/>
    </row>
    <row r="74" spans="2:107" ht="13.2" x14ac:dyDescent="0.2">
      <c r="B74" s="368"/>
      <c r="G74" s="1296"/>
      <c r="H74" s="1296"/>
      <c r="I74" s="1296"/>
      <c r="J74" s="1296"/>
      <c r="K74" s="1298"/>
      <c r="L74" s="1298"/>
      <c r="M74" s="1298"/>
      <c r="N74" s="1298"/>
      <c r="AM74" s="37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2" x14ac:dyDescent="0.2">
      <c r="B75" s="368"/>
      <c r="G75" s="1296"/>
      <c r="H75" s="1296"/>
      <c r="I75" s="1287"/>
      <c r="J75" s="1287"/>
      <c r="K75" s="1294"/>
      <c r="L75" s="1294"/>
      <c r="M75" s="1294"/>
      <c r="N75" s="1294"/>
      <c r="AM75" s="374"/>
      <c r="AN75" s="1292"/>
      <c r="AO75" s="1292"/>
      <c r="AP75" s="1292"/>
      <c r="AQ75" s="1292"/>
      <c r="AR75" s="1292"/>
      <c r="AS75" s="1292"/>
      <c r="AT75" s="1292"/>
      <c r="AU75" s="1292"/>
      <c r="AV75" s="1292"/>
      <c r="AW75" s="1292"/>
      <c r="AX75" s="1292"/>
      <c r="AY75" s="1292"/>
      <c r="AZ75" s="1292"/>
      <c r="BA75" s="1292"/>
      <c r="BB75" s="1292" t="s">
        <v>601</v>
      </c>
      <c r="BC75" s="1292"/>
      <c r="BD75" s="1292"/>
      <c r="BE75" s="1292"/>
      <c r="BF75" s="1292"/>
      <c r="BG75" s="1292"/>
      <c r="BH75" s="1292"/>
      <c r="BI75" s="1292"/>
      <c r="BJ75" s="1292"/>
      <c r="BK75" s="1292"/>
      <c r="BL75" s="1292"/>
      <c r="BM75" s="1292"/>
      <c r="BN75" s="1292"/>
      <c r="BO75" s="1292"/>
      <c r="BP75" s="1293">
        <v>8.6</v>
      </c>
      <c r="BQ75" s="1293"/>
      <c r="BR75" s="1293"/>
      <c r="BS75" s="1293"/>
      <c r="BT75" s="1293"/>
      <c r="BU75" s="1293"/>
      <c r="BV75" s="1293"/>
      <c r="BW75" s="1293"/>
      <c r="BX75" s="1293">
        <v>7.4</v>
      </c>
      <c r="BY75" s="1293"/>
      <c r="BZ75" s="1293"/>
      <c r="CA75" s="1293"/>
      <c r="CB75" s="1293"/>
      <c r="CC75" s="1293"/>
      <c r="CD75" s="1293"/>
      <c r="CE75" s="1293"/>
      <c r="CF75" s="1293">
        <v>7.2</v>
      </c>
      <c r="CG75" s="1293"/>
      <c r="CH75" s="1293"/>
      <c r="CI75" s="1293"/>
      <c r="CJ75" s="1293"/>
      <c r="CK75" s="1293"/>
      <c r="CL75" s="1293"/>
      <c r="CM75" s="1293"/>
      <c r="CN75" s="1293">
        <v>7</v>
      </c>
      <c r="CO75" s="1293"/>
      <c r="CP75" s="1293"/>
      <c r="CQ75" s="1293"/>
      <c r="CR75" s="1293"/>
      <c r="CS75" s="1293"/>
      <c r="CT75" s="1293"/>
      <c r="CU75" s="1293"/>
      <c r="CV75" s="1293">
        <v>6.8</v>
      </c>
      <c r="CW75" s="1293"/>
      <c r="CX75" s="1293"/>
      <c r="CY75" s="1293"/>
      <c r="CZ75" s="1293"/>
      <c r="DA75" s="1293"/>
      <c r="DB75" s="1293"/>
      <c r="DC75" s="1293"/>
    </row>
    <row r="76" spans="2:107" ht="13.2" x14ac:dyDescent="0.2">
      <c r="B76" s="368"/>
      <c r="G76" s="1296"/>
      <c r="H76" s="1296"/>
      <c r="I76" s="1287"/>
      <c r="J76" s="1287"/>
      <c r="K76" s="1294"/>
      <c r="L76" s="1294"/>
      <c r="M76" s="1294"/>
      <c r="N76" s="1294"/>
      <c r="AM76" s="37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2" x14ac:dyDescent="0.2">
      <c r="B77" s="368"/>
      <c r="G77" s="1287"/>
      <c r="H77" s="1287"/>
      <c r="I77" s="1287"/>
      <c r="J77" s="1287"/>
      <c r="K77" s="1298"/>
      <c r="L77" s="1298"/>
      <c r="M77" s="1298"/>
      <c r="N77" s="1298"/>
      <c r="AN77" s="1291" t="s">
        <v>603</v>
      </c>
      <c r="AO77" s="1291"/>
      <c r="AP77" s="1291"/>
      <c r="AQ77" s="1291"/>
      <c r="AR77" s="1291"/>
      <c r="AS77" s="1291"/>
      <c r="AT77" s="1291"/>
      <c r="AU77" s="1291"/>
      <c r="AV77" s="1291"/>
      <c r="AW77" s="1291"/>
      <c r="AX77" s="1291"/>
      <c r="AY77" s="1291"/>
      <c r="AZ77" s="1291"/>
      <c r="BA77" s="1291"/>
      <c r="BB77" s="1292" t="s">
        <v>602</v>
      </c>
      <c r="BC77" s="1292"/>
      <c r="BD77" s="1292"/>
      <c r="BE77" s="1292"/>
      <c r="BF77" s="1292"/>
      <c r="BG77" s="1292"/>
      <c r="BH77" s="1292"/>
      <c r="BI77" s="1292"/>
      <c r="BJ77" s="1292"/>
      <c r="BK77" s="1292"/>
      <c r="BL77" s="1292"/>
      <c r="BM77" s="1292"/>
      <c r="BN77" s="1292"/>
      <c r="BO77" s="1292"/>
      <c r="BP77" s="1293">
        <v>0</v>
      </c>
      <c r="BQ77" s="1293"/>
      <c r="BR77" s="1293"/>
      <c r="BS77" s="1293"/>
      <c r="BT77" s="1293"/>
      <c r="BU77" s="1293"/>
      <c r="BV77" s="1293"/>
      <c r="BW77" s="1293"/>
      <c r="BX77" s="1293">
        <v>0</v>
      </c>
      <c r="BY77" s="1293"/>
      <c r="BZ77" s="1293"/>
      <c r="CA77" s="1293"/>
      <c r="CB77" s="1293"/>
      <c r="CC77" s="1293"/>
      <c r="CD77" s="1293"/>
      <c r="CE77" s="1293"/>
      <c r="CF77" s="1293">
        <v>0</v>
      </c>
      <c r="CG77" s="1293"/>
      <c r="CH77" s="1293"/>
      <c r="CI77" s="1293"/>
      <c r="CJ77" s="1293"/>
      <c r="CK77" s="1293"/>
      <c r="CL77" s="1293"/>
      <c r="CM77" s="1293"/>
      <c r="CN77" s="1293">
        <v>0</v>
      </c>
      <c r="CO77" s="1293"/>
      <c r="CP77" s="1293"/>
      <c r="CQ77" s="1293"/>
      <c r="CR77" s="1293"/>
      <c r="CS77" s="1293"/>
      <c r="CT77" s="1293"/>
      <c r="CU77" s="1293"/>
      <c r="CV77" s="1293">
        <v>0</v>
      </c>
      <c r="CW77" s="1293"/>
      <c r="CX77" s="1293"/>
      <c r="CY77" s="1293"/>
      <c r="CZ77" s="1293"/>
      <c r="DA77" s="1293"/>
      <c r="DB77" s="1293"/>
      <c r="DC77" s="1293"/>
    </row>
    <row r="78" spans="2:107" ht="13.2" x14ac:dyDescent="0.2">
      <c r="B78" s="368"/>
      <c r="G78" s="1287"/>
      <c r="H78" s="1287"/>
      <c r="I78" s="1287"/>
      <c r="J78" s="1287"/>
      <c r="K78" s="1298"/>
      <c r="L78" s="1298"/>
      <c r="M78" s="1298"/>
      <c r="N78" s="1298"/>
      <c r="AN78" s="1291"/>
      <c r="AO78" s="1291"/>
      <c r="AP78" s="1291"/>
      <c r="AQ78" s="1291"/>
      <c r="AR78" s="1291"/>
      <c r="AS78" s="1291"/>
      <c r="AT78" s="1291"/>
      <c r="AU78" s="1291"/>
      <c r="AV78" s="1291"/>
      <c r="AW78" s="1291"/>
      <c r="AX78" s="1291"/>
      <c r="AY78" s="1291"/>
      <c r="AZ78" s="1291"/>
      <c r="BA78" s="1291"/>
      <c r="BB78" s="1292"/>
      <c r="BC78" s="1292"/>
      <c r="BD78" s="1292"/>
      <c r="BE78" s="1292"/>
      <c r="BF78" s="1292"/>
      <c r="BG78" s="1292"/>
      <c r="BH78" s="1292"/>
      <c r="BI78" s="1292"/>
      <c r="BJ78" s="1292"/>
      <c r="BK78" s="1292"/>
      <c r="BL78" s="1292"/>
      <c r="BM78" s="1292"/>
      <c r="BN78" s="1292"/>
      <c r="BO78" s="1292"/>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2" x14ac:dyDescent="0.2">
      <c r="B79" s="368"/>
      <c r="G79" s="1287"/>
      <c r="H79" s="1287"/>
      <c r="I79" s="1295"/>
      <c r="J79" s="1295"/>
      <c r="K79" s="1299"/>
      <c r="L79" s="1299"/>
      <c r="M79" s="1299"/>
      <c r="N79" s="1299"/>
      <c r="AN79" s="1291"/>
      <c r="AO79" s="1291"/>
      <c r="AP79" s="1291"/>
      <c r="AQ79" s="1291"/>
      <c r="AR79" s="1291"/>
      <c r="AS79" s="1291"/>
      <c r="AT79" s="1291"/>
      <c r="AU79" s="1291"/>
      <c r="AV79" s="1291"/>
      <c r="AW79" s="1291"/>
      <c r="AX79" s="1291"/>
      <c r="AY79" s="1291"/>
      <c r="AZ79" s="1291"/>
      <c r="BA79" s="1291"/>
      <c r="BB79" s="1292" t="s">
        <v>601</v>
      </c>
      <c r="BC79" s="1292"/>
      <c r="BD79" s="1292"/>
      <c r="BE79" s="1292"/>
      <c r="BF79" s="1292"/>
      <c r="BG79" s="1292"/>
      <c r="BH79" s="1292"/>
      <c r="BI79" s="1292"/>
      <c r="BJ79" s="1292"/>
      <c r="BK79" s="1292"/>
      <c r="BL79" s="1292"/>
      <c r="BM79" s="1292"/>
      <c r="BN79" s="1292"/>
      <c r="BO79" s="1292"/>
      <c r="BP79" s="1293">
        <v>7.1</v>
      </c>
      <c r="BQ79" s="1293"/>
      <c r="BR79" s="1293"/>
      <c r="BS79" s="1293"/>
      <c r="BT79" s="1293"/>
      <c r="BU79" s="1293"/>
      <c r="BV79" s="1293"/>
      <c r="BW79" s="1293"/>
      <c r="BX79" s="1293">
        <v>7.1</v>
      </c>
      <c r="BY79" s="1293"/>
      <c r="BZ79" s="1293"/>
      <c r="CA79" s="1293"/>
      <c r="CB79" s="1293"/>
      <c r="CC79" s="1293"/>
      <c r="CD79" s="1293"/>
      <c r="CE79" s="1293"/>
      <c r="CF79" s="1293">
        <v>7.3</v>
      </c>
      <c r="CG79" s="1293"/>
      <c r="CH79" s="1293"/>
      <c r="CI79" s="1293"/>
      <c r="CJ79" s="1293"/>
      <c r="CK79" s="1293"/>
      <c r="CL79" s="1293"/>
      <c r="CM79" s="1293"/>
      <c r="CN79" s="1293">
        <v>7.4</v>
      </c>
      <c r="CO79" s="1293"/>
      <c r="CP79" s="1293"/>
      <c r="CQ79" s="1293"/>
      <c r="CR79" s="1293"/>
      <c r="CS79" s="1293"/>
      <c r="CT79" s="1293"/>
      <c r="CU79" s="1293"/>
      <c r="CV79" s="1293">
        <v>7.5</v>
      </c>
      <c r="CW79" s="1293"/>
      <c r="CX79" s="1293"/>
      <c r="CY79" s="1293"/>
      <c r="CZ79" s="1293"/>
      <c r="DA79" s="1293"/>
      <c r="DB79" s="1293"/>
      <c r="DC79" s="1293"/>
    </row>
    <row r="80" spans="2:107" ht="13.2" x14ac:dyDescent="0.2">
      <c r="B80" s="368"/>
      <c r="G80" s="1287"/>
      <c r="H80" s="1287"/>
      <c r="I80" s="1295"/>
      <c r="J80" s="1295"/>
      <c r="K80" s="1299"/>
      <c r="L80" s="1299"/>
      <c r="M80" s="1299"/>
      <c r="N80" s="1299"/>
      <c r="AN80" s="1291"/>
      <c r="AO80" s="1291"/>
      <c r="AP80" s="1291"/>
      <c r="AQ80" s="1291"/>
      <c r="AR80" s="1291"/>
      <c r="AS80" s="1291"/>
      <c r="AT80" s="1291"/>
      <c r="AU80" s="1291"/>
      <c r="AV80" s="1291"/>
      <c r="AW80" s="1291"/>
      <c r="AX80" s="1291"/>
      <c r="AY80" s="1291"/>
      <c r="AZ80" s="1291"/>
      <c r="BA80" s="1291"/>
      <c r="BB80" s="1292"/>
      <c r="BC80" s="1292"/>
      <c r="BD80" s="1292"/>
      <c r="BE80" s="1292"/>
      <c r="BF80" s="1292"/>
      <c r="BG80" s="1292"/>
      <c r="BH80" s="1292"/>
      <c r="BI80" s="1292"/>
      <c r="BJ80" s="1292"/>
      <c r="BK80" s="1292"/>
      <c r="BL80" s="1292"/>
      <c r="BM80" s="1292"/>
      <c r="BN80" s="1292"/>
      <c r="BO80" s="1292"/>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bORJ1fyRoGzgcSYzwiWj/GnqfiSEnzXfWhV7F9UhcwEJ9jc3fwQnQmTZFeQdbW+4NM9ibu61XqfQnbtt9EjR8Q==" saltValue="zOVy/EM8gSLDkOOBy2EMh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505</v>
      </c>
    </row>
  </sheetData>
  <sheetProtection algorithmName="SHA-512" hashValue="AdOvhNWulzqlwnkBzVYukNZClFvln/4On/gKcMOjzhgzCDVMN0dpYXC7kcPBTwiYFT+EvFIdX0KwFo2+suSgPw==" saltValue="g8c1zIEWJQMiUzc0hKV15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505</v>
      </c>
    </row>
  </sheetData>
  <sheetProtection algorithmName="SHA-512" hashValue="u8r3hpXbQHgRDLdViXEn1NaqbGjgGx7kUtkfu2Dp8l6OrqsNcE2fXbMz2fsMe9hG4EMntuScqSW5f9dTIDGVBQ==" saltValue="k5nr0ZvFzv/b/pzOHMd5V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555</v>
      </c>
      <c r="G2" s="148"/>
      <c r="H2" s="149"/>
    </row>
    <row r="3" spans="1:8" x14ac:dyDescent="0.2">
      <c r="A3" s="145" t="s">
        <v>548</v>
      </c>
      <c r="B3" s="150"/>
      <c r="C3" s="151"/>
      <c r="D3" s="152">
        <v>214986</v>
      </c>
      <c r="E3" s="153"/>
      <c r="F3" s="154">
        <v>291173</v>
      </c>
      <c r="G3" s="155"/>
      <c r="H3" s="156"/>
    </row>
    <row r="4" spans="1:8" x14ac:dyDescent="0.2">
      <c r="A4" s="157"/>
      <c r="B4" s="158"/>
      <c r="C4" s="159"/>
      <c r="D4" s="160">
        <v>150059</v>
      </c>
      <c r="E4" s="161"/>
      <c r="F4" s="162">
        <v>119071</v>
      </c>
      <c r="G4" s="163"/>
      <c r="H4" s="164"/>
    </row>
    <row r="5" spans="1:8" x14ac:dyDescent="0.2">
      <c r="A5" s="145" t="s">
        <v>550</v>
      </c>
      <c r="B5" s="150"/>
      <c r="C5" s="151"/>
      <c r="D5" s="152">
        <v>390721</v>
      </c>
      <c r="E5" s="153"/>
      <c r="F5" s="154">
        <v>271581</v>
      </c>
      <c r="G5" s="155"/>
      <c r="H5" s="156"/>
    </row>
    <row r="6" spans="1:8" x14ac:dyDescent="0.2">
      <c r="A6" s="157"/>
      <c r="B6" s="158"/>
      <c r="C6" s="159"/>
      <c r="D6" s="160">
        <v>120206</v>
      </c>
      <c r="E6" s="161"/>
      <c r="F6" s="162">
        <v>117844</v>
      </c>
      <c r="G6" s="163"/>
      <c r="H6" s="164"/>
    </row>
    <row r="7" spans="1:8" x14ac:dyDescent="0.2">
      <c r="A7" s="145" t="s">
        <v>551</v>
      </c>
      <c r="B7" s="150"/>
      <c r="C7" s="151"/>
      <c r="D7" s="152">
        <v>392375</v>
      </c>
      <c r="E7" s="153"/>
      <c r="F7" s="154">
        <v>268375</v>
      </c>
      <c r="G7" s="155"/>
      <c r="H7" s="156"/>
    </row>
    <row r="8" spans="1:8" x14ac:dyDescent="0.2">
      <c r="A8" s="157"/>
      <c r="B8" s="158"/>
      <c r="C8" s="159"/>
      <c r="D8" s="160">
        <v>171967</v>
      </c>
      <c r="E8" s="161"/>
      <c r="F8" s="162">
        <v>119602</v>
      </c>
      <c r="G8" s="163"/>
      <c r="H8" s="164"/>
    </row>
    <row r="9" spans="1:8" x14ac:dyDescent="0.2">
      <c r="A9" s="145" t="s">
        <v>552</v>
      </c>
      <c r="B9" s="150"/>
      <c r="C9" s="151"/>
      <c r="D9" s="152">
        <v>423658</v>
      </c>
      <c r="E9" s="153"/>
      <c r="F9" s="154">
        <v>301035</v>
      </c>
      <c r="G9" s="155"/>
      <c r="H9" s="156"/>
    </row>
    <row r="10" spans="1:8" x14ac:dyDescent="0.2">
      <c r="A10" s="157"/>
      <c r="B10" s="158"/>
      <c r="C10" s="159"/>
      <c r="D10" s="160">
        <v>105894</v>
      </c>
      <c r="E10" s="161"/>
      <c r="F10" s="162">
        <v>154376</v>
      </c>
      <c r="G10" s="163"/>
      <c r="H10" s="164"/>
    </row>
    <row r="11" spans="1:8" x14ac:dyDescent="0.2">
      <c r="A11" s="145" t="s">
        <v>553</v>
      </c>
      <c r="B11" s="150"/>
      <c r="C11" s="151"/>
      <c r="D11" s="152">
        <v>354041</v>
      </c>
      <c r="E11" s="153"/>
      <c r="F11" s="154">
        <v>277467</v>
      </c>
      <c r="G11" s="155"/>
      <c r="H11" s="156"/>
    </row>
    <row r="12" spans="1:8" x14ac:dyDescent="0.2">
      <c r="A12" s="157"/>
      <c r="B12" s="158"/>
      <c r="C12" s="165"/>
      <c r="D12" s="160">
        <v>228770</v>
      </c>
      <c r="E12" s="161"/>
      <c r="F12" s="162">
        <v>128378</v>
      </c>
      <c r="G12" s="163"/>
      <c r="H12" s="164"/>
    </row>
    <row r="13" spans="1:8" x14ac:dyDescent="0.2">
      <c r="A13" s="145"/>
      <c r="B13" s="150"/>
      <c r="C13" s="166"/>
      <c r="D13" s="167">
        <v>355156</v>
      </c>
      <c r="E13" s="168"/>
      <c r="F13" s="169">
        <v>281926</v>
      </c>
      <c r="G13" s="170"/>
      <c r="H13" s="156"/>
    </row>
    <row r="14" spans="1:8" x14ac:dyDescent="0.2">
      <c r="A14" s="157"/>
      <c r="B14" s="158"/>
      <c r="C14" s="159"/>
      <c r="D14" s="160">
        <v>155379</v>
      </c>
      <c r="E14" s="161"/>
      <c r="F14" s="162">
        <v>127854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8.64</v>
      </c>
      <c r="C19" s="171">
        <f>ROUND(VALUE(SUBSTITUTE(実質収支比率等に係る経年分析!G$48,"▲","-")),2)</f>
        <v>6.6</v>
      </c>
      <c r="D19" s="171">
        <f>ROUND(VALUE(SUBSTITUTE(実質収支比率等に係る経年分析!H$48,"▲","-")),2)</f>
        <v>3.15</v>
      </c>
      <c r="E19" s="171">
        <f>ROUND(VALUE(SUBSTITUTE(実質収支比率等に係る経年分析!I$48,"▲","-")),2)</f>
        <v>9.42</v>
      </c>
      <c r="F19" s="171">
        <f>ROUND(VALUE(SUBSTITUTE(実質収支比率等に係る経年分析!J$48,"▲","-")),2)</f>
        <v>6</v>
      </c>
    </row>
    <row r="20" spans="1:11" x14ac:dyDescent="0.2">
      <c r="A20" s="171" t="s">
        <v>55</v>
      </c>
      <c r="B20" s="171">
        <f>ROUND(VALUE(SUBSTITUTE(実質収支比率等に係る経年分析!F$47,"▲","-")),2)</f>
        <v>62.33</v>
      </c>
      <c r="C20" s="171">
        <f>ROUND(VALUE(SUBSTITUTE(実質収支比率等に係る経年分析!G$47,"▲","-")),2)</f>
        <v>64.150000000000006</v>
      </c>
      <c r="D20" s="171">
        <f>ROUND(VALUE(SUBSTITUTE(実質収支比率等に係る経年分析!H$47,"▲","-")),2)</f>
        <v>63.42</v>
      </c>
      <c r="E20" s="171">
        <f>ROUND(VALUE(SUBSTITUTE(実質収支比率等に係る経年分析!I$47,"▲","-")),2)</f>
        <v>58.44</v>
      </c>
      <c r="F20" s="171">
        <f>ROUND(VALUE(SUBSTITUTE(実質収支比率等に係る経年分析!J$47,"▲","-")),2)</f>
        <v>64.790000000000006</v>
      </c>
    </row>
    <row r="21" spans="1:11" x14ac:dyDescent="0.2">
      <c r="A21" s="171" t="s">
        <v>56</v>
      </c>
      <c r="B21" s="171">
        <f>IF(ISNUMBER(VALUE(SUBSTITUTE(実質収支比率等に係る経年分析!F$49,"▲","-"))),ROUND(VALUE(SUBSTITUTE(実質収支比率等に係る経年分析!F$49,"▲","-")),2),NA())</f>
        <v>-1.18</v>
      </c>
      <c r="C21" s="171">
        <f>IF(ISNUMBER(VALUE(SUBSTITUTE(実質収支比率等に係る経年分析!G$49,"▲","-"))),ROUND(VALUE(SUBSTITUTE(実質収支比率等に係る経年分析!G$49,"▲","-")),2),NA())</f>
        <v>-2.0099999999999998</v>
      </c>
      <c r="D21" s="171">
        <f>IF(ISNUMBER(VALUE(SUBSTITUTE(実質収支比率等に係る経年分析!H$49,"▲","-"))),ROUND(VALUE(SUBSTITUTE(実質収支比率等に係る経年分析!H$49,"▲","-")),2),NA())</f>
        <v>-3.28</v>
      </c>
      <c r="E21" s="171">
        <f>IF(ISNUMBER(VALUE(SUBSTITUTE(実質収支比率等に係る経年分析!I$49,"▲","-"))),ROUND(VALUE(SUBSTITUTE(実質収支比率等に係る経年分析!I$49,"▲","-")),2),NA())</f>
        <v>5.5</v>
      </c>
      <c r="F21" s="171">
        <f>IF(ISNUMBER(VALUE(SUBSTITUTE(実質収支比率等に係る経年分析!J$49,"▲","-"))),ROUND(VALUE(SUBSTITUTE(実質収支比率等に係る経年分析!J$49,"▲","-")),2),NA())</f>
        <v>6.52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10.46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国民健康保険事業特別会計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0.28999999999999998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再生可能エネルギー発電事業特別会計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1.89</v>
      </c>
    </row>
    <row r="33" spans="1:16" x14ac:dyDescent="0.2">
      <c r="A33" s="172" t="str">
        <f>IF(連結実質赤字比率に係る赤字・黒字の構成分析!C$37="",NA(),連結実質赤字比率に係る赤字・黒字の構成分析!C$37)</f>
        <v>簡易水道事業会計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4.4000000000000004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3.74</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4.96</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5.99</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67.709999999999994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45.28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41.72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42.84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648</v>
      </c>
      <c r="E42" s="173"/>
      <c r="F42" s="173"/>
      <c r="G42" s="173">
        <f>'実質公債費比率（分子）の構造'!L$52</f>
        <v>636</v>
      </c>
      <c r="H42" s="173"/>
      <c r="I42" s="173"/>
      <c r="J42" s="173">
        <f>'実質公債費比率（分子）の構造'!M$52</f>
        <v>648</v>
      </c>
      <c r="K42" s="173"/>
      <c r="L42" s="173"/>
      <c r="M42" s="173">
        <f>'実質公債費比率（分子）の構造'!N$52</f>
        <v>706</v>
      </c>
      <c r="N42" s="173"/>
      <c r="O42" s="173"/>
      <c r="P42" s="173">
        <f>'実質公債費比率（分子）の構造'!O$52</f>
        <v>643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23</v>
      </c>
      <c r="C45" s="173"/>
      <c r="D45" s="173"/>
      <c r="E45" s="173">
        <f>'実質公債費比率（分子）の構造'!L$49</f>
        <v>21</v>
      </c>
      <c r="F45" s="173"/>
      <c r="G45" s="173"/>
      <c r="H45" s="173">
        <f>'実質公債費比率（分子）の構造'!M$49</f>
        <v>16</v>
      </c>
      <c r="I45" s="173"/>
      <c r="J45" s="173"/>
      <c r="K45" s="173">
        <f>'実質公債費比率（分子）の構造'!N$49</f>
        <v>18</v>
      </c>
      <c r="L45" s="173"/>
      <c r="M45" s="173"/>
      <c r="N45" s="173">
        <f>'実質公債費比率（分子）の構造'!O$49</f>
        <v>18</v>
      </c>
      <c r="O45" s="173"/>
      <c r="P45" s="173"/>
    </row>
    <row r="46" spans="1:16" x14ac:dyDescent="0.2">
      <c r="A46" s="173" t="s">
        <v>67</v>
      </c>
      <c r="B46" s="173">
        <f>'実質公債費比率（分子）の構造'!K$48</f>
        <v>222</v>
      </c>
      <c r="C46" s="173"/>
      <c r="D46" s="173"/>
      <c r="E46" s="173">
        <f>'実質公債費比率（分子）の構造'!L$48</f>
        <v>205</v>
      </c>
      <c r="F46" s="173"/>
      <c r="G46" s="173"/>
      <c r="H46" s="173">
        <f>'実質公債費比率（分子）の構造'!M$48</f>
        <v>211</v>
      </c>
      <c r="I46" s="173"/>
      <c r="J46" s="173"/>
      <c r="K46" s="173">
        <f>'実質公債費比率（分子）の構造'!N$48</f>
        <v>192</v>
      </c>
      <c r="L46" s="173"/>
      <c r="M46" s="173"/>
      <c r="N46" s="173">
        <f>'実質公債費比率（分子）の構造'!O$48</f>
        <v>191</v>
      </c>
      <c r="O46" s="173"/>
      <c r="P46" s="173"/>
    </row>
    <row r="47" spans="1:16" x14ac:dyDescent="0.2">
      <c r="A47" s="173" t="s">
        <v>68</v>
      </c>
      <c r="B47" s="173">
        <f>'実質公債費比率（分子）の構造'!K$47</f>
        <v>2</v>
      </c>
      <c r="C47" s="173"/>
      <c r="D47" s="173"/>
      <c r="E47" s="173">
        <f>'実質公債費比率（分子）の構造'!L$47</f>
        <v>2</v>
      </c>
      <c r="F47" s="173"/>
      <c r="G47" s="173"/>
      <c r="H47" s="173">
        <f>'実質公債費比率（分子）の構造'!M$47</f>
        <v>2</v>
      </c>
      <c r="I47" s="173"/>
      <c r="J47" s="173"/>
      <c r="K47" s="173">
        <f>'実質公債費比率（分子）の構造'!N$47</f>
        <v>2</v>
      </c>
      <c r="L47" s="173"/>
      <c r="M47" s="173"/>
      <c r="N47" s="173">
        <f>'実質公債費比率（分子）の構造'!O$47</f>
        <v>2</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617</v>
      </c>
      <c r="C49" s="173"/>
      <c r="D49" s="173"/>
      <c r="E49" s="173">
        <f>'実質公債費比率（分子）の構造'!L$45</f>
        <v>583</v>
      </c>
      <c r="F49" s="173"/>
      <c r="G49" s="173"/>
      <c r="H49" s="173">
        <f>'実質公債費比率（分子）の構造'!M$45</f>
        <v>608</v>
      </c>
      <c r="I49" s="173"/>
      <c r="J49" s="173"/>
      <c r="K49" s="173">
        <f>'実質公債費比率（分子）の構造'!N$45</f>
        <v>700</v>
      </c>
      <c r="L49" s="173"/>
      <c r="M49" s="173"/>
      <c r="N49" s="173">
        <f>'実質公債費比率（分子）の構造'!O$45</f>
        <v>621</v>
      </c>
      <c r="O49" s="173"/>
      <c r="P49" s="173"/>
    </row>
    <row r="50" spans="1:16" x14ac:dyDescent="0.2">
      <c r="A50" s="173" t="s">
        <v>71</v>
      </c>
      <c r="B50" s="173" t="e">
        <f>NA()</f>
        <v>#N/A</v>
      </c>
      <c r="C50" s="173">
        <f>IF(ISNUMBER('実質公債費比率（分子）の構造'!K$53),'実質公債費比率（分子）の構造'!K$53,NA())</f>
        <v>216</v>
      </c>
      <c r="D50" s="173" t="e">
        <f>NA()</f>
        <v>#N/A</v>
      </c>
      <c r="E50" s="173" t="e">
        <f>NA()</f>
        <v>#N/A</v>
      </c>
      <c r="F50" s="173">
        <f>IF(ISNUMBER('実質公債費比率（分子）の構造'!L$53),'実質公債費比率（分子）の構造'!L$53,NA())</f>
        <v>175</v>
      </c>
      <c r="G50" s="173" t="e">
        <f>NA()</f>
        <v>#N/A</v>
      </c>
      <c r="H50" s="173" t="e">
        <f>NA()</f>
        <v>#N/A</v>
      </c>
      <c r="I50" s="173">
        <f>IF(ISNUMBER('実質公債費比率（分子）の構造'!M$53),'実質公債費比率（分子）の構造'!M$53,NA())</f>
        <v>189</v>
      </c>
      <c r="J50" s="173" t="e">
        <f>NA()</f>
        <v>#N/A</v>
      </c>
      <c r="K50" s="173" t="e">
        <f>NA()</f>
        <v>#N/A</v>
      </c>
      <c r="L50" s="173">
        <f>IF(ISNUMBER('実質公債費比率（分子）の構造'!N$53),'実質公債費比率（分子）の構造'!N$53,NA())</f>
        <v>206</v>
      </c>
      <c r="M50" s="173" t="e">
        <f>NA()</f>
        <v>#N/A</v>
      </c>
      <c r="N50" s="173" t="e">
        <f>NA()</f>
        <v>#N/A</v>
      </c>
      <c r="O50" s="173">
        <f>IF(ISNUMBER('実質公債費比率（分子）の構造'!O$53),'実質公債費比率（分子）の構造'!O$53,NA())</f>
        <v>189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6228</v>
      </c>
      <c r="E56" s="172"/>
      <c r="F56" s="172"/>
      <c r="G56" s="172">
        <f>'将来負担比率（分子）の構造'!J$52</f>
        <v>6775</v>
      </c>
      <c r="H56" s="172"/>
      <c r="I56" s="172"/>
      <c r="J56" s="172">
        <f>'将来負担比率（分子）の構造'!K$52</f>
        <v>6882</v>
      </c>
      <c r="K56" s="172"/>
      <c r="L56" s="172"/>
      <c r="M56" s="172">
        <f>'将来負担比率（分子）の構造'!L$52</f>
        <v>7116</v>
      </c>
      <c r="N56" s="172"/>
      <c r="O56" s="172"/>
      <c r="P56" s="172">
        <f>'将来負担比率（分子）の構造'!M$52</f>
        <v>7363</v>
      </c>
    </row>
    <row r="57" spans="1:16" x14ac:dyDescent="0.2">
      <c r="A57" s="172" t="s">
        <v>42</v>
      </c>
      <c r="B57" s="172"/>
      <c r="C57" s="172"/>
      <c r="D57" s="172">
        <f>'将来負担比率（分子）の構造'!I$51</f>
        <v>351</v>
      </c>
      <c r="E57" s="172"/>
      <c r="F57" s="172"/>
      <c r="G57" s="172">
        <f>'将来負担比率（分子）の構造'!J$51</f>
        <v>286</v>
      </c>
      <c r="H57" s="172"/>
      <c r="I57" s="172"/>
      <c r="J57" s="172">
        <f>'将来負担比率（分子）の構造'!K$51</f>
        <v>234</v>
      </c>
      <c r="K57" s="172"/>
      <c r="L57" s="172"/>
      <c r="M57" s="172">
        <f>'将来負担比率（分子）の構造'!L$51</f>
        <v>186</v>
      </c>
      <c r="N57" s="172"/>
      <c r="O57" s="172"/>
      <c r="P57" s="172">
        <f>'将来負担比率（分子）の構造'!M$51</f>
        <v>144</v>
      </c>
    </row>
    <row r="58" spans="1:16" x14ac:dyDescent="0.2">
      <c r="A58" s="172" t="s">
        <v>41</v>
      </c>
      <c r="B58" s="172"/>
      <c r="C58" s="172"/>
      <c r="D58" s="172">
        <f>'将来負担比率（分子）の構造'!I$50</f>
        <v>6027</v>
      </c>
      <c r="E58" s="172"/>
      <c r="F58" s="172"/>
      <c r="G58" s="172">
        <f>'将来負担比率（分子）の構造'!J$50</f>
        <v>5954</v>
      </c>
      <c r="H58" s="172"/>
      <c r="I58" s="172"/>
      <c r="J58" s="172">
        <f>'将来負担比率（分子）の構造'!K$50</f>
        <v>6054</v>
      </c>
      <c r="K58" s="172"/>
      <c r="L58" s="172"/>
      <c r="M58" s="172">
        <f>'将来負担比率（分子）の構造'!L$50</f>
        <v>6059</v>
      </c>
      <c r="N58" s="172"/>
      <c r="O58" s="172"/>
      <c r="P58" s="172">
        <f>'将来負担比率（分子）の構造'!M$50</f>
        <v>6680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124</v>
      </c>
      <c r="C61" s="172"/>
      <c r="D61" s="172"/>
      <c r="E61" s="172">
        <f>'将来負担比率（分子）の構造'!J$46</f>
        <v>179</v>
      </c>
      <c r="F61" s="172"/>
      <c r="G61" s="172"/>
      <c r="H61" s="172">
        <f>'将来負担比率（分子）の構造'!K$46</f>
        <v>150</v>
      </c>
      <c r="I61" s="172"/>
      <c r="J61" s="172"/>
      <c r="K61" s="172">
        <f>'将来負担比率（分子）の構造'!L$46</f>
        <v>121</v>
      </c>
      <c r="L61" s="172"/>
      <c r="M61" s="172"/>
      <c r="N61" s="172">
        <f>'将来負担比率（分子）の構造'!M$46</f>
        <v>92</v>
      </c>
      <c r="O61" s="172"/>
      <c r="P61" s="172"/>
    </row>
    <row r="62" spans="1:16" x14ac:dyDescent="0.2">
      <c r="A62" s="172" t="s">
        <v>35</v>
      </c>
      <c r="B62" s="172">
        <f>'将来負担比率（分子）の構造'!I$45</f>
        <v>266</v>
      </c>
      <c r="C62" s="172"/>
      <c r="D62" s="172"/>
      <c r="E62" s="172">
        <f>'将来負担比率（分子）の構造'!J$45</f>
        <v>217</v>
      </c>
      <c r="F62" s="172"/>
      <c r="G62" s="172"/>
      <c r="H62" s="172">
        <f>'将来負担比率（分子）の構造'!K$45</f>
        <v>231</v>
      </c>
      <c r="I62" s="172"/>
      <c r="J62" s="172"/>
      <c r="K62" s="172">
        <f>'将来負担比率（分子）の構造'!L$45</f>
        <v>247</v>
      </c>
      <c r="L62" s="172"/>
      <c r="M62" s="172"/>
      <c r="N62" s="172">
        <f>'将来負担比率（分子）の構造'!M$45</f>
        <v>216</v>
      </c>
      <c r="O62" s="172"/>
      <c r="P62" s="172"/>
    </row>
    <row r="63" spans="1:16" x14ac:dyDescent="0.2">
      <c r="A63" s="172" t="s">
        <v>34</v>
      </c>
      <c r="B63" s="172">
        <f>'将来負担比率（分子）の構造'!I$44</f>
        <v>108</v>
      </c>
      <c r="C63" s="172"/>
      <c r="D63" s="172"/>
      <c r="E63" s="172">
        <f>'将来負担比率（分子）の構造'!J$44</f>
        <v>94</v>
      </c>
      <c r="F63" s="172"/>
      <c r="G63" s="172"/>
      <c r="H63" s="172">
        <f>'将来負担比率（分子）の構造'!K$44</f>
        <v>80</v>
      </c>
      <c r="I63" s="172"/>
      <c r="J63" s="172"/>
      <c r="K63" s="172">
        <f>'将来負担比率（分子）の構造'!L$44</f>
        <v>66</v>
      </c>
      <c r="L63" s="172"/>
      <c r="M63" s="172"/>
      <c r="N63" s="172">
        <f>'将来負担比率（分子）の構造'!M$44</f>
        <v>53</v>
      </c>
      <c r="O63" s="172"/>
      <c r="P63" s="172"/>
    </row>
    <row r="64" spans="1:16" x14ac:dyDescent="0.2">
      <c r="A64" s="172" t="s">
        <v>33</v>
      </c>
      <c r="B64" s="172">
        <f>'将来負担比率（分子）の構造'!I$43</f>
        <v>1636</v>
      </c>
      <c r="C64" s="172"/>
      <c r="D64" s="172"/>
      <c r="E64" s="172">
        <f>'将来負担比率（分子）の構造'!J$43</f>
        <v>1333</v>
      </c>
      <c r="F64" s="172"/>
      <c r="G64" s="172"/>
      <c r="H64" s="172">
        <f>'将来負担比率（分子）の構造'!K$43</f>
        <v>1346</v>
      </c>
      <c r="I64" s="172"/>
      <c r="J64" s="172"/>
      <c r="K64" s="172">
        <f>'将来負担比率（分子）の構造'!L$43</f>
        <v>1481</v>
      </c>
      <c r="L64" s="172"/>
      <c r="M64" s="172"/>
      <c r="N64" s="172">
        <f>'将来負担比率（分子）の構造'!M$43</f>
        <v>1409</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6052</v>
      </c>
      <c r="C66" s="172"/>
      <c r="D66" s="172"/>
      <c r="E66" s="172">
        <f>'将来負担比率（分子）の構造'!J$41</f>
        <v>6963</v>
      </c>
      <c r="F66" s="172"/>
      <c r="G66" s="172"/>
      <c r="H66" s="172">
        <f>'将来負担比率（分子）の構造'!K$41</f>
        <v>7423</v>
      </c>
      <c r="I66" s="172"/>
      <c r="J66" s="172"/>
      <c r="K66" s="172">
        <f>'将来負担比率（分子）の構造'!L$41</f>
        <v>7850</v>
      </c>
      <c r="L66" s="172"/>
      <c r="M66" s="172"/>
      <c r="N66" s="172">
        <f>'将来負担比率（分子）の構造'!M$41</f>
        <v>8010</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2076</v>
      </c>
      <c r="C72" s="176">
        <f>基金残高に係る経年分析!G55</f>
        <v>2042</v>
      </c>
      <c r="D72" s="176">
        <f>基金残高に係る経年分析!H55</f>
        <v>2391</v>
      </c>
    </row>
    <row r="73" spans="1:16" x14ac:dyDescent="0.2">
      <c r="A73" s="175" t="s">
        <v>78</v>
      </c>
      <c r="B73" s="176">
        <f>基金残高に係る経年分析!F56</f>
        <v>730</v>
      </c>
      <c r="C73" s="176">
        <f>基金残高に係る経年分析!G56</f>
        <v>731</v>
      </c>
      <c r="D73" s="176">
        <f>基金残高に係る経年分析!H56</f>
        <v>732</v>
      </c>
    </row>
    <row r="74" spans="1:16" x14ac:dyDescent="0.2">
      <c r="A74" s="175" t="s">
        <v>79</v>
      </c>
      <c r="B74" s="176">
        <f>基金残高に係る経年分析!F57</f>
        <v>2296</v>
      </c>
      <c r="C74" s="176">
        <f>基金残高に係る経年分析!G57</f>
        <v>2345</v>
      </c>
      <c r="D74" s="176">
        <f>基金残高に係る経年分析!H57</f>
        <v>2626</v>
      </c>
    </row>
  </sheetData>
  <sheetProtection algorithmName="SHA-512" hashValue="cZj0JaoDasVCEySGuIrfdo0CTT7Sh9BeWcLd1gShwoigKcsQpmvnu9ZkEQuYzgXcl+AxsirlZ2MXy08rdbCJqA==" saltValue="GUbmy03kcxeYwudd+f+S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2" t="s">
        <v>228</v>
      </c>
      <c r="C5" s="733"/>
      <c r="D5" s="733"/>
      <c r="E5" s="733"/>
      <c r="F5" s="733"/>
      <c r="G5" s="733"/>
      <c r="H5" s="733"/>
      <c r="I5" s="733"/>
      <c r="J5" s="733"/>
      <c r="K5" s="733"/>
      <c r="L5" s="733"/>
      <c r="M5" s="733"/>
      <c r="N5" s="733"/>
      <c r="O5" s="733"/>
      <c r="P5" s="733"/>
      <c r="Q5" s="734"/>
      <c r="R5" s="717">
        <v>471045</v>
      </c>
      <c r="S5" s="718"/>
      <c r="T5" s="718"/>
      <c r="U5" s="718"/>
      <c r="V5" s="718"/>
      <c r="W5" s="718"/>
      <c r="X5" s="718"/>
      <c r="Y5" s="761"/>
      <c r="Z5" s="779">
        <v>6</v>
      </c>
      <c r="AA5" s="779"/>
      <c r="AB5" s="779"/>
      <c r="AC5" s="779"/>
      <c r="AD5" s="780">
        <v>471045</v>
      </c>
      <c r="AE5" s="780"/>
      <c r="AF5" s="780"/>
      <c r="AG5" s="780"/>
      <c r="AH5" s="780"/>
      <c r="AI5" s="780"/>
      <c r="AJ5" s="780"/>
      <c r="AK5" s="780"/>
      <c r="AL5" s="762">
        <v>12.9</v>
      </c>
      <c r="AM5" s="737"/>
      <c r="AN5" s="737"/>
      <c r="AO5" s="763"/>
      <c r="AP5" s="732" t="s">
        <v>229</v>
      </c>
      <c r="AQ5" s="733"/>
      <c r="AR5" s="733"/>
      <c r="AS5" s="733"/>
      <c r="AT5" s="733"/>
      <c r="AU5" s="733"/>
      <c r="AV5" s="733"/>
      <c r="AW5" s="733"/>
      <c r="AX5" s="733"/>
      <c r="AY5" s="733"/>
      <c r="AZ5" s="733"/>
      <c r="BA5" s="733"/>
      <c r="BB5" s="733"/>
      <c r="BC5" s="733"/>
      <c r="BD5" s="733"/>
      <c r="BE5" s="733"/>
      <c r="BF5" s="734"/>
      <c r="BG5" s="664">
        <v>471045</v>
      </c>
      <c r="BH5" s="665"/>
      <c r="BI5" s="665"/>
      <c r="BJ5" s="665"/>
      <c r="BK5" s="665"/>
      <c r="BL5" s="665"/>
      <c r="BM5" s="665"/>
      <c r="BN5" s="666"/>
      <c r="BO5" s="691">
        <v>100</v>
      </c>
      <c r="BP5" s="691"/>
      <c r="BQ5" s="691"/>
      <c r="BR5" s="691"/>
      <c r="BS5" s="692">
        <v>16733</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2">
      <c r="B6" s="661" t="s">
        <v>233</v>
      </c>
      <c r="C6" s="662"/>
      <c r="D6" s="662"/>
      <c r="E6" s="662"/>
      <c r="F6" s="662"/>
      <c r="G6" s="662"/>
      <c r="H6" s="662"/>
      <c r="I6" s="662"/>
      <c r="J6" s="662"/>
      <c r="K6" s="662"/>
      <c r="L6" s="662"/>
      <c r="M6" s="662"/>
      <c r="N6" s="662"/>
      <c r="O6" s="662"/>
      <c r="P6" s="662"/>
      <c r="Q6" s="663"/>
      <c r="R6" s="664">
        <v>116156</v>
      </c>
      <c r="S6" s="665"/>
      <c r="T6" s="665"/>
      <c r="U6" s="665"/>
      <c r="V6" s="665"/>
      <c r="W6" s="665"/>
      <c r="X6" s="665"/>
      <c r="Y6" s="666"/>
      <c r="Z6" s="691">
        <v>1.5</v>
      </c>
      <c r="AA6" s="691"/>
      <c r="AB6" s="691"/>
      <c r="AC6" s="691"/>
      <c r="AD6" s="692">
        <v>116156</v>
      </c>
      <c r="AE6" s="692"/>
      <c r="AF6" s="692"/>
      <c r="AG6" s="692"/>
      <c r="AH6" s="692"/>
      <c r="AI6" s="692"/>
      <c r="AJ6" s="692"/>
      <c r="AK6" s="692"/>
      <c r="AL6" s="667">
        <v>3.2</v>
      </c>
      <c r="AM6" s="668"/>
      <c r="AN6" s="668"/>
      <c r="AO6" s="693"/>
      <c r="AP6" s="661" t="s">
        <v>234</v>
      </c>
      <c r="AQ6" s="662"/>
      <c r="AR6" s="662"/>
      <c r="AS6" s="662"/>
      <c r="AT6" s="662"/>
      <c r="AU6" s="662"/>
      <c r="AV6" s="662"/>
      <c r="AW6" s="662"/>
      <c r="AX6" s="662"/>
      <c r="AY6" s="662"/>
      <c r="AZ6" s="662"/>
      <c r="BA6" s="662"/>
      <c r="BB6" s="662"/>
      <c r="BC6" s="662"/>
      <c r="BD6" s="662"/>
      <c r="BE6" s="662"/>
      <c r="BF6" s="663"/>
      <c r="BG6" s="664">
        <v>471045</v>
      </c>
      <c r="BH6" s="665"/>
      <c r="BI6" s="665"/>
      <c r="BJ6" s="665"/>
      <c r="BK6" s="665"/>
      <c r="BL6" s="665"/>
      <c r="BM6" s="665"/>
      <c r="BN6" s="666"/>
      <c r="BO6" s="691">
        <v>100</v>
      </c>
      <c r="BP6" s="691"/>
      <c r="BQ6" s="691"/>
      <c r="BR6" s="691"/>
      <c r="BS6" s="692">
        <v>16733</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65770</v>
      </c>
      <c r="CS6" s="665"/>
      <c r="CT6" s="665"/>
      <c r="CU6" s="665"/>
      <c r="CV6" s="665"/>
      <c r="CW6" s="665"/>
      <c r="CX6" s="665"/>
      <c r="CY6" s="666"/>
      <c r="CZ6" s="762">
        <v>0.9</v>
      </c>
      <c r="DA6" s="737"/>
      <c r="DB6" s="737"/>
      <c r="DC6" s="765"/>
      <c r="DD6" s="670" t="s">
        <v>128</v>
      </c>
      <c r="DE6" s="665"/>
      <c r="DF6" s="665"/>
      <c r="DG6" s="665"/>
      <c r="DH6" s="665"/>
      <c r="DI6" s="665"/>
      <c r="DJ6" s="665"/>
      <c r="DK6" s="665"/>
      <c r="DL6" s="665"/>
      <c r="DM6" s="665"/>
      <c r="DN6" s="665"/>
      <c r="DO6" s="665"/>
      <c r="DP6" s="666"/>
      <c r="DQ6" s="670">
        <v>65770</v>
      </c>
      <c r="DR6" s="665"/>
      <c r="DS6" s="665"/>
      <c r="DT6" s="665"/>
      <c r="DU6" s="665"/>
      <c r="DV6" s="665"/>
      <c r="DW6" s="665"/>
      <c r="DX6" s="665"/>
      <c r="DY6" s="665"/>
      <c r="DZ6" s="665"/>
      <c r="EA6" s="665"/>
      <c r="EB6" s="665"/>
      <c r="EC6" s="708"/>
    </row>
    <row r="7" spans="2:143" ht="11.25" customHeight="1" x14ac:dyDescent="0.2">
      <c r="B7" s="661" t="s">
        <v>236</v>
      </c>
      <c r="C7" s="662"/>
      <c r="D7" s="662"/>
      <c r="E7" s="662"/>
      <c r="F7" s="662"/>
      <c r="G7" s="662"/>
      <c r="H7" s="662"/>
      <c r="I7" s="662"/>
      <c r="J7" s="662"/>
      <c r="K7" s="662"/>
      <c r="L7" s="662"/>
      <c r="M7" s="662"/>
      <c r="N7" s="662"/>
      <c r="O7" s="662"/>
      <c r="P7" s="662"/>
      <c r="Q7" s="663"/>
      <c r="R7" s="664">
        <v>344</v>
      </c>
      <c r="S7" s="665"/>
      <c r="T7" s="665"/>
      <c r="U7" s="665"/>
      <c r="V7" s="665"/>
      <c r="W7" s="665"/>
      <c r="X7" s="665"/>
      <c r="Y7" s="666"/>
      <c r="Z7" s="691">
        <v>0</v>
      </c>
      <c r="AA7" s="691"/>
      <c r="AB7" s="691"/>
      <c r="AC7" s="691"/>
      <c r="AD7" s="692">
        <v>344</v>
      </c>
      <c r="AE7" s="692"/>
      <c r="AF7" s="692"/>
      <c r="AG7" s="692"/>
      <c r="AH7" s="692"/>
      <c r="AI7" s="692"/>
      <c r="AJ7" s="692"/>
      <c r="AK7" s="692"/>
      <c r="AL7" s="667">
        <v>0</v>
      </c>
      <c r="AM7" s="668"/>
      <c r="AN7" s="668"/>
      <c r="AO7" s="693"/>
      <c r="AP7" s="661" t="s">
        <v>237</v>
      </c>
      <c r="AQ7" s="662"/>
      <c r="AR7" s="662"/>
      <c r="AS7" s="662"/>
      <c r="AT7" s="662"/>
      <c r="AU7" s="662"/>
      <c r="AV7" s="662"/>
      <c r="AW7" s="662"/>
      <c r="AX7" s="662"/>
      <c r="AY7" s="662"/>
      <c r="AZ7" s="662"/>
      <c r="BA7" s="662"/>
      <c r="BB7" s="662"/>
      <c r="BC7" s="662"/>
      <c r="BD7" s="662"/>
      <c r="BE7" s="662"/>
      <c r="BF7" s="663"/>
      <c r="BG7" s="664">
        <v>149320</v>
      </c>
      <c r="BH7" s="665"/>
      <c r="BI7" s="665"/>
      <c r="BJ7" s="665"/>
      <c r="BK7" s="665"/>
      <c r="BL7" s="665"/>
      <c r="BM7" s="665"/>
      <c r="BN7" s="666"/>
      <c r="BO7" s="691">
        <v>31.7</v>
      </c>
      <c r="BP7" s="691"/>
      <c r="BQ7" s="691"/>
      <c r="BR7" s="691"/>
      <c r="BS7" s="692" t="s">
        <v>128</v>
      </c>
      <c r="BT7" s="692"/>
      <c r="BU7" s="692"/>
      <c r="BV7" s="692"/>
      <c r="BW7" s="692"/>
      <c r="BX7" s="692"/>
      <c r="BY7" s="692"/>
      <c r="BZ7" s="692"/>
      <c r="CA7" s="692"/>
      <c r="CB7" s="750"/>
      <c r="CD7" s="698" t="s">
        <v>238</v>
      </c>
      <c r="CE7" s="699"/>
      <c r="CF7" s="699"/>
      <c r="CG7" s="699"/>
      <c r="CH7" s="699"/>
      <c r="CI7" s="699"/>
      <c r="CJ7" s="699"/>
      <c r="CK7" s="699"/>
      <c r="CL7" s="699"/>
      <c r="CM7" s="699"/>
      <c r="CN7" s="699"/>
      <c r="CO7" s="699"/>
      <c r="CP7" s="699"/>
      <c r="CQ7" s="700"/>
      <c r="CR7" s="664">
        <v>1604105</v>
      </c>
      <c r="CS7" s="665"/>
      <c r="CT7" s="665"/>
      <c r="CU7" s="665"/>
      <c r="CV7" s="665"/>
      <c r="CW7" s="665"/>
      <c r="CX7" s="665"/>
      <c r="CY7" s="666"/>
      <c r="CZ7" s="691">
        <v>21.3</v>
      </c>
      <c r="DA7" s="691"/>
      <c r="DB7" s="691"/>
      <c r="DC7" s="691"/>
      <c r="DD7" s="670">
        <v>372746</v>
      </c>
      <c r="DE7" s="665"/>
      <c r="DF7" s="665"/>
      <c r="DG7" s="665"/>
      <c r="DH7" s="665"/>
      <c r="DI7" s="665"/>
      <c r="DJ7" s="665"/>
      <c r="DK7" s="665"/>
      <c r="DL7" s="665"/>
      <c r="DM7" s="665"/>
      <c r="DN7" s="665"/>
      <c r="DO7" s="665"/>
      <c r="DP7" s="666"/>
      <c r="DQ7" s="670">
        <v>1364684</v>
      </c>
      <c r="DR7" s="665"/>
      <c r="DS7" s="665"/>
      <c r="DT7" s="665"/>
      <c r="DU7" s="665"/>
      <c r="DV7" s="665"/>
      <c r="DW7" s="665"/>
      <c r="DX7" s="665"/>
      <c r="DY7" s="665"/>
      <c r="DZ7" s="665"/>
      <c r="EA7" s="665"/>
      <c r="EB7" s="665"/>
      <c r="EC7" s="708"/>
    </row>
    <row r="8" spans="2:143" ht="11.25" customHeight="1" x14ac:dyDescent="0.2">
      <c r="B8" s="661" t="s">
        <v>239</v>
      </c>
      <c r="C8" s="662"/>
      <c r="D8" s="662"/>
      <c r="E8" s="662"/>
      <c r="F8" s="662"/>
      <c r="G8" s="662"/>
      <c r="H8" s="662"/>
      <c r="I8" s="662"/>
      <c r="J8" s="662"/>
      <c r="K8" s="662"/>
      <c r="L8" s="662"/>
      <c r="M8" s="662"/>
      <c r="N8" s="662"/>
      <c r="O8" s="662"/>
      <c r="P8" s="662"/>
      <c r="Q8" s="663"/>
      <c r="R8" s="664">
        <v>2085</v>
      </c>
      <c r="S8" s="665"/>
      <c r="T8" s="665"/>
      <c r="U8" s="665"/>
      <c r="V8" s="665"/>
      <c r="W8" s="665"/>
      <c r="X8" s="665"/>
      <c r="Y8" s="666"/>
      <c r="Z8" s="691">
        <v>0</v>
      </c>
      <c r="AA8" s="691"/>
      <c r="AB8" s="691"/>
      <c r="AC8" s="691"/>
      <c r="AD8" s="692">
        <v>2085</v>
      </c>
      <c r="AE8" s="692"/>
      <c r="AF8" s="692"/>
      <c r="AG8" s="692"/>
      <c r="AH8" s="692"/>
      <c r="AI8" s="692"/>
      <c r="AJ8" s="692"/>
      <c r="AK8" s="692"/>
      <c r="AL8" s="667">
        <v>0.1</v>
      </c>
      <c r="AM8" s="668"/>
      <c r="AN8" s="668"/>
      <c r="AO8" s="693"/>
      <c r="AP8" s="661" t="s">
        <v>240</v>
      </c>
      <c r="AQ8" s="662"/>
      <c r="AR8" s="662"/>
      <c r="AS8" s="662"/>
      <c r="AT8" s="662"/>
      <c r="AU8" s="662"/>
      <c r="AV8" s="662"/>
      <c r="AW8" s="662"/>
      <c r="AX8" s="662"/>
      <c r="AY8" s="662"/>
      <c r="AZ8" s="662"/>
      <c r="BA8" s="662"/>
      <c r="BB8" s="662"/>
      <c r="BC8" s="662"/>
      <c r="BD8" s="662"/>
      <c r="BE8" s="662"/>
      <c r="BF8" s="663"/>
      <c r="BG8" s="664">
        <v>7068</v>
      </c>
      <c r="BH8" s="665"/>
      <c r="BI8" s="665"/>
      <c r="BJ8" s="665"/>
      <c r="BK8" s="665"/>
      <c r="BL8" s="665"/>
      <c r="BM8" s="665"/>
      <c r="BN8" s="666"/>
      <c r="BO8" s="691">
        <v>1.5</v>
      </c>
      <c r="BP8" s="691"/>
      <c r="BQ8" s="691"/>
      <c r="BR8" s="691"/>
      <c r="BS8" s="692" t="s">
        <v>128</v>
      </c>
      <c r="BT8" s="692"/>
      <c r="BU8" s="692"/>
      <c r="BV8" s="692"/>
      <c r="BW8" s="692"/>
      <c r="BX8" s="692"/>
      <c r="BY8" s="692"/>
      <c r="BZ8" s="692"/>
      <c r="CA8" s="692"/>
      <c r="CB8" s="750"/>
      <c r="CD8" s="698" t="s">
        <v>241</v>
      </c>
      <c r="CE8" s="699"/>
      <c r="CF8" s="699"/>
      <c r="CG8" s="699"/>
      <c r="CH8" s="699"/>
      <c r="CI8" s="699"/>
      <c r="CJ8" s="699"/>
      <c r="CK8" s="699"/>
      <c r="CL8" s="699"/>
      <c r="CM8" s="699"/>
      <c r="CN8" s="699"/>
      <c r="CO8" s="699"/>
      <c r="CP8" s="699"/>
      <c r="CQ8" s="700"/>
      <c r="CR8" s="664">
        <v>1092466</v>
      </c>
      <c r="CS8" s="665"/>
      <c r="CT8" s="665"/>
      <c r="CU8" s="665"/>
      <c r="CV8" s="665"/>
      <c r="CW8" s="665"/>
      <c r="CX8" s="665"/>
      <c r="CY8" s="666"/>
      <c r="CZ8" s="691">
        <v>14.5</v>
      </c>
      <c r="DA8" s="691"/>
      <c r="DB8" s="691"/>
      <c r="DC8" s="691"/>
      <c r="DD8" s="670">
        <v>24496</v>
      </c>
      <c r="DE8" s="665"/>
      <c r="DF8" s="665"/>
      <c r="DG8" s="665"/>
      <c r="DH8" s="665"/>
      <c r="DI8" s="665"/>
      <c r="DJ8" s="665"/>
      <c r="DK8" s="665"/>
      <c r="DL8" s="665"/>
      <c r="DM8" s="665"/>
      <c r="DN8" s="665"/>
      <c r="DO8" s="665"/>
      <c r="DP8" s="666"/>
      <c r="DQ8" s="670">
        <v>677380</v>
      </c>
      <c r="DR8" s="665"/>
      <c r="DS8" s="665"/>
      <c r="DT8" s="665"/>
      <c r="DU8" s="665"/>
      <c r="DV8" s="665"/>
      <c r="DW8" s="665"/>
      <c r="DX8" s="665"/>
      <c r="DY8" s="665"/>
      <c r="DZ8" s="665"/>
      <c r="EA8" s="665"/>
      <c r="EB8" s="665"/>
      <c r="EC8" s="708"/>
    </row>
    <row r="9" spans="2:143" ht="11.25" customHeight="1" x14ac:dyDescent="0.2">
      <c r="B9" s="661" t="s">
        <v>242</v>
      </c>
      <c r="C9" s="662"/>
      <c r="D9" s="662"/>
      <c r="E9" s="662"/>
      <c r="F9" s="662"/>
      <c r="G9" s="662"/>
      <c r="H9" s="662"/>
      <c r="I9" s="662"/>
      <c r="J9" s="662"/>
      <c r="K9" s="662"/>
      <c r="L9" s="662"/>
      <c r="M9" s="662"/>
      <c r="N9" s="662"/>
      <c r="O9" s="662"/>
      <c r="P9" s="662"/>
      <c r="Q9" s="663"/>
      <c r="R9" s="664">
        <v>2175</v>
      </c>
      <c r="S9" s="665"/>
      <c r="T9" s="665"/>
      <c r="U9" s="665"/>
      <c r="V9" s="665"/>
      <c r="W9" s="665"/>
      <c r="X9" s="665"/>
      <c r="Y9" s="666"/>
      <c r="Z9" s="691">
        <v>0</v>
      </c>
      <c r="AA9" s="691"/>
      <c r="AB9" s="691"/>
      <c r="AC9" s="691"/>
      <c r="AD9" s="692">
        <v>2175</v>
      </c>
      <c r="AE9" s="692"/>
      <c r="AF9" s="692"/>
      <c r="AG9" s="692"/>
      <c r="AH9" s="692"/>
      <c r="AI9" s="692"/>
      <c r="AJ9" s="692"/>
      <c r="AK9" s="692"/>
      <c r="AL9" s="667">
        <v>0.1</v>
      </c>
      <c r="AM9" s="668"/>
      <c r="AN9" s="668"/>
      <c r="AO9" s="693"/>
      <c r="AP9" s="661" t="s">
        <v>243</v>
      </c>
      <c r="AQ9" s="662"/>
      <c r="AR9" s="662"/>
      <c r="AS9" s="662"/>
      <c r="AT9" s="662"/>
      <c r="AU9" s="662"/>
      <c r="AV9" s="662"/>
      <c r="AW9" s="662"/>
      <c r="AX9" s="662"/>
      <c r="AY9" s="662"/>
      <c r="AZ9" s="662"/>
      <c r="BA9" s="662"/>
      <c r="BB9" s="662"/>
      <c r="BC9" s="662"/>
      <c r="BD9" s="662"/>
      <c r="BE9" s="662"/>
      <c r="BF9" s="663"/>
      <c r="BG9" s="664">
        <v>125291</v>
      </c>
      <c r="BH9" s="665"/>
      <c r="BI9" s="665"/>
      <c r="BJ9" s="665"/>
      <c r="BK9" s="665"/>
      <c r="BL9" s="665"/>
      <c r="BM9" s="665"/>
      <c r="BN9" s="666"/>
      <c r="BO9" s="691">
        <v>26.6</v>
      </c>
      <c r="BP9" s="691"/>
      <c r="BQ9" s="691"/>
      <c r="BR9" s="691"/>
      <c r="BS9" s="692" t="s">
        <v>128</v>
      </c>
      <c r="BT9" s="692"/>
      <c r="BU9" s="692"/>
      <c r="BV9" s="692"/>
      <c r="BW9" s="692"/>
      <c r="BX9" s="692"/>
      <c r="BY9" s="692"/>
      <c r="BZ9" s="692"/>
      <c r="CA9" s="692"/>
      <c r="CB9" s="750"/>
      <c r="CD9" s="698" t="s">
        <v>244</v>
      </c>
      <c r="CE9" s="699"/>
      <c r="CF9" s="699"/>
      <c r="CG9" s="699"/>
      <c r="CH9" s="699"/>
      <c r="CI9" s="699"/>
      <c r="CJ9" s="699"/>
      <c r="CK9" s="699"/>
      <c r="CL9" s="699"/>
      <c r="CM9" s="699"/>
      <c r="CN9" s="699"/>
      <c r="CO9" s="699"/>
      <c r="CP9" s="699"/>
      <c r="CQ9" s="700"/>
      <c r="CR9" s="664">
        <v>792084</v>
      </c>
      <c r="CS9" s="665"/>
      <c r="CT9" s="665"/>
      <c r="CU9" s="665"/>
      <c r="CV9" s="665"/>
      <c r="CW9" s="665"/>
      <c r="CX9" s="665"/>
      <c r="CY9" s="666"/>
      <c r="CZ9" s="691">
        <v>10.5</v>
      </c>
      <c r="DA9" s="691"/>
      <c r="DB9" s="691"/>
      <c r="DC9" s="691"/>
      <c r="DD9" s="670">
        <v>26318</v>
      </c>
      <c r="DE9" s="665"/>
      <c r="DF9" s="665"/>
      <c r="DG9" s="665"/>
      <c r="DH9" s="665"/>
      <c r="DI9" s="665"/>
      <c r="DJ9" s="665"/>
      <c r="DK9" s="665"/>
      <c r="DL9" s="665"/>
      <c r="DM9" s="665"/>
      <c r="DN9" s="665"/>
      <c r="DO9" s="665"/>
      <c r="DP9" s="666"/>
      <c r="DQ9" s="670">
        <v>480522</v>
      </c>
      <c r="DR9" s="665"/>
      <c r="DS9" s="665"/>
      <c r="DT9" s="665"/>
      <c r="DU9" s="665"/>
      <c r="DV9" s="665"/>
      <c r="DW9" s="665"/>
      <c r="DX9" s="665"/>
      <c r="DY9" s="665"/>
      <c r="DZ9" s="665"/>
      <c r="EA9" s="665"/>
      <c r="EB9" s="665"/>
      <c r="EC9" s="708"/>
    </row>
    <row r="10" spans="2:143" ht="11.25" customHeight="1" x14ac:dyDescent="0.2">
      <c r="B10" s="661" t="s">
        <v>245</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11070</v>
      </c>
      <c r="BH10" s="665"/>
      <c r="BI10" s="665"/>
      <c r="BJ10" s="665"/>
      <c r="BK10" s="665"/>
      <c r="BL10" s="665"/>
      <c r="BM10" s="665"/>
      <c r="BN10" s="666"/>
      <c r="BO10" s="691">
        <v>2.4</v>
      </c>
      <c r="BP10" s="691"/>
      <c r="BQ10" s="691"/>
      <c r="BR10" s="691"/>
      <c r="BS10" s="692" t="s">
        <v>128</v>
      </c>
      <c r="BT10" s="692"/>
      <c r="BU10" s="692"/>
      <c r="BV10" s="692"/>
      <c r="BW10" s="692"/>
      <c r="BX10" s="692"/>
      <c r="BY10" s="692"/>
      <c r="BZ10" s="692"/>
      <c r="CA10" s="692"/>
      <c r="CB10" s="750"/>
      <c r="CD10" s="698" t="s">
        <v>247</v>
      </c>
      <c r="CE10" s="699"/>
      <c r="CF10" s="699"/>
      <c r="CG10" s="699"/>
      <c r="CH10" s="699"/>
      <c r="CI10" s="699"/>
      <c r="CJ10" s="699"/>
      <c r="CK10" s="699"/>
      <c r="CL10" s="699"/>
      <c r="CM10" s="699"/>
      <c r="CN10" s="699"/>
      <c r="CO10" s="699"/>
      <c r="CP10" s="699"/>
      <c r="CQ10" s="700"/>
      <c r="CR10" s="664" t="s">
        <v>128</v>
      </c>
      <c r="CS10" s="665"/>
      <c r="CT10" s="665"/>
      <c r="CU10" s="665"/>
      <c r="CV10" s="665"/>
      <c r="CW10" s="665"/>
      <c r="CX10" s="665"/>
      <c r="CY10" s="666"/>
      <c r="CZ10" s="691" t="s">
        <v>128</v>
      </c>
      <c r="DA10" s="691"/>
      <c r="DB10" s="691"/>
      <c r="DC10" s="691"/>
      <c r="DD10" s="670" t="s">
        <v>128</v>
      </c>
      <c r="DE10" s="665"/>
      <c r="DF10" s="665"/>
      <c r="DG10" s="665"/>
      <c r="DH10" s="665"/>
      <c r="DI10" s="665"/>
      <c r="DJ10" s="665"/>
      <c r="DK10" s="665"/>
      <c r="DL10" s="665"/>
      <c r="DM10" s="665"/>
      <c r="DN10" s="665"/>
      <c r="DO10" s="665"/>
      <c r="DP10" s="666"/>
      <c r="DQ10" s="670" t="s">
        <v>128</v>
      </c>
      <c r="DR10" s="665"/>
      <c r="DS10" s="665"/>
      <c r="DT10" s="665"/>
      <c r="DU10" s="665"/>
      <c r="DV10" s="665"/>
      <c r="DW10" s="665"/>
      <c r="DX10" s="665"/>
      <c r="DY10" s="665"/>
      <c r="DZ10" s="665"/>
      <c r="EA10" s="665"/>
      <c r="EB10" s="665"/>
      <c r="EC10" s="708"/>
    </row>
    <row r="11" spans="2:143" ht="11.25" customHeight="1" x14ac:dyDescent="0.2">
      <c r="B11" s="661" t="s">
        <v>248</v>
      </c>
      <c r="C11" s="662"/>
      <c r="D11" s="662"/>
      <c r="E11" s="662"/>
      <c r="F11" s="662"/>
      <c r="G11" s="662"/>
      <c r="H11" s="662"/>
      <c r="I11" s="662"/>
      <c r="J11" s="662"/>
      <c r="K11" s="662"/>
      <c r="L11" s="662"/>
      <c r="M11" s="662"/>
      <c r="N11" s="662"/>
      <c r="O11" s="662"/>
      <c r="P11" s="662"/>
      <c r="Q11" s="663"/>
      <c r="R11" s="664">
        <v>104412</v>
      </c>
      <c r="S11" s="665"/>
      <c r="T11" s="665"/>
      <c r="U11" s="665"/>
      <c r="V11" s="665"/>
      <c r="W11" s="665"/>
      <c r="X11" s="665"/>
      <c r="Y11" s="666"/>
      <c r="Z11" s="667">
        <v>1.3</v>
      </c>
      <c r="AA11" s="668"/>
      <c r="AB11" s="668"/>
      <c r="AC11" s="669"/>
      <c r="AD11" s="670">
        <v>104412</v>
      </c>
      <c r="AE11" s="665"/>
      <c r="AF11" s="665"/>
      <c r="AG11" s="665"/>
      <c r="AH11" s="665"/>
      <c r="AI11" s="665"/>
      <c r="AJ11" s="665"/>
      <c r="AK11" s="666"/>
      <c r="AL11" s="667">
        <v>2.9</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5891</v>
      </c>
      <c r="BH11" s="665"/>
      <c r="BI11" s="665"/>
      <c r="BJ11" s="665"/>
      <c r="BK11" s="665"/>
      <c r="BL11" s="665"/>
      <c r="BM11" s="665"/>
      <c r="BN11" s="666"/>
      <c r="BO11" s="691">
        <v>1.3</v>
      </c>
      <c r="BP11" s="691"/>
      <c r="BQ11" s="691"/>
      <c r="BR11" s="691"/>
      <c r="BS11" s="692" t="s">
        <v>128</v>
      </c>
      <c r="BT11" s="692"/>
      <c r="BU11" s="692"/>
      <c r="BV11" s="692"/>
      <c r="BW11" s="692"/>
      <c r="BX11" s="692"/>
      <c r="BY11" s="692"/>
      <c r="BZ11" s="692"/>
      <c r="CA11" s="692"/>
      <c r="CB11" s="750"/>
      <c r="CD11" s="698" t="s">
        <v>250</v>
      </c>
      <c r="CE11" s="699"/>
      <c r="CF11" s="699"/>
      <c r="CG11" s="699"/>
      <c r="CH11" s="699"/>
      <c r="CI11" s="699"/>
      <c r="CJ11" s="699"/>
      <c r="CK11" s="699"/>
      <c r="CL11" s="699"/>
      <c r="CM11" s="699"/>
      <c r="CN11" s="699"/>
      <c r="CO11" s="699"/>
      <c r="CP11" s="699"/>
      <c r="CQ11" s="700"/>
      <c r="CR11" s="664">
        <v>1868687</v>
      </c>
      <c r="CS11" s="665"/>
      <c r="CT11" s="665"/>
      <c r="CU11" s="665"/>
      <c r="CV11" s="665"/>
      <c r="CW11" s="665"/>
      <c r="CX11" s="665"/>
      <c r="CY11" s="666"/>
      <c r="CZ11" s="691">
        <v>24.8</v>
      </c>
      <c r="DA11" s="691"/>
      <c r="DB11" s="691"/>
      <c r="DC11" s="691"/>
      <c r="DD11" s="670">
        <v>861127</v>
      </c>
      <c r="DE11" s="665"/>
      <c r="DF11" s="665"/>
      <c r="DG11" s="665"/>
      <c r="DH11" s="665"/>
      <c r="DI11" s="665"/>
      <c r="DJ11" s="665"/>
      <c r="DK11" s="665"/>
      <c r="DL11" s="665"/>
      <c r="DM11" s="665"/>
      <c r="DN11" s="665"/>
      <c r="DO11" s="665"/>
      <c r="DP11" s="666"/>
      <c r="DQ11" s="670">
        <v>752895</v>
      </c>
      <c r="DR11" s="665"/>
      <c r="DS11" s="665"/>
      <c r="DT11" s="665"/>
      <c r="DU11" s="665"/>
      <c r="DV11" s="665"/>
      <c r="DW11" s="665"/>
      <c r="DX11" s="665"/>
      <c r="DY11" s="665"/>
      <c r="DZ11" s="665"/>
      <c r="EA11" s="665"/>
      <c r="EB11" s="665"/>
      <c r="EC11" s="708"/>
    </row>
    <row r="12" spans="2:143" ht="11.25" customHeight="1" x14ac:dyDescent="0.2">
      <c r="B12" s="661" t="s">
        <v>251</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128</v>
      </c>
      <c r="AA12" s="691"/>
      <c r="AB12" s="691"/>
      <c r="AC12" s="691"/>
      <c r="AD12" s="692" t="s">
        <v>128</v>
      </c>
      <c r="AE12" s="692"/>
      <c r="AF12" s="692"/>
      <c r="AG12" s="692"/>
      <c r="AH12" s="692"/>
      <c r="AI12" s="692"/>
      <c r="AJ12" s="692"/>
      <c r="AK12" s="692"/>
      <c r="AL12" s="667" t="s">
        <v>128</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276202</v>
      </c>
      <c r="BH12" s="665"/>
      <c r="BI12" s="665"/>
      <c r="BJ12" s="665"/>
      <c r="BK12" s="665"/>
      <c r="BL12" s="665"/>
      <c r="BM12" s="665"/>
      <c r="BN12" s="666"/>
      <c r="BO12" s="691">
        <v>58.6</v>
      </c>
      <c r="BP12" s="691"/>
      <c r="BQ12" s="691"/>
      <c r="BR12" s="691"/>
      <c r="BS12" s="692">
        <v>16733</v>
      </c>
      <c r="BT12" s="692"/>
      <c r="BU12" s="692"/>
      <c r="BV12" s="692"/>
      <c r="BW12" s="692"/>
      <c r="BX12" s="692"/>
      <c r="BY12" s="692"/>
      <c r="BZ12" s="692"/>
      <c r="CA12" s="692"/>
      <c r="CB12" s="750"/>
      <c r="CD12" s="698" t="s">
        <v>253</v>
      </c>
      <c r="CE12" s="699"/>
      <c r="CF12" s="699"/>
      <c r="CG12" s="699"/>
      <c r="CH12" s="699"/>
      <c r="CI12" s="699"/>
      <c r="CJ12" s="699"/>
      <c r="CK12" s="699"/>
      <c r="CL12" s="699"/>
      <c r="CM12" s="699"/>
      <c r="CN12" s="699"/>
      <c r="CO12" s="699"/>
      <c r="CP12" s="699"/>
      <c r="CQ12" s="700"/>
      <c r="CR12" s="664">
        <v>197003</v>
      </c>
      <c r="CS12" s="665"/>
      <c r="CT12" s="665"/>
      <c r="CU12" s="665"/>
      <c r="CV12" s="665"/>
      <c r="CW12" s="665"/>
      <c r="CX12" s="665"/>
      <c r="CY12" s="666"/>
      <c r="CZ12" s="691">
        <v>2.6</v>
      </c>
      <c r="DA12" s="691"/>
      <c r="DB12" s="691"/>
      <c r="DC12" s="691"/>
      <c r="DD12" s="670">
        <v>18323</v>
      </c>
      <c r="DE12" s="665"/>
      <c r="DF12" s="665"/>
      <c r="DG12" s="665"/>
      <c r="DH12" s="665"/>
      <c r="DI12" s="665"/>
      <c r="DJ12" s="665"/>
      <c r="DK12" s="665"/>
      <c r="DL12" s="665"/>
      <c r="DM12" s="665"/>
      <c r="DN12" s="665"/>
      <c r="DO12" s="665"/>
      <c r="DP12" s="666"/>
      <c r="DQ12" s="670">
        <v>169486</v>
      </c>
      <c r="DR12" s="665"/>
      <c r="DS12" s="665"/>
      <c r="DT12" s="665"/>
      <c r="DU12" s="665"/>
      <c r="DV12" s="665"/>
      <c r="DW12" s="665"/>
      <c r="DX12" s="665"/>
      <c r="DY12" s="665"/>
      <c r="DZ12" s="665"/>
      <c r="EA12" s="665"/>
      <c r="EB12" s="665"/>
      <c r="EC12" s="708"/>
    </row>
    <row r="13" spans="2:143" ht="11.25" customHeight="1" x14ac:dyDescent="0.2">
      <c r="B13" s="661" t="s">
        <v>254</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267258</v>
      </c>
      <c r="BH13" s="665"/>
      <c r="BI13" s="665"/>
      <c r="BJ13" s="665"/>
      <c r="BK13" s="665"/>
      <c r="BL13" s="665"/>
      <c r="BM13" s="665"/>
      <c r="BN13" s="666"/>
      <c r="BO13" s="691">
        <v>56.7</v>
      </c>
      <c r="BP13" s="691"/>
      <c r="BQ13" s="691"/>
      <c r="BR13" s="691"/>
      <c r="BS13" s="692">
        <v>16733</v>
      </c>
      <c r="BT13" s="692"/>
      <c r="BU13" s="692"/>
      <c r="BV13" s="692"/>
      <c r="BW13" s="692"/>
      <c r="BX13" s="692"/>
      <c r="BY13" s="692"/>
      <c r="BZ13" s="692"/>
      <c r="CA13" s="692"/>
      <c r="CB13" s="750"/>
      <c r="CD13" s="698" t="s">
        <v>256</v>
      </c>
      <c r="CE13" s="699"/>
      <c r="CF13" s="699"/>
      <c r="CG13" s="699"/>
      <c r="CH13" s="699"/>
      <c r="CI13" s="699"/>
      <c r="CJ13" s="699"/>
      <c r="CK13" s="699"/>
      <c r="CL13" s="699"/>
      <c r="CM13" s="699"/>
      <c r="CN13" s="699"/>
      <c r="CO13" s="699"/>
      <c r="CP13" s="699"/>
      <c r="CQ13" s="700"/>
      <c r="CR13" s="664">
        <v>609717</v>
      </c>
      <c r="CS13" s="665"/>
      <c r="CT13" s="665"/>
      <c r="CU13" s="665"/>
      <c r="CV13" s="665"/>
      <c r="CW13" s="665"/>
      <c r="CX13" s="665"/>
      <c r="CY13" s="666"/>
      <c r="CZ13" s="691">
        <v>8.1</v>
      </c>
      <c r="DA13" s="691"/>
      <c r="DB13" s="691"/>
      <c r="DC13" s="691"/>
      <c r="DD13" s="670">
        <v>180781</v>
      </c>
      <c r="DE13" s="665"/>
      <c r="DF13" s="665"/>
      <c r="DG13" s="665"/>
      <c r="DH13" s="665"/>
      <c r="DI13" s="665"/>
      <c r="DJ13" s="665"/>
      <c r="DK13" s="665"/>
      <c r="DL13" s="665"/>
      <c r="DM13" s="665"/>
      <c r="DN13" s="665"/>
      <c r="DO13" s="665"/>
      <c r="DP13" s="666"/>
      <c r="DQ13" s="670">
        <v>192184</v>
      </c>
      <c r="DR13" s="665"/>
      <c r="DS13" s="665"/>
      <c r="DT13" s="665"/>
      <c r="DU13" s="665"/>
      <c r="DV13" s="665"/>
      <c r="DW13" s="665"/>
      <c r="DX13" s="665"/>
      <c r="DY13" s="665"/>
      <c r="DZ13" s="665"/>
      <c r="EA13" s="665"/>
      <c r="EB13" s="665"/>
      <c r="EC13" s="708"/>
    </row>
    <row r="14" spans="2:143" ht="11.25" customHeight="1" x14ac:dyDescent="0.2">
      <c r="B14" s="661" t="s">
        <v>257</v>
      </c>
      <c r="C14" s="662"/>
      <c r="D14" s="662"/>
      <c r="E14" s="662"/>
      <c r="F14" s="662"/>
      <c r="G14" s="662"/>
      <c r="H14" s="662"/>
      <c r="I14" s="662"/>
      <c r="J14" s="662"/>
      <c r="K14" s="662"/>
      <c r="L14" s="662"/>
      <c r="M14" s="662"/>
      <c r="N14" s="662"/>
      <c r="O14" s="662"/>
      <c r="P14" s="662"/>
      <c r="Q14" s="663"/>
      <c r="R14" s="664">
        <v>16</v>
      </c>
      <c r="S14" s="665"/>
      <c r="T14" s="665"/>
      <c r="U14" s="665"/>
      <c r="V14" s="665"/>
      <c r="W14" s="665"/>
      <c r="X14" s="665"/>
      <c r="Y14" s="666"/>
      <c r="Z14" s="691">
        <v>0</v>
      </c>
      <c r="AA14" s="691"/>
      <c r="AB14" s="691"/>
      <c r="AC14" s="691"/>
      <c r="AD14" s="692">
        <v>16</v>
      </c>
      <c r="AE14" s="692"/>
      <c r="AF14" s="692"/>
      <c r="AG14" s="692"/>
      <c r="AH14" s="692"/>
      <c r="AI14" s="692"/>
      <c r="AJ14" s="692"/>
      <c r="AK14" s="692"/>
      <c r="AL14" s="667">
        <v>0</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22958</v>
      </c>
      <c r="BH14" s="665"/>
      <c r="BI14" s="665"/>
      <c r="BJ14" s="665"/>
      <c r="BK14" s="665"/>
      <c r="BL14" s="665"/>
      <c r="BM14" s="665"/>
      <c r="BN14" s="666"/>
      <c r="BO14" s="691">
        <v>4.9000000000000004</v>
      </c>
      <c r="BP14" s="691"/>
      <c r="BQ14" s="691"/>
      <c r="BR14" s="691"/>
      <c r="BS14" s="692" t="s">
        <v>128</v>
      </c>
      <c r="BT14" s="692"/>
      <c r="BU14" s="692"/>
      <c r="BV14" s="692"/>
      <c r="BW14" s="692"/>
      <c r="BX14" s="692"/>
      <c r="BY14" s="692"/>
      <c r="BZ14" s="692"/>
      <c r="CA14" s="692"/>
      <c r="CB14" s="750"/>
      <c r="CD14" s="698" t="s">
        <v>259</v>
      </c>
      <c r="CE14" s="699"/>
      <c r="CF14" s="699"/>
      <c r="CG14" s="699"/>
      <c r="CH14" s="699"/>
      <c r="CI14" s="699"/>
      <c r="CJ14" s="699"/>
      <c r="CK14" s="699"/>
      <c r="CL14" s="699"/>
      <c r="CM14" s="699"/>
      <c r="CN14" s="699"/>
      <c r="CO14" s="699"/>
      <c r="CP14" s="699"/>
      <c r="CQ14" s="700"/>
      <c r="CR14" s="664">
        <v>132355</v>
      </c>
      <c r="CS14" s="665"/>
      <c r="CT14" s="665"/>
      <c r="CU14" s="665"/>
      <c r="CV14" s="665"/>
      <c r="CW14" s="665"/>
      <c r="CX14" s="665"/>
      <c r="CY14" s="666"/>
      <c r="CZ14" s="691">
        <v>1.8</v>
      </c>
      <c r="DA14" s="691"/>
      <c r="DB14" s="691"/>
      <c r="DC14" s="691"/>
      <c r="DD14" s="670">
        <v>13222</v>
      </c>
      <c r="DE14" s="665"/>
      <c r="DF14" s="665"/>
      <c r="DG14" s="665"/>
      <c r="DH14" s="665"/>
      <c r="DI14" s="665"/>
      <c r="DJ14" s="665"/>
      <c r="DK14" s="665"/>
      <c r="DL14" s="665"/>
      <c r="DM14" s="665"/>
      <c r="DN14" s="665"/>
      <c r="DO14" s="665"/>
      <c r="DP14" s="666"/>
      <c r="DQ14" s="670">
        <v>117608</v>
      </c>
      <c r="DR14" s="665"/>
      <c r="DS14" s="665"/>
      <c r="DT14" s="665"/>
      <c r="DU14" s="665"/>
      <c r="DV14" s="665"/>
      <c r="DW14" s="665"/>
      <c r="DX14" s="665"/>
      <c r="DY14" s="665"/>
      <c r="DZ14" s="665"/>
      <c r="EA14" s="665"/>
      <c r="EB14" s="665"/>
      <c r="EC14" s="708"/>
    </row>
    <row r="15" spans="2:143" ht="11.25" customHeight="1" x14ac:dyDescent="0.2">
      <c r="B15" s="661" t="s">
        <v>260</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22565</v>
      </c>
      <c r="BH15" s="665"/>
      <c r="BI15" s="665"/>
      <c r="BJ15" s="665"/>
      <c r="BK15" s="665"/>
      <c r="BL15" s="665"/>
      <c r="BM15" s="665"/>
      <c r="BN15" s="666"/>
      <c r="BO15" s="691">
        <v>4.8</v>
      </c>
      <c r="BP15" s="691"/>
      <c r="BQ15" s="691"/>
      <c r="BR15" s="691"/>
      <c r="BS15" s="692" t="s">
        <v>128</v>
      </c>
      <c r="BT15" s="692"/>
      <c r="BU15" s="692"/>
      <c r="BV15" s="692"/>
      <c r="BW15" s="692"/>
      <c r="BX15" s="692"/>
      <c r="BY15" s="692"/>
      <c r="BZ15" s="692"/>
      <c r="CA15" s="692"/>
      <c r="CB15" s="750"/>
      <c r="CD15" s="698" t="s">
        <v>262</v>
      </c>
      <c r="CE15" s="699"/>
      <c r="CF15" s="699"/>
      <c r="CG15" s="699"/>
      <c r="CH15" s="699"/>
      <c r="CI15" s="699"/>
      <c r="CJ15" s="699"/>
      <c r="CK15" s="699"/>
      <c r="CL15" s="699"/>
      <c r="CM15" s="699"/>
      <c r="CN15" s="699"/>
      <c r="CO15" s="699"/>
      <c r="CP15" s="699"/>
      <c r="CQ15" s="700"/>
      <c r="CR15" s="664">
        <v>383722</v>
      </c>
      <c r="CS15" s="665"/>
      <c r="CT15" s="665"/>
      <c r="CU15" s="665"/>
      <c r="CV15" s="665"/>
      <c r="CW15" s="665"/>
      <c r="CX15" s="665"/>
      <c r="CY15" s="666"/>
      <c r="CZ15" s="691">
        <v>5.0999999999999996</v>
      </c>
      <c r="DA15" s="691"/>
      <c r="DB15" s="691"/>
      <c r="DC15" s="691"/>
      <c r="DD15" s="670">
        <v>8014</v>
      </c>
      <c r="DE15" s="665"/>
      <c r="DF15" s="665"/>
      <c r="DG15" s="665"/>
      <c r="DH15" s="665"/>
      <c r="DI15" s="665"/>
      <c r="DJ15" s="665"/>
      <c r="DK15" s="665"/>
      <c r="DL15" s="665"/>
      <c r="DM15" s="665"/>
      <c r="DN15" s="665"/>
      <c r="DO15" s="665"/>
      <c r="DP15" s="666"/>
      <c r="DQ15" s="670">
        <v>340887</v>
      </c>
      <c r="DR15" s="665"/>
      <c r="DS15" s="665"/>
      <c r="DT15" s="665"/>
      <c r="DU15" s="665"/>
      <c r="DV15" s="665"/>
      <c r="DW15" s="665"/>
      <c r="DX15" s="665"/>
      <c r="DY15" s="665"/>
      <c r="DZ15" s="665"/>
      <c r="EA15" s="665"/>
      <c r="EB15" s="665"/>
      <c r="EC15" s="708"/>
    </row>
    <row r="16" spans="2:143" ht="11.25" customHeight="1" x14ac:dyDescent="0.2">
      <c r="B16" s="661" t="s">
        <v>263</v>
      </c>
      <c r="C16" s="662"/>
      <c r="D16" s="662"/>
      <c r="E16" s="662"/>
      <c r="F16" s="662"/>
      <c r="G16" s="662"/>
      <c r="H16" s="662"/>
      <c r="I16" s="662"/>
      <c r="J16" s="662"/>
      <c r="K16" s="662"/>
      <c r="L16" s="662"/>
      <c r="M16" s="662"/>
      <c r="N16" s="662"/>
      <c r="O16" s="662"/>
      <c r="P16" s="662"/>
      <c r="Q16" s="663"/>
      <c r="R16" s="664">
        <v>4907</v>
      </c>
      <c r="S16" s="665"/>
      <c r="T16" s="665"/>
      <c r="U16" s="665"/>
      <c r="V16" s="665"/>
      <c r="W16" s="665"/>
      <c r="X16" s="665"/>
      <c r="Y16" s="666"/>
      <c r="Z16" s="691">
        <v>0.1</v>
      </c>
      <c r="AA16" s="691"/>
      <c r="AB16" s="691"/>
      <c r="AC16" s="691"/>
      <c r="AD16" s="692">
        <v>4907</v>
      </c>
      <c r="AE16" s="692"/>
      <c r="AF16" s="692"/>
      <c r="AG16" s="692"/>
      <c r="AH16" s="692"/>
      <c r="AI16" s="692"/>
      <c r="AJ16" s="692"/>
      <c r="AK16" s="692"/>
      <c r="AL16" s="667">
        <v>0.1</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698" t="s">
        <v>265</v>
      </c>
      <c r="CE16" s="699"/>
      <c r="CF16" s="699"/>
      <c r="CG16" s="699"/>
      <c r="CH16" s="699"/>
      <c r="CI16" s="699"/>
      <c r="CJ16" s="699"/>
      <c r="CK16" s="699"/>
      <c r="CL16" s="699"/>
      <c r="CM16" s="699"/>
      <c r="CN16" s="699"/>
      <c r="CO16" s="699"/>
      <c r="CP16" s="699"/>
      <c r="CQ16" s="700"/>
      <c r="CR16" s="664">
        <v>157670</v>
      </c>
      <c r="CS16" s="665"/>
      <c r="CT16" s="665"/>
      <c r="CU16" s="665"/>
      <c r="CV16" s="665"/>
      <c r="CW16" s="665"/>
      <c r="CX16" s="665"/>
      <c r="CY16" s="666"/>
      <c r="CZ16" s="691">
        <v>2.1</v>
      </c>
      <c r="DA16" s="691"/>
      <c r="DB16" s="691"/>
      <c r="DC16" s="691"/>
      <c r="DD16" s="670" t="s">
        <v>128</v>
      </c>
      <c r="DE16" s="665"/>
      <c r="DF16" s="665"/>
      <c r="DG16" s="665"/>
      <c r="DH16" s="665"/>
      <c r="DI16" s="665"/>
      <c r="DJ16" s="665"/>
      <c r="DK16" s="665"/>
      <c r="DL16" s="665"/>
      <c r="DM16" s="665"/>
      <c r="DN16" s="665"/>
      <c r="DO16" s="665"/>
      <c r="DP16" s="666"/>
      <c r="DQ16" s="670">
        <v>56437</v>
      </c>
      <c r="DR16" s="665"/>
      <c r="DS16" s="665"/>
      <c r="DT16" s="665"/>
      <c r="DU16" s="665"/>
      <c r="DV16" s="665"/>
      <c r="DW16" s="665"/>
      <c r="DX16" s="665"/>
      <c r="DY16" s="665"/>
      <c r="DZ16" s="665"/>
      <c r="EA16" s="665"/>
      <c r="EB16" s="665"/>
      <c r="EC16" s="708"/>
    </row>
    <row r="17" spans="2:133" ht="11.25" customHeight="1" x14ac:dyDescent="0.2">
      <c r="B17" s="661" t="s">
        <v>266</v>
      </c>
      <c r="C17" s="662"/>
      <c r="D17" s="662"/>
      <c r="E17" s="662"/>
      <c r="F17" s="662"/>
      <c r="G17" s="662"/>
      <c r="H17" s="662"/>
      <c r="I17" s="662"/>
      <c r="J17" s="662"/>
      <c r="K17" s="662"/>
      <c r="L17" s="662"/>
      <c r="M17" s="662"/>
      <c r="N17" s="662"/>
      <c r="O17" s="662"/>
      <c r="P17" s="662"/>
      <c r="Q17" s="663"/>
      <c r="R17" s="664">
        <v>3916</v>
      </c>
      <c r="S17" s="665"/>
      <c r="T17" s="665"/>
      <c r="U17" s="665"/>
      <c r="V17" s="665"/>
      <c r="W17" s="665"/>
      <c r="X17" s="665"/>
      <c r="Y17" s="666"/>
      <c r="Z17" s="691">
        <v>0.1</v>
      </c>
      <c r="AA17" s="691"/>
      <c r="AB17" s="691"/>
      <c r="AC17" s="691"/>
      <c r="AD17" s="692">
        <v>3916</v>
      </c>
      <c r="AE17" s="692"/>
      <c r="AF17" s="692"/>
      <c r="AG17" s="692"/>
      <c r="AH17" s="692"/>
      <c r="AI17" s="692"/>
      <c r="AJ17" s="692"/>
      <c r="AK17" s="692"/>
      <c r="AL17" s="667">
        <v>0.1</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698" t="s">
        <v>268</v>
      </c>
      <c r="CE17" s="699"/>
      <c r="CF17" s="699"/>
      <c r="CG17" s="699"/>
      <c r="CH17" s="699"/>
      <c r="CI17" s="699"/>
      <c r="CJ17" s="699"/>
      <c r="CK17" s="699"/>
      <c r="CL17" s="699"/>
      <c r="CM17" s="699"/>
      <c r="CN17" s="699"/>
      <c r="CO17" s="699"/>
      <c r="CP17" s="699"/>
      <c r="CQ17" s="700"/>
      <c r="CR17" s="664">
        <v>621088</v>
      </c>
      <c r="CS17" s="665"/>
      <c r="CT17" s="665"/>
      <c r="CU17" s="665"/>
      <c r="CV17" s="665"/>
      <c r="CW17" s="665"/>
      <c r="CX17" s="665"/>
      <c r="CY17" s="666"/>
      <c r="CZ17" s="691">
        <v>8.3000000000000007</v>
      </c>
      <c r="DA17" s="691"/>
      <c r="DB17" s="691"/>
      <c r="DC17" s="691"/>
      <c r="DD17" s="670" t="s">
        <v>128</v>
      </c>
      <c r="DE17" s="665"/>
      <c r="DF17" s="665"/>
      <c r="DG17" s="665"/>
      <c r="DH17" s="665"/>
      <c r="DI17" s="665"/>
      <c r="DJ17" s="665"/>
      <c r="DK17" s="665"/>
      <c r="DL17" s="665"/>
      <c r="DM17" s="665"/>
      <c r="DN17" s="665"/>
      <c r="DO17" s="665"/>
      <c r="DP17" s="666"/>
      <c r="DQ17" s="670">
        <v>618632</v>
      </c>
      <c r="DR17" s="665"/>
      <c r="DS17" s="665"/>
      <c r="DT17" s="665"/>
      <c r="DU17" s="665"/>
      <c r="DV17" s="665"/>
      <c r="DW17" s="665"/>
      <c r="DX17" s="665"/>
      <c r="DY17" s="665"/>
      <c r="DZ17" s="665"/>
      <c r="EA17" s="665"/>
      <c r="EB17" s="665"/>
      <c r="EC17" s="708"/>
    </row>
    <row r="18" spans="2:133" ht="11.25" customHeight="1" x14ac:dyDescent="0.2">
      <c r="B18" s="661" t="s">
        <v>269</v>
      </c>
      <c r="C18" s="662"/>
      <c r="D18" s="662"/>
      <c r="E18" s="662"/>
      <c r="F18" s="662"/>
      <c r="G18" s="662"/>
      <c r="H18" s="662"/>
      <c r="I18" s="662"/>
      <c r="J18" s="662"/>
      <c r="K18" s="662"/>
      <c r="L18" s="662"/>
      <c r="M18" s="662"/>
      <c r="N18" s="662"/>
      <c r="O18" s="662"/>
      <c r="P18" s="662"/>
      <c r="Q18" s="663"/>
      <c r="R18" s="664">
        <v>2863</v>
      </c>
      <c r="S18" s="665"/>
      <c r="T18" s="665"/>
      <c r="U18" s="665"/>
      <c r="V18" s="665"/>
      <c r="W18" s="665"/>
      <c r="X18" s="665"/>
      <c r="Y18" s="666"/>
      <c r="Z18" s="691">
        <v>0</v>
      </c>
      <c r="AA18" s="691"/>
      <c r="AB18" s="691"/>
      <c r="AC18" s="691"/>
      <c r="AD18" s="692">
        <v>2863</v>
      </c>
      <c r="AE18" s="692"/>
      <c r="AF18" s="692"/>
      <c r="AG18" s="692"/>
      <c r="AH18" s="692"/>
      <c r="AI18" s="692"/>
      <c r="AJ18" s="692"/>
      <c r="AK18" s="692"/>
      <c r="AL18" s="667">
        <v>0.10000000149011612</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698" t="s">
        <v>271</v>
      </c>
      <c r="CE18" s="699"/>
      <c r="CF18" s="699"/>
      <c r="CG18" s="699"/>
      <c r="CH18" s="699"/>
      <c r="CI18" s="699"/>
      <c r="CJ18" s="699"/>
      <c r="CK18" s="699"/>
      <c r="CL18" s="699"/>
      <c r="CM18" s="699"/>
      <c r="CN18" s="699"/>
      <c r="CO18" s="699"/>
      <c r="CP18" s="699"/>
      <c r="CQ18" s="700"/>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8"/>
    </row>
    <row r="19" spans="2:133" ht="11.25" customHeight="1" x14ac:dyDescent="0.2">
      <c r="B19" s="661" t="s">
        <v>272</v>
      </c>
      <c r="C19" s="662"/>
      <c r="D19" s="662"/>
      <c r="E19" s="662"/>
      <c r="F19" s="662"/>
      <c r="G19" s="662"/>
      <c r="H19" s="662"/>
      <c r="I19" s="662"/>
      <c r="J19" s="662"/>
      <c r="K19" s="662"/>
      <c r="L19" s="662"/>
      <c r="M19" s="662"/>
      <c r="N19" s="662"/>
      <c r="O19" s="662"/>
      <c r="P19" s="662"/>
      <c r="Q19" s="663"/>
      <c r="R19" s="664">
        <v>312</v>
      </c>
      <c r="S19" s="665"/>
      <c r="T19" s="665"/>
      <c r="U19" s="665"/>
      <c r="V19" s="665"/>
      <c r="W19" s="665"/>
      <c r="X19" s="665"/>
      <c r="Y19" s="666"/>
      <c r="Z19" s="691">
        <v>0</v>
      </c>
      <c r="AA19" s="691"/>
      <c r="AB19" s="691"/>
      <c r="AC19" s="691"/>
      <c r="AD19" s="692">
        <v>312</v>
      </c>
      <c r="AE19" s="692"/>
      <c r="AF19" s="692"/>
      <c r="AG19" s="692"/>
      <c r="AH19" s="692"/>
      <c r="AI19" s="692"/>
      <c r="AJ19" s="692"/>
      <c r="AK19" s="692"/>
      <c r="AL19" s="667">
        <v>0</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128</v>
      </c>
      <c r="BP19" s="691"/>
      <c r="BQ19" s="691"/>
      <c r="BR19" s="691"/>
      <c r="BS19" s="692" t="s">
        <v>128</v>
      </c>
      <c r="BT19" s="692"/>
      <c r="BU19" s="692"/>
      <c r="BV19" s="692"/>
      <c r="BW19" s="692"/>
      <c r="BX19" s="692"/>
      <c r="BY19" s="692"/>
      <c r="BZ19" s="692"/>
      <c r="CA19" s="692"/>
      <c r="CB19" s="750"/>
      <c r="CD19" s="698" t="s">
        <v>274</v>
      </c>
      <c r="CE19" s="699"/>
      <c r="CF19" s="699"/>
      <c r="CG19" s="699"/>
      <c r="CH19" s="699"/>
      <c r="CI19" s="699"/>
      <c r="CJ19" s="699"/>
      <c r="CK19" s="699"/>
      <c r="CL19" s="699"/>
      <c r="CM19" s="699"/>
      <c r="CN19" s="699"/>
      <c r="CO19" s="699"/>
      <c r="CP19" s="699"/>
      <c r="CQ19" s="700"/>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8"/>
    </row>
    <row r="20" spans="2:133" ht="11.25" customHeight="1" x14ac:dyDescent="0.2">
      <c r="B20" s="661" t="s">
        <v>275</v>
      </c>
      <c r="C20" s="662"/>
      <c r="D20" s="662"/>
      <c r="E20" s="662"/>
      <c r="F20" s="662"/>
      <c r="G20" s="662"/>
      <c r="H20" s="662"/>
      <c r="I20" s="662"/>
      <c r="J20" s="662"/>
      <c r="K20" s="662"/>
      <c r="L20" s="662"/>
      <c r="M20" s="662"/>
      <c r="N20" s="662"/>
      <c r="O20" s="662"/>
      <c r="P20" s="662"/>
      <c r="Q20" s="663"/>
      <c r="R20" s="664">
        <v>1491</v>
      </c>
      <c r="S20" s="665"/>
      <c r="T20" s="665"/>
      <c r="U20" s="665"/>
      <c r="V20" s="665"/>
      <c r="W20" s="665"/>
      <c r="X20" s="665"/>
      <c r="Y20" s="666"/>
      <c r="Z20" s="691">
        <v>0</v>
      </c>
      <c r="AA20" s="691"/>
      <c r="AB20" s="691"/>
      <c r="AC20" s="691"/>
      <c r="AD20" s="692">
        <v>1491</v>
      </c>
      <c r="AE20" s="692"/>
      <c r="AF20" s="692"/>
      <c r="AG20" s="692"/>
      <c r="AH20" s="692"/>
      <c r="AI20" s="692"/>
      <c r="AJ20" s="692"/>
      <c r="AK20" s="692"/>
      <c r="AL20" s="667">
        <v>0</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t="s">
        <v>128</v>
      </c>
      <c r="BH20" s="665"/>
      <c r="BI20" s="665"/>
      <c r="BJ20" s="665"/>
      <c r="BK20" s="665"/>
      <c r="BL20" s="665"/>
      <c r="BM20" s="665"/>
      <c r="BN20" s="666"/>
      <c r="BO20" s="691" t="s">
        <v>128</v>
      </c>
      <c r="BP20" s="691"/>
      <c r="BQ20" s="691"/>
      <c r="BR20" s="691"/>
      <c r="BS20" s="692" t="s">
        <v>128</v>
      </c>
      <c r="BT20" s="692"/>
      <c r="BU20" s="692"/>
      <c r="BV20" s="692"/>
      <c r="BW20" s="692"/>
      <c r="BX20" s="692"/>
      <c r="BY20" s="692"/>
      <c r="BZ20" s="692"/>
      <c r="CA20" s="692"/>
      <c r="CB20" s="750"/>
      <c r="CD20" s="698" t="s">
        <v>277</v>
      </c>
      <c r="CE20" s="699"/>
      <c r="CF20" s="699"/>
      <c r="CG20" s="699"/>
      <c r="CH20" s="699"/>
      <c r="CI20" s="699"/>
      <c r="CJ20" s="699"/>
      <c r="CK20" s="699"/>
      <c r="CL20" s="699"/>
      <c r="CM20" s="699"/>
      <c r="CN20" s="699"/>
      <c r="CO20" s="699"/>
      <c r="CP20" s="699"/>
      <c r="CQ20" s="700"/>
      <c r="CR20" s="664">
        <v>7524667</v>
      </c>
      <c r="CS20" s="665"/>
      <c r="CT20" s="665"/>
      <c r="CU20" s="665"/>
      <c r="CV20" s="665"/>
      <c r="CW20" s="665"/>
      <c r="CX20" s="665"/>
      <c r="CY20" s="666"/>
      <c r="CZ20" s="691">
        <v>100</v>
      </c>
      <c r="DA20" s="691"/>
      <c r="DB20" s="691"/>
      <c r="DC20" s="691"/>
      <c r="DD20" s="670">
        <v>1505027</v>
      </c>
      <c r="DE20" s="665"/>
      <c r="DF20" s="665"/>
      <c r="DG20" s="665"/>
      <c r="DH20" s="665"/>
      <c r="DI20" s="665"/>
      <c r="DJ20" s="665"/>
      <c r="DK20" s="665"/>
      <c r="DL20" s="665"/>
      <c r="DM20" s="665"/>
      <c r="DN20" s="665"/>
      <c r="DO20" s="665"/>
      <c r="DP20" s="666"/>
      <c r="DQ20" s="670">
        <v>4836485</v>
      </c>
      <c r="DR20" s="665"/>
      <c r="DS20" s="665"/>
      <c r="DT20" s="665"/>
      <c r="DU20" s="665"/>
      <c r="DV20" s="665"/>
      <c r="DW20" s="665"/>
      <c r="DX20" s="665"/>
      <c r="DY20" s="665"/>
      <c r="DZ20" s="665"/>
      <c r="EA20" s="665"/>
      <c r="EB20" s="665"/>
      <c r="EC20" s="708"/>
    </row>
    <row r="21" spans="2:133" ht="11.25" customHeight="1" x14ac:dyDescent="0.2">
      <c r="B21" s="661" t="s">
        <v>278</v>
      </c>
      <c r="C21" s="662"/>
      <c r="D21" s="662"/>
      <c r="E21" s="662"/>
      <c r="F21" s="662"/>
      <c r="G21" s="662"/>
      <c r="H21" s="662"/>
      <c r="I21" s="662"/>
      <c r="J21" s="662"/>
      <c r="K21" s="662"/>
      <c r="L21" s="662"/>
      <c r="M21" s="662"/>
      <c r="N21" s="662"/>
      <c r="O21" s="662"/>
      <c r="P21" s="662"/>
      <c r="Q21" s="663"/>
      <c r="R21" s="664">
        <v>310</v>
      </c>
      <c r="S21" s="665"/>
      <c r="T21" s="665"/>
      <c r="U21" s="665"/>
      <c r="V21" s="665"/>
      <c r="W21" s="665"/>
      <c r="X21" s="665"/>
      <c r="Y21" s="666"/>
      <c r="Z21" s="691">
        <v>0</v>
      </c>
      <c r="AA21" s="691"/>
      <c r="AB21" s="691"/>
      <c r="AC21" s="691"/>
      <c r="AD21" s="692">
        <v>310</v>
      </c>
      <c r="AE21" s="692"/>
      <c r="AF21" s="692"/>
      <c r="AG21" s="692"/>
      <c r="AH21" s="692"/>
      <c r="AI21" s="692"/>
      <c r="AJ21" s="692"/>
      <c r="AK21" s="692"/>
      <c r="AL21" s="667">
        <v>0</v>
      </c>
      <c r="AM21" s="668"/>
      <c r="AN21" s="668"/>
      <c r="AO21" s="693"/>
      <c r="AP21" s="757" t="s">
        <v>279</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280</v>
      </c>
      <c r="C22" s="728"/>
      <c r="D22" s="728"/>
      <c r="E22" s="728"/>
      <c r="F22" s="728"/>
      <c r="G22" s="728"/>
      <c r="H22" s="728"/>
      <c r="I22" s="728"/>
      <c r="J22" s="728"/>
      <c r="K22" s="728"/>
      <c r="L22" s="728"/>
      <c r="M22" s="728"/>
      <c r="N22" s="728"/>
      <c r="O22" s="728"/>
      <c r="P22" s="728"/>
      <c r="Q22" s="729"/>
      <c r="R22" s="664">
        <v>750</v>
      </c>
      <c r="S22" s="665"/>
      <c r="T22" s="665"/>
      <c r="U22" s="665"/>
      <c r="V22" s="665"/>
      <c r="W22" s="665"/>
      <c r="X22" s="665"/>
      <c r="Y22" s="666"/>
      <c r="Z22" s="691">
        <v>0</v>
      </c>
      <c r="AA22" s="691"/>
      <c r="AB22" s="691"/>
      <c r="AC22" s="691"/>
      <c r="AD22" s="692">
        <v>750</v>
      </c>
      <c r="AE22" s="692"/>
      <c r="AF22" s="692"/>
      <c r="AG22" s="692"/>
      <c r="AH22" s="692"/>
      <c r="AI22" s="692"/>
      <c r="AJ22" s="692"/>
      <c r="AK22" s="692"/>
      <c r="AL22" s="667">
        <v>0</v>
      </c>
      <c r="AM22" s="668"/>
      <c r="AN22" s="668"/>
      <c r="AO22" s="693"/>
      <c r="AP22" s="757" t="s">
        <v>281</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283</v>
      </c>
      <c r="C23" s="662"/>
      <c r="D23" s="662"/>
      <c r="E23" s="662"/>
      <c r="F23" s="662"/>
      <c r="G23" s="662"/>
      <c r="H23" s="662"/>
      <c r="I23" s="662"/>
      <c r="J23" s="662"/>
      <c r="K23" s="662"/>
      <c r="L23" s="662"/>
      <c r="M23" s="662"/>
      <c r="N23" s="662"/>
      <c r="O23" s="662"/>
      <c r="P23" s="662"/>
      <c r="Q23" s="663"/>
      <c r="R23" s="664">
        <v>3552728</v>
      </c>
      <c r="S23" s="665"/>
      <c r="T23" s="665"/>
      <c r="U23" s="665"/>
      <c r="V23" s="665"/>
      <c r="W23" s="665"/>
      <c r="X23" s="665"/>
      <c r="Y23" s="666"/>
      <c r="Z23" s="691">
        <v>45.4</v>
      </c>
      <c r="AA23" s="691"/>
      <c r="AB23" s="691"/>
      <c r="AC23" s="691"/>
      <c r="AD23" s="692">
        <v>2923588</v>
      </c>
      <c r="AE23" s="692"/>
      <c r="AF23" s="692"/>
      <c r="AG23" s="692"/>
      <c r="AH23" s="692"/>
      <c r="AI23" s="692"/>
      <c r="AJ23" s="692"/>
      <c r="AK23" s="692"/>
      <c r="AL23" s="667">
        <v>80.3</v>
      </c>
      <c r="AM23" s="668"/>
      <c r="AN23" s="668"/>
      <c r="AO23" s="693"/>
      <c r="AP23" s="757" t="s">
        <v>284</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2">
      <c r="B24" s="661" t="s">
        <v>290</v>
      </c>
      <c r="C24" s="662"/>
      <c r="D24" s="662"/>
      <c r="E24" s="662"/>
      <c r="F24" s="662"/>
      <c r="G24" s="662"/>
      <c r="H24" s="662"/>
      <c r="I24" s="662"/>
      <c r="J24" s="662"/>
      <c r="K24" s="662"/>
      <c r="L24" s="662"/>
      <c r="M24" s="662"/>
      <c r="N24" s="662"/>
      <c r="O24" s="662"/>
      <c r="P24" s="662"/>
      <c r="Q24" s="663"/>
      <c r="R24" s="664">
        <v>2923588</v>
      </c>
      <c r="S24" s="665"/>
      <c r="T24" s="665"/>
      <c r="U24" s="665"/>
      <c r="V24" s="665"/>
      <c r="W24" s="665"/>
      <c r="X24" s="665"/>
      <c r="Y24" s="666"/>
      <c r="Z24" s="691">
        <v>37.4</v>
      </c>
      <c r="AA24" s="691"/>
      <c r="AB24" s="691"/>
      <c r="AC24" s="691"/>
      <c r="AD24" s="692">
        <v>2923588</v>
      </c>
      <c r="AE24" s="692"/>
      <c r="AF24" s="692"/>
      <c r="AG24" s="692"/>
      <c r="AH24" s="692"/>
      <c r="AI24" s="692"/>
      <c r="AJ24" s="692"/>
      <c r="AK24" s="692"/>
      <c r="AL24" s="667">
        <v>80.3</v>
      </c>
      <c r="AM24" s="668"/>
      <c r="AN24" s="668"/>
      <c r="AO24" s="693"/>
      <c r="AP24" s="757" t="s">
        <v>291</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292</v>
      </c>
      <c r="CE24" s="721"/>
      <c r="CF24" s="721"/>
      <c r="CG24" s="721"/>
      <c r="CH24" s="721"/>
      <c r="CI24" s="721"/>
      <c r="CJ24" s="721"/>
      <c r="CK24" s="721"/>
      <c r="CL24" s="721"/>
      <c r="CM24" s="721"/>
      <c r="CN24" s="721"/>
      <c r="CO24" s="721"/>
      <c r="CP24" s="721"/>
      <c r="CQ24" s="722"/>
      <c r="CR24" s="717">
        <v>1944277</v>
      </c>
      <c r="CS24" s="718"/>
      <c r="CT24" s="718"/>
      <c r="CU24" s="718"/>
      <c r="CV24" s="718"/>
      <c r="CW24" s="718"/>
      <c r="CX24" s="718"/>
      <c r="CY24" s="761"/>
      <c r="CZ24" s="762">
        <v>25.8</v>
      </c>
      <c r="DA24" s="737"/>
      <c r="DB24" s="737"/>
      <c r="DC24" s="765"/>
      <c r="DD24" s="760">
        <v>1600337</v>
      </c>
      <c r="DE24" s="718"/>
      <c r="DF24" s="718"/>
      <c r="DG24" s="718"/>
      <c r="DH24" s="718"/>
      <c r="DI24" s="718"/>
      <c r="DJ24" s="718"/>
      <c r="DK24" s="761"/>
      <c r="DL24" s="760">
        <v>1535566</v>
      </c>
      <c r="DM24" s="718"/>
      <c r="DN24" s="718"/>
      <c r="DO24" s="718"/>
      <c r="DP24" s="718"/>
      <c r="DQ24" s="718"/>
      <c r="DR24" s="718"/>
      <c r="DS24" s="718"/>
      <c r="DT24" s="718"/>
      <c r="DU24" s="718"/>
      <c r="DV24" s="761"/>
      <c r="DW24" s="762">
        <v>42.2</v>
      </c>
      <c r="DX24" s="737"/>
      <c r="DY24" s="737"/>
      <c r="DZ24" s="737"/>
      <c r="EA24" s="737"/>
      <c r="EB24" s="737"/>
      <c r="EC24" s="763"/>
    </row>
    <row r="25" spans="2:133" ht="11.25" customHeight="1" x14ac:dyDescent="0.2">
      <c r="B25" s="661" t="s">
        <v>293</v>
      </c>
      <c r="C25" s="662"/>
      <c r="D25" s="662"/>
      <c r="E25" s="662"/>
      <c r="F25" s="662"/>
      <c r="G25" s="662"/>
      <c r="H25" s="662"/>
      <c r="I25" s="662"/>
      <c r="J25" s="662"/>
      <c r="K25" s="662"/>
      <c r="L25" s="662"/>
      <c r="M25" s="662"/>
      <c r="N25" s="662"/>
      <c r="O25" s="662"/>
      <c r="P25" s="662"/>
      <c r="Q25" s="663"/>
      <c r="R25" s="664">
        <v>629140</v>
      </c>
      <c r="S25" s="665"/>
      <c r="T25" s="665"/>
      <c r="U25" s="665"/>
      <c r="V25" s="665"/>
      <c r="W25" s="665"/>
      <c r="X25" s="665"/>
      <c r="Y25" s="666"/>
      <c r="Z25" s="691">
        <v>8</v>
      </c>
      <c r="AA25" s="691"/>
      <c r="AB25" s="691"/>
      <c r="AC25" s="691"/>
      <c r="AD25" s="692" t="s">
        <v>128</v>
      </c>
      <c r="AE25" s="692"/>
      <c r="AF25" s="692"/>
      <c r="AG25" s="692"/>
      <c r="AH25" s="692"/>
      <c r="AI25" s="692"/>
      <c r="AJ25" s="692"/>
      <c r="AK25" s="692"/>
      <c r="AL25" s="667" t="s">
        <v>128</v>
      </c>
      <c r="AM25" s="668"/>
      <c r="AN25" s="668"/>
      <c r="AO25" s="693"/>
      <c r="AP25" s="757" t="s">
        <v>294</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698" t="s">
        <v>295</v>
      </c>
      <c r="CE25" s="699"/>
      <c r="CF25" s="699"/>
      <c r="CG25" s="699"/>
      <c r="CH25" s="699"/>
      <c r="CI25" s="699"/>
      <c r="CJ25" s="699"/>
      <c r="CK25" s="699"/>
      <c r="CL25" s="699"/>
      <c r="CM25" s="699"/>
      <c r="CN25" s="699"/>
      <c r="CO25" s="699"/>
      <c r="CP25" s="699"/>
      <c r="CQ25" s="700"/>
      <c r="CR25" s="664">
        <v>905502</v>
      </c>
      <c r="CS25" s="675"/>
      <c r="CT25" s="675"/>
      <c r="CU25" s="675"/>
      <c r="CV25" s="675"/>
      <c r="CW25" s="675"/>
      <c r="CX25" s="675"/>
      <c r="CY25" s="676"/>
      <c r="CZ25" s="667">
        <v>12</v>
      </c>
      <c r="DA25" s="677"/>
      <c r="DB25" s="677"/>
      <c r="DC25" s="678"/>
      <c r="DD25" s="670">
        <v>857187</v>
      </c>
      <c r="DE25" s="675"/>
      <c r="DF25" s="675"/>
      <c r="DG25" s="675"/>
      <c r="DH25" s="675"/>
      <c r="DI25" s="675"/>
      <c r="DJ25" s="675"/>
      <c r="DK25" s="676"/>
      <c r="DL25" s="670">
        <v>849047</v>
      </c>
      <c r="DM25" s="675"/>
      <c r="DN25" s="675"/>
      <c r="DO25" s="675"/>
      <c r="DP25" s="675"/>
      <c r="DQ25" s="675"/>
      <c r="DR25" s="675"/>
      <c r="DS25" s="675"/>
      <c r="DT25" s="675"/>
      <c r="DU25" s="675"/>
      <c r="DV25" s="676"/>
      <c r="DW25" s="667">
        <v>23.3</v>
      </c>
      <c r="DX25" s="677"/>
      <c r="DY25" s="677"/>
      <c r="DZ25" s="677"/>
      <c r="EA25" s="677"/>
      <c r="EB25" s="677"/>
      <c r="EC25" s="709"/>
    </row>
    <row r="26" spans="2:133" ht="11.25" customHeight="1" x14ac:dyDescent="0.2">
      <c r="B26" s="661" t="s">
        <v>296</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7" t="s">
        <v>297</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698" t="s">
        <v>298</v>
      </c>
      <c r="CE26" s="699"/>
      <c r="CF26" s="699"/>
      <c r="CG26" s="699"/>
      <c r="CH26" s="699"/>
      <c r="CI26" s="699"/>
      <c r="CJ26" s="699"/>
      <c r="CK26" s="699"/>
      <c r="CL26" s="699"/>
      <c r="CM26" s="699"/>
      <c r="CN26" s="699"/>
      <c r="CO26" s="699"/>
      <c r="CP26" s="699"/>
      <c r="CQ26" s="700"/>
      <c r="CR26" s="664">
        <v>581198</v>
      </c>
      <c r="CS26" s="665"/>
      <c r="CT26" s="665"/>
      <c r="CU26" s="665"/>
      <c r="CV26" s="665"/>
      <c r="CW26" s="665"/>
      <c r="CX26" s="665"/>
      <c r="CY26" s="666"/>
      <c r="CZ26" s="667">
        <v>7.7</v>
      </c>
      <c r="DA26" s="677"/>
      <c r="DB26" s="677"/>
      <c r="DC26" s="678"/>
      <c r="DD26" s="670">
        <v>546867</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709"/>
    </row>
    <row r="27" spans="2:133" ht="11.25" customHeight="1" x14ac:dyDescent="0.2">
      <c r="B27" s="661" t="s">
        <v>299</v>
      </c>
      <c r="C27" s="662"/>
      <c r="D27" s="662"/>
      <c r="E27" s="662"/>
      <c r="F27" s="662"/>
      <c r="G27" s="662"/>
      <c r="H27" s="662"/>
      <c r="I27" s="662"/>
      <c r="J27" s="662"/>
      <c r="K27" s="662"/>
      <c r="L27" s="662"/>
      <c r="M27" s="662"/>
      <c r="N27" s="662"/>
      <c r="O27" s="662"/>
      <c r="P27" s="662"/>
      <c r="Q27" s="663"/>
      <c r="R27" s="664">
        <v>4260647</v>
      </c>
      <c r="S27" s="665"/>
      <c r="T27" s="665"/>
      <c r="U27" s="665"/>
      <c r="V27" s="665"/>
      <c r="W27" s="665"/>
      <c r="X27" s="665"/>
      <c r="Y27" s="666"/>
      <c r="Z27" s="691">
        <v>54.5</v>
      </c>
      <c r="AA27" s="691"/>
      <c r="AB27" s="691"/>
      <c r="AC27" s="691"/>
      <c r="AD27" s="692">
        <v>3631507</v>
      </c>
      <c r="AE27" s="692"/>
      <c r="AF27" s="692"/>
      <c r="AG27" s="692"/>
      <c r="AH27" s="692"/>
      <c r="AI27" s="692"/>
      <c r="AJ27" s="692"/>
      <c r="AK27" s="692"/>
      <c r="AL27" s="667">
        <v>99.800003051757813</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471045</v>
      </c>
      <c r="BH27" s="665"/>
      <c r="BI27" s="665"/>
      <c r="BJ27" s="665"/>
      <c r="BK27" s="665"/>
      <c r="BL27" s="665"/>
      <c r="BM27" s="665"/>
      <c r="BN27" s="666"/>
      <c r="BO27" s="691">
        <v>100</v>
      </c>
      <c r="BP27" s="691"/>
      <c r="BQ27" s="691"/>
      <c r="BR27" s="691"/>
      <c r="BS27" s="692">
        <v>16733</v>
      </c>
      <c r="BT27" s="692"/>
      <c r="BU27" s="692"/>
      <c r="BV27" s="692"/>
      <c r="BW27" s="692"/>
      <c r="BX27" s="692"/>
      <c r="BY27" s="692"/>
      <c r="BZ27" s="692"/>
      <c r="CA27" s="692"/>
      <c r="CB27" s="750"/>
      <c r="CD27" s="698" t="s">
        <v>301</v>
      </c>
      <c r="CE27" s="699"/>
      <c r="CF27" s="699"/>
      <c r="CG27" s="699"/>
      <c r="CH27" s="699"/>
      <c r="CI27" s="699"/>
      <c r="CJ27" s="699"/>
      <c r="CK27" s="699"/>
      <c r="CL27" s="699"/>
      <c r="CM27" s="699"/>
      <c r="CN27" s="699"/>
      <c r="CO27" s="699"/>
      <c r="CP27" s="699"/>
      <c r="CQ27" s="700"/>
      <c r="CR27" s="664">
        <v>417687</v>
      </c>
      <c r="CS27" s="675"/>
      <c r="CT27" s="675"/>
      <c r="CU27" s="675"/>
      <c r="CV27" s="675"/>
      <c r="CW27" s="675"/>
      <c r="CX27" s="675"/>
      <c r="CY27" s="676"/>
      <c r="CZ27" s="667">
        <v>5.6</v>
      </c>
      <c r="DA27" s="677"/>
      <c r="DB27" s="677"/>
      <c r="DC27" s="678"/>
      <c r="DD27" s="670">
        <v>124518</v>
      </c>
      <c r="DE27" s="675"/>
      <c r="DF27" s="675"/>
      <c r="DG27" s="675"/>
      <c r="DH27" s="675"/>
      <c r="DI27" s="675"/>
      <c r="DJ27" s="675"/>
      <c r="DK27" s="676"/>
      <c r="DL27" s="670">
        <v>67887</v>
      </c>
      <c r="DM27" s="675"/>
      <c r="DN27" s="675"/>
      <c r="DO27" s="675"/>
      <c r="DP27" s="675"/>
      <c r="DQ27" s="675"/>
      <c r="DR27" s="675"/>
      <c r="DS27" s="675"/>
      <c r="DT27" s="675"/>
      <c r="DU27" s="675"/>
      <c r="DV27" s="676"/>
      <c r="DW27" s="667">
        <v>1.9</v>
      </c>
      <c r="DX27" s="677"/>
      <c r="DY27" s="677"/>
      <c r="DZ27" s="677"/>
      <c r="EA27" s="677"/>
      <c r="EB27" s="677"/>
      <c r="EC27" s="709"/>
    </row>
    <row r="28" spans="2:133" ht="11.25" customHeight="1" x14ac:dyDescent="0.2">
      <c r="B28" s="661" t="s">
        <v>302</v>
      </c>
      <c r="C28" s="662"/>
      <c r="D28" s="662"/>
      <c r="E28" s="662"/>
      <c r="F28" s="662"/>
      <c r="G28" s="662"/>
      <c r="H28" s="662"/>
      <c r="I28" s="662"/>
      <c r="J28" s="662"/>
      <c r="K28" s="662"/>
      <c r="L28" s="662"/>
      <c r="M28" s="662"/>
      <c r="N28" s="662"/>
      <c r="O28" s="662"/>
      <c r="P28" s="662"/>
      <c r="Q28" s="663"/>
      <c r="R28" s="664">
        <v>629</v>
      </c>
      <c r="S28" s="665"/>
      <c r="T28" s="665"/>
      <c r="U28" s="665"/>
      <c r="V28" s="665"/>
      <c r="W28" s="665"/>
      <c r="X28" s="665"/>
      <c r="Y28" s="666"/>
      <c r="Z28" s="691">
        <v>0</v>
      </c>
      <c r="AA28" s="691"/>
      <c r="AB28" s="691"/>
      <c r="AC28" s="691"/>
      <c r="AD28" s="692">
        <v>629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303</v>
      </c>
      <c r="CE28" s="699"/>
      <c r="CF28" s="699"/>
      <c r="CG28" s="699"/>
      <c r="CH28" s="699"/>
      <c r="CI28" s="699"/>
      <c r="CJ28" s="699"/>
      <c r="CK28" s="699"/>
      <c r="CL28" s="699"/>
      <c r="CM28" s="699"/>
      <c r="CN28" s="699"/>
      <c r="CO28" s="699"/>
      <c r="CP28" s="699"/>
      <c r="CQ28" s="700"/>
      <c r="CR28" s="664">
        <v>621088</v>
      </c>
      <c r="CS28" s="665"/>
      <c r="CT28" s="665"/>
      <c r="CU28" s="665"/>
      <c r="CV28" s="665"/>
      <c r="CW28" s="665"/>
      <c r="CX28" s="665"/>
      <c r="CY28" s="666"/>
      <c r="CZ28" s="667">
        <v>8.3000000000000007</v>
      </c>
      <c r="DA28" s="677"/>
      <c r="DB28" s="677"/>
      <c r="DC28" s="678"/>
      <c r="DD28" s="670">
        <v>618632</v>
      </c>
      <c r="DE28" s="665"/>
      <c r="DF28" s="665"/>
      <c r="DG28" s="665"/>
      <c r="DH28" s="665"/>
      <c r="DI28" s="665"/>
      <c r="DJ28" s="665"/>
      <c r="DK28" s="666"/>
      <c r="DL28" s="670">
        <v>618632</v>
      </c>
      <c r="DM28" s="665"/>
      <c r="DN28" s="665"/>
      <c r="DO28" s="665"/>
      <c r="DP28" s="665"/>
      <c r="DQ28" s="665"/>
      <c r="DR28" s="665"/>
      <c r="DS28" s="665"/>
      <c r="DT28" s="665"/>
      <c r="DU28" s="665"/>
      <c r="DV28" s="666"/>
      <c r="DW28" s="667">
        <v>17</v>
      </c>
      <c r="DX28" s="677"/>
      <c r="DY28" s="677"/>
      <c r="DZ28" s="677"/>
      <c r="EA28" s="677"/>
      <c r="EB28" s="677"/>
      <c r="EC28" s="709"/>
    </row>
    <row r="29" spans="2:133" ht="11.25" customHeight="1" x14ac:dyDescent="0.2">
      <c r="B29" s="661" t="s">
        <v>304</v>
      </c>
      <c r="C29" s="662"/>
      <c r="D29" s="662"/>
      <c r="E29" s="662"/>
      <c r="F29" s="662"/>
      <c r="G29" s="662"/>
      <c r="H29" s="662"/>
      <c r="I29" s="662"/>
      <c r="J29" s="662"/>
      <c r="K29" s="662"/>
      <c r="L29" s="662"/>
      <c r="M29" s="662"/>
      <c r="N29" s="662"/>
      <c r="O29" s="662"/>
      <c r="P29" s="662"/>
      <c r="Q29" s="663"/>
      <c r="R29" s="664">
        <v>7253</v>
      </c>
      <c r="S29" s="665"/>
      <c r="T29" s="665"/>
      <c r="U29" s="665"/>
      <c r="V29" s="665"/>
      <c r="W29" s="665"/>
      <c r="X29" s="665"/>
      <c r="Y29" s="666"/>
      <c r="Z29" s="691">
        <v>0.1</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305</v>
      </c>
      <c r="CE29" s="752"/>
      <c r="CF29" s="698" t="s">
        <v>70</v>
      </c>
      <c r="CG29" s="699"/>
      <c r="CH29" s="699"/>
      <c r="CI29" s="699"/>
      <c r="CJ29" s="699"/>
      <c r="CK29" s="699"/>
      <c r="CL29" s="699"/>
      <c r="CM29" s="699"/>
      <c r="CN29" s="699"/>
      <c r="CO29" s="699"/>
      <c r="CP29" s="699"/>
      <c r="CQ29" s="700"/>
      <c r="CR29" s="664">
        <v>621088</v>
      </c>
      <c r="CS29" s="675"/>
      <c r="CT29" s="675"/>
      <c r="CU29" s="675"/>
      <c r="CV29" s="675"/>
      <c r="CW29" s="675"/>
      <c r="CX29" s="675"/>
      <c r="CY29" s="676"/>
      <c r="CZ29" s="667">
        <v>8.3000000000000007</v>
      </c>
      <c r="DA29" s="677"/>
      <c r="DB29" s="677"/>
      <c r="DC29" s="678"/>
      <c r="DD29" s="670">
        <v>618632</v>
      </c>
      <c r="DE29" s="675"/>
      <c r="DF29" s="675"/>
      <c r="DG29" s="675"/>
      <c r="DH29" s="675"/>
      <c r="DI29" s="675"/>
      <c r="DJ29" s="675"/>
      <c r="DK29" s="676"/>
      <c r="DL29" s="670">
        <v>618632</v>
      </c>
      <c r="DM29" s="675"/>
      <c r="DN29" s="675"/>
      <c r="DO29" s="675"/>
      <c r="DP29" s="675"/>
      <c r="DQ29" s="675"/>
      <c r="DR29" s="675"/>
      <c r="DS29" s="675"/>
      <c r="DT29" s="675"/>
      <c r="DU29" s="675"/>
      <c r="DV29" s="676"/>
      <c r="DW29" s="667">
        <v>17</v>
      </c>
      <c r="DX29" s="677"/>
      <c r="DY29" s="677"/>
      <c r="DZ29" s="677"/>
      <c r="EA29" s="677"/>
      <c r="EB29" s="677"/>
      <c r="EC29" s="709"/>
    </row>
    <row r="30" spans="2:133" ht="11.25" customHeight="1" x14ac:dyDescent="0.2">
      <c r="B30" s="661" t="s">
        <v>306</v>
      </c>
      <c r="C30" s="662"/>
      <c r="D30" s="662"/>
      <c r="E30" s="662"/>
      <c r="F30" s="662"/>
      <c r="G30" s="662"/>
      <c r="H30" s="662"/>
      <c r="I30" s="662"/>
      <c r="J30" s="662"/>
      <c r="K30" s="662"/>
      <c r="L30" s="662"/>
      <c r="M30" s="662"/>
      <c r="N30" s="662"/>
      <c r="O30" s="662"/>
      <c r="P30" s="662"/>
      <c r="Q30" s="663"/>
      <c r="R30" s="664">
        <v>65078</v>
      </c>
      <c r="S30" s="665"/>
      <c r="T30" s="665"/>
      <c r="U30" s="665"/>
      <c r="V30" s="665"/>
      <c r="W30" s="665"/>
      <c r="X30" s="665"/>
      <c r="Y30" s="666"/>
      <c r="Z30" s="691">
        <v>0.8</v>
      </c>
      <c r="AA30" s="691"/>
      <c r="AB30" s="691"/>
      <c r="AC30" s="691"/>
      <c r="AD30" s="692">
        <v>6847</v>
      </c>
      <c r="AE30" s="692"/>
      <c r="AF30" s="692"/>
      <c r="AG30" s="692"/>
      <c r="AH30" s="692"/>
      <c r="AI30" s="692"/>
      <c r="AJ30" s="692"/>
      <c r="AK30" s="692"/>
      <c r="AL30" s="667">
        <v>0.2</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307</v>
      </c>
      <c r="BH30" s="748"/>
      <c r="BI30" s="748"/>
      <c r="BJ30" s="748"/>
      <c r="BK30" s="748"/>
      <c r="BL30" s="748"/>
      <c r="BM30" s="748"/>
      <c r="BN30" s="748"/>
      <c r="BO30" s="748"/>
      <c r="BP30" s="748"/>
      <c r="BQ30" s="749"/>
      <c r="BR30" s="723" t="s">
        <v>308</v>
      </c>
      <c r="BS30" s="748"/>
      <c r="BT30" s="748"/>
      <c r="BU30" s="748"/>
      <c r="BV30" s="748"/>
      <c r="BW30" s="748"/>
      <c r="BX30" s="748"/>
      <c r="BY30" s="748"/>
      <c r="BZ30" s="748"/>
      <c r="CA30" s="748"/>
      <c r="CB30" s="749"/>
      <c r="CD30" s="753"/>
      <c r="CE30" s="754"/>
      <c r="CF30" s="698" t="s">
        <v>309</v>
      </c>
      <c r="CG30" s="699"/>
      <c r="CH30" s="699"/>
      <c r="CI30" s="699"/>
      <c r="CJ30" s="699"/>
      <c r="CK30" s="699"/>
      <c r="CL30" s="699"/>
      <c r="CM30" s="699"/>
      <c r="CN30" s="699"/>
      <c r="CO30" s="699"/>
      <c r="CP30" s="699"/>
      <c r="CQ30" s="700"/>
      <c r="CR30" s="664">
        <v>611853</v>
      </c>
      <c r="CS30" s="665"/>
      <c r="CT30" s="665"/>
      <c r="CU30" s="665"/>
      <c r="CV30" s="665"/>
      <c r="CW30" s="665"/>
      <c r="CX30" s="665"/>
      <c r="CY30" s="666"/>
      <c r="CZ30" s="667">
        <v>8.1</v>
      </c>
      <c r="DA30" s="677"/>
      <c r="DB30" s="677"/>
      <c r="DC30" s="678"/>
      <c r="DD30" s="670">
        <v>609427</v>
      </c>
      <c r="DE30" s="665"/>
      <c r="DF30" s="665"/>
      <c r="DG30" s="665"/>
      <c r="DH30" s="665"/>
      <c r="DI30" s="665"/>
      <c r="DJ30" s="665"/>
      <c r="DK30" s="666"/>
      <c r="DL30" s="670">
        <v>609427</v>
      </c>
      <c r="DM30" s="665"/>
      <c r="DN30" s="665"/>
      <c r="DO30" s="665"/>
      <c r="DP30" s="665"/>
      <c r="DQ30" s="665"/>
      <c r="DR30" s="665"/>
      <c r="DS30" s="665"/>
      <c r="DT30" s="665"/>
      <c r="DU30" s="665"/>
      <c r="DV30" s="666"/>
      <c r="DW30" s="667">
        <v>16.7</v>
      </c>
      <c r="DX30" s="677"/>
      <c r="DY30" s="677"/>
      <c r="DZ30" s="677"/>
      <c r="EA30" s="677"/>
      <c r="EB30" s="677"/>
      <c r="EC30" s="709"/>
    </row>
    <row r="31" spans="2:133" ht="11.25" customHeight="1" x14ac:dyDescent="0.2">
      <c r="B31" s="661" t="s">
        <v>310</v>
      </c>
      <c r="C31" s="662"/>
      <c r="D31" s="662"/>
      <c r="E31" s="662"/>
      <c r="F31" s="662"/>
      <c r="G31" s="662"/>
      <c r="H31" s="662"/>
      <c r="I31" s="662"/>
      <c r="J31" s="662"/>
      <c r="K31" s="662"/>
      <c r="L31" s="662"/>
      <c r="M31" s="662"/>
      <c r="N31" s="662"/>
      <c r="O31" s="662"/>
      <c r="P31" s="662"/>
      <c r="Q31" s="663"/>
      <c r="R31" s="664">
        <v>14078</v>
      </c>
      <c r="S31" s="665"/>
      <c r="T31" s="665"/>
      <c r="U31" s="665"/>
      <c r="V31" s="665"/>
      <c r="W31" s="665"/>
      <c r="X31" s="665"/>
      <c r="Y31" s="666"/>
      <c r="Z31" s="691">
        <v>0.2</v>
      </c>
      <c r="AA31" s="691"/>
      <c r="AB31" s="691"/>
      <c r="AC31" s="691"/>
      <c r="AD31" s="692" t="s">
        <v>128</v>
      </c>
      <c r="AE31" s="692"/>
      <c r="AF31" s="692"/>
      <c r="AG31" s="692"/>
      <c r="AH31" s="692"/>
      <c r="AI31" s="692"/>
      <c r="AJ31" s="692"/>
      <c r="AK31" s="692"/>
      <c r="AL31" s="667" t="s">
        <v>128</v>
      </c>
      <c r="AM31" s="668"/>
      <c r="AN31" s="668"/>
      <c r="AO31" s="693"/>
      <c r="AP31" s="739" t="s">
        <v>311</v>
      </c>
      <c r="AQ31" s="740"/>
      <c r="AR31" s="740"/>
      <c r="AS31" s="740"/>
      <c r="AT31" s="745" t="s">
        <v>312</v>
      </c>
      <c r="AU31" s="366"/>
      <c r="AV31" s="366"/>
      <c r="AW31" s="366"/>
      <c r="AX31" s="732" t="s">
        <v>189</v>
      </c>
      <c r="AY31" s="733"/>
      <c r="AZ31" s="733"/>
      <c r="BA31" s="733"/>
      <c r="BB31" s="733"/>
      <c r="BC31" s="733"/>
      <c r="BD31" s="733"/>
      <c r="BE31" s="733"/>
      <c r="BF31" s="734"/>
      <c r="BG31" s="735">
        <v>98.9</v>
      </c>
      <c r="BH31" s="736"/>
      <c r="BI31" s="736"/>
      <c r="BJ31" s="736"/>
      <c r="BK31" s="736"/>
      <c r="BL31" s="736"/>
      <c r="BM31" s="737">
        <v>96.1</v>
      </c>
      <c r="BN31" s="736"/>
      <c r="BO31" s="736"/>
      <c r="BP31" s="736"/>
      <c r="BQ31" s="738"/>
      <c r="BR31" s="735">
        <v>95.3</v>
      </c>
      <c r="BS31" s="736"/>
      <c r="BT31" s="736"/>
      <c r="BU31" s="736"/>
      <c r="BV31" s="736"/>
      <c r="BW31" s="736"/>
      <c r="BX31" s="737">
        <v>92.8</v>
      </c>
      <c r="BY31" s="736"/>
      <c r="BZ31" s="736"/>
      <c r="CA31" s="736"/>
      <c r="CB31" s="738"/>
      <c r="CD31" s="753"/>
      <c r="CE31" s="754"/>
      <c r="CF31" s="698" t="s">
        <v>313</v>
      </c>
      <c r="CG31" s="699"/>
      <c r="CH31" s="699"/>
      <c r="CI31" s="699"/>
      <c r="CJ31" s="699"/>
      <c r="CK31" s="699"/>
      <c r="CL31" s="699"/>
      <c r="CM31" s="699"/>
      <c r="CN31" s="699"/>
      <c r="CO31" s="699"/>
      <c r="CP31" s="699"/>
      <c r="CQ31" s="700"/>
      <c r="CR31" s="664">
        <v>9235</v>
      </c>
      <c r="CS31" s="675"/>
      <c r="CT31" s="675"/>
      <c r="CU31" s="675"/>
      <c r="CV31" s="675"/>
      <c r="CW31" s="675"/>
      <c r="CX31" s="675"/>
      <c r="CY31" s="676"/>
      <c r="CZ31" s="667">
        <v>0.1</v>
      </c>
      <c r="DA31" s="677"/>
      <c r="DB31" s="677"/>
      <c r="DC31" s="678"/>
      <c r="DD31" s="670">
        <v>9205</v>
      </c>
      <c r="DE31" s="675"/>
      <c r="DF31" s="675"/>
      <c r="DG31" s="675"/>
      <c r="DH31" s="675"/>
      <c r="DI31" s="675"/>
      <c r="DJ31" s="675"/>
      <c r="DK31" s="676"/>
      <c r="DL31" s="670">
        <v>9205</v>
      </c>
      <c r="DM31" s="675"/>
      <c r="DN31" s="675"/>
      <c r="DO31" s="675"/>
      <c r="DP31" s="675"/>
      <c r="DQ31" s="675"/>
      <c r="DR31" s="675"/>
      <c r="DS31" s="675"/>
      <c r="DT31" s="675"/>
      <c r="DU31" s="675"/>
      <c r="DV31" s="676"/>
      <c r="DW31" s="667">
        <v>0.3</v>
      </c>
      <c r="DX31" s="677"/>
      <c r="DY31" s="677"/>
      <c r="DZ31" s="677"/>
      <c r="EA31" s="677"/>
      <c r="EB31" s="677"/>
      <c r="EC31" s="709"/>
    </row>
    <row r="32" spans="2:133" ht="11.25" customHeight="1" x14ac:dyDescent="0.2">
      <c r="B32" s="661" t="s">
        <v>314</v>
      </c>
      <c r="C32" s="662"/>
      <c r="D32" s="662"/>
      <c r="E32" s="662"/>
      <c r="F32" s="662"/>
      <c r="G32" s="662"/>
      <c r="H32" s="662"/>
      <c r="I32" s="662"/>
      <c r="J32" s="662"/>
      <c r="K32" s="662"/>
      <c r="L32" s="662"/>
      <c r="M32" s="662"/>
      <c r="N32" s="662"/>
      <c r="O32" s="662"/>
      <c r="P32" s="662"/>
      <c r="Q32" s="663"/>
      <c r="R32" s="664">
        <v>714305</v>
      </c>
      <c r="S32" s="665"/>
      <c r="T32" s="665"/>
      <c r="U32" s="665"/>
      <c r="V32" s="665"/>
      <c r="W32" s="665"/>
      <c r="X32" s="665"/>
      <c r="Y32" s="666"/>
      <c r="Z32" s="691">
        <v>9.1</v>
      </c>
      <c r="AA32" s="691"/>
      <c r="AB32" s="691"/>
      <c r="AC32" s="691"/>
      <c r="AD32" s="692" t="s">
        <v>128</v>
      </c>
      <c r="AE32" s="692"/>
      <c r="AF32" s="692"/>
      <c r="AG32" s="692"/>
      <c r="AH32" s="692"/>
      <c r="AI32" s="692"/>
      <c r="AJ32" s="692"/>
      <c r="AK32" s="692"/>
      <c r="AL32" s="667" t="s">
        <v>128</v>
      </c>
      <c r="AM32" s="668"/>
      <c r="AN32" s="668"/>
      <c r="AO32" s="693"/>
      <c r="AP32" s="741"/>
      <c r="AQ32" s="742"/>
      <c r="AR32" s="742"/>
      <c r="AS32" s="742"/>
      <c r="AT32" s="746"/>
      <c r="AU32" s="362" t="s">
        <v>315</v>
      </c>
      <c r="AV32" s="362"/>
      <c r="AW32" s="362"/>
      <c r="AX32" s="661" t="s">
        <v>316</v>
      </c>
      <c r="AY32" s="662"/>
      <c r="AZ32" s="662"/>
      <c r="BA32" s="662"/>
      <c r="BB32" s="662"/>
      <c r="BC32" s="662"/>
      <c r="BD32" s="662"/>
      <c r="BE32" s="662"/>
      <c r="BF32" s="663"/>
      <c r="BG32" s="730">
        <v>99.4</v>
      </c>
      <c r="BH32" s="675"/>
      <c r="BI32" s="675"/>
      <c r="BJ32" s="675"/>
      <c r="BK32" s="675"/>
      <c r="BL32" s="675"/>
      <c r="BM32" s="668">
        <v>98.4</v>
      </c>
      <c r="BN32" s="731"/>
      <c r="BO32" s="731"/>
      <c r="BP32" s="731"/>
      <c r="BQ32" s="707"/>
      <c r="BR32" s="730">
        <v>99.2</v>
      </c>
      <c r="BS32" s="675"/>
      <c r="BT32" s="675"/>
      <c r="BU32" s="675"/>
      <c r="BV32" s="675"/>
      <c r="BW32" s="675"/>
      <c r="BX32" s="668">
        <v>98.3</v>
      </c>
      <c r="BY32" s="731"/>
      <c r="BZ32" s="731"/>
      <c r="CA32" s="731"/>
      <c r="CB32" s="707"/>
      <c r="CD32" s="755"/>
      <c r="CE32" s="756"/>
      <c r="CF32" s="698" t="s">
        <v>317</v>
      </c>
      <c r="CG32" s="699"/>
      <c r="CH32" s="699"/>
      <c r="CI32" s="699"/>
      <c r="CJ32" s="699"/>
      <c r="CK32" s="699"/>
      <c r="CL32" s="699"/>
      <c r="CM32" s="699"/>
      <c r="CN32" s="699"/>
      <c r="CO32" s="699"/>
      <c r="CP32" s="699"/>
      <c r="CQ32" s="700"/>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709"/>
    </row>
    <row r="33" spans="2:133" ht="11.25" customHeight="1" x14ac:dyDescent="0.2">
      <c r="B33" s="727" t="s">
        <v>318</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3"/>
      <c r="AQ33" s="744"/>
      <c r="AR33" s="744"/>
      <c r="AS33" s="744"/>
      <c r="AT33" s="747"/>
      <c r="AU33" s="360"/>
      <c r="AV33" s="360"/>
      <c r="AW33" s="360"/>
      <c r="AX33" s="641" t="s">
        <v>319</v>
      </c>
      <c r="AY33" s="642"/>
      <c r="AZ33" s="642"/>
      <c r="BA33" s="642"/>
      <c r="BB33" s="642"/>
      <c r="BC33" s="642"/>
      <c r="BD33" s="642"/>
      <c r="BE33" s="642"/>
      <c r="BF33" s="643"/>
      <c r="BG33" s="726">
        <v>98.6</v>
      </c>
      <c r="BH33" s="645"/>
      <c r="BI33" s="645"/>
      <c r="BJ33" s="645"/>
      <c r="BK33" s="645"/>
      <c r="BL33" s="645"/>
      <c r="BM33" s="683">
        <v>94.6</v>
      </c>
      <c r="BN33" s="645"/>
      <c r="BO33" s="645"/>
      <c r="BP33" s="645"/>
      <c r="BQ33" s="694"/>
      <c r="BR33" s="726">
        <v>92.2</v>
      </c>
      <c r="BS33" s="645"/>
      <c r="BT33" s="645"/>
      <c r="BU33" s="645"/>
      <c r="BV33" s="645"/>
      <c r="BW33" s="645"/>
      <c r="BX33" s="683">
        <v>88.8</v>
      </c>
      <c r="BY33" s="645"/>
      <c r="BZ33" s="645"/>
      <c r="CA33" s="645"/>
      <c r="CB33" s="694"/>
      <c r="CD33" s="698" t="s">
        <v>320</v>
      </c>
      <c r="CE33" s="699"/>
      <c r="CF33" s="699"/>
      <c r="CG33" s="699"/>
      <c r="CH33" s="699"/>
      <c r="CI33" s="699"/>
      <c r="CJ33" s="699"/>
      <c r="CK33" s="699"/>
      <c r="CL33" s="699"/>
      <c r="CM33" s="699"/>
      <c r="CN33" s="699"/>
      <c r="CO33" s="699"/>
      <c r="CP33" s="699"/>
      <c r="CQ33" s="700"/>
      <c r="CR33" s="664">
        <v>3917693</v>
      </c>
      <c r="CS33" s="675"/>
      <c r="CT33" s="675"/>
      <c r="CU33" s="675"/>
      <c r="CV33" s="675"/>
      <c r="CW33" s="675"/>
      <c r="CX33" s="675"/>
      <c r="CY33" s="676"/>
      <c r="CZ33" s="667">
        <v>52.1</v>
      </c>
      <c r="DA33" s="677"/>
      <c r="DB33" s="677"/>
      <c r="DC33" s="678"/>
      <c r="DD33" s="670">
        <v>2747643</v>
      </c>
      <c r="DE33" s="675"/>
      <c r="DF33" s="675"/>
      <c r="DG33" s="675"/>
      <c r="DH33" s="675"/>
      <c r="DI33" s="675"/>
      <c r="DJ33" s="675"/>
      <c r="DK33" s="676"/>
      <c r="DL33" s="670">
        <v>1732487</v>
      </c>
      <c r="DM33" s="675"/>
      <c r="DN33" s="675"/>
      <c r="DO33" s="675"/>
      <c r="DP33" s="675"/>
      <c r="DQ33" s="675"/>
      <c r="DR33" s="675"/>
      <c r="DS33" s="675"/>
      <c r="DT33" s="675"/>
      <c r="DU33" s="675"/>
      <c r="DV33" s="676"/>
      <c r="DW33" s="667">
        <v>47.6</v>
      </c>
      <c r="DX33" s="677"/>
      <c r="DY33" s="677"/>
      <c r="DZ33" s="677"/>
      <c r="EA33" s="677"/>
      <c r="EB33" s="677"/>
      <c r="EC33" s="709"/>
    </row>
    <row r="34" spans="2:133" ht="11.25" customHeight="1" x14ac:dyDescent="0.2">
      <c r="B34" s="661" t="s">
        <v>321</v>
      </c>
      <c r="C34" s="662"/>
      <c r="D34" s="662"/>
      <c r="E34" s="662"/>
      <c r="F34" s="662"/>
      <c r="G34" s="662"/>
      <c r="H34" s="662"/>
      <c r="I34" s="662"/>
      <c r="J34" s="662"/>
      <c r="K34" s="662"/>
      <c r="L34" s="662"/>
      <c r="M34" s="662"/>
      <c r="N34" s="662"/>
      <c r="O34" s="662"/>
      <c r="P34" s="662"/>
      <c r="Q34" s="663"/>
      <c r="R34" s="664">
        <v>1025166</v>
      </c>
      <c r="S34" s="665"/>
      <c r="T34" s="665"/>
      <c r="U34" s="665"/>
      <c r="V34" s="665"/>
      <c r="W34" s="665"/>
      <c r="X34" s="665"/>
      <c r="Y34" s="666"/>
      <c r="Z34" s="691">
        <v>13.1</v>
      </c>
      <c r="AA34" s="691"/>
      <c r="AB34" s="691"/>
      <c r="AC34" s="691"/>
      <c r="AD34" s="692" t="s">
        <v>128</v>
      </c>
      <c r="AE34" s="692"/>
      <c r="AF34" s="692"/>
      <c r="AG34" s="692"/>
      <c r="AH34" s="692"/>
      <c r="AI34" s="692"/>
      <c r="AJ34" s="692"/>
      <c r="AK34" s="692"/>
      <c r="AL34" s="667" t="s">
        <v>128</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322</v>
      </c>
      <c r="CE34" s="699"/>
      <c r="CF34" s="699"/>
      <c r="CG34" s="699"/>
      <c r="CH34" s="699"/>
      <c r="CI34" s="699"/>
      <c r="CJ34" s="699"/>
      <c r="CK34" s="699"/>
      <c r="CL34" s="699"/>
      <c r="CM34" s="699"/>
      <c r="CN34" s="699"/>
      <c r="CO34" s="699"/>
      <c r="CP34" s="699"/>
      <c r="CQ34" s="700"/>
      <c r="CR34" s="664">
        <v>1075838</v>
      </c>
      <c r="CS34" s="665"/>
      <c r="CT34" s="665"/>
      <c r="CU34" s="665"/>
      <c r="CV34" s="665"/>
      <c r="CW34" s="665"/>
      <c r="CX34" s="665"/>
      <c r="CY34" s="666"/>
      <c r="CZ34" s="667">
        <v>14.3</v>
      </c>
      <c r="DA34" s="677"/>
      <c r="DB34" s="677"/>
      <c r="DC34" s="678"/>
      <c r="DD34" s="670">
        <v>755103</v>
      </c>
      <c r="DE34" s="665"/>
      <c r="DF34" s="665"/>
      <c r="DG34" s="665"/>
      <c r="DH34" s="665"/>
      <c r="DI34" s="665"/>
      <c r="DJ34" s="665"/>
      <c r="DK34" s="666"/>
      <c r="DL34" s="670">
        <v>562193</v>
      </c>
      <c r="DM34" s="665"/>
      <c r="DN34" s="665"/>
      <c r="DO34" s="665"/>
      <c r="DP34" s="665"/>
      <c r="DQ34" s="665"/>
      <c r="DR34" s="665"/>
      <c r="DS34" s="665"/>
      <c r="DT34" s="665"/>
      <c r="DU34" s="665"/>
      <c r="DV34" s="666"/>
      <c r="DW34" s="667">
        <v>15.4</v>
      </c>
      <c r="DX34" s="677"/>
      <c r="DY34" s="677"/>
      <c r="DZ34" s="677"/>
      <c r="EA34" s="677"/>
      <c r="EB34" s="677"/>
      <c r="EC34" s="709"/>
    </row>
    <row r="35" spans="2:133" ht="11.25" customHeight="1" x14ac:dyDescent="0.2">
      <c r="B35" s="661" t="s">
        <v>323</v>
      </c>
      <c r="C35" s="662"/>
      <c r="D35" s="662"/>
      <c r="E35" s="662"/>
      <c r="F35" s="662"/>
      <c r="G35" s="662"/>
      <c r="H35" s="662"/>
      <c r="I35" s="662"/>
      <c r="J35" s="662"/>
      <c r="K35" s="662"/>
      <c r="L35" s="662"/>
      <c r="M35" s="662"/>
      <c r="N35" s="662"/>
      <c r="O35" s="662"/>
      <c r="P35" s="662"/>
      <c r="Q35" s="663"/>
      <c r="R35" s="664">
        <v>102984</v>
      </c>
      <c r="S35" s="665"/>
      <c r="T35" s="665"/>
      <c r="U35" s="665"/>
      <c r="V35" s="665"/>
      <c r="W35" s="665"/>
      <c r="X35" s="665"/>
      <c r="Y35" s="666"/>
      <c r="Z35" s="691">
        <v>1.3</v>
      </c>
      <c r="AA35" s="691"/>
      <c r="AB35" s="691"/>
      <c r="AC35" s="691"/>
      <c r="AD35" s="692" t="s">
        <v>128</v>
      </c>
      <c r="AE35" s="692"/>
      <c r="AF35" s="692"/>
      <c r="AG35" s="692"/>
      <c r="AH35" s="692"/>
      <c r="AI35" s="692"/>
      <c r="AJ35" s="692"/>
      <c r="AK35" s="692"/>
      <c r="AL35" s="667" t="s">
        <v>128</v>
      </c>
      <c r="AM35" s="668"/>
      <c r="AN35" s="668"/>
      <c r="AO35" s="693"/>
      <c r="AP35" s="218"/>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326</v>
      </c>
      <c r="CE35" s="699"/>
      <c r="CF35" s="699"/>
      <c r="CG35" s="699"/>
      <c r="CH35" s="699"/>
      <c r="CI35" s="699"/>
      <c r="CJ35" s="699"/>
      <c r="CK35" s="699"/>
      <c r="CL35" s="699"/>
      <c r="CM35" s="699"/>
      <c r="CN35" s="699"/>
      <c r="CO35" s="699"/>
      <c r="CP35" s="699"/>
      <c r="CQ35" s="700"/>
      <c r="CR35" s="664">
        <v>420674</v>
      </c>
      <c r="CS35" s="675"/>
      <c r="CT35" s="675"/>
      <c r="CU35" s="675"/>
      <c r="CV35" s="675"/>
      <c r="CW35" s="675"/>
      <c r="CX35" s="675"/>
      <c r="CY35" s="676"/>
      <c r="CZ35" s="667">
        <v>5.6</v>
      </c>
      <c r="DA35" s="677"/>
      <c r="DB35" s="677"/>
      <c r="DC35" s="678"/>
      <c r="DD35" s="670">
        <v>193719</v>
      </c>
      <c r="DE35" s="675"/>
      <c r="DF35" s="675"/>
      <c r="DG35" s="675"/>
      <c r="DH35" s="675"/>
      <c r="DI35" s="675"/>
      <c r="DJ35" s="675"/>
      <c r="DK35" s="676"/>
      <c r="DL35" s="670">
        <v>148788</v>
      </c>
      <c r="DM35" s="675"/>
      <c r="DN35" s="675"/>
      <c r="DO35" s="675"/>
      <c r="DP35" s="675"/>
      <c r="DQ35" s="675"/>
      <c r="DR35" s="675"/>
      <c r="DS35" s="675"/>
      <c r="DT35" s="675"/>
      <c r="DU35" s="675"/>
      <c r="DV35" s="676"/>
      <c r="DW35" s="667">
        <v>4.0999999999999996</v>
      </c>
      <c r="DX35" s="677"/>
      <c r="DY35" s="677"/>
      <c r="DZ35" s="677"/>
      <c r="EA35" s="677"/>
      <c r="EB35" s="677"/>
      <c r="EC35" s="709"/>
    </row>
    <row r="36" spans="2:133" ht="11.25" customHeight="1" x14ac:dyDescent="0.2">
      <c r="B36" s="661" t="s">
        <v>327</v>
      </c>
      <c r="C36" s="662"/>
      <c r="D36" s="662"/>
      <c r="E36" s="662"/>
      <c r="F36" s="662"/>
      <c r="G36" s="662"/>
      <c r="H36" s="662"/>
      <c r="I36" s="662"/>
      <c r="J36" s="662"/>
      <c r="K36" s="662"/>
      <c r="L36" s="662"/>
      <c r="M36" s="662"/>
      <c r="N36" s="662"/>
      <c r="O36" s="662"/>
      <c r="P36" s="662"/>
      <c r="Q36" s="663"/>
      <c r="R36" s="664">
        <v>54748</v>
      </c>
      <c r="S36" s="665"/>
      <c r="T36" s="665"/>
      <c r="U36" s="665"/>
      <c r="V36" s="665"/>
      <c r="W36" s="665"/>
      <c r="X36" s="665"/>
      <c r="Y36" s="666"/>
      <c r="Z36" s="691">
        <v>0.7</v>
      </c>
      <c r="AA36" s="691"/>
      <c r="AB36" s="691"/>
      <c r="AC36" s="691"/>
      <c r="AD36" s="692" t="s">
        <v>128</v>
      </c>
      <c r="AE36" s="692"/>
      <c r="AF36" s="692"/>
      <c r="AG36" s="692"/>
      <c r="AH36" s="692"/>
      <c r="AI36" s="692"/>
      <c r="AJ36" s="692"/>
      <c r="AK36" s="692"/>
      <c r="AL36" s="667" t="s">
        <v>128</v>
      </c>
      <c r="AM36" s="668"/>
      <c r="AN36" s="668"/>
      <c r="AO36" s="693"/>
      <c r="AP36" s="218"/>
      <c r="AQ36" s="714" t="s">
        <v>328</v>
      </c>
      <c r="AR36" s="715"/>
      <c r="AS36" s="715"/>
      <c r="AT36" s="715"/>
      <c r="AU36" s="715"/>
      <c r="AV36" s="715"/>
      <c r="AW36" s="715"/>
      <c r="AX36" s="715"/>
      <c r="AY36" s="716"/>
      <c r="AZ36" s="717">
        <v>879316</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-63766</v>
      </c>
      <c r="BW36" s="718"/>
      <c r="BX36" s="718"/>
      <c r="BY36" s="718"/>
      <c r="BZ36" s="718"/>
      <c r="CA36" s="718"/>
      <c r="CB36" s="719"/>
      <c r="CD36" s="698" t="s">
        <v>330</v>
      </c>
      <c r="CE36" s="699"/>
      <c r="CF36" s="699"/>
      <c r="CG36" s="699"/>
      <c r="CH36" s="699"/>
      <c r="CI36" s="699"/>
      <c r="CJ36" s="699"/>
      <c r="CK36" s="699"/>
      <c r="CL36" s="699"/>
      <c r="CM36" s="699"/>
      <c r="CN36" s="699"/>
      <c r="CO36" s="699"/>
      <c r="CP36" s="699"/>
      <c r="CQ36" s="700"/>
      <c r="CR36" s="664">
        <v>1191754</v>
      </c>
      <c r="CS36" s="665"/>
      <c r="CT36" s="665"/>
      <c r="CU36" s="665"/>
      <c r="CV36" s="665"/>
      <c r="CW36" s="665"/>
      <c r="CX36" s="665"/>
      <c r="CY36" s="666"/>
      <c r="CZ36" s="667">
        <v>15.8</v>
      </c>
      <c r="DA36" s="677"/>
      <c r="DB36" s="677"/>
      <c r="DC36" s="678"/>
      <c r="DD36" s="670">
        <v>870529</v>
      </c>
      <c r="DE36" s="665"/>
      <c r="DF36" s="665"/>
      <c r="DG36" s="665"/>
      <c r="DH36" s="665"/>
      <c r="DI36" s="665"/>
      <c r="DJ36" s="665"/>
      <c r="DK36" s="666"/>
      <c r="DL36" s="670">
        <v>738876</v>
      </c>
      <c r="DM36" s="665"/>
      <c r="DN36" s="665"/>
      <c r="DO36" s="665"/>
      <c r="DP36" s="665"/>
      <c r="DQ36" s="665"/>
      <c r="DR36" s="665"/>
      <c r="DS36" s="665"/>
      <c r="DT36" s="665"/>
      <c r="DU36" s="665"/>
      <c r="DV36" s="666"/>
      <c r="DW36" s="667">
        <v>20.3</v>
      </c>
      <c r="DX36" s="677"/>
      <c r="DY36" s="677"/>
      <c r="DZ36" s="677"/>
      <c r="EA36" s="677"/>
      <c r="EB36" s="677"/>
      <c r="EC36" s="709"/>
    </row>
    <row r="37" spans="2:133" ht="11.25" customHeight="1" x14ac:dyDescent="0.2">
      <c r="B37" s="661" t="s">
        <v>331</v>
      </c>
      <c r="C37" s="662"/>
      <c r="D37" s="662"/>
      <c r="E37" s="662"/>
      <c r="F37" s="662"/>
      <c r="G37" s="662"/>
      <c r="H37" s="662"/>
      <c r="I37" s="662"/>
      <c r="J37" s="662"/>
      <c r="K37" s="662"/>
      <c r="L37" s="662"/>
      <c r="M37" s="662"/>
      <c r="N37" s="662"/>
      <c r="O37" s="662"/>
      <c r="P37" s="662"/>
      <c r="Q37" s="663"/>
      <c r="R37" s="664">
        <v>22495</v>
      </c>
      <c r="S37" s="665"/>
      <c r="T37" s="665"/>
      <c r="U37" s="665"/>
      <c r="V37" s="665"/>
      <c r="W37" s="665"/>
      <c r="X37" s="665"/>
      <c r="Y37" s="666"/>
      <c r="Z37" s="691">
        <v>0.3</v>
      </c>
      <c r="AA37" s="691"/>
      <c r="AB37" s="691"/>
      <c r="AC37" s="691"/>
      <c r="AD37" s="692" t="s">
        <v>128</v>
      </c>
      <c r="AE37" s="692"/>
      <c r="AF37" s="692"/>
      <c r="AG37" s="692"/>
      <c r="AH37" s="692"/>
      <c r="AI37" s="692"/>
      <c r="AJ37" s="692"/>
      <c r="AK37" s="692"/>
      <c r="AL37" s="667" t="s">
        <v>128</v>
      </c>
      <c r="AM37" s="668"/>
      <c r="AN37" s="668"/>
      <c r="AO37" s="693"/>
      <c r="AQ37" s="704" t="s">
        <v>332</v>
      </c>
      <c r="AR37" s="705"/>
      <c r="AS37" s="705"/>
      <c r="AT37" s="705"/>
      <c r="AU37" s="705"/>
      <c r="AV37" s="705"/>
      <c r="AW37" s="705"/>
      <c r="AX37" s="705"/>
      <c r="AY37" s="706"/>
      <c r="AZ37" s="664">
        <v>385753</v>
      </c>
      <c r="BA37" s="665"/>
      <c r="BB37" s="665"/>
      <c r="BC37" s="665"/>
      <c r="BD37" s="675"/>
      <c r="BE37" s="675"/>
      <c r="BF37" s="707"/>
      <c r="BG37" s="698" t="s">
        <v>333</v>
      </c>
      <c r="BH37" s="699"/>
      <c r="BI37" s="699"/>
      <c r="BJ37" s="699"/>
      <c r="BK37" s="699"/>
      <c r="BL37" s="699"/>
      <c r="BM37" s="699"/>
      <c r="BN37" s="699"/>
      <c r="BO37" s="699"/>
      <c r="BP37" s="699"/>
      <c r="BQ37" s="699"/>
      <c r="BR37" s="699"/>
      <c r="BS37" s="699"/>
      <c r="BT37" s="699"/>
      <c r="BU37" s="700"/>
      <c r="BV37" s="664">
        <v>-20560</v>
      </c>
      <c r="BW37" s="665"/>
      <c r="BX37" s="665"/>
      <c r="BY37" s="665"/>
      <c r="BZ37" s="665"/>
      <c r="CA37" s="665"/>
      <c r="CB37" s="708"/>
      <c r="CD37" s="698" t="s">
        <v>334</v>
      </c>
      <c r="CE37" s="699"/>
      <c r="CF37" s="699"/>
      <c r="CG37" s="699"/>
      <c r="CH37" s="699"/>
      <c r="CI37" s="699"/>
      <c r="CJ37" s="699"/>
      <c r="CK37" s="699"/>
      <c r="CL37" s="699"/>
      <c r="CM37" s="699"/>
      <c r="CN37" s="699"/>
      <c r="CO37" s="699"/>
      <c r="CP37" s="699"/>
      <c r="CQ37" s="700"/>
      <c r="CR37" s="664">
        <v>174191</v>
      </c>
      <c r="CS37" s="675"/>
      <c r="CT37" s="675"/>
      <c r="CU37" s="675"/>
      <c r="CV37" s="675"/>
      <c r="CW37" s="675"/>
      <c r="CX37" s="675"/>
      <c r="CY37" s="676"/>
      <c r="CZ37" s="667">
        <v>2.2999999999999998</v>
      </c>
      <c r="DA37" s="677"/>
      <c r="DB37" s="677"/>
      <c r="DC37" s="678"/>
      <c r="DD37" s="670">
        <v>169891</v>
      </c>
      <c r="DE37" s="675"/>
      <c r="DF37" s="675"/>
      <c r="DG37" s="675"/>
      <c r="DH37" s="675"/>
      <c r="DI37" s="675"/>
      <c r="DJ37" s="675"/>
      <c r="DK37" s="676"/>
      <c r="DL37" s="670">
        <v>131137</v>
      </c>
      <c r="DM37" s="675"/>
      <c r="DN37" s="675"/>
      <c r="DO37" s="675"/>
      <c r="DP37" s="675"/>
      <c r="DQ37" s="675"/>
      <c r="DR37" s="675"/>
      <c r="DS37" s="675"/>
      <c r="DT37" s="675"/>
      <c r="DU37" s="675"/>
      <c r="DV37" s="676"/>
      <c r="DW37" s="667">
        <v>3.6</v>
      </c>
      <c r="DX37" s="677"/>
      <c r="DY37" s="677"/>
      <c r="DZ37" s="677"/>
      <c r="EA37" s="677"/>
      <c r="EB37" s="677"/>
      <c r="EC37" s="709"/>
    </row>
    <row r="38" spans="2:133" ht="11.25" customHeight="1" x14ac:dyDescent="0.2">
      <c r="B38" s="661" t="s">
        <v>335</v>
      </c>
      <c r="C38" s="662"/>
      <c r="D38" s="662"/>
      <c r="E38" s="662"/>
      <c r="F38" s="662"/>
      <c r="G38" s="662"/>
      <c r="H38" s="662"/>
      <c r="I38" s="662"/>
      <c r="J38" s="662"/>
      <c r="K38" s="662"/>
      <c r="L38" s="662"/>
      <c r="M38" s="662"/>
      <c r="N38" s="662"/>
      <c r="O38" s="662"/>
      <c r="P38" s="662"/>
      <c r="Q38" s="663"/>
      <c r="R38" s="664">
        <v>476723</v>
      </c>
      <c r="S38" s="665"/>
      <c r="T38" s="665"/>
      <c r="U38" s="665"/>
      <c r="V38" s="665"/>
      <c r="W38" s="665"/>
      <c r="X38" s="665"/>
      <c r="Y38" s="666"/>
      <c r="Z38" s="691">
        <v>6.1</v>
      </c>
      <c r="AA38" s="691"/>
      <c r="AB38" s="691"/>
      <c r="AC38" s="691"/>
      <c r="AD38" s="692" t="s">
        <v>128</v>
      </c>
      <c r="AE38" s="692"/>
      <c r="AF38" s="692"/>
      <c r="AG38" s="692"/>
      <c r="AH38" s="692"/>
      <c r="AI38" s="692"/>
      <c r="AJ38" s="692"/>
      <c r="AK38" s="692"/>
      <c r="AL38" s="667" t="s">
        <v>128</v>
      </c>
      <c r="AM38" s="668"/>
      <c r="AN38" s="668"/>
      <c r="AO38" s="693"/>
      <c r="AQ38" s="704" t="s">
        <v>336</v>
      </c>
      <c r="AR38" s="705"/>
      <c r="AS38" s="705"/>
      <c r="AT38" s="705"/>
      <c r="AU38" s="705"/>
      <c r="AV38" s="705"/>
      <c r="AW38" s="705"/>
      <c r="AX38" s="705"/>
      <c r="AY38" s="706"/>
      <c r="AZ38" s="664">
        <v>73960</v>
      </c>
      <c r="BA38" s="665"/>
      <c r="BB38" s="665"/>
      <c r="BC38" s="665"/>
      <c r="BD38" s="675"/>
      <c r="BE38" s="675"/>
      <c r="BF38" s="707"/>
      <c r="BG38" s="698" t="s">
        <v>337</v>
      </c>
      <c r="BH38" s="699"/>
      <c r="BI38" s="699"/>
      <c r="BJ38" s="699"/>
      <c r="BK38" s="699"/>
      <c r="BL38" s="699"/>
      <c r="BM38" s="699"/>
      <c r="BN38" s="699"/>
      <c r="BO38" s="699"/>
      <c r="BP38" s="699"/>
      <c r="BQ38" s="699"/>
      <c r="BR38" s="699"/>
      <c r="BS38" s="699"/>
      <c r="BT38" s="699"/>
      <c r="BU38" s="700"/>
      <c r="BV38" s="664">
        <v>679</v>
      </c>
      <c r="BW38" s="665"/>
      <c r="BX38" s="665"/>
      <c r="BY38" s="665"/>
      <c r="BZ38" s="665"/>
      <c r="CA38" s="665"/>
      <c r="CB38" s="708"/>
      <c r="CD38" s="698" t="s">
        <v>338</v>
      </c>
      <c r="CE38" s="699"/>
      <c r="CF38" s="699"/>
      <c r="CG38" s="699"/>
      <c r="CH38" s="699"/>
      <c r="CI38" s="699"/>
      <c r="CJ38" s="699"/>
      <c r="CK38" s="699"/>
      <c r="CL38" s="699"/>
      <c r="CM38" s="699"/>
      <c r="CN38" s="699"/>
      <c r="CO38" s="699"/>
      <c r="CP38" s="699"/>
      <c r="CQ38" s="700"/>
      <c r="CR38" s="664">
        <v>367323</v>
      </c>
      <c r="CS38" s="665"/>
      <c r="CT38" s="665"/>
      <c r="CU38" s="665"/>
      <c r="CV38" s="665"/>
      <c r="CW38" s="665"/>
      <c r="CX38" s="665"/>
      <c r="CY38" s="666"/>
      <c r="CZ38" s="667">
        <v>4.9000000000000004</v>
      </c>
      <c r="DA38" s="677"/>
      <c r="DB38" s="677"/>
      <c r="DC38" s="678"/>
      <c r="DD38" s="670">
        <v>319026</v>
      </c>
      <c r="DE38" s="665"/>
      <c r="DF38" s="665"/>
      <c r="DG38" s="665"/>
      <c r="DH38" s="665"/>
      <c r="DI38" s="665"/>
      <c r="DJ38" s="665"/>
      <c r="DK38" s="666"/>
      <c r="DL38" s="670">
        <v>282630</v>
      </c>
      <c r="DM38" s="665"/>
      <c r="DN38" s="665"/>
      <c r="DO38" s="665"/>
      <c r="DP38" s="665"/>
      <c r="DQ38" s="665"/>
      <c r="DR38" s="665"/>
      <c r="DS38" s="665"/>
      <c r="DT38" s="665"/>
      <c r="DU38" s="665"/>
      <c r="DV38" s="666"/>
      <c r="DW38" s="667">
        <v>7.8</v>
      </c>
      <c r="DX38" s="677"/>
      <c r="DY38" s="677"/>
      <c r="DZ38" s="677"/>
      <c r="EA38" s="677"/>
      <c r="EB38" s="677"/>
      <c r="EC38" s="709"/>
    </row>
    <row r="39" spans="2:133" ht="11.25" customHeight="1" x14ac:dyDescent="0.2">
      <c r="B39" s="661" t="s">
        <v>339</v>
      </c>
      <c r="C39" s="662"/>
      <c r="D39" s="662"/>
      <c r="E39" s="662"/>
      <c r="F39" s="662"/>
      <c r="G39" s="662"/>
      <c r="H39" s="662"/>
      <c r="I39" s="662"/>
      <c r="J39" s="662"/>
      <c r="K39" s="662"/>
      <c r="L39" s="662"/>
      <c r="M39" s="662"/>
      <c r="N39" s="662"/>
      <c r="O39" s="662"/>
      <c r="P39" s="662"/>
      <c r="Q39" s="663"/>
      <c r="R39" s="664">
        <v>303622</v>
      </c>
      <c r="S39" s="665"/>
      <c r="T39" s="665"/>
      <c r="U39" s="665"/>
      <c r="V39" s="665"/>
      <c r="W39" s="665"/>
      <c r="X39" s="665"/>
      <c r="Y39" s="666"/>
      <c r="Z39" s="691">
        <v>3.9</v>
      </c>
      <c r="AA39" s="691"/>
      <c r="AB39" s="691"/>
      <c r="AC39" s="691"/>
      <c r="AD39" s="692">
        <v>78</v>
      </c>
      <c r="AE39" s="692"/>
      <c r="AF39" s="692"/>
      <c r="AG39" s="692"/>
      <c r="AH39" s="692"/>
      <c r="AI39" s="692"/>
      <c r="AJ39" s="692"/>
      <c r="AK39" s="692"/>
      <c r="AL39" s="667">
        <v>0</v>
      </c>
      <c r="AM39" s="668"/>
      <c r="AN39" s="668"/>
      <c r="AO39" s="693"/>
      <c r="AQ39" s="704" t="s">
        <v>340</v>
      </c>
      <c r="AR39" s="705"/>
      <c r="AS39" s="705"/>
      <c r="AT39" s="705"/>
      <c r="AU39" s="705"/>
      <c r="AV39" s="705"/>
      <c r="AW39" s="705"/>
      <c r="AX39" s="705"/>
      <c r="AY39" s="706"/>
      <c r="AZ39" s="664">
        <v>52280</v>
      </c>
      <c r="BA39" s="665"/>
      <c r="BB39" s="665"/>
      <c r="BC39" s="665"/>
      <c r="BD39" s="675"/>
      <c r="BE39" s="675"/>
      <c r="BF39" s="707"/>
      <c r="BG39" s="698" t="s">
        <v>341</v>
      </c>
      <c r="BH39" s="699"/>
      <c r="BI39" s="699"/>
      <c r="BJ39" s="699"/>
      <c r="BK39" s="699"/>
      <c r="BL39" s="699"/>
      <c r="BM39" s="699"/>
      <c r="BN39" s="699"/>
      <c r="BO39" s="699"/>
      <c r="BP39" s="699"/>
      <c r="BQ39" s="699"/>
      <c r="BR39" s="699"/>
      <c r="BS39" s="699"/>
      <c r="BT39" s="699"/>
      <c r="BU39" s="700"/>
      <c r="BV39" s="664">
        <v>1001</v>
      </c>
      <c r="BW39" s="665"/>
      <c r="BX39" s="665"/>
      <c r="BY39" s="665"/>
      <c r="BZ39" s="665"/>
      <c r="CA39" s="665"/>
      <c r="CB39" s="708"/>
      <c r="CD39" s="698" t="s">
        <v>342</v>
      </c>
      <c r="CE39" s="699"/>
      <c r="CF39" s="699"/>
      <c r="CG39" s="699"/>
      <c r="CH39" s="699"/>
      <c r="CI39" s="699"/>
      <c r="CJ39" s="699"/>
      <c r="CK39" s="699"/>
      <c r="CL39" s="699"/>
      <c r="CM39" s="699"/>
      <c r="CN39" s="699"/>
      <c r="CO39" s="699"/>
      <c r="CP39" s="699"/>
      <c r="CQ39" s="700"/>
      <c r="CR39" s="664">
        <v>652704</v>
      </c>
      <c r="CS39" s="675"/>
      <c r="CT39" s="675"/>
      <c r="CU39" s="675"/>
      <c r="CV39" s="675"/>
      <c r="CW39" s="675"/>
      <c r="CX39" s="675"/>
      <c r="CY39" s="676"/>
      <c r="CZ39" s="667">
        <v>8.6999999999999993</v>
      </c>
      <c r="DA39" s="677"/>
      <c r="DB39" s="677"/>
      <c r="DC39" s="678"/>
      <c r="DD39" s="670">
        <v>609266</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709"/>
    </row>
    <row r="40" spans="2:133" ht="11.25" customHeight="1" x14ac:dyDescent="0.2">
      <c r="B40" s="661" t="s">
        <v>343</v>
      </c>
      <c r="C40" s="662"/>
      <c r="D40" s="662"/>
      <c r="E40" s="662"/>
      <c r="F40" s="662"/>
      <c r="G40" s="662"/>
      <c r="H40" s="662"/>
      <c r="I40" s="662"/>
      <c r="J40" s="662"/>
      <c r="K40" s="662"/>
      <c r="L40" s="662"/>
      <c r="M40" s="662"/>
      <c r="N40" s="662"/>
      <c r="O40" s="662"/>
      <c r="P40" s="662"/>
      <c r="Q40" s="663"/>
      <c r="R40" s="664">
        <v>771300</v>
      </c>
      <c r="S40" s="665"/>
      <c r="T40" s="665"/>
      <c r="U40" s="665"/>
      <c r="V40" s="665"/>
      <c r="W40" s="665"/>
      <c r="X40" s="665"/>
      <c r="Y40" s="666"/>
      <c r="Z40" s="691">
        <v>9.9</v>
      </c>
      <c r="AA40" s="691"/>
      <c r="AB40" s="691"/>
      <c r="AC40" s="691"/>
      <c r="AD40" s="692" t="s">
        <v>128</v>
      </c>
      <c r="AE40" s="692"/>
      <c r="AF40" s="692"/>
      <c r="AG40" s="692"/>
      <c r="AH40" s="692"/>
      <c r="AI40" s="692"/>
      <c r="AJ40" s="692"/>
      <c r="AK40" s="692"/>
      <c r="AL40" s="667" t="s">
        <v>128</v>
      </c>
      <c r="AM40" s="668"/>
      <c r="AN40" s="668"/>
      <c r="AO40" s="693"/>
      <c r="AQ40" s="704" t="s">
        <v>344</v>
      </c>
      <c r="AR40" s="705"/>
      <c r="AS40" s="705"/>
      <c r="AT40" s="705"/>
      <c r="AU40" s="705"/>
      <c r="AV40" s="705"/>
      <c r="AW40" s="705"/>
      <c r="AX40" s="705"/>
      <c r="AY40" s="706"/>
      <c r="AZ40" s="664">
        <v>45072</v>
      </c>
      <c r="BA40" s="665"/>
      <c r="BB40" s="665"/>
      <c r="BC40" s="665"/>
      <c r="BD40" s="675"/>
      <c r="BE40" s="675"/>
      <c r="BF40" s="707"/>
      <c r="BG40" s="710" t="s">
        <v>345</v>
      </c>
      <c r="BH40" s="711"/>
      <c r="BI40" s="711"/>
      <c r="BJ40" s="711"/>
      <c r="BK40" s="711"/>
      <c r="BL40" s="364"/>
      <c r="BM40" s="699" t="s">
        <v>346</v>
      </c>
      <c r="BN40" s="699"/>
      <c r="BO40" s="699"/>
      <c r="BP40" s="699"/>
      <c r="BQ40" s="699"/>
      <c r="BR40" s="699"/>
      <c r="BS40" s="699"/>
      <c r="BT40" s="699"/>
      <c r="BU40" s="700"/>
      <c r="BV40" s="664">
        <v>101</v>
      </c>
      <c r="BW40" s="665"/>
      <c r="BX40" s="665"/>
      <c r="BY40" s="665"/>
      <c r="BZ40" s="665"/>
      <c r="CA40" s="665"/>
      <c r="CB40" s="708"/>
      <c r="CD40" s="698" t="s">
        <v>347</v>
      </c>
      <c r="CE40" s="699"/>
      <c r="CF40" s="699"/>
      <c r="CG40" s="699"/>
      <c r="CH40" s="699"/>
      <c r="CI40" s="699"/>
      <c r="CJ40" s="699"/>
      <c r="CK40" s="699"/>
      <c r="CL40" s="699"/>
      <c r="CM40" s="699"/>
      <c r="CN40" s="699"/>
      <c r="CO40" s="699"/>
      <c r="CP40" s="699"/>
      <c r="CQ40" s="700"/>
      <c r="CR40" s="664">
        <v>209400</v>
      </c>
      <c r="CS40" s="665"/>
      <c r="CT40" s="665"/>
      <c r="CU40" s="665"/>
      <c r="CV40" s="665"/>
      <c r="CW40" s="665"/>
      <c r="CX40" s="665"/>
      <c r="CY40" s="666"/>
      <c r="CZ40" s="667">
        <v>2.8</v>
      </c>
      <c r="DA40" s="677"/>
      <c r="DB40" s="677"/>
      <c r="DC40" s="678"/>
      <c r="DD40" s="670" t="s">
        <v>128</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709"/>
    </row>
    <row r="41" spans="2:133" ht="11.25" customHeight="1" x14ac:dyDescent="0.2">
      <c r="B41" s="661" t="s">
        <v>348</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704" t="s">
        <v>349</v>
      </c>
      <c r="AR41" s="705"/>
      <c r="AS41" s="705"/>
      <c r="AT41" s="705"/>
      <c r="AU41" s="705"/>
      <c r="AV41" s="705"/>
      <c r="AW41" s="705"/>
      <c r="AX41" s="705"/>
      <c r="AY41" s="706"/>
      <c r="AZ41" s="664">
        <v>47197</v>
      </c>
      <c r="BA41" s="665"/>
      <c r="BB41" s="665"/>
      <c r="BC41" s="665"/>
      <c r="BD41" s="675"/>
      <c r="BE41" s="675"/>
      <c r="BF41" s="707"/>
      <c r="BG41" s="710"/>
      <c r="BH41" s="711"/>
      <c r="BI41" s="711"/>
      <c r="BJ41" s="711"/>
      <c r="BK41" s="711"/>
      <c r="BL41" s="364"/>
      <c r="BM41" s="699" t="s">
        <v>350</v>
      </c>
      <c r="BN41" s="699"/>
      <c r="BO41" s="699"/>
      <c r="BP41" s="699"/>
      <c r="BQ41" s="699"/>
      <c r="BR41" s="699"/>
      <c r="BS41" s="699"/>
      <c r="BT41" s="699"/>
      <c r="BU41" s="700"/>
      <c r="BV41" s="664" t="s">
        <v>128</v>
      </c>
      <c r="BW41" s="665"/>
      <c r="BX41" s="665"/>
      <c r="BY41" s="665"/>
      <c r="BZ41" s="665"/>
      <c r="CA41" s="665"/>
      <c r="CB41" s="708"/>
      <c r="CD41" s="698" t="s">
        <v>351</v>
      </c>
      <c r="CE41" s="699"/>
      <c r="CF41" s="699"/>
      <c r="CG41" s="699"/>
      <c r="CH41" s="699"/>
      <c r="CI41" s="699"/>
      <c r="CJ41" s="699"/>
      <c r="CK41" s="699"/>
      <c r="CL41" s="699"/>
      <c r="CM41" s="699"/>
      <c r="CN41" s="699"/>
      <c r="CO41" s="699"/>
      <c r="CP41" s="699"/>
      <c r="CQ41" s="700"/>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352</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01" t="s">
        <v>353</v>
      </c>
      <c r="AR42" s="702"/>
      <c r="AS42" s="702"/>
      <c r="AT42" s="702"/>
      <c r="AU42" s="702"/>
      <c r="AV42" s="702"/>
      <c r="AW42" s="702"/>
      <c r="AX42" s="702"/>
      <c r="AY42" s="703"/>
      <c r="AZ42" s="644">
        <v>275054</v>
      </c>
      <c r="BA42" s="679"/>
      <c r="BB42" s="679"/>
      <c r="BC42" s="679"/>
      <c r="BD42" s="645"/>
      <c r="BE42" s="645"/>
      <c r="BF42" s="694"/>
      <c r="BG42" s="712"/>
      <c r="BH42" s="713"/>
      <c r="BI42" s="713"/>
      <c r="BJ42" s="713"/>
      <c r="BK42" s="713"/>
      <c r="BL42" s="365"/>
      <c r="BM42" s="695" t="s">
        <v>354</v>
      </c>
      <c r="BN42" s="695"/>
      <c r="BO42" s="695"/>
      <c r="BP42" s="695"/>
      <c r="BQ42" s="695"/>
      <c r="BR42" s="695"/>
      <c r="BS42" s="695"/>
      <c r="BT42" s="695"/>
      <c r="BU42" s="696"/>
      <c r="BV42" s="644">
        <v>464</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1662697</v>
      </c>
      <c r="CS42" s="675"/>
      <c r="CT42" s="675"/>
      <c r="CU42" s="675"/>
      <c r="CV42" s="675"/>
      <c r="CW42" s="675"/>
      <c r="CX42" s="675"/>
      <c r="CY42" s="676"/>
      <c r="CZ42" s="667">
        <v>22.1</v>
      </c>
      <c r="DA42" s="677"/>
      <c r="DB42" s="677"/>
      <c r="DC42" s="678"/>
      <c r="DD42" s="670">
        <v>488505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356</v>
      </c>
      <c r="C43" s="662"/>
      <c r="D43" s="662"/>
      <c r="E43" s="662"/>
      <c r="F43" s="662"/>
      <c r="G43" s="662"/>
      <c r="H43" s="662"/>
      <c r="I43" s="662"/>
      <c r="J43" s="662"/>
      <c r="K43" s="662"/>
      <c r="L43" s="662"/>
      <c r="M43" s="662"/>
      <c r="N43" s="662"/>
      <c r="O43" s="662"/>
      <c r="P43" s="662"/>
      <c r="Q43" s="663"/>
      <c r="R43" s="664" t="s">
        <v>128</v>
      </c>
      <c r="S43" s="665"/>
      <c r="T43" s="665"/>
      <c r="U43" s="665"/>
      <c r="V43" s="665"/>
      <c r="W43" s="665"/>
      <c r="X43" s="665"/>
      <c r="Y43" s="666"/>
      <c r="Z43" s="691" t="s">
        <v>128</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357</v>
      </c>
      <c r="CE43" s="662"/>
      <c r="CF43" s="662"/>
      <c r="CG43" s="662"/>
      <c r="CH43" s="662"/>
      <c r="CI43" s="662"/>
      <c r="CJ43" s="662"/>
      <c r="CK43" s="662"/>
      <c r="CL43" s="662"/>
      <c r="CM43" s="662"/>
      <c r="CN43" s="662"/>
      <c r="CO43" s="662"/>
      <c r="CP43" s="662"/>
      <c r="CQ43" s="663"/>
      <c r="CR43" s="664">
        <v>20484</v>
      </c>
      <c r="CS43" s="675"/>
      <c r="CT43" s="675"/>
      <c r="CU43" s="675"/>
      <c r="CV43" s="675"/>
      <c r="CW43" s="675"/>
      <c r="CX43" s="675"/>
      <c r="CY43" s="676"/>
      <c r="CZ43" s="667">
        <v>0.3</v>
      </c>
      <c r="DA43" s="677"/>
      <c r="DB43" s="677"/>
      <c r="DC43" s="678"/>
      <c r="DD43" s="670">
        <v>13289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358</v>
      </c>
      <c r="C44" s="642"/>
      <c r="D44" s="642"/>
      <c r="E44" s="642"/>
      <c r="F44" s="642"/>
      <c r="G44" s="642"/>
      <c r="H44" s="642"/>
      <c r="I44" s="642"/>
      <c r="J44" s="642"/>
      <c r="K44" s="642"/>
      <c r="L44" s="642"/>
      <c r="M44" s="642"/>
      <c r="N44" s="642"/>
      <c r="O44" s="642"/>
      <c r="P44" s="642"/>
      <c r="Q44" s="643"/>
      <c r="R44" s="644">
        <v>7819028</v>
      </c>
      <c r="S44" s="679"/>
      <c r="T44" s="679"/>
      <c r="U44" s="679"/>
      <c r="V44" s="679"/>
      <c r="W44" s="679"/>
      <c r="X44" s="679"/>
      <c r="Y44" s="680"/>
      <c r="Z44" s="681">
        <v>100</v>
      </c>
      <c r="AA44" s="681"/>
      <c r="AB44" s="681"/>
      <c r="AC44" s="681"/>
      <c r="AD44" s="682">
        <v>3639061</v>
      </c>
      <c r="AE44" s="682"/>
      <c r="AF44" s="682"/>
      <c r="AG44" s="682"/>
      <c r="AH44" s="682"/>
      <c r="AI44" s="682"/>
      <c r="AJ44" s="682"/>
      <c r="AK44" s="682"/>
      <c r="AL44" s="647">
        <v>100</v>
      </c>
      <c r="AM44" s="683"/>
      <c r="AN44" s="683"/>
      <c r="AO44" s="684"/>
      <c r="CD44" s="685" t="s">
        <v>305</v>
      </c>
      <c r="CE44" s="686"/>
      <c r="CF44" s="661" t="s">
        <v>359</v>
      </c>
      <c r="CG44" s="662"/>
      <c r="CH44" s="662"/>
      <c r="CI44" s="662"/>
      <c r="CJ44" s="662"/>
      <c r="CK44" s="662"/>
      <c r="CL44" s="662"/>
      <c r="CM44" s="662"/>
      <c r="CN44" s="662"/>
      <c r="CO44" s="662"/>
      <c r="CP44" s="662"/>
      <c r="CQ44" s="663"/>
      <c r="CR44" s="664">
        <v>1505027</v>
      </c>
      <c r="CS44" s="665"/>
      <c r="CT44" s="665"/>
      <c r="CU44" s="665"/>
      <c r="CV44" s="665"/>
      <c r="CW44" s="665"/>
      <c r="CX44" s="665"/>
      <c r="CY44" s="666"/>
      <c r="CZ44" s="667">
        <v>20</v>
      </c>
      <c r="DA44" s="668"/>
      <c r="DB44" s="668"/>
      <c r="DC44" s="669"/>
      <c r="DD44" s="670">
        <v>432068</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360</v>
      </c>
      <c r="CG45" s="662"/>
      <c r="CH45" s="662"/>
      <c r="CI45" s="662"/>
      <c r="CJ45" s="662"/>
      <c r="CK45" s="662"/>
      <c r="CL45" s="662"/>
      <c r="CM45" s="662"/>
      <c r="CN45" s="662"/>
      <c r="CO45" s="662"/>
      <c r="CP45" s="662"/>
      <c r="CQ45" s="663"/>
      <c r="CR45" s="664">
        <v>513409</v>
      </c>
      <c r="CS45" s="675"/>
      <c r="CT45" s="675"/>
      <c r="CU45" s="675"/>
      <c r="CV45" s="675"/>
      <c r="CW45" s="675"/>
      <c r="CX45" s="675"/>
      <c r="CY45" s="676"/>
      <c r="CZ45" s="667">
        <v>6.8</v>
      </c>
      <c r="DA45" s="677"/>
      <c r="DB45" s="677"/>
      <c r="DC45" s="678"/>
      <c r="DD45" s="670">
        <v>188558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362</v>
      </c>
      <c r="CG46" s="662"/>
      <c r="CH46" s="662"/>
      <c r="CI46" s="662"/>
      <c r="CJ46" s="662"/>
      <c r="CK46" s="662"/>
      <c r="CL46" s="662"/>
      <c r="CM46" s="662"/>
      <c r="CN46" s="662"/>
      <c r="CO46" s="662"/>
      <c r="CP46" s="662"/>
      <c r="CQ46" s="663"/>
      <c r="CR46" s="664">
        <v>972501</v>
      </c>
      <c r="CS46" s="665"/>
      <c r="CT46" s="665"/>
      <c r="CU46" s="665"/>
      <c r="CV46" s="665"/>
      <c r="CW46" s="665"/>
      <c r="CX46" s="665"/>
      <c r="CY46" s="666"/>
      <c r="CZ46" s="667">
        <v>12.9</v>
      </c>
      <c r="DA46" s="668"/>
      <c r="DB46" s="668"/>
      <c r="DC46" s="669"/>
      <c r="DD46" s="670">
        <v>240393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v>157670</v>
      </c>
      <c r="CS47" s="675"/>
      <c r="CT47" s="675"/>
      <c r="CU47" s="675"/>
      <c r="CV47" s="675"/>
      <c r="CW47" s="675"/>
      <c r="CX47" s="675"/>
      <c r="CY47" s="676"/>
      <c r="CZ47" s="667">
        <v>2.1</v>
      </c>
      <c r="DA47" s="677"/>
      <c r="DB47" s="677"/>
      <c r="DC47" s="678"/>
      <c r="DD47" s="670">
        <v>56437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367</v>
      </c>
      <c r="CE49" s="642"/>
      <c r="CF49" s="642"/>
      <c r="CG49" s="642"/>
      <c r="CH49" s="642"/>
      <c r="CI49" s="642"/>
      <c r="CJ49" s="642"/>
      <c r="CK49" s="642"/>
      <c r="CL49" s="642"/>
      <c r="CM49" s="642"/>
      <c r="CN49" s="642"/>
      <c r="CO49" s="642"/>
      <c r="CP49" s="642"/>
      <c r="CQ49" s="643"/>
      <c r="CR49" s="644">
        <v>7524667</v>
      </c>
      <c r="CS49" s="645"/>
      <c r="CT49" s="645"/>
      <c r="CU49" s="645"/>
      <c r="CV49" s="645"/>
      <c r="CW49" s="645"/>
      <c r="CX49" s="645"/>
      <c r="CY49" s="646"/>
      <c r="CZ49" s="647">
        <v>100</v>
      </c>
      <c r="DA49" s="648"/>
      <c r="DB49" s="648"/>
      <c r="DC49" s="649"/>
      <c r="DD49" s="650">
        <v>4836485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7" t="s">
        <v>368</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369</v>
      </c>
      <c r="DK2" s="1159"/>
      <c r="DL2" s="1159"/>
      <c r="DM2" s="1159"/>
      <c r="DN2" s="1159"/>
      <c r="DO2" s="1160"/>
      <c r="DP2" s="224"/>
      <c r="DQ2" s="1158" t="s">
        <v>370</v>
      </c>
      <c r="DR2" s="1159"/>
      <c r="DS2" s="1159"/>
      <c r="DT2" s="1159"/>
      <c r="DU2" s="1159"/>
      <c r="DV2" s="1159"/>
      <c r="DW2" s="1159"/>
      <c r="DX2" s="1159"/>
      <c r="DY2" s="1159"/>
      <c r="DZ2" s="1160"/>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6" t="s">
        <v>371</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28"/>
      <c r="BA4" s="228"/>
      <c r="BB4" s="228"/>
      <c r="BC4" s="228"/>
      <c r="BD4" s="228"/>
      <c r="BE4" s="229"/>
      <c r="BF4" s="229"/>
      <c r="BG4" s="229"/>
      <c r="BH4" s="229"/>
      <c r="BI4" s="229"/>
      <c r="BJ4" s="229"/>
      <c r="BK4" s="229"/>
      <c r="BL4" s="229"/>
      <c r="BM4" s="229"/>
      <c r="BN4" s="229"/>
      <c r="BO4" s="229"/>
      <c r="BP4" s="229"/>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62" t="s">
        <v>373</v>
      </c>
      <c r="B5" s="1063"/>
      <c r="C5" s="1063"/>
      <c r="D5" s="1063"/>
      <c r="E5" s="1063"/>
      <c r="F5" s="1063"/>
      <c r="G5" s="1063"/>
      <c r="H5" s="1063"/>
      <c r="I5" s="1063"/>
      <c r="J5" s="1063"/>
      <c r="K5" s="1063"/>
      <c r="L5" s="1063"/>
      <c r="M5" s="1063"/>
      <c r="N5" s="1063"/>
      <c r="O5" s="1063"/>
      <c r="P5" s="1064"/>
      <c r="Q5" s="1068" t="s">
        <v>374</v>
      </c>
      <c r="R5" s="1069"/>
      <c r="S5" s="1069"/>
      <c r="T5" s="1069"/>
      <c r="U5" s="1070"/>
      <c r="V5" s="1068" t="s">
        <v>375</v>
      </c>
      <c r="W5" s="1069"/>
      <c r="X5" s="1069"/>
      <c r="Y5" s="1069"/>
      <c r="Z5" s="1070"/>
      <c r="AA5" s="1068" t="s">
        <v>376</v>
      </c>
      <c r="AB5" s="1069"/>
      <c r="AC5" s="1069"/>
      <c r="AD5" s="1069"/>
      <c r="AE5" s="1069"/>
      <c r="AF5" s="1161" t="s">
        <v>377</v>
      </c>
      <c r="AG5" s="1069"/>
      <c r="AH5" s="1069"/>
      <c r="AI5" s="1069"/>
      <c r="AJ5" s="1082"/>
      <c r="AK5" s="1069" t="s">
        <v>378</v>
      </c>
      <c r="AL5" s="1069"/>
      <c r="AM5" s="1069"/>
      <c r="AN5" s="1069"/>
      <c r="AO5" s="1070"/>
      <c r="AP5" s="1068" t="s">
        <v>379</v>
      </c>
      <c r="AQ5" s="1069"/>
      <c r="AR5" s="1069"/>
      <c r="AS5" s="1069"/>
      <c r="AT5" s="1070"/>
      <c r="AU5" s="1068" t="s">
        <v>380</v>
      </c>
      <c r="AV5" s="1069"/>
      <c r="AW5" s="1069"/>
      <c r="AX5" s="1069"/>
      <c r="AY5" s="1082"/>
      <c r="AZ5" s="228"/>
      <c r="BA5" s="228"/>
      <c r="BB5" s="228"/>
      <c r="BC5" s="228"/>
      <c r="BD5" s="228"/>
      <c r="BE5" s="229"/>
      <c r="BF5" s="229"/>
      <c r="BG5" s="229"/>
      <c r="BH5" s="229"/>
      <c r="BI5" s="229"/>
      <c r="BJ5" s="229"/>
      <c r="BK5" s="229"/>
      <c r="BL5" s="229"/>
      <c r="BM5" s="229"/>
      <c r="BN5" s="229"/>
      <c r="BO5" s="229"/>
      <c r="BP5" s="229"/>
      <c r="BQ5" s="1062" t="s">
        <v>381</v>
      </c>
      <c r="BR5" s="1063"/>
      <c r="BS5" s="1063"/>
      <c r="BT5" s="1063"/>
      <c r="BU5" s="1063"/>
      <c r="BV5" s="1063"/>
      <c r="BW5" s="1063"/>
      <c r="BX5" s="1063"/>
      <c r="BY5" s="1063"/>
      <c r="BZ5" s="1063"/>
      <c r="CA5" s="1063"/>
      <c r="CB5" s="1063"/>
      <c r="CC5" s="1063"/>
      <c r="CD5" s="1063"/>
      <c r="CE5" s="1063"/>
      <c r="CF5" s="1063"/>
      <c r="CG5" s="1064"/>
      <c r="CH5" s="1068" t="s">
        <v>382</v>
      </c>
      <c r="CI5" s="1069"/>
      <c r="CJ5" s="1069"/>
      <c r="CK5" s="1069"/>
      <c r="CL5" s="1070"/>
      <c r="CM5" s="1068" t="s">
        <v>383</v>
      </c>
      <c r="CN5" s="1069"/>
      <c r="CO5" s="1069"/>
      <c r="CP5" s="1069"/>
      <c r="CQ5" s="1070"/>
      <c r="CR5" s="1068" t="s">
        <v>384</v>
      </c>
      <c r="CS5" s="1069"/>
      <c r="CT5" s="1069"/>
      <c r="CU5" s="1069"/>
      <c r="CV5" s="1070"/>
      <c r="CW5" s="1068" t="s">
        <v>385</v>
      </c>
      <c r="CX5" s="1069"/>
      <c r="CY5" s="1069"/>
      <c r="CZ5" s="1069"/>
      <c r="DA5" s="1070"/>
      <c r="DB5" s="1068" t="s">
        <v>386</v>
      </c>
      <c r="DC5" s="1069"/>
      <c r="DD5" s="1069"/>
      <c r="DE5" s="1069"/>
      <c r="DF5" s="1070"/>
      <c r="DG5" s="1151" t="s">
        <v>387</v>
      </c>
      <c r="DH5" s="1152"/>
      <c r="DI5" s="1152"/>
      <c r="DJ5" s="1152"/>
      <c r="DK5" s="1153"/>
      <c r="DL5" s="1151" t="s">
        <v>388</v>
      </c>
      <c r="DM5" s="1152"/>
      <c r="DN5" s="1152"/>
      <c r="DO5" s="1152"/>
      <c r="DP5" s="1153"/>
      <c r="DQ5" s="1068" t="s">
        <v>389</v>
      </c>
      <c r="DR5" s="1069"/>
      <c r="DS5" s="1069"/>
      <c r="DT5" s="1069"/>
      <c r="DU5" s="1070"/>
      <c r="DV5" s="1068" t="s">
        <v>380</v>
      </c>
      <c r="DW5" s="1069"/>
      <c r="DX5" s="1069"/>
      <c r="DY5" s="1069"/>
      <c r="DZ5" s="1082"/>
      <c r="EA5" s="230"/>
    </row>
    <row r="6" spans="1:131" s="231" customFormat="1" ht="26.25" customHeight="1" thickBot="1" x14ac:dyDescent="0.25">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62"/>
      <c r="AG6" s="1072"/>
      <c r="AH6" s="1072"/>
      <c r="AI6" s="1072"/>
      <c r="AJ6" s="1083"/>
      <c r="AK6" s="1072"/>
      <c r="AL6" s="1072"/>
      <c r="AM6" s="1072"/>
      <c r="AN6" s="1072"/>
      <c r="AO6" s="1073"/>
      <c r="AP6" s="1071"/>
      <c r="AQ6" s="1072"/>
      <c r="AR6" s="1072"/>
      <c r="AS6" s="1072"/>
      <c r="AT6" s="1073"/>
      <c r="AU6" s="1071"/>
      <c r="AV6" s="1072"/>
      <c r="AW6" s="1072"/>
      <c r="AX6" s="1072"/>
      <c r="AY6" s="1083"/>
      <c r="AZ6" s="228"/>
      <c r="BA6" s="228"/>
      <c r="BB6" s="228"/>
      <c r="BC6" s="228"/>
      <c r="BD6" s="228"/>
      <c r="BE6" s="229"/>
      <c r="BF6" s="229"/>
      <c r="BG6" s="229"/>
      <c r="BH6" s="229"/>
      <c r="BI6" s="229"/>
      <c r="BJ6" s="229"/>
      <c r="BK6" s="229"/>
      <c r="BL6" s="229"/>
      <c r="BM6" s="229"/>
      <c r="BN6" s="229"/>
      <c r="BO6" s="229"/>
      <c r="BP6" s="229"/>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54"/>
      <c r="DH6" s="1155"/>
      <c r="DI6" s="1155"/>
      <c r="DJ6" s="1155"/>
      <c r="DK6" s="1156"/>
      <c r="DL6" s="1154"/>
      <c r="DM6" s="1155"/>
      <c r="DN6" s="1155"/>
      <c r="DO6" s="1155"/>
      <c r="DP6" s="1156"/>
      <c r="DQ6" s="1071"/>
      <c r="DR6" s="1072"/>
      <c r="DS6" s="1072"/>
      <c r="DT6" s="1072"/>
      <c r="DU6" s="1073"/>
      <c r="DV6" s="1071"/>
      <c r="DW6" s="1072"/>
      <c r="DX6" s="1072"/>
      <c r="DY6" s="1072"/>
      <c r="DZ6" s="1083"/>
      <c r="EA6" s="230"/>
    </row>
    <row r="7" spans="1:131" s="231" customFormat="1" ht="26.25" customHeight="1" thickTop="1" x14ac:dyDescent="0.2">
      <c r="A7" s="232">
        <v>1</v>
      </c>
      <c r="B7" s="1114" t="s">
        <v>390</v>
      </c>
      <c r="C7" s="1115"/>
      <c r="D7" s="1115"/>
      <c r="E7" s="1115"/>
      <c r="F7" s="1115"/>
      <c r="G7" s="1115"/>
      <c r="H7" s="1115"/>
      <c r="I7" s="1115"/>
      <c r="J7" s="1115"/>
      <c r="K7" s="1115"/>
      <c r="L7" s="1115"/>
      <c r="M7" s="1115"/>
      <c r="N7" s="1115"/>
      <c r="O7" s="1115"/>
      <c r="P7" s="1116"/>
      <c r="Q7" s="1169">
        <v>7821</v>
      </c>
      <c r="R7" s="1170"/>
      <c r="S7" s="1170"/>
      <c r="T7" s="1170"/>
      <c r="U7" s="1170"/>
      <c r="V7" s="1170">
        <v>7527</v>
      </c>
      <c r="W7" s="1170"/>
      <c r="X7" s="1170"/>
      <c r="Y7" s="1170"/>
      <c r="Z7" s="1170"/>
      <c r="AA7" s="1170">
        <v>294</v>
      </c>
      <c r="AB7" s="1170"/>
      <c r="AC7" s="1170"/>
      <c r="AD7" s="1170"/>
      <c r="AE7" s="1171"/>
      <c r="AF7" s="1172">
        <v>221</v>
      </c>
      <c r="AG7" s="1173"/>
      <c r="AH7" s="1173"/>
      <c r="AI7" s="1173"/>
      <c r="AJ7" s="1174"/>
      <c r="AK7" s="1175" t="s">
        <v>591</v>
      </c>
      <c r="AL7" s="1176"/>
      <c r="AM7" s="1176"/>
      <c r="AN7" s="1176"/>
      <c r="AO7" s="1176"/>
      <c r="AP7" s="1176">
        <v>8010</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c r="BS7" s="1052" t="s">
        <v>586</v>
      </c>
      <c r="BT7" s="1053"/>
      <c r="BU7" s="1053"/>
      <c r="BV7" s="1053"/>
      <c r="BW7" s="1053"/>
      <c r="BX7" s="1053"/>
      <c r="BY7" s="1053"/>
      <c r="BZ7" s="1053"/>
      <c r="CA7" s="1053"/>
      <c r="CB7" s="1053"/>
      <c r="CC7" s="1053"/>
      <c r="CD7" s="1053"/>
      <c r="CE7" s="1053"/>
      <c r="CF7" s="1053"/>
      <c r="CG7" s="1054"/>
      <c r="CH7" s="1163">
        <v>3</v>
      </c>
      <c r="CI7" s="1164"/>
      <c r="CJ7" s="1164"/>
      <c r="CK7" s="1164"/>
      <c r="CL7" s="1165"/>
      <c r="CM7" s="1163">
        <v>18</v>
      </c>
      <c r="CN7" s="1164"/>
      <c r="CO7" s="1164"/>
      <c r="CP7" s="1164"/>
      <c r="CQ7" s="1165"/>
      <c r="CR7" s="1163">
        <v>5</v>
      </c>
      <c r="CS7" s="1164"/>
      <c r="CT7" s="1164"/>
      <c r="CU7" s="1164"/>
      <c r="CV7" s="1165"/>
      <c r="CW7" s="1163">
        <v>0</v>
      </c>
      <c r="CX7" s="1164"/>
      <c r="CY7" s="1164"/>
      <c r="CZ7" s="1164"/>
      <c r="DA7" s="1165"/>
      <c r="DB7" s="1163">
        <v>0</v>
      </c>
      <c r="DC7" s="1164"/>
      <c r="DD7" s="1164"/>
      <c r="DE7" s="1164"/>
      <c r="DF7" s="1165"/>
      <c r="DG7" s="1163">
        <v>0</v>
      </c>
      <c r="DH7" s="1164"/>
      <c r="DI7" s="1164"/>
      <c r="DJ7" s="1164"/>
      <c r="DK7" s="1165"/>
      <c r="DL7" s="1163">
        <v>0</v>
      </c>
      <c r="DM7" s="1164"/>
      <c r="DN7" s="1164"/>
      <c r="DO7" s="1164"/>
      <c r="DP7" s="1165"/>
      <c r="DQ7" s="1163">
        <v>0</v>
      </c>
      <c r="DR7" s="1164"/>
      <c r="DS7" s="1164"/>
      <c r="DT7" s="1164"/>
      <c r="DU7" s="1165"/>
      <c r="DV7" s="1166"/>
      <c r="DW7" s="1167"/>
      <c r="DX7" s="1167"/>
      <c r="DY7" s="1167"/>
      <c r="DZ7" s="1168"/>
      <c r="EA7" s="230"/>
    </row>
    <row r="8" spans="1:131" s="231" customFormat="1" ht="26.25" customHeight="1" x14ac:dyDescent="0.2">
      <c r="A8" s="234">
        <v>2</v>
      </c>
      <c r="B8" s="1097"/>
      <c r="C8" s="1098"/>
      <c r="D8" s="1098"/>
      <c r="E8" s="1098"/>
      <c r="F8" s="1098"/>
      <c r="G8" s="1098"/>
      <c r="H8" s="1098"/>
      <c r="I8" s="1098"/>
      <c r="J8" s="1098"/>
      <c r="K8" s="1098"/>
      <c r="L8" s="1098"/>
      <c r="M8" s="1098"/>
      <c r="N8" s="1098"/>
      <c r="O8" s="1098"/>
      <c r="P8" s="1099"/>
      <c r="Q8" s="1105"/>
      <c r="R8" s="1106"/>
      <c r="S8" s="1106"/>
      <c r="T8" s="1106"/>
      <c r="U8" s="1106"/>
      <c r="V8" s="1106"/>
      <c r="W8" s="1106"/>
      <c r="X8" s="1106"/>
      <c r="Y8" s="1106"/>
      <c r="Z8" s="1106"/>
      <c r="AA8" s="1106"/>
      <c r="AB8" s="1106"/>
      <c r="AC8" s="1106"/>
      <c r="AD8" s="1106"/>
      <c r="AE8" s="1107"/>
      <c r="AF8" s="1102"/>
      <c r="AG8" s="1103"/>
      <c r="AH8" s="1103"/>
      <c r="AI8" s="1103"/>
      <c r="AJ8" s="1104"/>
      <c r="AK8" s="1147"/>
      <c r="AL8" s="1148"/>
      <c r="AM8" s="1148"/>
      <c r="AN8" s="1148"/>
      <c r="AO8" s="1148"/>
      <c r="AP8" s="1148"/>
      <c r="AQ8" s="1148"/>
      <c r="AR8" s="1148"/>
      <c r="AS8" s="1148"/>
      <c r="AT8" s="1148"/>
      <c r="AU8" s="1149"/>
      <c r="AV8" s="1149"/>
      <c r="AW8" s="1149"/>
      <c r="AX8" s="1149"/>
      <c r="AY8" s="1150"/>
      <c r="AZ8" s="228"/>
      <c r="BA8" s="228"/>
      <c r="BB8" s="228"/>
      <c r="BC8" s="228"/>
      <c r="BD8" s="228"/>
      <c r="BE8" s="229"/>
      <c r="BF8" s="229"/>
      <c r="BG8" s="229"/>
      <c r="BH8" s="229"/>
      <c r="BI8" s="229"/>
      <c r="BJ8" s="229"/>
      <c r="BK8" s="229"/>
      <c r="BL8" s="229"/>
      <c r="BM8" s="229"/>
      <c r="BN8" s="229"/>
      <c r="BO8" s="229"/>
      <c r="BP8" s="229"/>
      <c r="BQ8" s="234">
        <v>2</v>
      </c>
      <c r="BR8" s="235"/>
      <c r="BS8" s="1046" t="s">
        <v>587</v>
      </c>
      <c r="BT8" s="1047"/>
      <c r="BU8" s="1047"/>
      <c r="BV8" s="1047"/>
      <c r="BW8" s="1047"/>
      <c r="BX8" s="1047"/>
      <c r="BY8" s="1047"/>
      <c r="BZ8" s="1047"/>
      <c r="CA8" s="1047"/>
      <c r="CB8" s="1047"/>
      <c r="CC8" s="1047"/>
      <c r="CD8" s="1047"/>
      <c r="CE8" s="1047"/>
      <c r="CF8" s="1047"/>
      <c r="CG8" s="1048"/>
      <c r="CH8" s="1056">
        <v>14</v>
      </c>
      <c r="CI8" s="1057"/>
      <c r="CJ8" s="1057"/>
      <c r="CK8" s="1057"/>
      <c r="CL8" s="1058"/>
      <c r="CM8" s="1056">
        <v>234</v>
      </c>
      <c r="CN8" s="1057"/>
      <c r="CO8" s="1057"/>
      <c r="CP8" s="1057"/>
      <c r="CQ8" s="1058"/>
      <c r="CR8" s="1056">
        <v>15</v>
      </c>
      <c r="CS8" s="1057"/>
      <c r="CT8" s="1057"/>
      <c r="CU8" s="1057"/>
      <c r="CV8" s="1058"/>
      <c r="CW8" s="1056">
        <v>1</v>
      </c>
      <c r="CX8" s="1057"/>
      <c r="CY8" s="1057"/>
      <c r="CZ8" s="1057"/>
      <c r="DA8" s="1058"/>
      <c r="DB8" s="1056">
        <v>0</v>
      </c>
      <c r="DC8" s="1057"/>
      <c r="DD8" s="1057"/>
      <c r="DE8" s="1057"/>
      <c r="DF8" s="1058"/>
      <c r="DG8" s="1056">
        <v>0</v>
      </c>
      <c r="DH8" s="1057"/>
      <c r="DI8" s="1057"/>
      <c r="DJ8" s="1057"/>
      <c r="DK8" s="1058"/>
      <c r="DL8" s="1056">
        <v>0</v>
      </c>
      <c r="DM8" s="1057"/>
      <c r="DN8" s="1057"/>
      <c r="DO8" s="1057"/>
      <c r="DP8" s="1058"/>
      <c r="DQ8" s="1056">
        <v>0</v>
      </c>
      <c r="DR8" s="1057"/>
      <c r="DS8" s="1057"/>
      <c r="DT8" s="1057"/>
      <c r="DU8" s="1058"/>
      <c r="DV8" s="1059"/>
      <c r="DW8" s="1060"/>
      <c r="DX8" s="1060"/>
      <c r="DY8" s="1060"/>
      <c r="DZ8" s="1061"/>
      <c r="EA8" s="230"/>
    </row>
    <row r="9" spans="1:131" s="231" customFormat="1" ht="26.25" customHeight="1" x14ac:dyDescent="0.2">
      <c r="A9" s="234">
        <v>3</v>
      </c>
      <c r="B9" s="1097"/>
      <c r="C9" s="1098"/>
      <c r="D9" s="1098"/>
      <c r="E9" s="1098"/>
      <c r="F9" s="1098"/>
      <c r="G9" s="1098"/>
      <c r="H9" s="1098"/>
      <c r="I9" s="1098"/>
      <c r="J9" s="1098"/>
      <c r="K9" s="1098"/>
      <c r="L9" s="1098"/>
      <c r="M9" s="1098"/>
      <c r="N9" s="1098"/>
      <c r="O9" s="1098"/>
      <c r="P9" s="1099"/>
      <c r="Q9" s="1105"/>
      <c r="R9" s="1106"/>
      <c r="S9" s="1106"/>
      <c r="T9" s="1106"/>
      <c r="U9" s="1106"/>
      <c r="V9" s="1106"/>
      <c r="W9" s="1106"/>
      <c r="X9" s="1106"/>
      <c r="Y9" s="1106"/>
      <c r="Z9" s="1106"/>
      <c r="AA9" s="1106"/>
      <c r="AB9" s="1106"/>
      <c r="AC9" s="1106"/>
      <c r="AD9" s="1106"/>
      <c r="AE9" s="1107"/>
      <c r="AF9" s="1102"/>
      <c r="AG9" s="1103"/>
      <c r="AH9" s="1103"/>
      <c r="AI9" s="1103"/>
      <c r="AJ9" s="1104"/>
      <c r="AK9" s="1147"/>
      <c r="AL9" s="1148"/>
      <c r="AM9" s="1148"/>
      <c r="AN9" s="1148"/>
      <c r="AO9" s="1148"/>
      <c r="AP9" s="1148"/>
      <c r="AQ9" s="1148"/>
      <c r="AR9" s="1148"/>
      <c r="AS9" s="1148"/>
      <c r="AT9" s="1148"/>
      <c r="AU9" s="1149"/>
      <c r="AV9" s="1149"/>
      <c r="AW9" s="1149"/>
      <c r="AX9" s="1149"/>
      <c r="AY9" s="1150"/>
      <c r="AZ9" s="228"/>
      <c r="BA9" s="228"/>
      <c r="BB9" s="228"/>
      <c r="BC9" s="228"/>
      <c r="BD9" s="228"/>
      <c r="BE9" s="229"/>
      <c r="BF9" s="229"/>
      <c r="BG9" s="229"/>
      <c r="BH9" s="229"/>
      <c r="BI9" s="229"/>
      <c r="BJ9" s="229"/>
      <c r="BK9" s="229"/>
      <c r="BL9" s="229"/>
      <c r="BM9" s="229"/>
      <c r="BN9" s="229"/>
      <c r="BO9" s="229"/>
      <c r="BP9" s="229"/>
      <c r="BQ9" s="234">
        <v>3</v>
      </c>
      <c r="BR9" s="235"/>
      <c r="BS9" s="1046" t="s">
        <v>588</v>
      </c>
      <c r="BT9" s="1047"/>
      <c r="BU9" s="1047"/>
      <c r="BV9" s="1047"/>
      <c r="BW9" s="1047"/>
      <c r="BX9" s="1047"/>
      <c r="BY9" s="1047"/>
      <c r="BZ9" s="1047"/>
      <c r="CA9" s="1047"/>
      <c r="CB9" s="1047"/>
      <c r="CC9" s="1047"/>
      <c r="CD9" s="1047"/>
      <c r="CE9" s="1047"/>
      <c r="CF9" s="1047"/>
      <c r="CG9" s="1048"/>
      <c r="CH9" s="1056">
        <v>32</v>
      </c>
      <c r="CI9" s="1057"/>
      <c r="CJ9" s="1057"/>
      <c r="CK9" s="1057"/>
      <c r="CL9" s="1058"/>
      <c r="CM9" s="1056">
        <v>79</v>
      </c>
      <c r="CN9" s="1057"/>
      <c r="CO9" s="1057"/>
      <c r="CP9" s="1057"/>
      <c r="CQ9" s="1058"/>
      <c r="CR9" s="1056">
        <v>11</v>
      </c>
      <c r="CS9" s="1057"/>
      <c r="CT9" s="1057"/>
      <c r="CU9" s="1057"/>
      <c r="CV9" s="1058"/>
      <c r="CW9" s="1056">
        <v>0</v>
      </c>
      <c r="CX9" s="1057"/>
      <c r="CY9" s="1057"/>
      <c r="CZ9" s="1057"/>
      <c r="DA9" s="1058"/>
      <c r="DB9" s="1056">
        <v>0</v>
      </c>
      <c r="DC9" s="1057"/>
      <c r="DD9" s="1057"/>
      <c r="DE9" s="1057"/>
      <c r="DF9" s="1058"/>
      <c r="DG9" s="1056">
        <v>0</v>
      </c>
      <c r="DH9" s="1057"/>
      <c r="DI9" s="1057"/>
      <c r="DJ9" s="1057"/>
      <c r="DK9" s="1058"/>
      <c r="DL9" s="1056">
        <v>92</v>
      </c>
      <c r="DM9" s="1057"/>
      <c r="DN9" s="1057"/>
      <c r="DO9" s="1057"/>
      <c r="DP9" s="1058"/>
      <c r="DQ9" s="1056">
        <v>0</v>
      </c>
      <c r="DR9" s="1057"/>
      <c r="DS9" s="1057"/>
      <c r="DT9" s="1057"/>
      <c r="DU9" s="1058"/>
      <c r="DV9" s="1059"/>
      <c r="DW9" s="1060"/>
      <c r="DX9" s="1060"/>
      <c r="DY9" s="1060"/>
      <c r="DZ9" s="1061"/>
      <c r="EA9" s="230"/>
    </row>
    <row r="10" spans="1:131" s="231" customFormat="1" ht="26.25" customHeight="1" x14ac:dyDescent="0.2">
      <c r="A10" s="234">
        <v>4</v>
      </c>
      <c r="B10" s="1097"/>
      <c r="C10" s="1098"/>
      <c r="D10" s="1098"/>
      <c r="E10" s="1098"/>
      <c r="F10" s="1098"/>
      <c r="G10" s="1098"/>
      <c r="H10" s="1098"/>
      <c r="I10" s="1098"/>
      <c r="J10" s="1098"/>
      <c r="K10" s="1098"/>
      <c r="L10" s="1098"/>
      <c r="M10" s="1098"/>
      <c r="N10" s="1098"/>
      <c r="O10" s="1098"/>
      <c r="P10" s="1099"/>
      <c r="Q10" s="1105"/>
      <c r="R10" s="1106"/>
      <c r="S10" s="1106"/>
      <c r="T10" s="1106"/>
      <c r="U10" s="1106"/>
      <c r="V10" s="1106"/>
      <c r="W10" s="1106"/>
      <c r="X10" s="1106"/>
      <c r="Y10" s="1106"/>
      <c r="Z10" s="1106"/>
      <c r="AA10" s="1106"/>
      <c r="AB10" s="1106"/>
      <c r="AC10" s="1106"/>
      <c r="AD10" s="1106"/>
      <c r="AE10" s="1107"/>
      <c r="AF10" s="1102"/>
      <c r="AG10" s="1103"/>
      <c r="AH10" s="1103"/>
      <c r="AI10" s="1103"/>
      <c r="AJ10" s="1104"/>
      <c r="AK10" s="1147"/>
      <c r="AL10" s="1148"/>
      <c r="AM10" s="1148"/>
      <c r="AN10" s="1148"/>
      <c r="AO10" s="1148"/>
      <c r="AP10" s="1148"/>
      <c r="AQ10" s="1148"/>
      <c r="AR10" s="1148"/>
      <c r="AS10" s="1148"/>
      <c r="AT10" s="1148"/>
      <c r="AU10" s="1149"/>
      <c r="AV10" s="1149"/>
      <c r="AW10" s="1149"/>
      <c r="AX10" s="1149"/>
      <c r="AY10" s="1150"/>
      <c r="AZ10" s="228"/>
      <c r="BA10" s="228"/>
      <c r="BB10" s="228"/>
      <c r="BC10" s="228"/>
      <c r="BD10" s="228"/>
      <c r="BE10" s="229"/>
      <c r="BF10" s="229"/>
      <c r="BG10" s="229"/>
      <c r="BH10" s="229"/>
      <c r="BI10" s="229"/>
      <c r="BJ10" s="229"/>
      <c r="BK10" s="229"/>
      <c r="BL10" s="229"/>
      <c r="BM10" s="229"/>
      <c r="BN10" s="229"/>
      <c r="BO10" s="229"/>
      <c r="BP10" s="229"/>
      <c r="BQ10" s="234">
        <v>4</v>
      </c>
      <c r="BR10" s="235"/>
      <c r="BS10" s="1059"/>
      <c r="BT10" s="1060"/>
      <c r="BU10" s="1060"/>
      <c r="BV10" s="1060"/>
      <c r="BW10" s="1060"/>
      <c r="BX10" s="1060"/>
      <c r="BY10" s="1060"/>
      <c r="BZ10" s="1060"/>
      <c r="CA10" s="1060"/>
      <c r="CB10" s="1060"/>
      <c r="CC10" s="1060"/>
      <c r="CD10" s="1060"/>
      <c r="CE10" s="1060"/>
      <c r="CF10" s="1060"/>
      <c r="CG10" s="1081"/>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0"/>
    </row>
    <row r="11" spans="1:131" s="231" customFormat="1" ht="26.25" customHeight="1" x14ac:dyDescent="0.2">
      <c r="A11" s="234">
        <v>5</v>
      </c>
      <c r="B11" s="1097"/>
      <c r="C11" s="1098"/>
      <c r="D11" s="1098"/>
      <c r="E11" s="1098"/>
      <c r="F11" s="1098"/>
      <c r="G11" s="1098"/>
      <c r="H11" s="1098"/>
      <c r="I11" s="1098"/>
      <c r="J11" s="1098"/>
      <c r="K11" s="1098"/>
      <c r="L11" s="1098"/>
      <c r="M11" s="1098"/>
      <c r="N11" s="1098"/>
      <c r="O11" s="1098"/>
      <c r="P11" s="1099"/>
      <c r="Q11" s="1105"/>
      <c r="R11" s="1106"/>
      <c r="S11" s="1106"/>
      <c r="T11" s="1106"/>
      <c r="U11" s="1106"/>
      <c r="V11" s="1106"/>
      <c r="W11" s="1106"/>
      <c r="X11" s="1106"/>
      <c r="Y11" s="1106"/>
      <c r="Z11" s="1106"/>
      <c r="AA11" s="1106"/>
      <c r="AB11" s="1106"/>
      <c r="AC11" s="1106"/>
      <c r="AD11" s="1106"/>
      <c r="AE11" s="1107"/>
      <c r="AF11" s="1102"/>
      <c r="AG11" s="1103"/>
      <c r="AH11" s="1103"/>
      <c r="AI11" s="1103"/>
      <c r="AJ11" s="1104"/>
      <c r="AK11" s="1147"/>
      <c r="AL11" s="1148"/>
      <c r="AM11" s="1148"/>
      <c r="AN11" s="1148"/>
      <c r="AO11" s="1148"/>
      <c r="AP11" s="1148"/>
      <c r="AQ11" s="1148"/>
      <c r="AR11" s="1148"/>
      <c r="AS11" s="1148"/>
      <c r="AT11" s="1148"/>
      <c r="AU11" s="1149"/>
      <c r="AV11" s="1149"/>
      <c r="AW11" s="1149"/>
      <c r="AX11" s="1149"/>
      <c r="AY11" s="1150"/>
      <c r="AZ11" s="228"/>
      <c r="BA11" s="228"/>
      <c r="BB11" s="228"/>
      <c r="BC11" s="228"/>
      <c r="BD11" s="228"/>
      <c r="BE11" s="229"/>
      <c r="BF11" s="229"/>
      <c r="BG11" s="229"/>
      <c r="BH11" s="229"/>
      <c r="BI11" s="229"/>
      <c r="BJ11" s="229"/>
      <c r="BK11" s="229"/>
      <c r="BL11" s="229"/>
      <c r="BM11" s="229"/>
      <c r="BN11" s="229"/>
      <c r="BO11" s="229"/>
      <c r="BP11" s="229"/>
      <c r="BQ11" s="234">
        <v>5</v>
      </c>
      <c r="BR11" s="235"/>
      <c r="BS11" s="1059"/>
      <c r="BT11" s="1060"/>
      <c r="BU11" s="1060"/>
      <c r="BV11" s="1060"/>
      <c r="BW11" s="1060"/>
      <c r="BX11" s="1060"/>
      <c r="BY11" s="1060"/>
      <c r="BZ11" s="1060"/>
      <c r="CA11" s="1060"/>
      <c r="CB11" s="1060"/>
      <c r="CC11" s="1060"/>
      <c r="CD11" s="1060"/>
      <c r="CE11" s="1060"/>
      <c r="CF11" s="1060"/>
      <c r="CG11" s="1081"/>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0"/>
    </row>
    <row r="12" spans="1:131" s="231" customFormat="1" ht="26.25" customHeight="1" x14ac:dyDescent="0.2">
      <c r="A12" s="234">
        <v>6</v>
      </c>
      <c r="B12" s="1097"/>
      <c r="C12" s="1098"/>
      <c r="D12" s="1098"/>
      <c r="E12" s="1098"/>
      <c r="F12" s="1098"/>
      <c r="G12" s="1098"/>
      <c r="H12" s="1098"/>
      <c r="I12" s="1098"/>
      <c r="J12" s="1098"/>
      <c r="K12" s="1098"/>
      <c r="L12" s="1098"/>
      <c r="M12" s="1098"/>
      <c r="N12" s="1098"/>
      <c r="O12" s="1098"/>
      <c r="P12" s="1099"/>
      <c r="Q12" s="1105"/>
      <c r="R12" s="1106"/>
      <c r="S12" s="1106"/>
      <c r="T12" s="1106"/>
      <c r="U12" s="1106"/>
      <c r="V12" s="1106"/>
      <c r="W12" s="1106"/>
      <c r="X12" s="1106"/>
      <c r="Y12" s="1106"/>
      <c r="Z12" s="1106"/>
      <c r="AA12" s="1106"/>
      <c r="AB12" s="1106"/>
      <c r="AC12" s="1106"/>
      <c r="AD12" s="1106"/>
      <c r="AE12" s="1107"/>
      <c r="AF12" s="1102"/>
      <c r="AG12" s="1103"/>
      <c r="AH12" s="1103"/>
      <c r="AI12" s="1103"/>
      <c r="AJ12" s="1104"/>
      <c r="AK12" s="1147"/>
      <c r="AL12" s="1148"/>
      <c r="AM12" s="1148"/>
      <c r="AN12" s="1148"/>
      <c r="AO12" s="1148"/>
      <c r="AP12" s="1148"/>
      <c r="AQ12" s="1148"/>
      <c r="AR12" s="1148"/>
      <c r="AS12" s="1148"/>
      <c r="AT12" s="1148"/>
      <c r="AU12" s="1149"/>
      <c r="AV12" s="1149"/>
      <c r="AW12" s="1149"/>
      <c r="AX12" s="1149"/>
      <c r="AY12" s="1150"/>
      <c r="AZ12" s="228"/>
      <c r="BA12" s="228"/>
      <c r="BB12" s="228"/>
      <c r="BC12" s="228"/>
      <c r="BD12" s="228"/>
      <c r="BE12" s="229"/>
      <c r="BF12" s="229"/>
      <c r="BG12" s="229"/>
      <c r="BH12" s="229"/>
      <c r="BI12" s="229"/>
      <c r="BJ12" s="229"/>
      <c r="BK12" s="229"/>
      <c r="BL12" s="229"/>
      <c r="BM12" s="229"/>
      <c r="BN12" s="229"/>
      <c r="BO12" s="229"/>
      <c r="BP12" s="229"/>
      <c r="BQ12" s="234">
        <v>6</v>
      </c>
      <c r="BR12" s="235"/>
      <c r="BS12" s="1059"/>
      <c r="BT12" s="1060"/>
      <c r="BU12" s="1060"/>
      <c r="BV12" s="1060"/>
      <c r="BW12" s="1060"/>
      <c r="BX12" s="1060"/>
      <c r="BY12" s="1060"/>
      <c r="BZ12" s="1060"/>
      <c r="CA12" s="1060"/>
      <c r="CB12" s="1060"/>
      <c r="CC12" s="1060"/>
      <c r="CD12" s="1060"/>
      <c r="CE12" s="1060"/>
      <c r="CF12" s="1060"/>
      <c r="CG12" s="1081"/>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0"/>
    </row>
    <row r="13" spans="1:131" s="231" customFormat="1" ht="26.25" customHeight="1" x14ac:dyDescent="0.2">
      <c r="A13" s="234">
        <v>7</v>
      </c>
      <c r="B13" s="1097"/>
      <c r="C13" s="1098"/>
      <c r="D13" s="1098"/>
      <c r="E13" s="1098"/>
      <c r="F13" s="1098"/>
      <c r="G13" s="1098"/>
      <c r="H13" s="1098"/>
      <c r="I13" s="1098"/>
      <c r="J13" s="1098"/>
      <c r="K13" s="1098"/>
      <c r="L13" s="1098"/>
      <c r="M13" s="1098"/>
      <c r="N13" s="1098"/>
      <c r="O13" s="1098"/>
      <c r="P13" s="1099"/>
      <c r="Q13" s="1105"/>
      <c r="R13" s="1106"/>
      <c r="S13" s="1106"/>
      <c r="T13" s="1106"/>
      <c r="U13" s="1106"/>
      <c r="V13" s="1106"/>
      <c r="W13" s="1106"/>
      <c r="X13" s="1106"/>
      <c r="Y13" s="1106"/>
      <c r="Z13" s="1106"/>
      <c r="AA13" s="1106"/>
      <c r="AB13" s="1106"/>
      <c r="AC13" s="1106"/>
      <c r="AD13" s="1106"/>
      <c r="AE13" s="1107"/>
      <c r="AF13" s="1102"/>
      <c r="AG13" s="1103"/>
      <c r="AH13" s="1103"/>
      <c r="AI13" s="1103"/>
      <c r="AJ13" s="1104"/>
      <c r="AK13" s="1147"/>
      <c r="AL13" s="1148"/>
      <c r="AM13" s="1148"/>
      <c r="AN13" s="1148"/>
      <c r="AO13" s="1148"/>
      <c r="AP13" s="1148"/>
      <c r="AQ13" s="1148"/>
      <c r="AR13" s="1148"/>
      <c r="AS13" s="1148"/>
      <c r="AT13" s="1148"/>
      <c r="AU13" s="1149"/>
      <c r="AV13" s="1149"/>
      <c r="AW13" s="1149"/>
      <c r="AX13" s="1149"/>
      <c r="AY13" s="1150"/>
      <c r="AZ13" s="228"/>
      <c r="BA13" s="228"/>
      <c r="BB13" s="228"/>
      <c r="BC13" s="228"/>
      <c r="BD13" s="228"/>
      <c r="BE13" s="229"/>
      <c r="BF13" s="229"/>
      <c r="BG13" s="229"/>
      <c r="BH13" s="229"/>
      <c r="BI13" s="229"/>
      <c r="BJ13" s="229"/>
      <c r="BK13" s="229"/>
      <c r="BL13" s="229"/>
      <c r="BM13" s="229"/>
      <c r="BN13" s="229"/>
      <c r="BO13" s="229"/>
      <c r="BP13" s="229"/>
      <c r="BQ13" s="234">
        <v>7</v>
      </c>
      <c r="BR13" s="235"/>
      <c r="BS13" s="1059"/>
      <c r="BT13" s="1060"/>
      <c r="BU13" s="1060"/>
      <c r="BV13" s="1060"/>
      <c r="BW13" s="1060"/>
      <c r="BX13" s="1060"/>
      <c r="BY13" s="1060"/>
      <c r="BZ13" s="1060"/>
      <c r="CA13" s="1060"/>
      <c r="CB13" s="1060"/>
      <c r="CC13" s="1060"/>
      <c r="CD13" s="1060"/>
      <c r="CE13" s="1060"/>
      <c r="CF13" s="1060"/>
      <c r="CG13" s="1081"/>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0"/>
    </row>
    <row r="14" spans="1:131" s="231" customFormat="1" ht="26.25" customHeight="1" x14ac:dyDescent="0.2">
      <c r="A14" s="234">
        <v>8</v>
      </c>
      <c r="B14" s="1097"/>
      <c r="C14" s="1098"/>
      <c r="D14" s="1098"/>
      <c r="E14" s="1098"/>
      <c r="F14" s="1098"/>
      <c r="G14" s="1098"/>
      <c r="H14" s="1098"/>
      <c r="I14" s="1098"/>
      <c r="J14" s="1098"/>
      <c r="K14" s="1098"/>
      <c r="L14" s="1098"/>
      <c r="M14" s="1098"/>
      <c r="N14" s="1098"/>
      <c r="O14" s="1098"/>
      <c r="P14" s="1099"/>
      <c r="Q14" s="1105"/>
      <c r="R14" s="1106"/>
      <c r="S14" s="1106"/>
      <c r="T14" s="1106"/>
      <c r="U14" s="1106"/>
      <c r="V14" s="1106"/>
      <c r="W14" s="1106"/>
      <c r="X14" s="1106"/>
      <c r="Y14" s="1106"/>
      <c r="Z14" s="1106"/>
      <c r="AA14" s="1106"/>
      <c r="AB14" s="1106"/>
      <c r="AC14" s="1106"/>
      <c r="AD14" s="1106"/>
      <c r="AE14" s="1107"/>
      <c r="AF14" s="1102"/>
      <c r="AG14" s="1103"/>
      <c r="AH14" s="1103"/>
      <c r="AI14" s="1103"/>
      <c r="AJ14" s="1104"/>
      <c r="AK14" s="1147"/>
      <c r="AL14" s="1148"/>
      <c r="AM14" s="1148"/>
      <c r="AN14" s="1148"/>
      <c r="AO14" s="1148"/>
      <c r="AP14" s="1148"/>
      <c r="AQ14" s="1148"/>
      <c r="AR14" s="1148"/>
      <c r="AS14" s="1148"/>
      <c r="AT14" s="1148"/>
      <c r="AU14" s="1149"/>
      <c r="AV14" s="1149"/>
      <c r="AW14" s="1149"/>
      <c r="AX14" s="1149"/>
      <c r="AY14" s="1150"/>
      <c r="AZ14" s="228"/>
      <c r="BA14" s="228"/>
      <c r="BB14" s="228"/>
      <c r="BC14" s="228"/>
      <c r="BD14" s="228"/>
      <c r="BE14" s="229"/>
      <c r="BF14" s="229"/>
      <c r="BG14" s="229"/>
      <c r="BH14" s="229"/>
      <c r="BI14" s="229"/>
      <c r="BJ14" s="229"/>
      <c r="BK14" s="229"/>
      <c r="BL14" s="229"/>
      <c r="BM14" s="229"/>
      <c r="BN14" s="229"/>
      <c r="BO14" s="229"/>
      <c r="BP14" s="229"/>
      <c r="BQ14" s="234">
        <v>8</v>
      </c>
      <c r="BR14" s="235"/>
      <c r="BS14" s="1059"/>
      <c r="BT14" s="1060"/>
      <c r="BU14" s="1060"/>
      <c r="BV14" s="1060"/>
      <c r="BW14" s="1060"/>
      <c r="BX14" s="1060"/>
      <c r="BY14" s="1060"/>
      <c r="BZ14" s="1060"/>
      <c r="CA14" s="1060"/>
      <c r="CB14" s="1060"/>
      <c r="CC14" s="1060"/>
      <c r="CD14" s="1060"/>
      <c r="CE14" s="1060"/>
      <c r="CF14" s="1060"/>
      <c r="CG14" s="1081"/>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0"/>
    </row>
    <row r="15" spans="1:131" s="231" customFormat="1" ht="26.25" customHeight="1" x14ac:dyDescent="0.2">
      <c r="A15" s="234">
        <v>9</v>
      </c>
      <c r="B15" s="1097"/>
      <c r="C15" s="1098"/>
      <c r="D15" s="1098"/>
      <c r="E15" s="1098"/>
      <c r="F15" s="1098"/>
      <c r="G15" s="1098"/>
      <c r="H15" s="1098"/>
      <c r="I15" s="1098"/>
      <c r="J15" s="1098"/>
      <c r="K15" s="1098"/>
      <c r="L15" s="1098"/>
      <c r="M15" s="1098"/>
      <c r="N15" s="1098"/>
      <c r="O15" s="1098"/>
      <c r="P15" s="1099"/>
      <c r="Q15" s="1105"/>
      <c r="R15" s="1106"/>
      <c r="S15" s="1106"/>
      <c r="T15" s="1106"/>
      <c r="U15" s="1106"/>
      <c r="V15" s="1106"/>
      <c r="W15" s="1106"/>
      <c r="X15" s="1106"/>
      <c r="Y15" s="1106"/>
      <c r="Z15" s="1106"/>
      <c r="AA15" s="1106"/>
      <c r="AB15" s="1106"/>
      <c r="AC15" s="1106"/>
      <c r="AD15" s="1106"/>
      <c r="AE15" s="1107"/>
      <c r="AF15" s="1102"/>
      <c r="AG15" s="1103"/>
      <c r="AH15" s="1103"/>
      <c r="AI15" s="1103"/>
      <c r="AJ15" s="1104"/>
      <c r="AK15" s="1147"/>
      <c r="AL15" s="1148"/>
      <c r="AM15" s="1148"/>
      <c r="AN15" s="1148"/>
      <c r="AO15" s="1148"/>
      <c r="AP15" s="1148"/>
      <c r="AQ15" s="1148"/>
      <c r="AR15" s="1148"/>
      <c r="AS15" s="1148"/>
      <c r="AT15" s="1148"/>
      <c r="AU15" s="1149"/>
      <c r="AV15" s="1149"/>
      <c r="AW15" s="1149"/>
      <c r="AX15" s="1149"/>
      <c r="AY15" s="1150"/>
      <c r="AZ15" s="228"/>
      <c r="BA15" s="228"/>
      <c r="BB15" s="228"/>
      <c r="BC15" s="228"/>
      <c r="BD15" s="228"/>
      <c r="BE15" s="229"/>
      <c r="BF15" s="229"/>
      <c r="BG15" s="229"/>
      <c r="BH15" s="229"/>
      <c r="BI15" s="229"/>
      <c r="BJ15" s="229"/>
      <c r="BK15" s="229"/>
      <c r="BL15" s="229"/>
      <c r="BM15" s="229"/>
      <c r="BN15" s="229"/>
      <c r="BO15" s="229"/>
      <c r="BP15" s="229"/>
      <c r="BQ15" s="234">
        <v>9</v>
      </c>
      <c r="BR15" s="235"/>
      <c r="BS15" s="1059"/>
      <c r="BT15" s="1060"/>
      <c r="BU15" s="1060"/>
      <c r="BV15" s="1060"/>
      <c r="BW15" s="1060"/>
      <c r="BX15" s="1060"/>
      <c r="BY15" s="1060"/>
      <c r="BZ15" s="1060"/>
      <c r="CA15" s="1060"/>
      <c r="CB15" s="1060"/>
      <c r="CC15" s="1060"/>
      <c r="CD15" s="1060"/>
      <c r="CE15" s="1060"/>
      <c r="CF15" s="1060"/>
      <c r="CG15" s="1081"/>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0"/>
    </row>
    <row r="16" spans="1:131" s="231" customFormat="1" ht="26.25" customHeight="1" x14ac:dyDescent="0.2">
      <c r="A16" s="234">
        <v>10</v>
      </c>
      <c r="B16" s="1097"/>
      <c r="C16" s="1098"/>
      <c r="D16" s="1098"/>
      <c r="E16" s="1098"/>
      <c r="F16" s="1098"/>
      <c r="G16" s="1098"/>
      <c r="H16" s="1098"/>
      <c r="I16" s="1098"/>
      <c r="J16" s="1098"/>
      <c r="K16" s="1098"/>
      <c r="L16" s="1098"/>
      <c r="M16" s="1098"/>
      <c r="N16" s="1098"/>
      <c r="O16" s="1098"/>
      <c r="P16" s="1099"/>
      <c r="Q16" s="1105"/>
      <c r="R16" s="1106"/>
      <c r="S16" s="1106"/>
      <c r="T16" s="1106"/>
      <c r="U16" s="1106"/>
      <c r="V16" s="1106"/>
      <c r="W16" s="1106"/>
      <c r="X16" s="1106"/>
      <c r="Y16" s="1106"/>
      <c r="Z16" s="1106"/>
      <c r="AA16" s="1106"/>
      <c r="AB16" s="1106"/>
      <c r="AC16" s="1106"/>
      <c r="AD16" s="1106"/>
      <c r="AE16" s="1107"/>
      <c r="AF16" s="1102"/>
      <c r="AG16" s="1103"/>
      <c r="AH16" s="1103"/>
      <c r="AI16" s="1103"/>
      <c r="AJ16" s="1104"/>
      <c r="AK16" s="1147"/>
      <c r="AL16" s="1148"/>
      <c r="AM16" s="1148"/>
      <c r="AN16" s="1148"/>
      <c r="AO16" s="1148"/>
      <c r="AP16" s="1148"/>
      <c r="AQ16" s="1148"/>
      <c r="AR16" s="1148"/>
      <c r="AS16" s="1148"/>
      <c r="AT16" s="1148"/>
      <c r="AU16" s="1149"/>
      <c r="AV16" s="1149"/>
      <c r="AW16" s="1149"/>
      <c r="AX16" s="1149"/>
      <c r="AY16" s="1150"/>
      <c r="AZ16" s="228"/>
      <c r="BA16" s="228"/>
      <c r="BB16" s="228"/>
      <c r="BC16" s="228"/>
      <c r="BD16" s="228"/>
      <c r="BE16" s="229"/>
      <c r="BF16" s="229"/>
      <c r="BG16" s="229"/>
      <c r="BH16" s="229"/>
      <c r="BI16" s="229"/>
      <c r="BJ16" s="229"/>
      <c r="BK16" s="229"/>
      <c r="BL16" s="229"/>
      <c r="BM16" s="229"/>
      <c r="BN16" s="229"/>
      <c r="BO16" s="229"/>
      <c r="BP16" s="229"/>
      <c r="BQ16" s="234">
        <v>10</v>
      </c>
      <c r="BR16" s="235"/>
      <c r="BS16" s="1059"/>
      <c r="BT16" s="1060"/>
      <c r="BU16" s="1060"/>
      <c r="BV16" s="1060"/>
      <c r="BW16" s="1060"/>
      <c r="BX16" s="1060"/>
      <c r="BY16" s="1060"/>
      <c r="BZ16" s="1060"/>
      <c r="CA16" s="1060"/>
      <c r="CB16" s="1060"/>
      <c r="CC16" s="1060"/>
      <c r="CD16" s="1060"/>
      <c r="CE16" s="1060"/>
      <c r="CF16" s="1060"/>
      <c r="CG16" s="1081"/>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0"/>
    </row>
    <row r="17" spans="1:131" s="231" customFormat="1" ht="26.25" customHeight="1" x14ac:dyDescent="0.2">
      <c r="A17" s="234">
        <v>11</v>
      </c>
      <c r="B17" s="1097"/>
      <c r="C17" s="1098"/>
      <c r="D17" s="1098"/>
      <c r="E17" s="1098"/>
      <c r="F17" s="1098"/>
      <c r="G17" s="1098"/>
      <c r="H17" s="1098"/>
      <c r="I17" s="1098"/>
      <c r="J17" s="1098"/>
      <c r="K17" s="1098"/>
      <c r="L17" s="1098"/>
      <c r="M17" s="1098"/>
      <c r="N17" s="1098"/>
      <c r="O17" s="1098"/>
      <c r="P17" s="1099"/>
      <c r="Q17" s="1105"/>
      <c r="R17" s="1106"/>
      <c r="S17" s="1106"/>
      <c r="T17" s="1106"/>
      <c r="U17" s="1106"/>
      <c r="V17" s="1106"/>
      <c r="W17" s="1106"/>
      <c r="X17" s="1106"/>
      <c r="Y17" s="1106"/>
      <c r="Z17" s="1106"/>
      <c r="AA17" s="1106"/>
      <c r="AB17" s="1106"/>
      <c r="AC17" s="1106"/>
      <c r="AD17" s="1106"/>
      <c r="AE17" s="1107"/>
      <c r="AF17" s="1102"/>
      <c r="AG17" s="1103"/>
      <c r="AH17" s="1103"/>
      <c r="AI17" s="1103"/>
      <c r="AJ17" s="1104"/>
      <c r="AK17" s="1147"/>
      <c r="AL17" s="1148"/>
      <c r="AM17" s="1148"/>
      <c r="AN17" s="1148"/>
      <c r="AO17" s="1148"/>
      <c r="AP17" s="1148"/>
      <c r="AQ17" s="1148"/>
      <c r="AR17" s="1148"/>
      <c r="AS17" s="1148"/>
      <c r="AT17" s="1148"/>
      <c r="AU17" s="1149"/>
      <c r="AV17" s="1149"/>
      <c r="AW17" s="1149"/>
      <c r="AX17" s="1149"/>
      <c r="AY17" s="1150"/>
      <c r="AZ17" s="228"/>
      <c r="BA17" s="228"/>
      <c r="BB17" s="228"/>
      <c r="BC17" s="228"/>
      <c r="BD17" s="228"/>
      <c r="BE17" s="229"/>
      <c r="BF17" s="229"/>
      <c r="BG17" s="229"/>
      <c r="BH17" s="229"/>
      <c r="BI17" s="229"/>
      <c r="BJ17" s="229"/>
      <c r="BK17" s="229"/>
      <c r="BL17" s="229"/>
      <c r="BM17" s="229"/>
      <c r="BN17" s="229"/>
      <c r="BO17" s="229"/>
      <c r="BP17" s="229"/>
      <c r="BQ17" s="234">
        <v>11</v>
      </c>
      <c r="BR17" s="235"/>
      <c r="BS17" s="1059"/>
      <c r="BT17" s="1060"/>
      <c r="BU17" s="1060"/>
      <c r="BV17" s="1060"/>
      <c r="BW17" s="1060"/>
      <c r="BX17" s="1060"/>
      <c r="BY17" s="1060"/>
      <c r="BZ17" s="1060"/>
      <c r="CA17" s="1060"/>
      <c r="CB17" s="1060"/>
      <c r="CC17" s="1060"/>
      <c r="CD17" s="1060"/>
      <c r="CE17" s="1060"/>
      <c r="CF17" s="1060"/>
      <c r="CG17" s="1081"/>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0"/>
    </row>
    <row r="18" spans="1:131" s="231" customFormat="1" ht="26.25" customHeight="1" x14ac:dyDescent="0.2">
      <c r="A18" s="234">
        <v>12</v>
      </c>
      <c r="B18" s="1097"/>
      <c r="C18" s="1098"/>
      <c r="D18" s="1098"/>
      <c r="E18" s="1098"/>
      <c r="F18" s="1098"/>
      <c r="G18" s="1098"/>
      <c r="H18" s="1098"/>
      <c r="I18" s="1098"/>
      <c r="J18" s="1098"/>
      <c r="K18" s="1098"/>
      <c r="L18" s="1098"/>
      <c r="M18" s="1098"/>
      <c r="N18" s="1098"/>
      <c r="O18" s="1098"/>
      <c r="P18" s="1099"/>
      <c r="Q18" s="1105"/>
      <c r="R18" s="1106"/>
      <c r="S18" s="1106"/>
      <c r="T18" s="1106"/>
      <c r="U18" s="1106"/>
      <c r="V18" s="1106"/>
      <c r="W18" s="1106"/>
      <c r="X18" s="1106"/>
      <c r="Y18" s="1106"/>
      <c r="Z18" s="1106"/>
      <c r="AA18" s="1106"/>
      <c r="AB18" s="1106"/>
      <c r="AC18" s="1106"/>
      <c r="AD18" s="1106"/>
      <c r="AE18" s="1107"/>
      <c r="AF18" s="1102"/>
      <c r="AG18" s="1103"/>
      <c r="AH18" s="1103"/>
      <c r="AI18" s="1103"/>
      <c r="AJ18" s="1104"/>
      <c r="AK18" s="1147"/>
      <c r="AL18" s="1148"/>
      <c r="AM18" s="1148"/>
      <c r="AN18" s="1148"/>
      <c r="AO18" s="1148"/>
      <c r="AP18" s="1148"/>
      <c r="AQ18" s="1148"/>
      <c r="AR18" s="1148"/>
      <c r="AS18" s="1148"/>
      <c r="AT18" s="1148"/>
      <c r="AU18" s="1149"/>
      <c r="AV18" s="1149"/>
      <c r="AW18" s="1149"/>
      <c r="AX18" s="1149"/>
      <c r="AY18" s="1150"/>
      <c r="AZ18" s="228"/>
      <c r="BA18" s="228"/>
      <c r="BB18" s="228"/>
      <c r="BC18" s="228"/>
      <c r="BD18" s="228"/>
      <c r="BE18" s="229"/>
      <c r="BF18" s="229"/>
      <c r="BG18" s="229"/>
      <c r="BH18" s="229"/>
      <c r="BI18" s="229"/>
      <c r="BJ18" s="229"/>
      <c r="BK18" s="229"/>
      <c r="BL18" s="229"/>
      <c r="BM18" s="229"/>
      <c r="BN18" s="229"/>
      <c r="BO18" s="229"/>
      <c r="BP18" s="229"/>
      <c r="BQ18" s="234">
        <v>12</v>
      </c>
      <c r="BR18" s="235"/>
      <c r="BS18" s="1059"/>
      <c r="BT18" s="1060"/>
      <c r="BU18" s="1060"/>
      <c r="BV18" s="1060"/>
      <c r="BW18" s="1060"/>
      <c r="BX18" s="1060"/>
      <c r="BY18" s="1060"/>
      <c r="BZ18" s="1060"/>
      <c r="CA18" s="1060"/>
      <c r="CB18" s="1060"/>
      <c r="CC18" s="1060"/>
      <c r="CD18" s="1060"/>
      <c r="CE18" s="1060"/>
      <c r="CF18" s="1060"/>
      <c r="CG18" s="1081"/>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0"/>
    </row>
    <row r="19" spans="1:131" s="231" customFormat="1" ht="26.25" customHeight="1" x14ac:dyDescent="0.2">
      <c r="A19" s="234">
        <v>13</v>
      </c>
      <c r="B19" s="1097"/>
      <c r="C19" s="1098"/>
      <c r="D19" s="1098"/>
      <c r="E19" s="1098"/>
      <c r="F19" s="1098"/>
      <c r="G19" s="1098"/>
      <c r="H19" s="1098"/>
      <c r="I19" s="1098"/>
      <c r="J19" s="1098"/>
      <c r="K19" s="1098"/>
      <c r="L19" s="1098"/>
      <c r="M19" s="1098"/>
      <c r="N19" s="1098"/>
      <c r="O19" s="1098"/>
      <c r="P19" s="1099"/>
      <c r="Q19" s="1105"/>
      <c r="R19" s="1106"/>
      <c r="S19" s="1106"/>
      <c r="T19" s="1106"/>
      <c r="U19" s="1106"/>
      <c r="V19" s="1106"/>
      <c r="W19" s="1106"/>
      <c r="X19" s="1106"/>
      <c r="Y19" s="1106"/>
      <c r="Z19" s="1106"/>
      <c r="AA19" s="1106"/>
      <c r="AB19" s="1106"/>
      <c r="AC19" s="1106"/>
      <c r="AD19" s="1106"/>
      <c r="AE19" s="1107"/>
      <c r="AF19" s="1102"/>
      <c r="AG19" s="1103"/>
      <c r="AH19" s="1103"/>
      <c r="AI19" s="1103"/>
      <c r="AJ19" s="1104"/>
      <c r="AK19" s="1147"/>
      <c r="AL19" s="1148"/>
      <c r="AM19" s="1148"/>
      <c r="AN19" s="1148"/>
      <c r="AO19" s="1148"/>
      <c r="AP19" s="1148"/>
      <c r="AQ19" s="1148"/>
      <c r="AR19" s="1148"/>
      <c r="AS19" s="1148"/>
      <c r="AT19" s="1148"/>
      <c r="AU19" s="1149"/>
      <c r="AV19" s="1149"/>
      <c r="AW19" s="1149"/>
      <c r="AX19" s="1149"/>
      <c r="AY19" s="1150"/>
      <c r="AZ19" s="228"/>
      <c r="BA19" s="228"/>
      <c r="BB19" s="228"/>
      <c r="BC19" s="228"/>
      <c r="BD19" s="228"/>
      <c r="BE19" s="229"/>
      <c r="BF19" s="229"/>
      <c r="BG19" s="229"/>
      <c r="BH19" s="229"/>
      <c r="BI19" s="229"/>
      <c r="BJ19" s="229"/>
      <c r="BK19" s="229"/>
      <c r="BL19" s="229"/>
      <c r="BM19" s="229"/>
      <c r="BN19" s="229"/>
      <c r="BO19" s="229"/>
      <c r="BP19" s="229"/>
      <c r="BQ19" s="234">
        <v>13</v>
      </c>
      <c r="BR19" s="235"/>
      <c r="BS19" s="1059"/>
      <c r="BT19" s="1060"/>
      <c r="BU19" s="1060"/>
      <c r="BV19" s="1060"/>
      <c r="BW19" s="1060"/>
      <c r="BX19" s="1060"/>
      <c r="BY19" s="1060"/>
      <c r="BZ19" s="1060"/>
      <c r="CA19" s="1060"/>
      <c r="CB19" s="1060"/>
      <c r="CC19" s="1060"/>
      <c r="CD19" s="1060"/>
      <c r="CE19" s="1060"/>
      <c r="CF19" s="1060"/>
      <c r="CG19" s="1081"/>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0"/>
    </row>
    <row r="20" spans="1:131" s="231" customFormat="1" ht="26.25" customHeight="1" x14ac:dyDescent="0.2">
      <c r="A20" s="234">
        <v>14</v>
      </c>
      <c r="B20" s="1097"/>
      <c r="C20" s="1098"/>
      <c r="D20" s="1098"/>
      <c r="E20" s="1098"/>
      <c r="F20" s="1098"/>
      <c r="G20" s="1098"/>
      <c r="H20" s="1098"/>
      <c r="I20" s="1098"/>
      <c r="J20" s="1098"/>
      <c r="K20" s="1098"/>
      <c r="L20" s="1098"/>
      <c r="M20" s="1098"/>
      <c r="N20" s="1098"/>
      <c r="O20" s="1098"/>
      <c r="P20" s="1099"/>
      <c r="Q20" s="1105"/>
      <c r="R20" s="1106"/>
      <c r="S20" s="1106"/>
      <c r="T20" s="1106"/>
      <c r="U20" s="1106"/>
      <c r="V20" s="1106"/>
      <c r="W20" s="1106"/>
      <c r="X20" s="1106"/>
      <c r="Y20" s="1106"/>
      <c r="Z20" s="1106"/>
      <c r="AA20" s="1106"/>
      <c r="AB20" s="1106"/>
      <c r="AC20" s="1106"/>
      <c r="AD20" s="1106"/>
      <c r="AE20" s="1107"/>
      <c r="AF20" s="1102"/>
      <c r="AG20" s="1103"/>
      <c r="AH20" s="1103"/>
      <c r="AI20" s="1103"/>
      <c r="AJ20" s="1104"/>
      <c r="AK20" s="1147"/>
      <c r="AL20" s="1148"/>
      <c r="AM20" s="1148"/>
      <c r="AN20" s="1148"/>
      <c r="AO20" s="1148"/>
      <c r="AP20" s="1148"/>
      <c r="AQ20" s="1148"/>
      <c r="AR20" s="1148"/>
      <c r="AS20" s="1148"/>
      <c r="AT20" s="1148"/>
      <c r="AU20" s="1149"/>
      <c r="AV20" s="1149"/>
      <c r="AW20" s="1149"/>
      <c r="AX20" s="1149"/>
      <c r="AY20" s="1150"/>
      <c r="AZ20" s="228"/>
      <c r="BA20" s="228"/>
      <c r="BB20" s="228"/>
      <c r="BC20" s="228"/>
      <c r="BD20" s="228"/>
      <c r="BE20" s="229"/>
      <c r="BF20" s="229"/>
      <c r="BG20" s="229"/>
      <c r="BH20" s="229"/>
      <c r="BI20" s="229"/>
      <c r="BJ20" s="229"/>
      <c r="BK20" s="229"/>
      <c r="BL20" s="229"/>
      <c r="BM20" s="229"/>
      <c r="BN20" s="229"/>
      <c r="BO20" s="229"/>
      <c r="BP20" s="229"/>
      <c r="BQ20" s="234">
        <v>14</v>
      </c>
      <c r="BR20" s="235"/>
      <c r="BS20" s="1059"/>
      <c r="BT20" s="1060"/>
      <c r="BU20" s="1060"/>
      <c r="BV20" s="1060"/>
      <c r="BW20" s="1060"/>
      <c r="BX20" s="1060"/>
      <c r="BY20" s="1060"/>
      <c r="BZ20" s="1060"/>
      <c r="CA20" s="1060"/>
      <c r="CB20" s="1060"/>
      <c r="CC20" s="1060"/>
      <c r="CD20" s="1060"/>
      <c r="CE20" s="1060"/>
      <c r="CF20" s="1060"/>
      <c r="CG20" s="1081"/>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0"/>
    </row>
    <row r="21" spans="1:131" s="231" customFormat="1" ht="26.25" customHeight="1" thickBot="1" x14ac:dyDescent="0.25">
      <c r="A21" s="234">
        <v>15</v>
      </c>
      <c r="B21" s="1097"/>
      <c r="C21" s="1098"/>
      <c r="D21" s="1098"/>
      <c r="E21" s="1098"/>
      <c r="F21" s="1098"/>
      <c r="G21" s="1098"/>
      <c r="H21" s="1098"/>
      <c r="I21" s="1098"/>
      <c r="J21" s="1098"/>
      <c r="K21" s="1098"/>
      <c r="L21" s="1098"/>
      <c r="M21" s="1098"/>
      <c r="N21" s="1098"/>
      <c r="O21" s="1098"/>
      <c r="P21" s="1099"/>
      <c r="Q21" s="1105"/>
      <c r="R21" s="1106"/>
      <c r="S21" s="1106"/>
      <c r="T21" s="1106"/>
      <c r="U21" s="1106"/>
      <c r="V21" s="1106"/>
      <c r="W21" s="1106"/>
      <c r="X21" s="1106"/>
      <c r="Y21" s="1106"/>
      <c r="Z21" s="1106"/>
      <c r="AA21" s="1106"/>
      <c r="AB21" s="1106"/>
      <c r="AC21" s="1106"/>
      <c r="AD21" s="1106"/>
      <c r="AE21" s="1107"/>
      <c r="AF21" s="1102"/>
      <c r="AG21" s="1103"/>
      <c r="AH21" s="1103"/>
      <c r="AI21" s="1103"/>
      <c r="AJ21" s="1104"/>
      <c r="AK21" s="1147"/>
      <c r="AL21" s="1148"/>
      <c r="AM21" s="1148"/>
      <c r="AN21" s="1148"/>
      <c r="AO21" s="1148"/>
      <c r="AP21" s="1148"/>
      <c r="AQ21" s="1148"/>
      <c r="AR21" s="1148"/>
      <c r="AS21" s="1148"/>
      <c r="AT21" s="1148"/>
      <c r="AU21" s="1149"/>
      <c r="AV21" s="1149"/>
      <c r="AW21" s="1149"/>
      <c r="AX21" s="1149"/>
      <c r="AY21" s="1150"/>
      <c r="AZ21" s="228"/>
      <c r="BA21" s="228"/>
      <c r="BB21" s="228"/>
      <c r="BC21" s="228"/>
      <c r="BD21" s="228"/>
      <c r="BE21" s="229"/>
      <c r="BF21" s="229"/>
      <c r="BG21" s="229"/>
      <c r="BH21" s="229"/>
      <c r="BI21" s="229"/>
      <c r="BJ21" s="229"/>
      <c r="BK21" s="229"/>
      <c r="BL21" s="229"/>
      <c r="BM21" s="229"/>
      <c r="BN21" s="229"/>
      <c r="BO21" s="229"/>
      <c r="BP21" s="229"/>
      <c r="BQ21" s="234">
        <v>15</v>
      </c>
      <c r="BR21" s="235"/>
      <c r="BS21" s="1059"/>
      <c r="BT21" s="1060"/>
      <c r="BU21" s="1060"/>
      <c r="BV21" s="1060"/>
      <c r="BW21" s="1060"/>
      <c r="BX21" s="1060"/>
      <c r="BY21" s="1060"/>
      <c r="BZ21" s="1060"/>
      <c r="CA21" s="1060"/>
      <c r="CB21" s="1060"/>
      <c r="CC21" s="1060"/>
      <c r="CD21" s="1060"/>
      <c r="CE21" s="1060"/>
      <c r="CF21" s="1060"/>
      <c r="CG21" s="1081"/>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0"/>
    </row>
    <row r="22" spans="1:131" s="231" customFormat="1" ht="26.25" customHeight="1" x14ac:dyDescent="0.2">
      <c r="A22" s="234">
        <v>16</v>
      </c>
      <c r="B22" s="1097"/>
      <c r="C22" s="1098"/>
      <c r="D22" s="1098"/>
      <c r="E22" s="1098"/>
      <c r="F22" s="1098"/>
      <c r="G22" s="1098"/>
      <c r="H22" s="1098"/>
      <c r="I22" s="1098"/>
      <c r="J22" s="1098"/>
      <c r="K22" s="1098"/>
      <c r="L22" s="1098"/>
      <c r="M22" s="1098"/>
      <c r="N22" s="1098"/>
      <c r="O22" s="1098"/>
      <c r="P22" s="1099"/>
      <c r="Q22" s="1140"/>
      <c r="R22" s="1141"/>
      <c r="S22" s="1141"/>
      <c r="T22" s="1141"/>
      <c r="U22" s="1141"/>
      <c r="V22" s="1141"/>
      <c r="W22" s="1141"/>
      <c r="X22" s="1141"/>
      <c r="Y22" s="1141"/>
      <c r="Z22" s="1141"/>
      <c r="AA22" s="1141"/>
      <c r="AB22" s="1141"/>
      <c r="AC22" s="1141"/>
      <c r="AD22" s="1141"/>
      <c r="AE22" s="1142"/>
      <c r="AF22" s="1102"/>
      <c r="AG22" s="1103"/>
      <c r="AH22" s="1103"/>
      <c r="AI22" s="1103"/>
      <c r="AJ22" s="1104"/>
      <c r="AK22" s="1143"/>
      <c r="AL22" s="1144"/>
      <c r="AM22" s="1144"/>
      <c r="AN22" s="1144"/>
      <c r="AO22" s="1144"/>
      <c r="AP22" s="1144"/>
      <c r="AQ22" s="1144"/>
      <c r="AR22" s="1144"/>
      <c r="AS22" s="1144"/>
      <c r="AT22" s="1144"/>
      <c r="AU22" s="1145"/>
      <c r="AV22" s="1145"/>
      <c r="AW22" s="1145"/>
      <c r="AX22" s="1145"/>
      <c r="AY22" s="1146"/>
      <c r="AZ22" s="1095" t="s">
        <v>391</v>
      </c>
      <c r="BA22" s="1095"/>
      <c r="BB22" s="1095"/>
      <c r="BC22" s="1095"/>
      <c r="BD22" s="1096"/>
      <c r="BE22" s="229"/>
      <c r="BF22" s="229"/>
      <c r="BG22" s="229"/>
      <c r="BH22" s="229"/>
      <c r="BI22" s="229"/>
      <c r="BJ22" s="229"/>
      <c r="BK22" s="229"/>
      <c r="BL22" s="229"/>
      <c r="BM22" s="229"/>
      <c r="BN22" s="229"/>
      <c r="BO22" s="229"/>
      <c r="BP22" s="229"/>
      <c r="BQ22" s="234">
        <v>16</v>
      </c>
      <c r="BR22" s="235"/>
      <c r="BS22" s="1059"/>
      <c r="BT22" s="1060"/>
      <c r="BU22" s="1060"/>
      <c r="BV22" s="1060"/>
      <c r="BW22" s="1060"/>
      <c r="BX22" s="1060"/>
      <c r="BY22" s="1060"/>
      <c r="BZ22" s="1060"/>
      <c r="CA22" s="1060"/>
      <c r="CB22" s="1060"/>
      <c r="CC22" s="1060"/>
      <c r="CD22" s="1060"/>
      <c r="CE22" s="1060"/>
      <c r="CF22" s="1060"/>
      <c r="CG22" s="1081"/>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0"/>
    </row>
    <row r="23" spans="1:131" s="231" customFormat="1" ht="26.25" customHeight="1" thickBot="1" x14ac:dyDescent="0.25">
      <c r="A23" s="236" t="s">
        <v>392</v>
      </c>
      <c r="B23" s="1001" t="s">
        <v>393</v>
      </c>
      <c r="C23" s="1002"/>
      <c r="D23" s="1002"/>
      <c r="E23" s="1002"/>
      <c r="F23" s="1002"/>
      <c r="G23" s="1002"/>
      <c r="H23" s="1002"/>
      <c r="I23" s="1002"/>
      <c r="J23" s="1002"/>
      <c r="K23" s="1002"/>
      <c r="L23" s="1002"/>
      <c r="M23" s="1002"/>
      <c r="N23" s="1002"/>
      <c r="O23" s="1002"/>
      <c r="P23" s="1012"/>
      <c r="Q23" s="1134">
        <v>7821</v>
      </c>
      <c r="R23" s="1128"/>
      <c r="S23" s="1128"/>
      <c r="T23" s="1128"/>
      <c r="U23" s="1128"/>
      <c r="V23" s="1128">
        <v>7527</v>
      </c>
      <c r="W23" s="1128"/>
      <c r="X23" s="1128"/>
      <c r="Y23" s="1128"/>
      <c r="Z23" s="1128"/>
      <c r="AA23" s="1128">
        <v>294</v>
      </c>
      <c r="AB23" s="1128"/>
      <c r="AC23" s="1128"/>
      <c r="AD23" s="1128"/>
      <c r="AE23" s="1135"/>
      <c r="AF23" s="1136">
        <v>221</v>
      </c>
      <c r="AG23" s="1128"/>
      <c r="AH23" s="1128"/>
      <c r="AI23" s="1128"/>
      <c r="AJ23" s="1137"/>
      <c r="AK23" s="1138"/>
      <c r="AL23" s="1139"/>
      <c r="AM23" s="1139"/>
      <c r="AN23" s="1139"/>
      <c r="AO23" s="1139"/>
      <c r="AP23" s="1128">
        <v>8010</v>
      </c>
      <c r="AQ23" s="1128"/>
      <c r="AR23" s="1128"/>
      <c r="AS23" s="1128"/>
      <c r="AT23" s="1128"/>
      <c r="AU23" s="1129"/>
      <c r="AV23" s="1129"/>
      <c r="AW23" s="1129"/>
      <c r="AX23" s="1129"/>
      <c r="AY23" s="1130"/>
      <c r="AZ23" s="1131" t="s">
        <v>394</v>
      </c>
      <c r="BA23" s="1132"/>
      <c r="BB23" s="1132"/>
      <c r="BC23" s="1132"/>
      <c r="BD23" s="1133"/>
      <c r="BE23" s="229"/>
      <c r="BF23" s="229"/>
      <c r="BG23" s="229"/>
      <c r="BH23" s="229"/>
      <c r="BI23" s="229"/>
      <c r="BJ23" s="229"/>
      <c r="BK23" s="229"/>
      <c r="BL23" s="229"/>
      <c r="BM23" s="229"/>
      <c r="BN23" s="229"/>
      <c r="BO23" s="229"/>
      <c r="BP23" s="229"/>
      <c r="BQ23" s="234">
        <v>17</v>
      </c>
      <c r="BR23" s="235"/>
      <c r="BS23" s="1059"/>
      <c r="BT23" s="1060"/>
      <c r="BU23" s="1060"/>
      <c r="BV23" s="1060"/>
      <c r="BW23" s="1060"/>
      <c r="BX23" s="1060"/>
      <c r="BY23" s="1060"/>
      <c r="BZ23" s="1060"/>
      <c r="CA23" s="1060"/>
      <c r="CB23" s="1060"/>
      <c r="CC23" s="1060"/>
      <c r="CD23" s="1060"/>
      <c r="CE23" s="1060"/>
      <c r="CF23" s="1060"/>
      <c r="CG23" s="1081"/>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0"/>
    </row>
    <row r="24" spans="1:131" s="231" customFormat="1" ht="26.25" customHeight="1" x14ac:dyDescent="0.2">
      <c r="A24" s="1127" t="s">
        <v>395</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28"/>
      <c r="BA24" s="228"/>
      <c r="BB24" s="228"/>
      <c r="BC24" s="228"/>
      <c r="BD24" s="228"/>
      <c r="BE24" s="229"/>
      <c r="BF24" s="229"/>
      <c r="BG24" s="229"/>
      <c r="BH24" s="229"/>
      <c r="BI24" s="229"/>
      <c r="BJ24" s="229"/>
      <c r="BK24" s="229"/>
      <c r="BL24" s="229"/>
      <c r="BM24" s="229"/>
      <c r="BN24" s="229"/>
      <c r="BO24" s="229"/>
      <c r="BP24" s="229"/>
      <c r="BQ24" s="234">
        <v>18</v>
      </c>
      <c r="BR24" s="235"/>
      <c r="BS24" s="1059"/>
      <c r="BT24" s="1060"/>
      <c r="BU24" s="1060"/>
      <c r="BV24" s="1060"/>
      <c r="BW24" s="1060"/>
      <c r="BX24" s="1060"/>
      <c r="BY24" s="1060"/>
      <c r="BZ24" s="1060"/>
      <c r="CA24" s="1060"/>
      <c r="CB24" s="1060"/>
      <c r="CC24" s="1060"/>
      <c r="CD24" s="1060"/>
      <c r="CE24" s="1060"/>
      <c r="CF24" s="1060"/>
      <c r="CG24" s="1081"/>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0"/>
    </row>
    <row r="25" spans="1:131" ht="26.25" customHeight="1" thickBot="1" x14ac:dyDescent="0.25">
      <c r="A25" s="1126" t="s">
        <v>396</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28"/>
      <c r="BK25" s="228"/>
      <c r="BL25" s="228"/>
      <c r="BM25" s="228"/>
      <c r="BN25" s="228"/>
      <c r="BO25" s="237"/>
      <c r="BP25" s="237"/>
      <c r="BQ25" s="234">
        <v>19</v>
      </c>
      <c r="BR25" s="235"/>
      <c r="BS25" s="1059"/>
      <c r="BT25" s="1060"/>
      <c r="BU25" s="1060"/>
      <c r="BV25" s="1060"/>
      <c r="BW25" s="1060"/>
      <c r="BX25" s="1060"/>
      <c r="BY25" s="1060"/>
      <c r="BZ25" s="1060"/>
      <c r="CA25" s="1060"/>
      <c r="CB25" s="1060"/>
      <c r="CC25" s="1060"/>
      <c r="CD25" s="1060"/>
      <c r="CE25" s="1060"/>
      <c r="CF25" s="1060"/>
      <c r="CG25" s="1081"/>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6"/>
    </row>
    <row r="26" spans="1:131" ht="26.25" customHeight="1" x14ac:dyDescent="0.2">
      <c r="A26" s="1062" t="s">
        <v>373</v>
      </c>
      <c r="B26" s="1063"/>
      <c r="C26" s="1063"/>
      <c r="D26" s="1063"/>
      <c r="E26" s="1063"/>
      <c r="F26" s="1063"/>
      <c r="G26" s="1063"/>
      <c r="H26" s="1063"/>
      <c r="I26" s="1063"/>
      <c r="J26" s="1063"/>
      <c r="K26" s="1063"/>
      <c r="L26" s="1063"/>
      <c r="M26" s="1063"/>
      <c r="N26" s="1063"/>
      <c r="O26" s="1063"/>
      <c r="P26" s="1064"/>
      <c r="Q26" s="1068" t="s">
        <v>397</v>
      </c>
      <c r="R26" s="1069"/>
      <c r="S26" s="1069"/>
      <c r="T26" s="1069"/>
      <c r="U26" s="1070"/>
      <c r="V26" s="1068" t="s">
        <v>398</v>
      </c>
      <c r="W26" s="1069"/>
      <c r="X26" s="1069"/>
      <c r="Y26" s="1069"/>
      <c r="Z26" s="1070"/>
      <c r="AA26" s="1068" t="s">
        <v>399</v>
      </c>
      <c r="AB26" s="1069"/>
      <c r="AC26" s="1069"/>
      <c r="AD26" s="1069"/>
      <c r="AE26" s="1069"/>
      <c r="AF26" s="1122" t="s">
        <v>400</v>
      </c>
      <c r="AG26" s="1075"/>
      <c r="AH26" s="1075"/>
      <c r="AI26" s="1075"/>
      <c r="AJ26" s="1123"/>
      <c r="AK26" s="1069" t="s">
        <v>401</v>
      </c>
      <c r="AL26" s="1069"/>
      <c r="AM26" s="1069"/>
      <c r="AN26" s="1069"/>
      <c r="AO26" s="1070"/>
      <c r="AP26" s="1068" t="s">
        <v>402</v>
      </c>
      <c r="AQ26" s="1069"/>
      <c r="AR26" s="1069"/>
      <c r="AS26" s="1069"/>
      <c r="AT26" s="1070"/>
      <c r="AU26" s="1068" t="s">
        <v>403</v>
      </c>
      <c r="AV26" s="1069"/>
      <c r="AW26" s="1069"/>
      <c r="AX26" s="1069"/>
      <c r="AY26" s="1070"/>
      <c r="AZ26" s="1068" t="s">
        <v>404</v>
      </c>
      <c r="BA26" s="1069"/>
      <c r="BB26" s="1069"/>
      <c r="BC26" s="1069"/>
      <c r="BD26" s="1070"/>
      <c r="BE26" s="1068" t="s">
        <v>380</v>
      </c>
      <c r="BF26" s="1069"/>
      <c r="BG26" s="1069"/>
      <c r="BH26" s="1069"/>
      <c r="BI26" s="1082"/>
      <c r="BJ26" s="228"/>
      <c r="BK26" s="228"/>
      <c r="BL26" s="228"/>
      <c r="BM26" s="228"/>
      <c r="BN26" s="228"/>
      <c r="BO26" s="237"/>
      <c r="BP26" s="237"/>
      <c r="BQ26" s="234">
        <v>20</v>
      </c>
      <c r="BR26" s="235"/>
      <c r="BS26" s="1059"/>
      <c r="BT26" s="1060"/>
      <c r="BU26" s="1060"/>
      <c r="BV26" s="1060"/>
      <c r="BW26" s="1060"/>
      <c r="BX26" s="1060"/>
      <c r="BY26" s="1060"/>
      <c r="BZ26" s="1060"/>
      <c r="CA26" s="1060"/>
      <c r="CB26" s="1060"/>
      <c r="CC26" s="1060"/>
      <c r="CD26" s="1060"/>
      <c r="CE26" s="1060"/>
      <c r="CF26" s="1060"/>
      <c r="CG26" s="1081"/>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6"/>
    </row>
    <row r="27" spans="1:131" ht="26.25" customHeight="1" thickBot="1" x14ac:dyDescent="0.25">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4"/>
      <c r="AG27" s="1078"/>
      <c r="AH27" s="1078"/>
      <c r="AI27" s="1078"/>
      <c r="AJ27" s="1125"/>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3"/>
      <c r="BJ27" s="228"/>
      <c r="BK27" s="228"/>
      <c r="BL27" s="228"/>
      <c r="BM27" s="228"/>
      <c r="BN27" s="228"/>
      <c r="BO27" s="237"/>
      <c r="BP27" s="237"/>
      <c r="BQ27" s="234">
        <v>21</v>
      </c>
      <c r="BR27" s="235"/>
      <c r="BS27" s="1059"/>
      <c r="BT27" s="1060"/>
      <c r="BU27" s="1060"/>
      <c r="BV27" s="1060"/>
      <c r="BW27" s="1060"/>
      <c r="BX27" s="1060"/>
      <c r="BY27" s="1060"/>
      <c r="BZ27" s="1060"/>
      <c r="CA27" s="1060"/>
      <c r="CB27" s="1060"/>
      <c r="CC27" s="1060"/>
      <c r="CD27" s="1060"/>
      <c r="CE27" s="1060"/>
      <c r="CF27" s="1060"/>
      <c r="CG27" s="1081"/>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6"/>
    </row>
    <row r="28" spans="1:131" ht="26.25" customHeight="1" thickTop="1" x14ac:dyDescent="0.2">
      <c r="A28" s="238">
        <v>1</v>
      </c>
      <c r="B28" s="1114" t="s">
        <v>405</v>
      </c>
      <c r="C28" s="1115"/>
      <c r="D28" s="1115"/>
      <c r="E28" s="1115"/>
      <c r="F28" s="1115"/>
      <c r="G28" s="1115"/>
      <c r="H28" s="1115"/>
      <c r="I28" s="1115"/>
      <c r="J28" s="1115"/>
      <c r="K28" s="1115"/>
      <c r="L28" s="1115"/>
      <c r="M28" s="1115"/>
      <c r="N28" s="1115"/>
      <c r="O28" s="1115"/>
      <c r="P28" s="1116"/>
      <c r="Q28" s="1117">
        <v>697</v>
      </c>
      <c r="R28" s="1118"/>
      <c r="S28" s="1118"/>
      <c r="T28" s="1118"/>
      <c r="U28" s="1118"/>
      <c r="V28" s="1118">
        <v>697</v>
      </c>
      <c r="W28" s="1118"/>
      <c r="X28" s="1118"/>
      <c r="Y28" s="1118"/>
      <c r="Z28" s="1118"/>
      <c r="AA28" s="1118">
        <v>0</v>
      </c>
      <c r="AB28" s="1118"/>
      <c r="AC28" s="1118"/>
      <c r="AD28" s="1118"/>
      <c r="AE28" s="1119"/>
      <c r="AF28" s="1120">
        <v>0</v>
      </c>
      <c r="AG28" s="1118"/>
      <c r="AH28" s="1118"/>
      <c r="AI28" s="1118"/>
      <c r="AJ28" s="1121"/>
      <c r="AK28" s="1109" t="s">
        <v>591</v>
      </c>
      <c r="AL28" s="1110"/>
      <c r="AM28" s="1110"/>
      <c r="AN28" s="1110"/>
      <c r="AO28" s="1110"/>
      <c r="AP28" s="1110" t="s">
        <v>591</v>
      </c>
      <c r="AQ28" s="1110"/>
      <c r="AR28" s="1110"/>
      <c r="AS28" s="1110"/>
      <c r="AT28" s="1110"/>
      <c r="AU28" s="1110" t="s">
        <v>591</v>
      </c>
      <c r="AV28" s="1110"/>
      <c r="AW28" s="1110"/>
      <c r="AX28" s="1110"/>
      <c r="AY28" s="1110"/>
      <c r="AZ28" s="1111" t="s">
        <v>591</v>
      </c>
      <c r="BA28" s="1111"/>
      <c r="BB28" s="1111"/>
      <c r="BC28" s="1111"/>
      <c r="BD28" s="1111"/>
      <c r="BE28" s="1112"/>
      <c r="BF28" s="1112"/>
      <c r="BG28" s="1112"/>
      <c r="BH28" s="1112"/>
      <c r="BI28" s="1113"/>
      <c r="BJ28" s="228"/>
      <c r="BK28" s="228"/>
      <c r="BL28" s="228"/>
      <c r="BM28" s="228"/>
      <c r="BN28" s="228"/>
      <c r="BO28" s="237"/>
      <c r="BP28" s="237"/>
      <c r="BQ28" s="234">
        <v>22</v>
      </c>
      <c r="BR28" s="235"/>
      <c r="BS28" s="1059"/>
      <c r="BT28" s="1060"/>
      <c r="BU28" s="1060"/>
      <c r="BV28" s="1060"/>
      <c r="BW28" s="1060"/>
      <c r="BX28" s="1060"/>
      <c r="BY28" s="1060"/>
      <c r="BZ28" s="1060"/>
      <c r="CA28" s="1060"/>
      <c r="CB28" s="1060"/>
      <c r="CC28" s="1060"/>
      <c r="CD28" s="1060"/>
      <c r="CE28" s="1060"/>
      <c r="CF28" s="1060"/>
      <c r="CG28" s="1081"/>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6"/>
    </row>
    <row r="29" spans="1:131" ht="26.25" customHeight="1" x14ac:dyDescent="0.2">
      <c r="A29" s="238">
        <v>2</v>
      </c>
      <c r="B29" s="1097" t="s">
        <v>406</v>
      </c>
      <c r="C29" s="1098"/>
      <c r="D29" s="1098"/>
      <c r="E29" s="1098"/>
      <c r="F29" s="1098"/>
      <c r="G29" s="1098"/>
      <c r="H29" s="1098"/>
      <c r="I29" s="1098"/>
      <c r="J29" s="1098"/>
      <c r="K29" s="1098"/>
      <c r="L29" s="1098"/>
      <c r="M29" s="1098"/>
      <c r="N29" s="1098"/>
      <c r="O29" s="1098"/>
      <c r="P29" s="1099"/>
      <c r="Q29" s="1105">
        <v>944</v>
      </c>
      <c r="R29" s="1106"/>
      <c r="S29" s="1106"/>
      <c r="T29" s="1106"/>
      <c r="U29" s="1106"/>
      <c r="V29" s="1106">
        <v>875</v>
      </c>
      <c r="W29" s="1106"/>
      <c r="X29" s="1106"/>
      <c r="Y29" s="1106"/>
      <c r="Z29" s="1106"/>
      <c r="AA29" s="1106">
        <v>70</v>
      </c>
      <c r="AB29" s="1106"/>
      <c r="AC29" s="1106"/>
      <c r="AD29" s="1106"/>
      <c r="AE29" s="1107"/>
      <c r="AF29" s="1102">
        <v>70</v>
      </c>
      <c r="AG29" s="1103"/>
      <c r="AH29" s="1103"/>
      <c r="AI29" s="1103"/>
      <c r="AJ29" s="1104"/>
      <c r="AK29" s="1044" t="s">
        <v>591</v>
      </c>
      <c r="AL29" s="1035"/>
      <c r="AM29" s="1035"/>
      <c r="AN29" s="1035"/>
      <c r="AO29" s="1035"/>
      <c r="AP29" s="1035" t="s">
        <v>591</v>
      </c>
      <c r="AQ29" s="1035"/>
      <c r="AR29" s="1035"/>
      <c r="AS29" s="1035"/>
      <c r="AT29" s="1035"/>
      <c r="AU29" s="1035" t="s">
        <v>591</v>
      </c>
      <c r="AV29" s="1035"/>
      <c r="AW29" s="1035"/>
      <c r="AX29" s="1035"/>
      <c r="AY29" s="1035"/>
      <c r="AZ29" s="1108" t="s">
        <v>591</v>
      </c>
      <c r="BA29" s="1108"/>
      <c r="BB29" s="1108"/>
      <c r="BC29" s="1108"/>
      <c r="BD29" s="1108"/>
      <c r="BE29" s="1036"/>
      <c r="BF29" s="1036"/>
      <c r="BG29" s="1036"/>
      <c r="BH29" s="1036"/>
      <c r="BI29" s="1037"/>
      <c r="BJ29" s="228"/>
      <c r="BK29" s="228"/>
      <c r="BL29" s="228"/>
      <c r="BM29" s="228"/>
      <c r="BN29" s="228"/>
      <c r="BO29" s="237"/>
      <c r="BP29" s="237"/>
      <c r="BQ29" s="234">
        <v>23</v>
      </c>
      <c r="BR29" s="235"/>
      <c r="BS29" s="1059"/>
      <c r="BT29" s="1060"/>
      <c r="BU29" s="1060"/>
      <c r="BV29" s="1060"/>
      <c r="BW29" s="1060"/>
      <c r="BX29" s="1060"/>
      <c r="BY29" s="1060"/>
      <c r="BZ29" s="1060"/>
      <c r="CA29" s="1060"/>
      <c r="CB29" s="1060"/>
      <c r="CC29" s="1060"/>
      <c r="CD29" s="1060"/>
      <c r="CE29" s="1060"/>
      <c r="CF29" s="1060"/>
      <c r="CG29" s="1081"/>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6"/>
    </row>
    <row r="30" spans="1:131" ht="26.25" customHeight="1" x14ac:dyDescent="0.2">
      <c r="A30" s="238">
        <v>3</v>
      </c>
      <c r="B30" s="1097" t="s">
        <v>407</v>
      </c>
      <c r="C30" s="1098"/>
      <c r="D30" s="1098"/>
      <c r="E30" s="1098"/>
      <c r="F30" s="1098"/>
      <c r="G30" s="1098"/>
      <c r="H30" s="1098"/>
      <c r="I30" s="1098"/>
      <c r="J30" s="1098"/>
      <c r="K30" s="1098"/>
      <c r="L30" s="1098"/>
      <c r="M30" s="1098"/>
      <c r="N30" s="1098"/>
      <c r="O30" s="1098"/>
      <c r="P30" s="1099"/>
      <c r="Q30" s="1105">
        <v>89</v>
      </c>
      <c r="R30" s="1106"/>
      <c r="S30" s="1106"/>
      <c r="T30" s="1106"/>
      <c r="U30" s="1106"/>
      <c r="V30" s="1106">
        <v>89</v>
      </c>
      <c r="W30" s="1106"/>
      <c r="X30" s="1106"/>
      <c r="Y30" s="1106"/>
      <c r="Z30" s="1106"/>
      <c r="AA30" s="1106">
        <v>0</v>
      </c>
      <c r="AB30" s="1106"/>
      <c r="AC30" s="1106"/>
      <c r="AD30" s="1106"/>
      <c r="AE30" s="1107"/>
      <c r="AF30" s="1102">
        <v>0</v>
      </c>
      <c r="AG30" s="1103"/>
      <c r="AH30" s="1103"/>
      <c r="AI30" s="1103"/>
      <c r="AJ30" s="1104"/>
      <c r="AK30" s="1044" t="s">
        <v>591</v>
      </c>
      <c r="AL30" s="1035"/>
      <c r="AM30" s="1035"/>
      <c r="AN30" s="1035"/>
      <c r="AO30" s="1035"/>
      <c r="AP30" s="1035" t="s">
        <v>591</v>
      </c>
      <c r="AQ30" s="1035"/>
      <c r="AR30" s="1035"/>
      <c r="AS30" s="1035"/>
      <c r="AT30" s="1035"/>
      <c r="AU30" s="1035" t="s">
        <v>591</v>
      </c>
      <c r="AV30" s="1035"/>
      <c r="AW30" s="1035"/>
      <c r="AX30" s="1035"/>
      <c r="AY30" s="1035"/>
      <c r="AZ30" s="1108" t="s">
        <v>593</v>
      </c>
      <c r="BA30" s="1108"/>
      <c r="BB30" s="1108"/>
      <c r="BC30" s="1108"/>
      <c r="BD30" s="1108"/>
      <c r="BE30" s="1036"/>
      <c r="BF30" s="1036"/>
      <c r="BG30" s="1036"/>
      <c r="BH30" s="1036"/>
      <c r="BI30" s="1037"/>
      <c r="BJ30" s="228"/>
      <c r="BK30" s="228"/>
      <c r="BL30" s="228"/>
      <c r="BM30" s="228"/>
      <c r="BN30" s="228"/>
      <c r="BO30" s="237"/>
      <c r="BP30" s="237"/>
      <c r="BQ30" s="234">
        <v>24</v>
      </c>
      <c r="BR30" s="235"/>
      <c r="BS30" s="1059"/>
      <c r="BT30" s="1060"/>
      <c r="BU30" s="1060"/>
      <c r="BV30" s="1060"/>
      <c r="BW30" s="1060"/>
      <c r="BX30" s="1060"/>
      <c r="BY30" s="1060"/>
      <c r="BZ30" s="1060"/>
      <c r="CA30" s="1060"/>
      <c r="CB30" s="1060"/>
      <c r="CC30" s="1060"/>
      <c r="CD30" s="1060"/>
      <c r="CE30" s="1060"/>
      <c r="CF30" s="1060"/>
      <c r="CG30" s="1081"/>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6"/>
    </row>
    <row r="31" spans="1:131" ht="26.25" customHeight="1" x14ac:dyDescent="0.2">
      <c r="A31" s="238">
        <v>4</v>
      </c>
      <c r="B31" s="1097" t="s">
        <v>408</v>
      </c>
      <c r="C31" s="1098"/>
      <c r="D31" s="1098"/>
      <c r="E31" s="1098"/>
      <c r="F31" s="1098"/>
      <c r="G31" s="1098"/>
      <c r="H31" s="1098"/>
      <c r="I31" s="1098"/>
      <c r="J31" s="1098"/>
      <c r="K31" s="1098"/>
      <c r="L31" s="1098"/>
      <c r="M31" s="1098"/>
      <c r="N31" s="1098"/>
      <c r="O31" s="1098"/>
      <c r="P31" s="1099"/>
      <c r="Q31" s="1105">
        <v>53</v>
      </c>
      <c r="R31" s="1106"/>
      <c r="S31" s="1106"/>
      <c r="T31" s="1106"/>
      <c r="U31" s="1106"/>
      <c r="V31" s="1106">
        <v>53</v>
      </c>
      <c r="W31" s="1106"/>
      <c r="X31" s="1106"/>
      <c r="Y31" s="1106"/>
      <c r="Z31" s="1106"/>
      <c r="AA31" s="1106">
        <v>0</v>
      </c>
      <c r="AB31" s="1106"/>
      <c r="AC31" s="1106"/>
      <c r="AD31" s="1106"/>
      <c r="AE31" s="1107"/>
      <c r="AF31" s="1102" t="s">
        <v>129</v>
      </c>
      <c r="AG31" s="1103"/>
      <c r="AH31" s="1103"/>
      <c r="AI31" s="1103"/>
      <c r="AJ31" s="1104"/>
      <c r="AK31" s="1044">
        <v>45</v>
      </c>
      <c r="AL31" s="1035"/>
      <c r="AM31" s="1035"/>
      <c r="AN31" s="1035"/>
      <c r="AO31" s="1035"/>
      <c r="AP31" s="1035">
        <v>142</v>
      </c>
      <c r="AQ31" s="1035"/>
      <c r="AR31" s="1035"/>
      <c r="AS31" s="1035"/>
      <c r="AT31" s="1035"/>
      <c r="AU31" s="1035">
        <v>123</v>
      </c>
      <c r="AV31" s="1035"/>
      <c r="AW31" s="1035"/>
      <c r="AX31" s="1035"/>
      <c r="AY31" s="1035"/>
      <c r="AZ31" s="1108" t="s">
        <v>591</v>
      </c>
      <c r="BA31" s="1108"/>
      <c r="BB31" s="1108"/>
      <c r="BC31" s="1108"/>
      <c r="BD31" s="1108"/>
      <c r="BE31" s="1036"/>
      <c r="BF31" s="1036"/>
      <c r="BG31" s="1036"/>
      <c r="BH31" s="1036"/>
      <c r="BI31" s="1037"/>
      <c r="BJ31" s="228"/>
      <c r="BK31" s="228"/>
      <c r="BL31" s="228"/>
      <c r="BM31" s="228"/>
      <c r="BN31" s="228"/>
      <c r="BO31" s="237"/>
      <c r="BP31" s="237"/>
      <c r="BQ31" s="234">
        <v>25</v>
      </c>
      <c r="BR31" s="235"/>
      <c r="BS31" s="1059"/>
      <c r="BT31" s="1060"/>
      <c r="BU31" s="1060"/>
      <c r="BV31" s="1060"/>
      <c r="BW31" s="1060"/>
      <c r="BX31" s="1060"/>
      <c r="BY31" s="1060"/>
      <c r="BZ31" s="1060"/>
      <c r="CA31" s="1060"/>
      <c r="CB31" s="1060"/>
      <c r="CC31" s="1060"/>
      <c r="CD31" s="1060"/>
      <c r="CE31" s="1060"/>
      <c r="CF31" s="1060"/>
      <c r="CG31" s="1081"/>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6"/>
    </row>
    <row r="32" spans="1:131" ht="26.25" customHeight="1" x14ac:dyDescent="0.2">
      <c r="A32" s="238">
        <v>5</v>
      </c>
      <c r="B32" s="1097" t="s">
        <v>409</v>
      </c>
      <c r="C32" s="1098"/>
      <c r="D32" s="1098"/>
      <c r="E32" s="1098"/>
      <c r="F32" s="1098"/>
      <c r="G32" s="1098"/>
      <c r="H32" s="1098"/>
      <c r="I32" s="1098"/>
      <c r="J32" s="1098"/>
      <c r="K32" s="1098"/>
      <c r="L32" s="1098"/>
      <c r="M32" s="1098"/>
      <c r="N32" s="1098"/>
      <c r="O32" s="1098"/>
      <c r="P32" s="1099"/>
      <c r="Q32" s="1105">
        <v>177</v>
      </c>
      <c r="R32" s="1106"/>
      <c r="S32" s="1106"/>
      <c r="T32" s="1106"/>
      <c r="U32" s="1106"/>
      <c r="V32" s="1106">
        <v>226</v>
      </c>
      <c r="W32" s="1106"/>
      <c r="X32" s="1106"/>
      <c r="Y32" s="1106"/>
      <c r="Z32" s="1106"/>
      <c r="AA32" s="1106">
        <v>-49</v>
      </c>
      <c r="AB32" s="1106"/>
      <c r="AC32" s="1106"/>
      <c r="AD32" s="1106"/>
      <c r="AE32" s="1107"/>
      <c r="AF32" s="1102">
        <v>138</v>
      </c>
      <c r="AG32" s="1103"/>
      <c r="AH32" s="1103"/>
      <c r="AI32" s="1103"/>
      <c r="AJ32" s="1104"/>
      <c r="AK32" s="1044">
        <v>52</v>
      </c>
      <c r="AL32" s="1035"/>
      <c r="AM32" s="1035"/>
      <c r="AN32" s="1035"/>
      <c r="AO32" s="1035"/>
      <c r="AP32" s="1035">
        <v>816</v>
      </c>
      <c r="AQ32" s="1035"/>
      <c r="AR32" s="1035"/>
      <c r="AS32" s="1035"/>
      <c r="AT32" s="1035"/>
      <c r="AU32" s="1035">
        <v>466</v>
      </c>
      <c r="AV32" s="1035"/>
      <c r="AW32" s="1035"/>
      <c r="AX32" s="1035"/>
      <c r="AY32" s="1035"/>
      <c r="AZ32" s="1108" t="s">
        <v>591</v>
      </c>
      <c r="BA32" s="1108"/>
      <c r="BB32" s="1108"/>
      <c r="BC32" s="1108"/>
      <c r="BD32" s="1108"/>
      <c r="BE32" s="1036" t="s">
        <v>410</v>
      </c>
      <c r="BF32" s="1036"/>
      <c r="BG32" s="1036"/>
      <c r="BH32" s="1036"/>
      <c r="BI32" s="1037"/>
      <c r="BJ32" s="228"/>
      <c r="BK32" s="228"/>
      <c r="BL32" s="228"/>
      <c r="BM32" s="228"/>
      <c r="BN32" s="228"/>
      <c r="BO32" s="237"/>
      <c r="BP32" s="237"/>
      <c r="BQ32" s="234">
        <v>26</v>
      </c>
      <c r="BR32" s="235"/>
      <c r="BS32" s="1059"/>
      <c r="BT32" s="1060"/>
      <c r="BU32" s="1060"/>
      <c r="BV32" s="1060"/>
      <c r="BW32" s="1060"/>
      <c r="BX32" s="1060"/>
      <c r="BY32" s="1060"/>
      <c r="BZ32" s="1060"/>
      <c r="CA32" s="1060"/>
      <c r="CB32" s="1060"/>
      <c r="CC32" s="1060"/>
      <c r="CD32" s="1060"/>
      <c r="CE32" s="1060"/>
      <c r="CF32" s="1060"/>
      <c r="CG32" s="1081"/>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6"/>
    </row>
    <row r="33" spans="1:131" ht="26.25" customHeight="1" x14ac:dyDescent="0.2">
      <c r="A33" s="238">
        <v>6</v>
      </c>
      <c r="B33" s="1097" t="s">
        <v>411</v>
      </c>
      <c r="C33" s="1098"/>
      <c r="D33" s="1098"/>
      <c r="E33" s="1098"/>
      <c r="F33" s="1098"/>
      <c r="G33" s="1098"/>
      <c r="H33" s="1098"/>
      <c r="I33" s="1098"/>
      <c r="J33" s="1098"/>
      <c r="K33" s="1098"/>
      <c r="L33" s="1098"/>
      <c r="M33" s="1098"/>
      <c r="N33" s="1098"/>
      <c r="O33" s="1098"/>
      <c r="P33" s="1099"/>
      <c r="Q33" s="1105">
        <v>191</v>
      </c>
      <c r="R33" s="1106"/>
      <c r="S33" s="1106"/>
      <c r="T33" s="1106"/>
      <c r="U33" s="1106"/>
      <c r="V33" s="1106">
        <v>241</v>
      </c>
      <c r="W33" s="1106"/>
      <c r="X33" s="1106"/>
      <c r="Y33" s="1106"/>
      <c r="Z33" s="1106"/>
      <c r="AA33" s="1106">
        <v>-50</v>
      </c>
      <c r="AB33" s="1106"/>
      <c r="AC33" s="1106"/>
      <c r="AD33" s="1106"/>
      <c r="AE33" s="1107"/>
      <c r="AF33" s="1102">
        <v>183</v>
      </c>
      <c r="AG33" s="1103"/>
      <c r="AH33" s="1103"/>
      <c r="AI33" s="1103"/>
      <c r="AJ33" s="1104"/>
      <c r="AK33" s="1044">
        <v>74</v>
      </c>
      <c r="AL33" s="1035"/>
      <c r="AM33" s="1035"/>
      <c r="AN33" s="1035"/>
      <c r="AO33" s="1035"/>
      <c r="AP33" s="1035">
        <v>456</v>
      </c>
      <c r="AQ33" s="1035"/>
      <c r="AR33" s="1035"/>
      <c r="AS33" s="1035"/>
      <c r="AT33" s="1035"/>
      <c r="AU33" s="1035">
        <v>346</v>
      </c>
      <c r="AV33" s="1035"/>
      <c r="AW33" s="1035"/>
      <c r="AX33" s="1035"/>
      <c r="AY33" s="1035"/>
      <c r="AZ33" s="1108" t="s">
        <v>591</v>
      </c>
      <c r="BA33" s="1108"/>
      <c r="BB33" s="1108"/>
      <c r="BC33" s="1108"/>
      <c r="BD33" s="1108"/>
      <c r="BE33" s="1036" t="s">
        <v>410</v>
      </c>
      <c r="BF33" s="1036"/>
      <c r="BG33" s="1036"/>
      <c r="BH33" s="1036"/>
      <c r="BI33" s="1037"/>
      <c r="BJ33" s="228"/>
      <c r="BK33" s="228"/>
      <c r="BL33" s="228"/>
      <c r="BM33" s="228"/>
      <c r="BN33" s="228"/>
      <c r="BO33" s="237"/>
      <c r="BP33" s="237"/>
      <c r="BQ33" s="234">
        <v>27</v>
      </c>
      <c r="BR33" s="235"/>
      <c r="BS33" s="1059"/>
      <c r="BT33" s="1060"/>
      <c r="BU33" s="1060"/>
      <c r="BV33" s="1060"/>
      <c r="BW33" s="1060"/>
      <c r="BX33" s="1060"/>
      <c r="BY33" s="1060"/>
      <c r="BZ33" s="1060"/>
      <c r="CA33" s="1060"/>
      <c r="CB33" s="1060"/>
      <c r="CC33" s="1060"/>
      <c r="CD33" s="1060"/>
      <c r="CE33" s="1060"/>
      <c r="CF33" s="1060"/>
      <c r="CG33" s="1081"/>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6"/>
    </row>
    <row r="34" spans="1:131" ht="26.25" customHeight="1" x14ac:dyDescent="0.2">
      <c r="A34" s="238">
        <v>7</v>
      </c>
      <c r="B34" s="1097" t="s">
        <v>412</v>
      </c>
      <c r="C34" s="1098"/>
      <c r="D34" s="1098"/>
      <c r="E34" s="1098"/>
      <c r="F34" s="1098"/>
      <c r="G34" s="1098"/>
      <c r="H34" s="1098"/>
      <c r="I34" s="1098"/>
      <c r="J34" s="1098"/>
      <c r="K34" s="1098"/>
      <c r="L34" s="1098"/>
      <c r="M34" s="1098"/>
      <c r="N34" s="1098"/>
      <c r="O34" s="1098"/>
      <c r="P34" s="1099"/>
      <c r="Q34" s="1105">
        <v>1344</v>
      </c>
      <c r="R34" s="1106"/>
      <c r="S34" s="1106"/>
      <c r="T34" s="1106"/>
      <c r="U34" s="1106"/>
      <c r="V34" s="1106">
        <v>1312</v>
      </c>
      <c r="W34" s="1106"/>
      <c r="X34" s="1106"/>
      <c r="Y34" s="1106"/>
      <c r="Z34" s="1106"/>
      <c r="AA34" s="1106">
        <v>32</v>
      </c>
      <c r="AB34" s="1106"/>
      <c r="AC34" s="1106"/>
      <c r="AD34" s="1106"/>
      <c r="AE34" s="1107"/>
      <c r="AF34" s="1102">
        <v>1581</v>
      </c>
      <c r="AG34" s="1103"/>
      <c r="AH34" s="1103"/>
      <c r="AI34" s="1103"/>
      <c r="AJ34" s="1104"/>
      <c r="AK34" s="1044">
        <v>368</v>
      </c>
      <c r="AL34" s="1035"/>
      <c r="AM34" s="1035"/>
      <c r="AN34" s="1035"/>
      <c r="AO34" s="1035"/>
      <c r="AP34" s="1035">
        <v>649</v>
      </c>
      <c r="AQ34" s="1035"/>
      <c r="AR34" s="1035"/>
      <c r="AS34" s="1035"/>
      <c r="AT34" s="1035"/>
      <c r="AU34" s="1035">
        <v>474</v>
      </c>
      <c r="AV34" s="1035"/>
      <c r="AW34" s="1035"/>
      <c r="AX34" s="1035"/>
      <c r="AY34" s="1035"/>
      <c r="AZ34" s="1108" t="s">
        <v>591</v>
      </c>
      <c r="BA34" s="1108"/>
      <c r="BB34" s="1108"/>
      <c r="BC34" s="1108"/>
      <c r="BD34" s="1108"/>
      <c r="BE34" s="1036" t="s">
        <v>413</v>
      </c>
      <c r="BF34" s="1036"/>
      <c r="BG34" s="1036"/>
      <c r="BH34" s="1036"/>
      <c r="BI34" s="1037"/>
      <c r="BJ34" s="228"/>
      <c r="BK34" s="228"/>
      <c r="BL34" s="228"/>
      <c r="BM34" s="228"/>
      <c r="BN34" s="228"/>
      <c r="BO34" s="237"/>
      <c r="BP34" s="237"/>
      <c r="BQ34" s="234">
        <v>28</v>
      </c>
      <c r="BR34" s="235"/>
      <c r="BS34" s="1059"/>
      <c r="BT34" s="1060"/>
      <c r="BU34" s="1060"/>
      <c r="BV34" s="1060"/>
      <c r="BW34" s="1060"/>
      <c r="BX34" s="1060"/>
      <c r="BY34" s="1060"/>
      <c r="BZ34" s="1060"/>
      <c r="CA34" s="1060"/>
      <c r="CB34" s="1060"/>
      <c r="CC34" s="1060"/>
      <c r="CD34" s="1060"/>
      <c r="CE34" s="1060"/>
      <c r="CF34" s="1060"/>
      <c r="CG34" s="1081"/>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6"/>
    </row>
    <row r="35" spans="1:131" ht="26.25" customHeight="1" x14ac:dyDescent="0.2">
      <c r="A35" s="238">
        <v>8</v>
      </c>
      <c r="B35" s="1097" t="s">
        <v>414</v>
      </c>
      <c r="C35" s="1098"/>
      <c r="D35" s="1098"/>
      <c r="E35" s="1098"/>
      <c r="F35" s="1098"/>
      <c r="G35" s="1098"/>
      <c r="H35" s="1098"/>
      <c r="I35" s="1098"/>
      <c r="J35" s="1098"/>
      <c r="K35" s="1098"/>
      <c r="L35" s="1098"/>
      <c r="M35" s="1098"/>
      <c r="N35" s="1098"/>
      <c r="O35" s="1098"/>
      <c r="P35" s="1099"/>
      <c r="Q35" s="1105">
        <v>12</v>
      </c>
      <c r="R35" s="1106"/>
      <c r="S35" s="1106"/>
      <c r="T35" s="1106"/>
      <c r="U35" s="1106"/>
      <c r="V35" s="1106">
        <v>3</v>
      </c>
      <c r="W35" s="1106"/>
      <c r="X35" s="1106"/>
      <c r="Y35" s="1106"/>
      <c r="Z35" s="1106"/>
      <c r="AA35" s="1106">
        <v>9</v>
      </c>
      <c r="AB35" s="1106"/>
      <c r="AC35" s="1106"/>
      <c r="AD35" s="1106"/>
      <c r="AE35" s="1107"/>
      <c r="AF35" s="1102">
        <v>9</v>
      </c>
      <c r="AG35" s="1103"/>
      <c r="AH35" s="1103"/>
      <c r="AI35" s="1103"/>
      <c r="AJ35" s="1104"/>
      <c r="AK35" s="1044" t="s">
        <v>591</v>
      </c>
      <c r="AL35" s="1035"/>
      <c r="AM35" s="1035"/>
      <c r="AN35" s="1035"/>
      <c r="AO35" s="1035"/>
      <c r="AP35" s="1035">
        <v>28</v>
      </c>
      <c r="AQ35" s="1035"/>
      <c r="AR35" s="1035"/>
      <c r="AS35" s="1035"/>
      <c r="AT35" s="1035"/>
      <c r="AU35" s="1035" t="s">
        <v>591</v>
      </c>
      <c r="AV35" s="1035"/>
      <c r="AW35" s="1035"/>
      <c r="AX35" s="1035"/>
      <c r="AY35" s="1035"/>
      <c r="AZ35" s="1108" t="s">
        <v>591</v>
      </c>
      <c r="BA35" s="1108"/>
      <c r="BB35" s="1108"/>
      <c r="BC35" s="1108"/>
      <c r="BD35" s="1108"/>
      <c r="BE35" s="1036" t="s">
        <v>415</v>
      </c>
      <c r="BF35" s="1036"/>
      <c r="BG35" s="1036"/>
      <c r="BH35" s="1036"/>
      <c r="BI35" s="1037"/>
      <c r="BJ35" s="228"/>
      <c r="BK35" s="228"/>
      <c r="BL35" s="228"/>
      <c r="BM35" s="228"/>
      <c r="BN35" s="228"/>
      <c r="BO35" s="237"/>
      <c r="BP35" s="237"/>
      <c r="BQ35" s="234">
        <v>29</v>
      </c>
      <c r="BR35" s="235"/>
      <c r="BS35" s="1059"/>
      <c r="BT35" s="1060"/>
      <c r="BU35" s="1060"/>
      <c r="BV35" s="1060"/>
      <c r="BW35" s="1060"/>
      <c r="BX35" s="1060"/>
      <c r="BY35" s="1060"/>
      <c r="BZ35" s="1060"/>
      <c r="CA35" s="1060"/>
      <c r="CB35" s="1060"/>
      <c r="CC35" s="1060"/>
      <c r="CD35" s="1060"/>
      <c r="CE35" s="1060"/>
      <c r="CF35" s="1060"/>
      <c r="CG35" s="1081"/>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6"/>
    </row>
    <row r="36" spans="1:131" ht="26.25" customHeight="1" x14ac:dyDescent="0.2">
      <c r="A36" s="238">
        <v>9</v>
      </c>
      <c r="B36" s="1097"/>
      <c r="C36" s="1098"/>
      <c r="D36" s="1098"/>
      <c r="E36" s="1098"/>
      <c r="F36" s="1098"/>
      <c r="G36" s="1098"/>
      <c r="H36" s="1098"/>
      <c r="I36" s="1098"/>
      <c r="J36" s="1098"/>
      <c r="K36" s="1098"/>
      <c r="L36" s="1098"/>
      <c r="M36" s="1098"/>
      <c r="N36" s="1098"/>
      <c r="O36" s="1098"/>
      <c r="P36" s="1099"/>
      <c r="Q36" s="1105"/>
      <c r="R36" s="1106"/>
      <c r="S36" s="1106"/>
      <c r="T36" s="1106"/>
      <c r="U36" s="1106"/>
      <c r="V36" s="1106"/>
      <c r="W36" s="1106"/>
      <c r="X36" s="1106"/>
      <c r="Y36" s="1106"/>
      <c r="Z36" s="1106"/>
      <c r="AA36" s="1106"/>
      <c r="AB36" s="1106"/>
      <c r="AC36" s="1106"/>
      <c r="AD36" s="1106"/>
      <c r="AE36" s="1107"/>
      <c r="AF36" s="1102"/>
      <c r="AG36" s="1103"/>
      <c r="AH36" s="1103"/>
      <c r="AI36" s="1103"/>
      <c r="AJ36" s="1104"/>
      <c r="AK36" s="1044"/>
      <c r="AL36" s="1035"/>
      <c r="AM36" s="1035"/>
      <c r="AN36" s="1035"/>
      <c r="AO36" s="1035"/>
      <c r="AP36" s="1035"/>
      <c r="AQ36" s="1035"/>
      <c r="AR36" s="1035"/>
      <c r="AS36" s="1035"/>
      <c r="AT36" s="1035"/>
      <c r="AU36" s="1035"/>
      <c r="AV36" s="1035"/>
      <c r="AW36" s="1035"/>
      <c r="AX36" s="1035"/>
      <c r="AY36" s="1035"/>
      <c r="AZ36" s="1108"/>
      <c r="BA36" s="1108"/>
      <c r="BB36" s="1108"/>
      <c r="BC36" s="1108"/>
      <c r="BD36" s="1108"/>
      <c r="BE36" s="1036"/>
      <c r="BF36" s="1036"/>
      <c r="BG36" s="1036"/>
      <c r="BH36" s="1036"/>
      <c r="BI36" s="1037"/>
      <c r="BJ36" s="228"/>
      <c r="BK36" s="228"/>
      <c r="BL36" s="228"/>
      <c r="BM36" s="228"/>
      <c r="BN36" s="228"/>
      <c r="BO36" s="237"/>
      <c r="BP36" s="237"/>
      <c r="BQ36" s="234">
        <v>30</v>
      </c>
      <c r="BR36" s="235"/>
      <c r="BS36" s="1059"/>
      <c r="BT36" s="1060"/>
      <c r="BU36" s="1060"/>
      <c r="BV36" s="1060"/>
      <c r="BW36" s="1060"/>
      <c r="BX36" s="1060"/>
      <c r="BY36" s="1060"/>
      <c r="BZ36" s="1060"/>
      <c r="CA36" s="1060"/>
      <c r="CB36" s="1060"/>
      <c r="CC36" s="1060"/>
      <c r="CD36" s="1060"/>
      <c r="CE36" s="1060"/>
      <c r="CF36" s="1060"/>
      <c r="CG36" s="1081"/>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6"/>
    </row>
    <row r="37" spans="1:131" ht="26.25" customHeight="1" x14ac:dyDescent="0.2">
      <c r="A37" s="238">
        <v>10</v>
      </c>
      <c r="B37" s="1097"/>
      <c r="C37" s="1098"/>
      <c r="D37" s="1098"/>
      <c r="E37" s="1098"/>
      <c r="F37" s="1098"/>
      <c r="G37" s="1098"/>
      <c r="H37" s="1098"/>
      <c r="I37" s="1098"/>
      <c r="J37" s="1098"/>
      <c r="K37" s="1098"/>
      <c r="L37" s="1098"/>
      <c r="M37" s="1098"/>
      <c r="N37" s="1098"/>
      <c r="O37" s="1098"/>
      <c r="P37" s="1099"/>
      <c r="Q37" s="1105"/>
      <c r="R37" s="1106"/>
      <c r="S37" s="1106"/>
      <c r="T37" s="1106"/>
      <c r="U37" s="1106"/>
      <c r="V37" s="1106"/>
      <c r="W37" s="1106"/>
      <c r="X37" s="1106"/>
      <c r="Y37" s="1106"/>
      <c r="Z37" s="1106"/>
      <c r="AA37" s="1106"/>
      <c r="AB37" s="1106"/>
      <c r="AC37" s="1106"/>
      <c r="AD37" s="1106"/>
      <c r="AE37" s="1107"/>
      <c r="AF37" s="1102"/>
      <c r="AG37" s="1103"/>
      <c r="AH37" s="1103"/>
      <c r="AI37" s="1103"/>
      <c r="AJ37" s="1104"/>
      <c r="AK37" s="1044"/>
      <c r="AL37" s="1035"/>
      <c r="AM37" s="1035"/>
      <c r="AN37" s="1035"/>
      <c r="AO37" s="1035"/>
      <c r="AP37" s="1035"/>
      <c r="AQ37" s="1035"/>
      <c r="AR37" s="1035"/>
      <c r="AS37" s="1035"/>
      <c r="AT37" s="1035"/>
      <c r="AU37" s="1035"/>
      <c r="AV37" s="1035"/>
      <c r="AW37" s="1035"/>
      <c r="AX37" s="1035"/>
      <c r="AY37" s="1035"/>
      <c r="AZ37" s="1108"/>
      <c r="BA37" s="1108"/>
      <c r="BB37" s="1108"/>
      <c r="BC37" s="1108"/>
      <c r="BD37" s="1108"/>
      <c r="BE37" s="1036"/>
      <c r="BF37" s="1036"/>
      <c r="BG37" s="1036"/>
      <c r="BH37" s="1036"/>
      <c r="BI37" s="1037"/>
      <c r="BJ37" s="228"/>
      <c r="BK37" s="228"/>
      <c r="BL37" s="228"/>
      <c r="BM37" s="228"/>
      <c r="BN37" s="228"/>
      <c r="BO37" s="237"/>
      <c r="BP37" s="237"/>
      <c r="BQ37" s="234">
        <v>31</v>
      </c>
      <c r="BR37" s="235"/>
      <c r="BS37" s="1059"/>
      <c r="BT37" s="1060"/>
      <c r="BU37" s="1060"/>
      <c r="BV37" s="1060"/>
      <c r="BW37" s="1060"/>
      <c r="BX37" s="1060"/>
      <c r="BY37" s="1060"/>
      <c r="BZ37" s="1060"/>
      <c r="CA37" s="1060"/>
      <c r="CB37" s="1060"/>
      <c r="CC37" s="1060"/>
      <c r="CD37" s="1060"/>
      <c r="CE37" s="1060"/>
      <c r="CF37" s="1060"/>
      <c r="CG37" s="1081"/>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6"/>
    </row>
    <row r="38" spans="1:131" ht="26.25" customHeight="1" x14ac:dyDescent="0.2">
      <c r="A38" s="238">
        <v>11</v>
      </c>
      <c r="B38" s="1097"/>
      <c r="C38" s="1098"/>
      <c r="D38" s="1098"/>
      <c r="E38" s="1098"/>
      <c r="F38" s="1098"/>
      <c r="G38" s="1098"/>
      <c r="H38" s="1098"/>
      <c r="I38" s="1098"/>
      <c r="J38" s="1098"/>
      <c r="K38" s="1098"/>
      <c r="L38" s="1098"/>
      <c r="M38" s="1098"/>
      <c r="N38" s="1098"/>
      <c r="O38" s="1098"/>
      <c r="P38" s="1099"/>
      <c r="Q38" s="1105"/>
      <c r="R38" s="1106"/>
      <c r="S38" s="1106"/>
      <c r="T38" s="1106"/>
      <c r="U38" s="1106"/>
      <c r="V38" s="1106"/>
      <c r="W38" s="1106"/>
      <c r="X38" s="1106"/>
      <c r="Y38" s="1106"/>
      <c r="Z38" s="1106"/>
      <c r="AA38" s="1106"/>
      <c r="AB38" s="1106"/>
      <c r="AC38" s="1106"/>
      <c r="AD38" s="1106"/>
      <c r="AE38" s="1107"/>
      <c r="AF38" s="1102"/>
      <c r="AG38" s="1103"/>
      <c r="AH38" s="1103"/>
      <c r="AI38" s="1103"/>
      <c r="AJ38" s="1104"/>
      <c r="AK38" s="1044"/>
      <c r="AL38" s="1035"/>
      <c r="AM38" s="1035"/>
      <c r="AN38" s="1035"/>
      <c r="AO38" s="1035"/>
      <c r="AP38" s="1035"/>
      <c r="AQ38" s="1035"/>
      <c r="AR38" s="1035"/>
      <c r="AS38" s="1035"/>
      <c r="AT38" s="1035"/>
      <c r="AU38" s="1035"/>
      <c r="AV38" s="1035"/>
      <c r="AW38" s="1035"/>
      <c r="AX38" s="1035"/>
      <c r="AY38" s="1035"/>
      <c r="AZ38" s="1108"/>
      <c r="BA38" s="1108"/>
      <c r="BB38" s="1108"/>
      <c r="BC38" s="1108"/>
      <c r="BD38" s="1108"/>
      <c r="BE38" s="1036"/>
      <c r="BF38" s="1036"/>
      <c r="BG38" s="1036"/>
      <c r="BH38" s="1036"/>
      <c r="BI38" s="1037"/>
      <c r="BJ38" s="228"/>
      <c r="BK38" s="228"/>
      <c r="BL38" s="228"/>
      <c r="BM38" s="228"/>
      <c r="BN38" s="228"/>
      <c r="BO38" s="237"/>
      <c r="BP38" s="237"/>
      <c r="BQ38" s="234">
        <v>32</v>
      </c>
      <c r="BR38" s="235"/>
      <c r="BS38" s="1059"/>
      <c r="BT38" s="1060"/>
      <c r="BU38" s="1060"/>
      <c r="BV38" s="1060"/>
      <c r="BW38" s="1060"/>
      <c r="BX38" s="1060"/>
      <c r="BY38" s="1060"/>
      <c r="BZ38" s="1060"/>
      <c r="CA38" s="1060"/>
      <c r="CB38" s="1060"/>
      <c r="CC38" s="1060"/>
      <c r="CD38" s="1060"/>
      <c r="CE38" s="1060"/>
      <c r="CF38" s="1060"/>
      <c r="CG38" s="1081"/>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6"/>
    </row>
    <row r="39" spans="1:131" ht="26.25" customHeight="1" x14ac:dyDescent="0.2">
      <c r="A39" s="238">
        <v>12</v>
      </c>
      <c r="B39" s="1097"/>
      <c r="C39" s="1098"/>
      <c r="D39" s="1098"/>
      <c r="E39" s="1098"/>
      <c r="F39" s="1098"/>
      <c r="G39" s="1098"/>
      <c r="H39" s="1098"/>
      <c r="I39" s="1098"/>
      <c r="J39" s="1098"/>
      <c r="K39" s="1098"/>
      <c r="L39" s="1098"/>
      <c r="M39" s="1098"/>
      <c r="N39" s="1098"/>
      <c r="O39" s="1098"/>
      <c r="P39" s="1099"/>
      <c r="Q39" s="1105"/>
      <c r="R39" s="1106"/>
      <c r="S39" s="1106"/>
      <c r="T39" s="1106"/>
      <c r="U39" s="1106"/>
      <c r="V39" s="1106"/>
      <c r="W39" s="1106"/>
      <c r="X39" s="1106"/>
      <c r="Y39" s="1106"/>
      <c r="Z39" s="1106"/>
      <c r="AA39" s="1106"/>
      <c r="AB39" s="1106"/>
      <c r="AC39" s="1106"/>
      <c r="AD39" s="1106"/>
      <c r="AE39" s="1107"/>
      <c r="AF39" s="1102"/>
      <c r="AG39" s="1103"/>
      <c r="AH39" s="1103"/>
      <c r="AI39" s="1103"/>
      <c r="AJ39" s="1104"/>
      <c r="AK39" s="1044"/>
      <c r="AL39" s="1035"/>
      <c r="AM39" s="1035"/>
      <c r="AN39" s="1035"/>
      <c r="AO39" s="1035"/>
      <c r="AP39" s="1035"/>
      <c r="AQ39" s="1035"/>
      <c r="AR39" s="1035"/>
      <c r="AS39" s="1035"/>
      <c r="AT39" s="1035"/>
      <c r="AU39" s="1035"/>
      <c r="AV39" s="1035"/>
      <c r="AW39" s="1035"/>
      <c r="AX39" s="1035"/>
      <c r="AY39" s="1035"/>
      <c r="AZ39" s="1108"/>
      <c r="BA39" s="1108"/>
      <c r="BB39" s="1108"/>
      <c r="BC39" s="1108"/>
      <c r="BD39" s="1108"/>
      <c r="BE39" s="1036"/>
      <c r="BF39" s="1036"/>
      <c r="BG39" s="1036"/>
      <c r="BH39" s="1036"/>
      <c r="BI39" s="1037"/>
      <c r="BJ39" s="228"/>
      <c r="BK39" s="228"/>
      <c r="BL39" s="228"/>
      <c r="BM39" s="228"/>
      <c r="BN39" s="228"/>
      <c r="BO39" s="237"/>
      <c r="BP39" s="237"/>
      <c r="BQ39" s="234">
        <v>33</v>
      </c>
      <c r="BR39" s="235"/>
      <c r="BS39" s="1059"/>
      <c r="BT39" s="1060"/>
      <c r="BU39" s="1060"/>
      <c r="BV39" s="1060"/>
      <c r="BW39" s="1060"/>
      <c r="BX39" s="1060"/>
      <c r="BY39" s="1060"/>
      <c r="BZ39" s="1060"/>
      <c r="CA39" s="1060"/>
      <c r="CB39" s="1060"/>
      <c r="CC39" s="1060"/>
      <c r="CD39" s="1060"/>
      <c r="CE39" s="1060"/>
      <c r="CF39" s="1060"/>
      <c r="CG39" s="1081"/>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6"/>
    </row>
    <row r="40" spans="1:131" ht="26.25" customHeight="1" x14ac:dyDescent="0.2">
      <c r="A40" s="234">
        <v>13</v>
      </c>
      <c r="B40" s="1097"/>
      <c r="C40" s="1098"/>
      <c r="D40" s="1098"/>
      <c r="E40" s="1098"/>
      <c r="F40" s="1098"/>
      <c r="G40" s="1098"/>
      <c r="H40" s="1098"/>
      <c r="I40" s="1098"/>
      <c r="J40" s="1098"/>
      <c r="K40" s="1098"/>
      <c r="L40" s="1098"/>
      <c r="M40" s="1098"/>
      <c r="N40" s="1098"/>
      <c r="O40" s="1098"/>
      <c r="P40" s="1099"/>
      <c r="Q40" s="1105"/>
      <c r="R40" s="1106"/>
      <c r="S40" s="1106"/>
      <c r="T40" s="1106"/>
      <c r="U40" s="1106"/>
      <c r="V40" s="1106"/>
      <c r="W40" s="1106"/>
      <c r="X40" s="1106"/>
      <c r="Y40" s="1106"/>
      <c r="Z40" s="1106"/>
      <c r="AA40" s="1106"/>
      <c r="AB40" s="1106"/>
      <c r="AC40" s="1106"/>
      <c r="AD40" s="1106"/>
      <c r="AE40" s="1107"/>
      <c r="AF40" s="1102"/>
      <c r="AG40" s="1103"/>
      <c r="AH40" s="1103"/>
      <c r="AI40" s="1103"/>
      <c r="AJ40" s="1104"/>
      <c r="AK40" s="1044"/>
      <c r="AL40" s="1035"/>
      <c r="AM40" s="1035"/>
      <c r="AN40" s="1035"/>
      <c r="AO40" s="1035"/>
      <c r="AP40" s="1035"/>
      <c r="AQ40" s="1035"/>
      <c r="AR40" s="1035"/>
      <c r="AS40" s="1035"/>
      <c r="AT40" s="1035"/>
      <c r="AU40" s="1035"/>
      <c r="AV40" s="1035"/>
      <c r="AW40" s="1035"/>
      <c r="AX40" s="1035"/>
      <c r="AY40" s="1035"/>
      <c r="AZ40" s="1108"/>
      <c r="BA40" s="1108"/>
      <c r="BB40" s="1108"/>
      <c r="BC40" s="1108"/>
      <c r="BD40" s="1108"/>
      <c r="BE40" s="1036"/>
      <c r="BF40" s="1036"/>
      <c r="BG40" s="1036"/>
      <c r="BH40" s="1036"/>
      <c r="BI40" s="1037"/>
      <c r="BJ40" s="228"/>
      <c r="BK40" s="228"/>
      <c r="BL40" s="228"/>
      <c r="BM40" s="228"/>
      <c r="BN40" s="228"/>
      <c r="BO40" s="237"/>
      <c r="BP40" s="237"/>
      <c r="BQ40" s="234">
        <v>34</v>
      </c>
      <c r="BR40" s="235"/>
      <c r="BS40" s="1059"/>
      <c r="BT40" s="1060"/>
      <c r="BU40" s="1060"/>
      <c r="BV40" s="1060"/>
      <c r="BW40" s="1060"/>
      <c r="BX40" s="1060"/>
      <c r="BY40" s="1060"/>
      <c r="BZ40" s="1060"/>
      <c r="CA40" s="1060"/>
      <c r="CB40" s="1060"/>
      <c r="CC40" s="1060"/>
      <c r="CD40" s="1060"/>
      <c r="CE40" s="1060"/>
      <c r="CF40" s="1060"/>
      <c r="CG40" s="1081"/>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6"/>
    </row>
    <row r="41" spans="1:131" ht="26.25" customHeight="1" x14ac:dyDescent="0.2">
      <c r="A41" s="234">
        <v>14</v>
      </c>
      <c r="B41" s="1097"/>
      <c r="C41" s="1098"/>
      <c r="D41" s="1098"/>
      <c r="E41" s="1098"/>
      <c r="F41" s="1098"/>
      <c r="G41" s="1098"/>
      <c r="H41" s="1098"/>
      <c r="I41" s="1098"/>
      <c r="J41" s="1098"/>
      <c r="K41" s="1098"/>
      <c r="L41" s="1098"/>
      <c r="M41" s="1098"/>
      <c r="N41" s="1098"/>
      <c r="O41" s="1098"/>
      <c r="P41" s="1099"/>
      <c r="Q41" s="1105"/>
      <c r="R41" s="1106"/>
      <c r="S41" s="1106"/>
      <c r="T41" s="1106"/>
      <c r="U41" s="1106"/>
      <c r="V41" s="1106"/>
      <c r="W41" s="1106"/>
      <c r="X41" s="1106"/>
      <c r="Y41" s="1106"/>
      <c r="Z41" s="1106"/>
      <c r="AA41" s="1106"/>
      <c r="AB41" s="1106"/>
      <c r="AC41" s="1106"/>
      <c r="AD41" s="1106"/>
      <c r="AE41" s="1107"/>
      <c r="AF41" s="1102"/>
      <c r="AG41" s="1103"/>
      <c r="AH41" s="1103"/>
      <c r="AI41" s="1103"/>
      <c r="AJ41" s="1104"/>
      <c r="AK41" s="1044"/>
      <c r="AL41" s="1035"/>
      <c r="AM41" s="1035"/>
      <c r="AN41" s="1035"/>
      <c r="AO41" s="1035"/>
      <c r="AP41" s="1035"/>
      <c r="AQ41" s="1035"/>
      <c r="AR41" s="1035"/>
      <c r="AS41" s="1035"/>
      <c r="AT41" s="1035"/>
      <c r="AU41" s="1035"/>
      <c r="AV41" s="1035"/>
      <c r="AW41" s="1035"/>
      <c r="AX41" s="1035"/>
      <c r="AY41" s="1035"/>
      <c r="AZ41" s="1108"/>
      <c r="BA41" s="1108"/>
      <c r="BB41" s="1108"/>
      <c r="BC41" s="1108"/>
      <c r="BD41" s="1108"/>
      <c r="BE41" s="1036"/>
      <c r="BF41" s="1036"/>
      <c r="BG41" s="1036"/>
      <c r="BH41" s="1036"/>
      <c r="BI41" s="1037"/>
      <c r="BJ41" s="228"/>
      <c r="BK41" s="228"/>
      <c r="BL41" s="228"/>
      <c r="BM41" s="228"/>
      <c r="BN41" s="228"/>
      <c r="BO41" s="237"/>
      <c r="BP41" s="237"/>
      <c r="BQ41" s="234">
        <v>35</v>
      </c>
      <c r="BR41" s="235"/>
      <c r="BS41" s="1059"/>
      <c r="BT41" s="1060"/>
      <c r="BU41" s="1060"/>
      <c r="BV41" s="1060"/>
      <c r="BW41" s="1060"/>
      <c r="BX41" s="1060"/>
      <c r="BY41" s="1060"/>
      <c r="BZ41" s="1060"/>
      <c r="CA41" s="1060"/>
      <c r="CB41" s="1060"/>
      <c r="CC41" s="1060"/>
      <c r="CD41" s="1060"/>
      <c r="CE41" s="1060"/>
      <c r="CF41" s="1060"/>
      <c r="CG41" s="1081"/>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6"/>
    </row>
    <row r="42" spans="1:131" ht="26.25" customHeight="1" x14ac:dyDescent="0.2">
      <c r="A42" s="234">
        <v>15</v>
      </c>
      <c r="B42" s="1097"/>
      <c r="C42" s="1098"/>
      <c r="D42" s="1098"/>
      <c r="E42" s="1098"/>
      <c r="F42" s="1098"/>
      <c r="G42" s="1098"/>
      <c r="H42" s="1098"/>
      <c r="I42" s="1098"/>
      <c r="J42" s="1098"/>
      <c r="K42" s="1098"/>
      <c r="L42" s="1098"/>
      <c r="M42" s="1098"/>
      <c r="N42" s="1098"/>
      <c r="O42" s="1098"/>
      <c r="P42" s="1099"/>
      <c r="Q42" s="1105"/>
      <c r="R42" s="1106"/>
      <c r="S42" s="1106"/>
      <c r="T42" s="1106"/>
      <c r="U42" s="1106"/>
      <c r="V42" s="1106"/>
      <c r="W42" s="1106"/>
      <c r="X42" s="1106"/>
      <c r="Y42" s="1106"/>
      <c r="Z42" s="1106"/>
      <c r="AA42" s="1106"/>
      <c r="AB42" s="1106"/>
      <c r="AC42" s="1106"/>
      <c r="AD42" s="1106"/>
      <c r="AE42" s="1107"/>
      <c r="AF42" s="1102"/>
      <c r="AG42" s="1103"/>
      <c r="AH42" s="1103"/>
      <c r="AI42" s="1103"/>
      <c r="AJ42" s="1104"/>
      <c r="AK42" s="1044"/>
      <c r="AL42" s="1035"/>
      <c r="AM42" s="1035"/>
      <c r="AN42" s="1035"/>
      <c r="AO42" s="1035"/>
      <c r="AP42" s="1035"/>
      <c r="AQ42" s="1035"/>
      <c r="AR42" s="1035"/>
      <c r="AS42" s="1035"/>
      <c r="AT42" s="1035"/>
      <c r="AU42" s="1035"/>
      <c r="AV42" s="1035"/>
      <c r="AW42" s="1035"/>
      <c r="AX42" s="1035"/>
      <c r="AY42" s="1035"/>
      <c r="AZ42" s="1108"/>
      <c r="BA42" s="1108"/>
      <c r="BB42" s="1108"/>
      <c r="BC42" s="1108"/>
      <c r="BD42" s="1108"/>
      <c r="BE42" s="1036"/>
      <c r="BF42" s="1036"/>
      <c r="BG42" s="1036"/>
      <c r="BH42" s="1036"/>
      <c r="BI42" s="1037"/>
      <c r="BJ42" s="228"/>
      <c r="BK42" s="228"/>
      <c r="BL42" s="228"/>
      <c r="BM42" s="228"/>
      <c r="BN42" s="228"/>
      <c r="BO42" s="237"/>
      <c r="BP42" s="237"/>
      <c r="BQ42" s="234">
        <v>36</v>
      </c>
      <c r="BR42" s="235"/>
      <c r="BS42" s="1059"/>
      <c r="BT42" s="1060"/>
      <c r="BU42" s="1060"/>
      <c r="BV42" s="1060"/>
      <c r="BW42" s="1060"/>
      <c r="BX42" s="1060"/>
      <c r="BY42" s="1060"/>
      <c r="BZ42" s="1060"/>
      <c r="CA42" s="1060"/>
      <c r="CB42" s="1060"/>
      <c r="CC42" s="1060"/>
      <c r="CD42" s="1060"/>
      <c r="CE42" s="1060"/>
      <c r="CF42" s="1060"/>
      <c r="CG42" s="1081"/>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6"/>
    </row>
    <row r="43" spans="1:131" ht="26.25" customHeight="1" x14ac:dyDescent="0.2">
      <c r="A43" s="234">
        <v>16</v>
      </c>
      <c r="B43" s="1097"/>
      <c r="C43" s="1098"/>
      <c r="D43" s="1098"/>
      <c r="E43" s="1098"/>
      <c r="F43" s="1098"/>
      <c r="G43" s="1098"/>
      <c r="H43" s="1098"/>
      <c r="I43" s="1098"/>
      <c r="J43" s="1098"/>
      <c r="K43" s="1098"/>
      <c r="L43" s="1098"/>
      <c r="M43" s="1098"/>
      <c r="N43" s="1098"/>
      <c r="O43" s="1098"/>
      <c r="P43" s="1099"/>
      <c r="Q43" s="1105"/>
      <c r="R43" s="1106"/>
      <c r="S43" s="1106"/>
      <c r="T43" s="1106"/>
      <c r="U43" s="1106"/>
      <c r="V43" s="1106"/>
      <c r="W43" s="1106"/>
      <c r="X43" s="1106"/>
      <c r="Y43" s="1106"/>
      <c r="Z43" s="1106"/>
      <c r="AA43" s="1106"/>
      <c r="AB43" s="1106"/>
      <c r="AC43" s="1106"/>
      <c r="AD43" s="1106"/>
      <c r="AE43" s="1107"/>
      <c r="AF43" s="1102"/>
      <c r="AG43" s="1103"/>
      <c r="AH43" s="1103"/>
      <c r="AI43" s="1103"/>
      <c r="AJ43" s="1104"/>
      <c r="AK43" s="1044"/>
      <c r="AL43" s="1035"/>
      <c r="AM43" s="1035"/>
      <c r="AN43" s="1035"/>
      <c r="AO43" s="1035"/>
      <c r="AP43" s="1035"/>
      <c r="AQ43" s="1035"/>
      <c r="AR43" s="1035"/>
      <c r="AS43" s="1035"/>
      <c r="AT43" s="1035"/>
      <c r="AU43" s="1035"/>
      <c r="AV43" s="1035"/>
      <c r="AW43" s="1035"/>
      <c r="AX43" s="1035"/>
      <c r="AY43" s="1035"/>
      <c r="AZ43" s="1108"/>
      <c r="BA43" s="1108"/>
      <c r="BB43" s="1108"/>
      <c r="BC43" s="1108"/>
      <c r="BD43" s="1108"/>
      <c r="BE43" s="1036"/>
      <c r="BF43" s="1036"/>
      <c r="BG43" s="1036"/>
      <c r="BH43" s="1036"/>
      <c r="BI43" s="1037"/>
      <c r="BJ43" s="228"/>
      <c r="BK43" s="228"/>
      <c r="BL43" s="228"/>
      <c r="BM43" s="228"/>
      <c r="BN43" s="228"/>
      <c r="BO43" s="237"/>
      <c r="BP43" s="237"/>
      <c r="BQ43" s="234">
        <v>37</v>
      </c>
      <c r="BR43" s="235"/>
      <c r="BS43" s="1059"/>
      <c r="BT43" s="1060"/>
      <c r="BU43" s="1060"/>
      <c r="BV43" s="1060"/>
      <c r="BW43" s="1060"/>
      <c r="BX43" s="1060"/>
      <c r="BY43" s="1060"/>
      <c r="BZ43" s="1060"/>
      <c r="CA43" s="1060"/>
      <c r="CB43" s="1060"/>
      <c r="CC43" s="1060"/>
      <c r="CD43" s="1060"/>
      <c r="CE43" s="1060"/>
      <c r="CF43" s="1060"/>
      <c r="CG43" s="1081"/>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6"/>
    </row>
    <row r="44" spans="1:131" ht="26.25" customHeight="1" x14ac:dyDescent="0.2">
      <c r="A44" s="234">
        <v>17</v>
      </c>
      <c r="B44" s="1097"/>
      <c r="C44" s="1098"/>
      <c r="D44" s="1098"/>
      <c r="E44" s="1098"/>
      <c r="F44" s="1098"/>
      <c r="G44" s="1098"/>
      <c r="H44" s="1098"/>
      <c r="I44" s="1098"/>
      <c r="J44" s="1098"/>
      <c r="K44" s="1098"/>
      <c r="L44" s="1098"/>
      <c r="M44" s="1098"/>
      <c r="N44" s="1098"/>
      <c r="O44" s="1098"/>
      <c r="P44" s="1099"/>
      <c r="Q44" s="1105"/>
      <c r="R44" s="1106"/>
      <c r="S44" s="1106"/>
      <c r="T44" s="1106"/>
      <c r="U44" s="1106"/>
      <c r="V44" s="1106"/>
      <c r="W44" s="1106"/>
      <c r="X44" s="1106"/>
      <c r="Y44" s="1106"/>
      <c r="Z44" s="1106"/>
      <c r="AA44" s="1106"/>
      <c r="AB44" s="1106"/>
      <c r="AC44" s="1106"/>
      <c r="AD44" s="1106"/>
      <c r="AE44" s="1107"/>
      <c r="AF44" s="1102"/>
      <c r="AG44" s="1103"/>
      <c r="AH44" s="1103"/>
      <c r="AI44" s="1103"/>
      <c r="AJ44" s="1104"/>
      <c r="AK44" s="1044"/>
      <c r="AL44" s="1035"/>
      <c r="AM44" s="1035"/>
      <c r="AN44" s="1035"/>
      <c r="AO44" s="1035"/>
      <c r="AP44" s="1035"/>
      <c r="AQ44" s="1035"/>
      <c r="AR44" s="1035"/>
      <c r="AS44" s="1035"/>
      <c r="AT44" s="1035"/>
      <c r="AU44" s="1035"/>
      <c r="AV44" s="1035"/>
      <c r="AW44" s="1035"/>
      <c r="AX44" s="1035"/>
      <c r="AY44" s="1035"/>
      <c r="AZ44" s="1108"/>
      <c r="BA44" s="1108"/>
      <c r="BB44" s="1108"/>
      <c r="BC44" s="1108"/>
      <c r="BD44" s="1108"/>
      <c r="BE44" s="1036"/>
      <c r="BF44" s="1036"/>
      <c r="BG44" s="1036"/>
      <c r="BH44" s="1036"/>
      <c r="BI44" s="1037"/>
      <c r="BJ44" s="228"/>
      <c r="BK44" s="228"/>
      <c r="BL44" s="228"/>
      <c r="BM44" s="228"/>
      <c r="BN44" s="228"/>
      <c r="BO44" s="237"/>
      <c r="BP44" s="237"/>
      <c r="BQ44" s="234">
        <v>38</v>
      </c>
      <c r="BR44" s="235"/>
      <c r="BS44" s="1059"/>
      <c r="BT44" s="1060"/>
      <c r="BU44" s="1060"/>
      <c r="BV44" s="1060"/>
      <c r="BW44" s="1060"/>
      <c r="BX44" s="1060"/>
      <c r="BY44" s="1060"/>
      <c r="BZ44" s="1060"/>
      <c r="CA44" s="1060"/>
      <c r="CB44" s="1060"/>
      <c r="CC44" s="1060"/>
      <c r="CD44" s="1060"/>
      <c r="CE44" s="1060"/>
      <c r="CF44" s="1060"/>
      <c r="CG44" s="1081"/>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6"/>
    </row>
    <row r="45" spans="1:131" ht="26.25" customHeight="1" x14ac:dyDescent="0.2">
      <c r="A45" s="234">
        <v>18</v>
      </c>
      <c r="B45" s="1097"/>
      <c r="C45" s="1098"/>
      <c r="D45" s="1098"/>
      <c r="E45" s="1098"/>
      <c r="F45" s="1098"/>
      <c r="G45" s="1098"/>
      <c r="H45" s="1098"/>
      <c r="I45" s="1098"/>
      <c r="J45" s="1098"/>
      <c r="K45" s="1098"/>
      <c r="L45" s="1098"/>
      <c r="M45" s="1098"/>
      <c r="N45" s="1098"/>
      <c r="O45" s="1098"/>
      <c r="P45" s="1099"/>
      <c r="Q45" s="1105"/>
      <c r="R45" s="1106"/>
      <c r="S45" s="1106"/>
      <c r="T45" s="1106"/>
      <c r="U45" s="1106"/>
      <c r="V45" s="1106"/>
      <c r="W45" s="1106"/>
      <c r="X45" s="1106"/>
      <c r="Y45" s="1106"/>
      <c r="Z45" s="1106"/>
      <c r="AA45" s="1106"/>
      <c r="AB45" s="1106"/>
      <c r="AC45" s="1106"/>
      <c r="AD45" s="1106"/>
      <c r="AE45" s="1107"/>
      <c r="AF45" s="1102"/>
      <c r="AG45" s="1103"/>
      <c r="AH45" s="1103"/>
      <c r="AI45" s="1103"/>
      <c r="AJ45" s="1104"/>
      <c r="AK45" s="1044"/>
      <c r="AL45" s="1035"/>
      <c r="AM45" s="1035"/>
      <c r="AN45" s="1035"/>
      <c r="AO45" s="1035"/>
      <c r="AP45" s="1035"/>
      <c r="AQ45" s="1035"/>
      <c r="AR45" s="1035"/>
      <c r="AS45" s="1035"/>
      <c r="AT45" s="1035"/>
      <c r="AU45" s="1035"/>
      <c r="AV45" s="1035"/>
      <c r="AW45" s="1035"/>
      <c r="AX45" s="1035"/>
      <c r="AY45" s="1035"/>
      <c r="AZ45" s="1108"/>
      <c r="BA45" s="1108"/>
      <c r="BB45" s="1108"/>
      <c r="BC45" s="1108"/>
      <c r="BD45" s="1108"/>
      <c r="BE45" s="1036"/>
      <c r="BF45" s="1036"/>
      <c r="BG45" s="1036"/>
      <c r="BH45" s="1036"/>
      <c r="BI45" s="1037"/>
      <c r="BJ45" s="228"/>
      <c r="BK45" s="228"/>
      <c r="BL45" s="228"/>
      <c r="BM45" s="228"/>
      <c r="BN45" s="228"/>
      <c r="BO45" s="237"/>
      <c r="BP45" s="237"/>
      <c r="BQ45" s="234">
        <v>39</v>
      </c>
      <c r="BR45" s="235"/>
      <c r="BS45" s="1059"/>
      <c r="BT45" s="1060"/>
      <c r="BU45" s="1060"/>
      <c r="BV45" s="1060"/>
      <c r="BW45" s="1060"/>
      <c r="BX45" s="1060"/>
      <c r="BY45" s="1060"/>
      <c r="BZ45" s="1060"/>
      <c r="CA45" s="1060"/>
      <c r="CB45" s="1060"/>
      <c r="CC45" s="1060"/>
      <c r="CD45" s="1060"/>
      <c r="CE45" s="1060"/>
      <c r="CF45" s="1060"/>
      <c r="CG45" s="1081"/>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6"/>
    </row>
    <row r="46" spans="1:131" ht="26.25" customHeight="1" x14ac:dyDescent="0.2">
      <c r="A46" s="234">
        <v>19</v>
      </c>
      <c r="B46" s="1097"/>
      <c r="C46" s="1098"/>
      <c r="D46" s="1098"/>
      <c r="E46" s="1098"/>
      <c r="F46" s="1098"/>
      <c r="G46" s="1098"/>
      <c r="H46" s="1098"/>
      <c r="I46" s="1098"/>
      <c r="J46" s="1098"/>
      <c r="K46" s="1098"/>
      <c r="L46" s="1098"/>
      <c r="M46" s="1098"/>
      <c r="N46" s="1098"/>
      <c r="O46" s="1098"/>
      <c r="P46" s="1099"/>
      <c r="Q46" s="1105"/>
      <c r="R46" s="1106"/>
      <c r="S46" s="1106"/>
      <c r="T46" s="1106"/>
      <c r="U46" s="1106"/>
      <c r="V46" s="1106"/>
      <c r="W46" s="1106"/>
      <c r="X46" s="1106"/>
      <c r="Y46" s="1106"/>
      <c r="Z46" s="1106"/>
      <c r="AA46" s="1106"/>
      <c r="AB46" s="1106"/>
      <c r="AC46" s="1106"/>
      <c r="AD46" s="1106"/>
      <c r="AE46" s="1107"/>
      <c r="AF46" s="1102"/>
      <c r="AG46" s="1103"/>
      <c r="AH46" s="1103"/>
      <c r="AI46" s="1103"/>
      <c r="AJ46" s="1104"/>
      <c r="AK46" s="1044"/>
      <c r="AL46" s="1035"/>
      <c r="AM46" s="1035"/>
      <c r="AN46" s="1035"/>
      <c r="AO46" s="1035"/>
      <c r="AP46" s="1035"/>
      <c r="AQ46" s="1035"/>
      <c r="AR46" s="1035"/>
      <c r="AS46" s="1035"/>
      <c r="AT46" s="1035"/>
      <c r="AU46" s="1035"/>
      <c r="AV46" s="1035"/>
      <c r="AW46" s="1035"/>
      <c r="AX46" s="1035"/>
      <c r="AY46" s="1035"/>
      <c r="AZ46" s="1108"/>
      <c r="BA46" s="1108"/>
      <c r="BB46" s="1108"/>
      <c r="BC46" s="1108"/>
      <c r="BD46" s="1108"/>
      <c r="BE46" s="1036"/>
      <c r="BF46" s="1036"/>
      <c r="BG46" s="1036"/>
      <c r="BH46" s="1036"/>
      <c r="BI46" s="1037"/>
      <c r="BJ46" s="228"/>
      <c r="BK46" s="228"/>
      <c r="BL46" s="228"/>
      <c r="BM46" s="228"/>
      <c r="BN46" s="228"/>
      <c r="BO46" s="237"/>
      <c r="BP46" s="237"/>
      <c r="BQ46" s="234">
        <v>40</v>
      </c>
      <c r="BR46" s="235"/>
      <c r="BS46" s="1059"/>
      <c r="BT46" s="1060"/>
      <c r="BU46" s="1060"/>
      <c r="BV46" s="1060"/>
      <c r="BW46" s="1060"/>
      <c r="BX46" s="1060"/>
      <c r="BY46" s="1060"/>
      <c r="BZ46" s="1060"/>
      <c r="CA46" s="1060"/>
      <c r="CB46" s="1060"/>
      <c r="CC46" s="1060"/>
      <c r="CD46" s="1060"/>
      <c r="CE46" s="1060"/>
      <c r="CF46" s="1060"/>
      <c r="CG46" s="1081"/>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6"/>
    </row>
    <row r="47" spans="1:131" ht="26.25" customHeight="1" x14ac:dyDescent="0.2">
      <c r="A47" s="234">
        <v>20</v>
      </c>
      <c r="B47" s="1097"/>
      <c r="C47" s="1098"/>
      <c r="D47" s="1098"/>
      <c r="E47" s="1098"/>
      <c r="F47" s="1098"/>
      <c r="G47" s="1098"/>
      <c r="H47" s="1098"/>
      <c r="I47" s="1098"/>
      <c r="J47" s="1098"/>
      <c r="K47" s="1098"/>
      <c r="L47" s="1098"/>
      <c r="M47" s="1098"/>
      <c r="N47" s="1098"/>
      <c r="O47" s="1098"/>
      <c r="P47" s="1099"/>
      <c r="Q47" s="1105"/>
      <c r="R47" s="1106"/>
      <c r="S47" s="1106"/>
      <c r="T47" s="1106"/>
      <c r="U47" s="1106"/>
      <c r="V47" s="1106"/>
      <c r="W47" s="1106"/>
      <c r="X47" s="1106"/>
      <c r="Y47" s="1106"/>
      <c r="Z47" s="1106"/>
      <c r="AA47" s="1106"/>
      <c r="AB47" s="1106"/>
      <c r="AC47" s="1106"/>
      <c r="AD47" s="1106"/>
      <c r="AE47" s="1107"/>
      <c r="AF47" s="1102"/>
      <c r="AG47" s="1103"/>
      <c r="AH47" s="1103"/>
      <c r="AI47" s="1103"/>
      <c r="AJ47" s="1104"/>
      <c r="AK47" s="1044"/>
      <c r="AL47" s="1035"/>
      <c r="AM47" s="1035"/>
      <c r="AN47" s="1035"/>
      <c r="AO47" s="1035"/>
      <c r="AP47" s="1035"/>
      <c r="AQ47" s="1035"/>
      <c r="AR47" s="1035"/>
      <c r="AS47" s="1035"/>
      <c r="AT47" s="1035"/>
      <c r="AU47" s="1035"/>
      <c r="AV47" s="1035"/>
      <c r="AW47" s="1035"/>
      <c r="AX47" s="1035"/>
      <c r="AY47" s="1035"/>
      <c r="AZ47" s="1108"/>
      <c r="BA47" s="1108"/>
      <c r="BB47" s="1108"/>
      <c r="BC47" s="1108"/>
      <c r="BD47" s="1108"/>
      <c r="BE47" s="1036"/>
      <c r="BF47" s="1036"/>
      <c r="BG47" s="1036"/>
      <c r="BH47" s="1036"/>
      <c r="BI47" s="1037"/>
      <c r="BJ47" s="228"/>
      <c r="BK47" s="228"/>
      <c r="BL47" s="228"/>
      <c r="BM47" s="228"/>
      <c r="BN47" s="228"/>
      <c r="BO47" s="237"/>
      <c r="BP47" s="237"/>
      <c r="BQ47" s="234">
        <v>41</v>
      </c>
      <c r="BR47" s="235"/>
      <c r="BS47" s="1059"/>
      <c r="BT47" s="1060"/>
      <c r="BU47" s="1060"/>
      <c r="BV47" s="1060"/>
      <c r="BW47" s="1060"/>
      <c r="BX47" s="1060"/>
      <c r="BY47" s="1060"/>
      <c r="BZ47" s="1060"/>
      <c r="CA47" s="1060"/>
      <c r="CB47" s="1060"/>
      <c r="CC47" s="1060"/>
      <c r="CD47" s="1060"/>
      <c r="CE47" s="1060"/>
      <c r="CF47" s="1060"/>
      <c r="CG47" s="1081"/>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6"/>
    </row>
    <row r="48" spans="1:131" ht="26.25" customHeight="1" x14ac:dyDescent="0.2">
      <c r="A48" s="234">
        <v>21</v>
      </c>
      <c r="B48" s="1097"/>
      <c r="C48" s="1098"/>
      <c r="D48" s="1098"/>
      <c r="E48" s="1098"/>
      <c r="F48" s="1098"/>
      <c r="G48" s="1098"/>
      <c r="H48" s="1098"/>
      <c r="I48" s="1098"/>
      <c r="J48" s="1098"/>
      <c r="K48" s="1098"/>
      <c r="L48" s="1098"/>
      <c r="M48" s="1098"/>
      <c r="N48" s="1098"/>
      <c r="O48" s="1098"/>
      <c r="P48" s="1099"/>
      <c r="Q48" s="1105"/>
      <c r="R48" s="1106"/>
      <c r="S48" s="1106"/>
      <c r="T48" s="1106"/>
      <c r="U48" s="1106"/>
      <c r="V48" s="1106"/>
      <c r="W48" s="1106"/>
      <c r="X48" s="1106"/>
      <c r="Y48" s="1106"/>
      <c r="Z48" s="1106"/>
      <c r="AA48" s="1106"/>
      <c r="AB48" s="1106"/>
      <c r="AC48" s="1106"/>
      <c r="AD48" s="1106"/>
      <c r="AE48" s="1107"/>
      <c r="AF48" s="1102"/>
      <c r="AG48" s="1103"/>
      <c r="AH48" s="1103"/>
      <c r="AI48" s="1103"/>
      <c r="AJ48" s="1104"/>
      <c r="AK48" s="1044"/>
      <c r="AL48" s="1035"/>
      <c r="AM48" s="1035"/>
      <c r="AN48" s="1035"/>
      <c r="AO48" s="1035"/>
      <c r="AP48" s="1035"/>
      <c r="AQ48" s="1035"/>
      <c r="AR48" s="1035"/>
      <c r="AS48" s="1035"/>
      <c r="AT48" s="1035"/>
      <c r="AU48" s="1035"/>
      <c r="AV48" s="1035"/>
      <c r="AW48" s="1035"/>
      <c r="AX48" s="1035"/>
      <c r="AY48" s="1035"/>
      <c r="AZ48" s="1108"/>
      <c r="BA48" s="1108"/>
      <c r="BB48" s="1108"/>
      <c r="BC48" s="1108"/>
      <c r="BD48" s="1108"/>
      <c r="BE48" s="1036"/>
      <c r="BF48" s="1036"/>
      <c r="BG48" s="1036"/>
      <c r="BH48" s="1036"/>
      <c r="BI48" s="1037"/>
      <c r="BJ48" s="228"/>
      <c r="BK48" s="228"/>
      <c r="BL48" s="228"/>
      <c r="BM48" s="228"/>
      <c r="BN48" s="228"/>
      <c r="BO48" s="237"/>
      <c r="BP48" s="237"/>
      <c r="BQ48" s="234">
        <v>42</v>
      </c>
      <c r="BR48" s="235"/>
      <c r="BS48" s="1059"/>
      <c r="BT48" s="1060"/>
      <c r="BU48" s="1060"/>
      <c r="BV48" s="1060"/>
      <c r="BW48" s="1060"/>
      <c r="BX48" s="1060"/>
      <c r="BY48" s="1060"/>
      <c r="BZ48" s="1060"/>
      <c r="CA48" s="1060"/>
      <c r="CB48" s="1060"/>
      <c r="CC48" s="1060"/>
      <c r="CD48" s="1060"/>
      <c r="CE48" s="1060"/>
      <c r="CF48" s="1060"/>
      <c r="CG48" s="1081"/>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6"/>
    </row>
    <row r="49" spans="1:131" ht="26.25" customHeight="1" x14ac:dyDescent="0.2">
      <c r="A49" s="234">
        <v>22</v>
      </c>
      <c r="B49" s="1097"/>
      <c r="C49" s="1098"/>
      <c r="D49" s="1098"/>
      <c r="E49" s="1098"/>
      <c r="F49" s="1098"/>
      <c r="G49" s="1098"/>
      <c r="H49" s="1098"/>
      <c r="I49" s="1098"/>
      <c r="J49" s="1098"/>
      <c r="K49" s="1098"/>
      <c r="L49" s="1098"/>
      <c r="M49" s="1098"/>
      <c r="N49" s="1098"/>
      <c r="O49" s="1098"/>
      <c r="P49" s="1099"/>
      <c r="Q49" s="1105"/>
      <c r="R49" s="1106"/>
      <c r="S49" s="1106"/>
      <c r="T49" s="1106"/>
      <c r="U49" s="1106"/>
      <c r="V49" s="1106"/>
      <c r="W49" s="1106"/>
      <c r="X49" s="1106"/>
      <c r="Y49" s="1106"/>
      <c r="Z49" s="1106"/>
      <c r="AA49" s="1106"/>
      <c r="AB49" s="1106"/>
      <c r="AC49" s="1106"/>
      <c r="AD49" s="1106"/>
      <c r="AE49" s="1107"/>
      <c r="AF49" s="1102"/>
      <c r="AG49" s="1103"/>
      <c r="AH49" s="1103"/>
      <c r="AI49" s="1103"/>
      <c r="AJ49" s="1104"/>
      <c r="AK49" s="1044"/>
      <c r="AL49" s="1035"/>
      <c r="AM49" s="1035"/>
      <c r="AN49" s="1035"/>
      <c r="AO49" s="1035"/>
      <c r="AP49" s="1035"/>
      <c r="AQ49" s="1035"/>
      <c r="AR49" s="1035"/>
      <c r="AS49" s="1035"/>
      <c r="AT49" s="1035"/>
      <c r="AU49" s="1035"/>
      <c r="AV49" s="1035"/>
      <c r="AW49" s="1035"/>
      <c r="AX49" s="1035"/>
      <c r="AY49" s="1035"/>
      <c r="AZ49" s="1108"/>
      <c r="BA49" s="1108"/>
      <c r="BB49" s="1108"/>
      <c r="BC49" s="1108"/>
      <c r="BD49" s="1108"/>
      <c r="BE49" s="1036"/>
      <c r="BF49" s="1036"/>
      <c r="BG49" s="1036"/>
      <c r="BH49" s="1036"/>
      <c r="BI49" s="1037"/>
      <c r="BJ49" s="228"/>
      <c r="BK49" s="228"/>
      <c r="BL49" s="228"/>
      <c r="BM49" s="228"/>
      <c r="BN49" s="228"/>
      <c r="BO49" s="237"/>
      <c r="BP49" s="237"/>
      <c r="BQ49" s="234">
        <v>43</v>
      </c>
      <c r="BR49" s="235"/>
      <c r="BS49" s="1059"/>
      <c r="BT49" s="1060"/>
      <c r="BU49" s="1060"/>
      <c r="BV49" s="1060"/>
      <c r="BW49" s="1060"/>
      <c r="BX49" s="1060"/>
      <c r="BY49" s="1060"/>
      <c r="BZ49" s="1060"/>
      <c r="CA49" s="1060"/>
      <c r="CB49" s="1060"/>
      <c r="CC49" s="1060"/>
      <c r="CD49" s="1060"/>
      <c r="CE49" s="1060"/>
      <c r="CF49" s="1060"/>
      <c r="CG49" s="1081"/>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6"/>
    </row>
    <row r="50" spans="1:131" ht="26.25" customHeight="1" x14ac:dyDescent="0.2">
      <c r="A50" s="234">
        <v>23</v>
      </c>
      <c r="B50" s="1097"/>
      <c r="C50" s="1098"/>
      <c r="D50" s="1098"/>
      <c r="E50" s="1098"/>
      <c r="F50" s="1098"/>
      <c r="G50" s="1098"/>
      <c r="H50" s="1098"/>
      <c r="I50" s="1098"/>
      <c r="J50" s="1098"/>
      <c r="K50" s="1098"/>
      <c r="L50" s="1098"/>
      <c r="M50" s="1098"/>
      <c r="N50" s="1098"/>
      <c r="O50" s="1098"/>
      <c r="P50" s="1099"/>
      <c r="Q50" s="1100"/>
      <c r="R50" s="1092"/>
      <c r="S50" s="1092"/>
      <c r="T50" s="1092"/>
      <c r="U50" s="1092"/>
      <c r="V50" s="1092"/>
      <c r="W50" s="1092"/>
      <c r="X50" s="1092"/>
      <c r="Y50" s="1092"/>
      <c r="Z50" s="1092"/>
      <c r="AA50" s="1092"/>
      <c r="AB50" s="1092"/>
      <c r="AC50" s="1092"/>
      <c r="AD50" s="1092"/>
      <c r="AE50" s="1101"/>
      <c r="AF50" s="1102"/>
      <c r="AG50" s="1103"/>
      <c r="AH50" s="1103"/>
      <c r="AI50" s="1103"/>
      <c r="AJ50" s="1104"/>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036"/>
      <c r="BF50" s="1036"/>
      <c r="BG50" s="1036"/>
      <c r="BH50" s="1036"/>
      <c r="BI50" s="1037"/>
      <c r="BJ50" s="228"/>
      <c r="BK50" s="228"/>
      <c r="BL50" s="228"/>
      <c r="BM50" s="228"/>
      <c r="BN50" s="228"/>
      <c r="BO50" s="237"/>
      <c r="BP50" s="237"/>
      <c r="BQ50" s="234">
        <v>44</v>
      </c>
      <c r="BR50" s="235"/>
      <c r="BS50" s="1059"/>
      <c r="BT50" s="1060"/>
      <c r="BU50" s="1060"/>
      <c r="BV50" s="1060"/>
      <c r="BW50" s="1060"/>
      <c r="BX50" s="1060"/>
      <c r="BY50" s="1060"/>
      <c r="BZ50" s="1060"/>
      <c r="CA50" s="1060"/>
      <c r="CB50" s="1060"/>
      <c r="CC50" s="1060"/>
      <c r="CD50" s="1060"/>
      <c r="CE50" s="1060"/>
      <c r="CF50" s="1060"/>
      <c r="CG50" s="1081"/>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6"/>
    </row>
    <row r="51" spans="1:131" ht="26.25" customHeight="1" x14ac:dyDescent="0.2">
      <c r="A51" s="234">
        <v>24</v>
      </c>
      <c r="B51" s="1097"/>
      <c r="C51" s="1098"/>
      <c r="D51" s="1098"/>
      <c r="E51" s="1098"/>
      <c r="F51" s="1098"/>
      <c r="G51" s="1098"/>
      <c r="H51" s="1098"/>
      <c r="I51" s="1098"/>
      <c r="J51" s="1098"/>
      <c r="K51" s="1098"/>
      <c r="L51" s="1098"/>
      <c r="M51" s="1098"/>
      <c r="N51" s="1098"/>
      <c r="O51" s="1098"/>
      <c r="P51" s="1099"/>
      <c r="Q51" s="1100"/>
      <c r="R51" s="1092"/>
      <c r="S51" s="1092"/>
      <c r="T51" s="1092"/>
      <c r="U51" s="1092"/>
      <c r="V51" s="1092"/>
      <c r="W51" s="1092"/>
      <c r="X51" s="1092"/>
      <c r="Y51" s="1092"/>
      <c r="Z51" s="1092"/>
      <c r="AA51" s="1092"/>
      <c r="AB51" s="1092"/>
      <c r="AC51" s="1092"/>
      <c r="AD51" s="1092"/>
      <c r="AE51" s="1101"/>
      <c r="AF51" s="1102"/>
      <c r="AG51" s="1103"/>
      <c r="AH51" s="1103"/>
      <c r="AI51" s="1103"/>
      <c r="AJ51" s="1104"/>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036"/>
      <c r="BF51" s="1036"/>
      <c r="BG51" s="1036"/>
      <c r="BH51" s="1036"/>
      <c r="BI51" s="1037"/>
      <c r="BJ51" s="228"/>
      <c r="BK51" s="228"/>
      <c r="BL51" s="228"/>
      <c r="BM51" s="228"/>
      <c r="BN51" s="228"/>
      <c r="BO51" s="237"/>
      <c r="BP51" s="237"/>
      <c r="BQ51" s="234">
        <v>45</v>
      </c>
      <c r="BR51" s="235"/>
      <c r="BS51" s="1059"/>
      <c r="BT51" s="1060"/>
      <c r="BU51" s="1060"/>
      <c r="BV51" s="1060"/>
      <c r="BW51" s="1060"/>
      <c r="BX51" s="1060"/>
      <c r="BY51" s="1060"/>
      <c r="BZ51" s="1060"/>
      <c r="CA51" s="1060"/>
      <c r="CB51" s="1060"/>
      <c r="CC51" s="1060"/>
      <c r="CD51" s="1060"/>
      <c r="CE51" s="1060"/>
      <c r="CF51" s="1060"/>
      <c r="CG51" s="1081"/>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6"/>
    </row>
    <row r="52" spans="1:131" ht="26.25" customHeight="1" x14ac:dyDescent="0.2">
      <c r="A52" s="234">
        <v>25</v>
      </c>
      <c r="B52" s="1097"/>
      <c r="C52" s="1098"/>
      <c r="D52" s="1098"/>
      <c r="E52" s="1098"/>
      <c r="F52" s="1098"/>
      <c r="G52" s="1098"/>
      <c r="H52" s="1098"/>
      <c r="I52" s="1098"/>
      <c r="J52" s="1098"/>
      <c r="K52" s="1098"/>
      <c r="L52" s="1098"/>
      <c r="M52" s="1098"/>
      <c r="N52" s="1098"/>
      <c r="O52" s="1098"/>
      <c r="P52" s="1099"/>
      <c r="Q52" s="1100"/>
      <c r="R52" s="1092"/>
      <c r="S52" s="1092"/>
      <c r="T52" s="1092"/>
      <c r="U52" s="1092"/>
      <c r="V52" s="1092"/>
      <c r="W52" s="1092"/>
      <c r="X52" s="1092"/>
      <c r="Y52" s="1092"/>
      <c r="Z52" s="1092"/>
      <c r="AA52" s="1092"/>
      <c r="AB52" s="1092"/>
      <c r="AC52" s="1092"/>
      <c r="AD52" s="1092"/>
      <c r="AE52" s="1101"/>
      <c r="AF52" s="1102"/>
      <c r="AG52" s="1103"/>
      <c r="AH52" s="1103"/>
      <c r="AI52" s="1103"/>
      <c r="AJ52" s="1104"/>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036"/>
      <c r="BF52" s="1036"/>
      <c r="BG52" s="1036"/>
      <c r="BH52" s="1036"/>
      <c r="BI52" s="1037"/>
      <c r="BJ52" s="228"/>
      <c r="BK52" s="228"/>
      <c r="BL52" s="228"/>
      <c r="BM52" s="228"/>
      <c r="BN52" s="228"/>
      <c r="BO52" s="237"/>
      <c r="BP52" s="237"/>
      <c r="BQ52" s="234">
        <v>46</v>
      </c>
      <c r="BR52" s="235"/>
      <c r="BS52" s="1059"/>
      <c r="BT52" s="1060"/>
      <c r="BU52" s="1060"/>
      <c r="BV52" s="1060"/>
      <c r="BW52" s="1060"/>
      <c r="BX52" s="1060"/>
      <c r="BY52" s="1060"/>
      <c r="BZ52" s="1060"/>
      <c r="CA52" s="1060"/>
      <c r="CB52" s="1060"/>
      <c r="CC52" s="1060"/>
      <c r="CD52" s="1060"/>
      <c r="CE52" s="1060"/>
      <c r="CF52" s="1060"/>
      <c r="CG52" s="1081"/>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6"/>
    </row>
    <row r="53" spans="1:131" ht="26.25" customHeight="1" x14ac:dyDescent="0.2">
      <c r="A53" s="234">
        <v>26</v>
      </c>
      <c r="B53" s="1097"/>
      <c r="C53" s="1098"/>
      <c r="D53" s="1098"/>
      <c r="E53" s="1098"/>
      <c r="F53" s="1098"/>
      <c r="G53" s="1098"/>
      <c r="H53" s="1098"/>
      <c r="I53" s="1098"/>
      <c r="J53" s="1098"/>
      <c r="K53" s="1098"/>
      <c r="L53" s="1098"/>
      <c r="M53" s="1098"/>
      <c r="N53" s="1098"/>
      <c r="O53" s="1098"/>
      <c r="P53" s="1099"/>
      <c r="Q53" s="1100"/>
      <c r="R53" s="1092"/>
      <c r="S53" s="1092"/>
      <c r="T53" s="1092"/>
      <c r="U53" s="1092"/>
      <c r="V53" s="1092"/>
      <c r="W53" s="1092"/>
      <c r="X53" s="1092"/>
      <c r="Y53" s="1092"/>
      <c r="Z53" s="1092"/>
      <c r="AA53" s="1092"/>
      <c r="AB53" s="1092"/>
      <c r="AC53" s="1092"/>
      <c r="AD53" s="1092"/>
      <c r="AE53" s="1101"/>
      <c r="AF53" s="1102"/>
      <c r="AG53" s="1103"/>
      <c r="AH53" s="1103"/>
      <c r="AI53" s="1103"/>
      <c r="AJ53" s="1104"/>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036"/>
      <c r="BF53" s="1036"/>
      <c r="BG53" s="1036"/>
      <c r="BH53" s="1036"/>
      <c r="BI53" s="1037"/>
      <c r="BJ53" s="228"/>
      <c r="BK53" s="228"/>
      <c r="BL53" s="228"/>
      <c r="BM53" s="228"/>
      <c r="BN53" s="228"/>
      <c r="BO53" s="237"/>
      <c r="BP53" s="237"/>
      <c r="BQ53" s="234">
        <v>47</v>
      </c>
      <c r="BR53" s="235"/>
      <c r="BS53" s="1059"/>
      <c r="BT53" s="1060"/>
      <c r="BU53" s="1060"/>
      <c r="BV53" s="1060"/>
      <c r="BW53" s="1060"/>
      <c r="BX53" s="1060"/>
      <c r="BY53" s="1060"/>
      <c r="BZ53" s="1060"/>
      <c r="CA53" s="1060"/>
      <c r="CB53" s="1060"/>
      <c r="CC53" s="1060"/>
      <c r="CD53" s="1060"/>
      <c r="CE53" s="1060"/>
      <c r="CF53" s="1060"/>
      <c r="CG53" s="1081"/>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6"/>
    </row>
    <row r="54" spans="1:131" ht="26.25" customHeight="1" x14ac:dyDescent="0.2">
      <c r="A54" s="234">
        <v>27</v>
      </c>
      <c r="B54" s="1097"/>
      <c r="C54" s="1098"/>
      <c r="D54" s="1098"/>
      <c r="E54" s="1098"/>
      <c r="F54" s="1098"/>
      <c r="G54" s="1098"/>
      <c r="H54" s="1098"/>
      <c r="I54" s="1098"/>
      <c r="J54" s="1098"/>
      <c r="K54" s="1098"/>
      <c r="L54" s="1098"/>
      <c r="M54" s="1098"/>
      <c r="N54" s="1098"/>
      <c r="O54" s="1098"/>
      <c r="P54" s="1099"/>
      <c r="Q54" s="1100"/>
      <c r="R54" s="1092"/>
      <c r="S54" s="1092"/>
      <c r="T54" s="1092"/>
      <c r="U54" s="1092"/>
      <c r="V54" s="1092"/>
      <c r="W54" s="1092"/>
      <c r="X54" s="1092"/>
      <c r="Y54" s="1092"/>
      <c r="Z54" s="1092"/>
      <c r="AA54" s="1092"/>
      <c r="AB54" s="1092"/>
      <c r="AC54" s="1092"/>
      <c r="AD54" s="1092"/>
      <c r="AE54" s="1101"/>
      <c r="AF54" s="1102"/>
      <c r="AG54" s="1103"/>
      <c r="AH54" s="1103"/>
      <c r="AI54" s="1103"/>
      <c r="AJ54" s="1104"/>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036"/>
      <c r="BF54" s="1036"/>
      <c r="BG54" s="1036"/>
      <c r="BH54" s="1036"/>
      <c r="BI54" s="1037"/>
      <c r="BJ54" s="228"/>
      <c r="BK54" s="228"/>
      <c r="BL54" s="228"/>
      <c r="BM54" s="228"/>
      <c r="BN54" s="228"/>
      <c r="BO54" s="237"/>
      <c r="BP54" s="237"/>
      <c r="BQ54" s="234">
        <v>48</v>
      </c>
      <c r="BR54" s="235"/>
      <c r="BS54" s="1059"/>
      <c r="BT54" s="1060"/>
      <c r="BU54" s="1060"/>
      <c r="BV54" s="1060"/>
      <c r="BW54" s="1060"/>
      <c r="BX54" s="1060"/>
      <c r="BY54" s="1060"/>
      <c r="BZ54" s="1060"/>
      <c r="CA54" s="1060"/>
      <c r="CB54" s="1060"/>
      <c r="CC54" s="1060"/>
      <c r="CD54" s="1060"/>
      <c r="CE54" s="1060"/>
      <c r="CF54" s="1060"/>
      <c r="CG54" s="1081"/>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6"/>
    </row>
    <row r="55" spans="1:131" ht="26.25" customHeight="1" x14ac:dyDescent="0.2">
      <c r="A55" s="234">
        <v>28</v>
      </c>
      <c r="B55" s="1097"/>
      <c r="C55" s="1098"/>
      <c r="D55" s="1098"/>
      <c r="E55" s="1098"/>
      <c r="F55" s="1098"/>
      <c r="G55" s="1098"/>
      <c r="H55" s="1098"/>
      <c r="I55" s="1098"/>
      <c r="J55" s="1098"/>
      <c r="K55" s="1098"/>
      <c r="L55" s="1098"/>
      <c r="M55" s="1098"/>
      <c r="N55" s="1098"/>
      <c r="O55" s="1098"/>
      <c r="P55" s="1099"/>
      <c r="Q55" s="1100"/>
      <c r="R55" s="1092"/>
      <c r="S55" s="1092"/>
      <c r="T55" s="1092"/>
      <c r="U55" s="1092"/>
      <c r="V55" s="1092"/>
      <c r="W55" s="1092"/>
      <c r="X55" s="1092"/>
      <c r="Y55" s="1092"/>
      <c r="Z55" s="1092"/>
      <c r="AA55" s="1092"/>
      <c r="AB55" s="1092"/>
      <c r="AC55" s="1092"/>
      <c r="AD55" s="1092"/>
      <c r="AE55" s="1101"/>
      <c r="AF55" s="1102"/>
      <c r="AG55" s="1103"/>
      <c r="AH55" s="1103"/>
      <c r="AI55" s="1103"/>
      <c r="AJ55" s="1104"/>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036"/>
      <c r="BF55" s="1036"/>
      <c r="BG55" s="1036"/>
      <c r="BH55" s="1036"/>
      <c r="BI55" s="1037"/>
      <c r="BJ55" s="228"/>
      <c r="BK55" s="228"/>
      <c r="BL55" s="228"/>
      <c r="BM55" s="228"/>
      <c r="BN55" s="228"/>
      <c r="BO55" s="237"/>
      <c r="BP55" s="237"/>
      <c r="BQ55" s="234">
        <v>49</v>
      </c>
      <c r="BR55" s="235"/>
      <c r="BS55" s="1059"/>
      <c r="BT55" s="1060"/>
      <c r="BU55" s="1060"/>
      <c r="BV55" s="1060"/>
      <c r="BW55" s="1060"/>
      <c r="BX55" s="1060"/>
      <c r="BY55" s="1060"/>
      <c r="BZ55" s="1060"/>
      <c r="CA55" s="1060"/>
      <c r="CB55" s="1060"/>
      <c r="CC55" s="1060"/>
      <c r="CD55" s="1060"/>
      <c r="CE55" s="1060"/>
      <c r="CF55" s="1060"/>
      <c r="CG55" s="1081"/>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6"/>
    </row>
    <row r="56" spans="1:131" ht="26.25" customHeight="1" x14ac:dyDescent="0.2">
      <c r="A56" s="234">
        <v>29</v>
      </c>
      <c r="B56" s="1097"/>
      <c r="C56" s="1098"/>
      <c r="D56" s="1098"/>
      <c r="E56" s="1098"/>
      <c r="F56" s="1098"/>
      <c r="G56" s="1098"/>
      <c r="H56" s="1098"/>
      <c r="I56" s="1098"/>
      <c r="J56" s="1098"/>
      <c r="K56" s="1098"/>
      <c r="L56" s="1098"/>
      <c r="M56" s="1098"/>
      <c r="N56" s="1098"/>
      <c r="O56" s="1098"/>
      <c r="P56" s="1099"/>
      <c r="Q56" s="1100"/>
      <c r="R56" s="1092"/>
      <c r="S56" s="1092"/>
      <c r="T56" s="1092"/>
      <c r="U56" s="1092"/>
      <c r="V56" s="1092"/>
      <c r="W56" s="1092"/>
      <c r="X56" s="1092"/>
      <c r="Y56" s="1092"/>
      <c r="Z56" s="1092"/>
      <c r="AA56" s="1092"/>
      <c r="AB56" s="1092"/>
      <c r="AC56" s="1092"/>
      <c r="AD56" s="1092"/>
      <c r="AE56" s="1101"/>
      <c r="AF56" s="1102"/>
      <c r="AG56" s="1103"/>
      <c r="AH56" s="1103"/>
      <c r="AI56" s="1103"/>
      <c r="AJ56" s="1104"/>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036"/>
      <c r="BF56" s="1036"/>
      <c r="BG56" s="1036"/>
      <c r="BH56" s="1036"/>
      <c r="BI56" s="1037"/>
      <c r="BJ56" s="228"/>
      <c r="BK56" s="228"/>
      <c r="BL56" s="228"/>
      <c r="BM56" s="228"/>
      <c r="BN56" s="228"/>
      <c r="BO56" s="237"/>
      <c r="BP56" s="237"/>
      <c r="BQ56" s="234">
        <v>50</v>
      </c>
      <c r="BR56" s="235"/>
      <c r="BS56" s="1059"/>
      <c r="BT56" s="1060"/>
      <c r="BU56" s="1060"/>
      <c r="BV56" s="1060"/>
      <c r="BW56" s="1060"/>
      <c r="BX56" s="1060"/>
      <c r="BY56" s="1060"/>
      <c r="BZ56" s="1060"/>
      <c r="CA56" s="1060"/>
      <c r="CB56" s="1060"/>
      <c r="CC56" s="1060"/>
      <c r="CD56" s="1060"/>
      <c r="CE56" s="1060"/>
      <c r="CF56" s="1060"/>
      <c r="CG56" s="1081"/>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6"/>
    </row>
    <row r="57" spans="1:131" ht="26.25" customHeight="1" x14ac:dyDescent="0.2">
      <c r="A57" s="234">
        <v>30</v>
      </c>
      <c r="B57" s="1097"/>
      <c r="C57" s="1098"/>
      <c r="D57" s="1098"/>
      <c r="E57" s="1098"/>
      <c r="F57" s="1098"/>
      <c r="G57" s="1098"/>
      <c r="H57" s="1098"/>
      <c r="I57" s="1098"/>
      <c r="J57" s="1098"/>
      <c r="K57" s="1098"/>
      <c r="L57" s="1098"/>
      <c r="M57" s="1098"/>
      <c r="N57" s="1098"/>
      <c r="O57" s="1098"/>
      <c r="P57" s="1099"/>
      <c r="Q57" s="1100"/>
      <c r="R57" s="1092"/>
      <c r="S57" s="1092"/>
      <c r="T57" s="1092"/>
      <c r="U57" s="1092"/>
      <c r="V57" s="1092"/>
      <c r="W57" s="1092"/>
      <c r="X57" s="1092"/>
      <c r="Y57" s="1092"/>
      <c r="Z57" s="1092"/>
      <c r="AA57" s="1092"/>
      <c r="AB57" s="1092"/>
      <c r="AC57" s="1092"/>
      <c r="AD57" s="1092"/>
      <c r="AE57" s="1101"/>
      <c r="AF57" s="1102"/>
      <c r="AG57" s="1103"/>
      <c r="AH57" s="1103"/>
      <c r="AI57" s="1103"/>
      <c r="AJ57" s="1104"/>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036"/>
      <c r="BF57" s="1036"/>
      <c r="BG57" s="1036"/>
      <c r="BH57" s="1036"/>
      <c r="BI57" s="1037"/>
      <c r="BJ57" s="228"/>
      <c r="BK57" s="228"/>
      <c r="BL57" s="228"/>
      <c r="BM57" s="228"/>
      <c r="BN57" s="228"/>
      <c r="BO57" s="237"/>
      <c r="BP57" s="237"/>
      <c r="BQ57" s="234">
        <v>51</v>
      </c>
      <c r="BR57" s="235"/>
      <c r="BS57" s="1059"/>
      <c r="BT57" s="1060"/>
      <c r="BU57" s="1060"/>
      <c r="BV57" s="1060"/>
      <c r="BW57" s="1060"/>
      <c r="BX57" s="1060"/>
      <c r="BY57" s="1060"/>
      <c r="BZ57" s="1060"/>
      <c r="CA57" s="1060"/>
      <c r="CB57" s="1060"/>
      <c r="CC57" s="1060"/>
      <c r="CD57" s="1060"/>
      <c r="CE57" s="1060"/>
      <c r="CF57" s="1060"/>
      <c r="CG57" s="1081"/>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6"/>
    </row>
    <row r="58" spans="1:131" ht="26.25" customHeight="1" x14ac:dyDescent="0.2">
      <c r="A58" s="234">
        <v>31</v>
      </c>
      <c r="B58" s="1097"/>
      <c r="C58" s="1098"/>
      <c r="D58" s="1098"/>
      <c r="E58" s="1098"/>
      <c r="F58" s="1098"/>
      <c r="G58" s="1098"/>
      <c r="H58" s="1098"/>
      <c r="I58" s="1098"/>
      <c r="J58" s="1098"/>
      <c r="K58" s="1098"/>
      <c r="L58" s="1098"/>
      <c r="M58" s="1098"/>
      <c r="N58" s="1098"/>
      <c r="O58" s="1098"/>
      <c r="P58" s="1099"/>
      <c r="Q58" s="1100"/>
      <c r="R58" s="1092"/>
      <c r="S58" s="1092"/>
      <c r="T58" s="1092"/>
      <c r="U58" s="1092"/>
      <c r="V58" s="1092"/>
      <c r="W58" s="1092"/>
      <c r="X58" s="1092"/>
      <c r="Y58" s="1092"/>
      <c r="Z58" s="1092"/>
      <c r="AA58" s="1092"/>
      <c r="AB58" s="1092"/>
      <c r="AC58" s="1092"/>
      <c r="AD58" s="1092"/>
      <c r="AE58" s="1101"/>
      <c r="AF58" s="1102"/>
      <c r="AG58" s="1103"/>
      <c r="AH58" s="1103"/>
      <c r="AI58" s="1103"/>
      <c r="AJ58" s="1104"/>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036"/>
      <c r="BF58" s="1036"/>
      <c r="BG58" s="1036"/>
      <c r="BH58" s="1036"/>
      <c r="BI58" s="1037"/>
      <c r="BJ58" s="228"/>
      <c r="BK58" s="228"/>
      <c r="BL58" s="228"/>
      <c r="BM58" s="228"/>
      <c r="BN58" s="228"/>
      <c r="BO58" s="237"/>
      <c r="BP58" s="237"/>
      <c r="BQ58" s="234">
        <v>52</v>
      </c>
      <c r="BR58" s="235"/>
      <c r="BS58" s="1059"/>
      <c r="BT58" s="1060"/>
      <c r="BU58" s="1060"/>
      <c r="BV58" s="1060"/>
      <c r="BW58" s="1060"/>
      <c r="BX58" s="1060"/>
      <c r="BY58" s="1060"/>
      <c r="BZ58" s="1060"/>
      <c r="CA58" s="1060"/>
      <c r="CB58" s="1060"/>
      <c r="CC58" s="1060"/>
      <c r="CD58" s="1060"/>
      <c r="CE58" s="1060"/>
      <c r="CF58" s="1060"/>
      <c r="CG58" s="1081"/>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6"/>
    </row>
    <row r="59" spans="1:131" ht="26.25" customHeight="1" x14ac:dyDescent="0.2">
      <c r="A59" s="234">
        <v>32</v>
      </c>
      <c r="B59" s="1097"/>
      <c r="C59" s="1098"/>
      <c r="D59" s="1098"/>
      <c r="E59" s="1098"/>
      <c r="F59" s="1098"/>
      <c r="G59" s="1098"/>
      <c r="H59" s="1098"/>
      <c r="I59" s="1098"/>
      <c r="J59" s="1098"/>
      <c r="K59" s="1098"/>
      <c r="L59" s="1098"/>
      <c r="M59" s="1098"/>
      <c r="N59" s="1098"/>
      <c r="O59" s="1098"/>
      <c r="P59" s="1099"/>
      <c r="Q59" s="1100"/>
      <c r="R59" s="1092"/>
      <c r="S59" s="1092"/>
      <c r="T59" s="1092"/>
      <c r="U59" s="1092"/>
      <c r="V59" s="1092"/>
      <c r="W59" s="1092"/>
      <c r="X59" s="1092"/>
      <c r="Y59" s="1092"/>
      <c r="Z59" s="1092"/>
      <c r="AA59" s="1092"/>
      <c r="AB59" s="1092"/>
      <c r="AC59" s="1092"/>
      <c r="AD59" s="1092"/>
      <c r="AE59" s="1101"/>
      <c r="AF59" s="1102"/>
      <c r="AG59" s="1103"/>
      <c r="AH59" s="1103"/>
      <c r="AI59" s="1103"/>
      <c r="AJ59" s="1104"/>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036"/>
      <c r="BF59" s="1036"/>
      <c r="BG59" s="1036"/>
      <c r="BH59" s="1036"/>
      <c r="BI59" s="1037"/>
      <c r="BJ59" s="228"/>
      <c r="BK59" s="228"/>
      <c r="BL59" s="228"/>
      <c r="BM59" s="228"/>
      <c r="BN59" s="228"/>
      <c r="BO59" s="237"/>
      <c r="BP59" s="237"/>
      <c r="BQ59" s="234">
        <v>53</v>
      </c>
      <c r="BR59" s="235"/>
      <c r="BS59" s="1059"/>
      <c r="BT59" s="1060"/>
      <c r="BU59" s="1060"/>
      <c r="BV59" s="1060"/>
      <c r="BW59" s="1060"/>
      <c r="BX59" s="1060"/>
      <c r="BY59" s="1060"/>
      <c r="BZ59" s="1060"/>
      <c r="CA59" s="1060"/>
      <c r="CB59" s="1060"/>
      <c r="CC59" s="1060"/>
      <c r="CD59" s="1060"/>
      <c r="CE59" s="1060"/>
      <c r="CF59" s="1060"/>
      <c r="CG59" s="1081"/>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6"/>
    </row>
    <row r="60" spans="1:131" ht="26.25" customHeight="1" x14ac:dyDescent="0.2">
      <c r="A60" s="234">
        <v>33</v>
      </c>
      <c r="B60" s="1097"/>
      <c r="C60" s="1098"/>
      <c r="D60" s="1098"/>
      <c r="E60" s="1098"/>
      <c r="F60" s="1098"/>
      <c r="G60" s="1098"/>
      <c r="H60" s="1098"/>
      <c r="I60" s="1098"/>
      <c r="J60" s="1098"/>
      <c r="K60" s="1098"/>
      <c r="L60" s="1098"/>
      <c r="M60" s="1098"/>
      <c r="N60" s="1098"/>
      <c r="O60" s="1098"/>
      <c r="P60" s="1099"/>
      <c r="Q60" s="1100"/>
      <c r="R60" s="1092"/>
      <c r="S60" s="1092"/>
      <c r="T60" s="1092"/>
      <c r="U60" s="1092"/>
      <c r="V60" s="1092"/>
      <c r="W60" s="1092"/>
      <c r="X60" s="1092"/>
      <c r="Y60" s="1092"/>
      <c r="Z60" s="1092"/>
      <c r="AA60" s="1092"/>
      <c r="AB60" s="1092"/>
      <c r="AC60" s="1092"/>
      <c r="AD60" s="1092"/>
      <c r="AE60" s="1101"/>
      <c r="AF60" s="1102"/>
      <c r="AG60" s="1103"/>
      <c r="AH60" s="1103"/>
      <c r="AI60" s="1103"/>
      <c r="AJ60" s="1104"/>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036"/>
      <c r="BF60" s="1036"/>
      <c r="BG60" s="1036"/>
      <c r="BH60" s="1036"/>
      <c r="BI60" s="1037"/>
      <c r="BJ60" s="228"/>
      <c r="BK60" s="228"/>
      <c r="BL60" s="228"/>
      <c r="BM60" s="228"/>
      <c r="BN60" s="228"/>
      <c r="BO60" s="237"/>
      <c r="BP60" s="237"/>
      <c r="BQ60" s="234">
        <v>54</v>
      </c>
      <c r="BR60" s="235"/>
      <c r="BS60" s="1059"/>
      <c r="BT60" s="1060"/>
      <c r="BU60" s="1060"/>
      <c r="BV60" s="1060"/>
      <c r="BW60" s="1060"/>
      <c r="BX60" s="1060"/>
      <c r="BY60" s="1060"/>
      <c r="BZ60" s="1060"/>
      <c r="CA60" s="1060"/>
      <c r="CB60" s="1060"/>
      <c r="CC60" s="1060"/>
      <c r="CD60" s="1060"/>
      <c r="CE60" s="1060"/>
      <c r="CF60" s="1060"/>
      <c r="CG60" s="1081"/>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6"/>
    </row>
    <row r="61" spans="1:131" ht="26.25" customHeight="1" thickBot="1" x14ac:dyDescent="0.25">
      <c r="A61" s="234">
        <v>34</v>
      </c>
      <c r="B61" s="1097"/>
      <c r="C61" s="1098"/>
      <c r="D61" s="1098"/>
      <c r="E61" s="1098"/>
      <c r="F61" s="1098"/>
      <c r="G61" s="1098"/>
      <c r="H61" s="1098"/>
      <c r="I61" s="1098"/>
      <c r="J61" s="1098"/>
      <c r="K61" s="1098"/>
      <c r="L61" s="1098"/>
      <c r="M61" s="1098"/>
      <c r="N61" s="1098"/>
      <c r="O61" s="1098"/>
      <c r="P61" s="1099"/>
      <c r="Q61" s="1100"/>
      <c r="R61" s="1092"/>
      <c r="S61" s="1092"/>
      <c r="T61" s="1092"/>
      <c r="U61" s="1092"/>
      <c r="V61" s="1092"/>
      <c r="W61" s="1092"/>
      <c r="X61" s="1092"/>
      <c r="Y61" s="1092"/>
      <c r="Z61" s="1092"/>
      <c r="AA61" s="1092"/>
      <c r="AB61" s="1092"/>
      <c r="AC61" s="1092"/>
      <c r="AD61" s="1092"/>
      <c r="AE61" s="1101"/>
      <c r="AF61" s="1102"/>
      <c r="AG61" s="1103"/>
      <c r="AH61" s="1103"/>
      <c r="AI61" s="1103"/>
      <c r="AJ61" s="1104"/>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036"/>
      <c r="BF61" s="1036"/>
      <c r="BG61" s="1036"/>
      <c r="BH61" s="1036"/>
      <c r="BI61" s="1037"/>
      <c r="BJ61" s="228"/>
      <c r="BK61" s="228"/>
      <c r="BL61" s="228"/>
      <c r="BM61" s="228"/>
      <c r="BN61" s="228"/>
      <c r="BO61" s="237"/>
      <c r="BP61" s="237"/>
      <c r="BQ61" s="234">
        <v>55</v>
      </c>
      <c r="BR61" s="235"/>
      <c r="BS61" s="1059"/>
      <c r="BT61" s="1060"/>
      <c r="BU61" s="1060"/>
      <c r="BV61" s="1060"/>
      <c r="BW61" s="1060"/>
      <c r="BX61" s="1060"/>
      <c r="BY61" s="1060"/>
      <c r="BZ61" s="1060"/>
      <c r="CA61" s="1060"/>
      <c r="CB61" s="1060"/>
      <c r="CC61" s="1060"/>
      <c r="CD61" s="1060"/>
      <c r="CE61" s="1060"/>
      <c r="CF61" s="1060"/>
      <c r="CG61" s="1081"/>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6"/>
    </row>
    <row r="62" spans="1:131" ht="26.25" customHeight="1" x14ac:dyDescent="0.2">
      <c r="A62" s="234">
        <v>35</v>
      </c>
      <c r="B62" s="1097"/>
      <c r="C62" s="1098"/>
      <c r="D62" s="1098"/>
      <c r="E62" s="1098"/>
      <c r="F62" s="1098"/>
      <c r="G62" s="1098"/>
      <c r="H62" s="1098"/>
      <c r="I62" s="1098"/>
      <c r="J62" s="1098"/>
      <c r="K62" s="1098"/>
      <c r="L62" s="1098"/>
      <c r="M62" s="1098"/>
      <c r="N62" s="1098"/>
      <c r="O62" s="1098"/>
      <c r="P62" s="1099"/>
      <c r="Q62" s="1100"/>
      <c r="R62" s="1092"/>
      <c r="S62" s="1092"/>
      <c r="T62" s="1092"/>
      <c r="U62" s="1092"/>
      <c r="V62" s="1092"/>
      <c r="W62" s="1092"/>
      <c r="X62" s="1092"/>
      <c r="Y62" s="1092"/>
      <c r="Z62" s="1092"/>
      <c r="AA62" s="1092"/>
      <c r="AB62" s="1092"/>
      <c r="AC62" s="1092"/>
      <c r="AD62" s="1092"/>
      <c r="AE62" s="1101"/>
      <c r="AF62" s="1102"/>
      <c r="AG62" s="1103"/>
      <c r="AH62" s="1103"/>
      <c r="AI62" s="1103"/>
      <c r="AJ62" s="1104"/>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036"/>
      <c r="BF62" s="1036"/>
      <c r="BG62" s="1036"/>
      <c r="BH62" s="1036"/>
      <c r="BI62" s="1037"/>
      <c r="BJ62" s="1094" t="s">
        <v>416</v>
      </c>
      <c r="BK62" s="1095"/>
      <c r="BL62" s="1095"/>
      <c r="BM62" s="1095"/>
      <c r="BN62" s="1096"/>
      <c r="BO62" s="237"/>
      <c r="BP62" s="237"/>
      <c r="BQ62" s="234">
        <v>56</v>
      </c>
      <c r="BR62" s="235"/>
      <c r="BS62" s="1059"/>
      <c r="BT62" s="1060"/>
      <c r="BU62" s="1060"/>
      <c r="BV62" s="1060"/>
      <c r="BW62" s="1060"/>
      <c r="BX62" s="1060"/>
      <c r="BY62" s="1060"/>
      <c r="BZ62" s="1060"/>
      <c r="CA62" s="1060"/>
      <c r="CB62" s="1060"/>
      <c r="CC62" s="1060"/>
      <c r="CD62" s="1060"/>
      <c r="CE62" s="1060"/>
      <c r="CF62" s="1060"/>
      <c r="CG62" s="1081"/>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6"/>
    </row>
    <row r="63" spans="1:131" ht="26.25" customHeight="1" thickBot="1" x14ac:dyDescent="0.25">
      <c r="A63" s="236" t="s">
        <v>392</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7"/>
      <c r="AF63" s="1088">
        <v>1982</v>
      </c>
      <c r="AG63" s="1023"/>
      <c r="AH63" s="1023"/>
      <c r="AI63" s="1023"/>
      <c r="AJ63" s="1089"/>
      <c r="AK63" s="1090"/>
      <c r="AL63" s="1027"/>
      <c r="AM63" s="1027"/>
      <c r="AN63" s="1027"/>
      <c r="AO63" s="1027"/>
      <c r="AP63" s="1023">
        <f>SUM(AP31:AT35)</f>
        <v>2091</v>
      </c>
      <c r="AQ63" s="1023"/>
      <c r="AR63" s="1023"/>
      <c r="AS63" s="1023"/>
      <c r="AT63" s="1023"/>
      <c r="AU63" s="1023">
        <f>SUM(AU31:AY35)</f>
        <v>1409</v>
      </c>
      <c r="AV63" s="1023"/>
      <c r="AW63" s="1023"/>
      <c r="AX63" s="1023"/>
      <c r="AY63" s="1023"/>
      <c r="AZ63" s="1084"/>
      <c r="BA63" s="1084"/>
      <c r="BB63" s="1084"/>
      <c r="BC63" s="1084"/>
      <c r="BD63" s="1084"/>
      <c r="BE63" s="1024"/>
      <c r="BF63" s="1024"/>
      <c r="BG63" s="1024"/>
      <c r="BH63" s="1024"/>
      <c r="BI63" s="1025"/>
      <c r="BJ63" s="1085" t="s">
        <v>394</v>
      </c>
      <c r="BK63" s="1017"/>
      <c r="BL63" s="1017"/>
      <c r="BM63" s="1017"/>
      <c r="BN63" s="1086"/>
      <c r="BO63" s="237"/>
      <c r="BP63" s="237"/>
      <c r="BQ63" s="234">
        <v>57</v>
      </c>
      <c r="BR63" s="235"/>
      <c r="BS63" s="1059"/>
      <c r="BT63" s="1060"/>
      <c r="BU63" s="1060"/>
      <c r="BV63" s="1060"/>
      <c r="BW63" s="1060"/>
      <c r="BX63" s="1060"/>
      <c r="BY63" s="1060"/>
      <c r="BZ63" s="1060"/>
      <c r="CA63" s="1060"/>
      <c r="CB63" s="1060"/>
      <c r="CC63" s="1060"/>
      <c r="CD63" s="1060"/>
      <c r="CE63" s="1060"/>
      <c r="CF63" s="1060"/>
      <c r="CG63" s="1081"/>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9"/>
      <c r="BT64" s="1060"/>
      <c r="BU64" s="1060"/>
      <c r="BV64" s="1060"/>
      <c r="BW64" s="1060"/>
      <c r="BX64" s="1060"/>
      <c r="BY64" s="1060"/>
      <c r="BZ64" s="1060"/>
      <c r="CA64" s="1060"/>
      <c r="CB64" s="1060"/>
      <c r="CC64" s="1060"/>
      <c r="CD64" s="1060"/>
      <c r="CE64" s="1060"/>
      <c r="CF64" s="1060"/>
      <c r="CG64" s="1081"/>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6"/>
    </row>
    <row r="65" spans="1:131" ht="26.25" customHeight="1" thickBot="1" x14ac:dyDescent="0.25">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9"/>
      <c r="BT65" s="1060"/>
      <c r="BU65" s="1060"/>
      <c r="BV65" s="1060"/>
      <c r="BW65" s="1060"/>
      <c r="BX65" s="1060"/>
      <c r="BY65" s="1060"/>
      <c r="BZ65" s="1060"/>
      <c r="CA65" s="1060"/>
      <c r="CB65" s="1060"/>
      <c r="CC65" s="1060"/>
      <c r="CD65" s="1060"/>
      <c r="CE65" s="1060"/>
      <c r="CF65" s="1060"/>
      <c r="CG65" s="1081"/>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6"/>
    </row>
    <row r="66" spans="1:131" ht="26.25" customHeight="1" x14ac:dyDescent="0.2">
      <c r="A66" s="1062" t="s">
        <v>419</v>
      </c>
      <c r="B66" s="1063"/>
      <c r="C66" s="1063"/>
      <c r="D66" s="1063"/>
      <c r="E66" s="1063"/>
      <c r="F66" s="1063"/>
      <c r="G66" s="1063"/>
      <c r="H66" s="1063"/>
      <c r="I66" s="1063"/>
      <c r="J66" s="1063"/>
      <c r="K66" s="1063"/>
      <c r="L66" s="1063"/>
      <c r="M66" s="1063"/>
      <c r="N66" s="1063"/>
      <c r="O66" s="1063"/>
      <c r="P66" s="1064"/>
      <c r="Q66" s="1068" t="s">
        <v>420</v>
      </c>
      <c r="R66" s="1069"/>
      <c r="S66" s="1069"/>
      <c r="T66" s="1069"/>
      <c r="U66" s="1070"/>
      <c r="V66" s="1068" t="s">
        <v>398</v>
      </c>
      <c r="W66" s="1069"/>
      <c r="X66" s="1069"/>
      <c r="Y66" s="1069"/>
      <c r="Z66" s="1070"/>
      <c r="AA66" s="1068" t="s">
        <v>421</v>
      </c>
      <c r="AB66" s="1069"/>
      <c r="AC66" s="1069"/>
      <c r="AD66" s="1069"/>
      <c r="AE66" s="1070"/>
      <c r="AF66" s="1074" t="s">
        <v>422</v>
      </c>
      <c r="AG66" s="1075"/>
      <c r="AH66" s="1075"/>
      <c r="AI66" s="1075"/>
      <c r="AJ66" s="1076"/>
      <c r="AK66" s="1068" t="s">
        <v>423</v>
      </c>
      <c r="AL66" s="1063"/>
      <c r="AM66" s="1063"/>
      <c r="AN66" s="1063"/>
      <c r="AO66" s="1064"/>
      <c r="AP66" s="1068" t="s">
        <v>402</v>
      </c>
      <c r="AQ66" s="1069"/>
      <c r="AR66" s="1069"/>
      <c r="AS66" s="1069"/>
      <c r="AT66" s="1070"/>
      <c r="AU66" s="1068" t="s">
        <v>424</v>
      </c>
      <c r="AV66" s="1069"/>
      <c r="AW66" s="1069"/>
      <c r="AX66" s="1069"/>
      <c r="AY66" s="1070"/>
      <c r="AZ66" s="1068" t="s">
        <v>380</v>
      </c>
      <c r="BA66" s="1069"/>
      <c r="BB66" s="1069"/>
      <c r="BC66" s="1069"/>
      <c r="BD66" s="1082"/>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3"/>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52" t="s">
        <v>582</v>
      </c>
      <c r="C68" s="1053"/>
      <c r="D68" s="1053"/>
      <c r="E68" s="1053"/>
      <c r="F68" s="1053"/>
      <c r="G68" s="1053"/>
      <c r="H68" s="1053"/>
      <c r="I68" s="1053"/>
      <c r="J68" s="1053"/>
      <c r="K68" s="1053"/>
      <c r="L68" s="1053"/>
      <c r="M68" s="1053"/>
      <c r="N68" s="1053"/>
      <c r="O68" s="1053"/>
      <c r="P68" s="1054"/>
      <c r="Q68" s="1055">
        <v>4750</v>
      </c>
      <c r="R68" s="1049"/>
      <c r="S68" s="1049"/>
      <c r="T68" s="1049"/>
      <c r="U68" s="1049"/>
      <c r="V68" s="1049">
        <v>4708</v>
      </c>
      <c r="W68" s="1049"/>
      <c r="X68" s="1049"/>
      <c r="Y68" s="1049"/>
      <c r="Z68" s="1049"/>
      <c r="AA68" s="1049">
        <v>42</v>
      </c>
      <c r="AB68" s="1049"/>
      <c r="AC68" s="1049"/>
      <c r="AD68" s="1049"/>
      <c r="AE68" s="1049"/>
      <c r="AF68" s="1049">
        <v>1</v>
      </c>
      <c r="AG68" s="1049"/>
      <c r="AH68" s="1049"/>
      <c r="AI68" s="1049"/>
      <c r="AJ68" s="1049"/>
      <c r="AK68" s="1049">
        <v>268</v>
      </c>
      <c r="AL68" s="1049"/>
      <c r="AM68" s="1049"/>
      <c r="AN68" s="1049"/>
      <c r="AO68" s="1049"/>
      <c r="AP68" s="1049">
        <v>1703</v>
      </c>
      <c r="AQ68" s="1049"/>
      <c r="AR68" s="1049"/>
      <c r="AS68" s="1049"/>
      <c r="AT68" s="1049"/>
      <c r="AU68" s="1049">
        <v>49</v>
      </c>
      <c r="AV68" s="1049"/>
      <c r="AW68" s="1049"/>
      <c r="AX68" s="1049"/>
      <c r="AY68" s="1049"/>
      <c r="AZ68" s="1050"/>
      <c r="BA68" s="1050"/>
      <c r="BB68" s="1050"/>
      <c r="BC68" s="1050"/>
      <c r="BD68" s="1051"/>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46" t="s">
        <v>583</v>
      </c>
      <c r="C69" s="1047"/>
      <c r="D69" s="1047"/>
      <c r="E69" s="1047"/>
      <c r="F69" s="1047"/>
      <c r="G69" s="1047"/>
      <c r="H69" s="1047"/>
      <c r="I69" s="1047"/>
      <c r="J69" s="1047"/>
      <c r="K69" s="1047"/>
      <c r="L69" s="1047"/>
      <c r="M69" s="1047"/>
      <c r="N69" s="1047"/>
      <c r="O69" s="1047"/>
      <c r="P69" s="1048"/>
      <c r="Q69" s="1041">
        <v>188</v>
      </c>
      <c r="R69" s="1035"/>
      <c r="S69" s="1035"/>
      <c r="T69" s="1035"/>
      <c r="U69" s="1035"/>
      <c r="V69" s="1035">
        <v>173</v>
      </c>
      <c r="W69" s="1035"/>
      <c r="X69" s="1035"/>
      <c r="Y69" s="1035"/>
      <c r="Z69" s="1035"/>
      <c r="AA69" s="1035">
        <v>16</v>
      </c>
      <c r="AB69" s="1035"/>
      <c r="AC69" s="1035"/>
      <c r="AD69" s="1035"/>
      <c r="AE69" s="1035"/>
      <c r="AF69" s="1035">
        <v>16</v>
      </c>
      <c r="AG69" s="1035"/>
      <c r="AH69" s="1035"/>
      <c r="AI69" s="1035"/>
      <c r="AJ69" s="1035"/>
      <c r="AK69" s="1035" t="s">
        <v>591</v>
      </c>
      <c r="AL69" s="1035"/>
      <c r="AM69" s="1035"/>
      <c r="AN69" s="1035"/>
      <c r="AO69" s="1035"/>
      <c r="AP69" s="1035">
        <v>83</v>
      </c>
      <c r="AQ69" s="1035"/>
      <c r="AR69" s="1035"/>
      <c r="AS69" s="1035"/>
      <c r="AT69" s="1035"/>
      <c r="AU69" s="1035">
        <v>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46" t="s">
        <v>584</v>
      </c>
      <c r="C70" s="1047"/>
      <c r="D70" s="1047"/>
      <c r="E70" s="1047"/>
      <c r="F70" s="1047"/>
      <c r="G70" s="1047"/>
      <c r="H70" s="1047"/>
      <c r="I70" s="1047"/>
      <c r="J70" s="1047"/>
      <c r="K70" s="1047"/>
      <c r="L70" s="1047"/>
      <c r="M70" s="1047"/>
      <c r="N70" s="1047"/>
      <c r="O70" s="1047"/>
      <c r="P70" s="1048"/>
      <c r="Q70" s="1041">
        <v>1889</v>
      </c>
      <c r="R70" s="1035"/>
      <c r="S70" s="1035"/>
      <c r="T70" s="1035"/>
      <c r="U70" s="1035"/>
      <c r="V70" s="1035">
        <v>1869</v>
      </c>
      <c r="W70" s="1035"/>
      <c r="X70" s="1035"/>
      <c r="Y70" s="1035"/>
      <c r="Z70" s="1035"/>
      <c r="AA70" s="1035">
        <v>20</v>
      </c>
      <c r="AB70" s="1035"/>
      <c r="AC70" s="1035"/>
      <c r="AD70" s="1035"/>
      <c r="AE70" s="1035"/>
      <c r="AF70" s="1035">
        <v>190</v>
      </c>
      <c r="AG70" s="1035"/>
      <c r="AH70" s="1035"/>
      <c r="AI70" s="1035"/>
      <c r="AJ70" s="1035"/>
      <c r="AK70" s="1035" t="s">
        <v>592</v>
      </c>
      <c r="AL70" s="1035"/>
      <c r="AM70" s="1035"/>
      <c r="AN70" s="1035"/>
      <c r="AO70" s="1035"/>
      <c r="AP70" s="1035" t="s">
        <v>591</v>
      </c>
      <c r="AQ70" s="1035"/>
      <c r="AR70" s="1035"/>
      <c r="AS70" s="1035"/>
      <c r="AT70" s="1035"/>
      <c r="AU70" s="1035" t="s">
        <v>591</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46" t="s">
        <v>585</v>
      </c>
      <c r="C71" s="1047"/>
      <c r="D71" s="1047"/>
      <c r="E71" s="1047"/>
      <c r="F71" s="1047"/>
      <c r="G71" s="1047"/>
      <c r="H71" s="1047"/>
      <c r="I71" s="1047"/>
      <c r="J71" s="1047"/>
      <c r="K71" s="1047"/>
      <c r="L71" s="1047"/>
      <c r="M71" s="1047"/>
      <c r="N71" s="1047"/>
      <c r="O71" s="1047"/>
      <c r="P71" s="1048"/>
      <c r="Q71" s="1041">
        <v>121</v>
      </c>
      <c r="R71" s="1035"/>
      <c r="S71" s="1035"/>
      <c r="T71" s="1035"/>
      <c r="U71" s="1035"/>
      <c r="V71" s="1035">
        <v>119</v>
      </c>
      <c r="W71" s="1035"/>
      <c r="X71" s="1035"/>
      <c r="Y71" s="1035"/>
      <c r="Z71" s="1035"/>
      <c r="AA71" s="1035">
        <v>2</v>
      </c>
      <c r="AB71" s="1035"/>
      <c r="AC71" s="1035"/>
      <c r="AD71" s="1035"/>
      <c r="AE71" s="1035"/>
      <c r="AF71" s="1035">
        <v>2</v>
      </c>
      <c r="AG71" s="1035"/>
      <c r="AH71" s="1035"/>
      <c r="AI71" s="1035"/>
      <c r="AJ71" s="1035"/>
      <c r="AK71" s="1035">
        <v>49</v>
      </c>
      <c r="AL71" s="1035"/>
      <c r="AM71" s="1035"/>
      <c r="AN71" s="1035"/>
      <c r="AO71" s="1035"/>
      <c r="AP71" s="1035" t="s">
        <v>591</v>
      </c>
      <c r="AQ71" s="1035"/>
      <c r="AR71" s="1035"/>
      <c r="AS71" s="1035"/>
      <c r="AT71" s="1035"/>
      <c r="AU71" s="1035" t="s">
        <v>591</v>
      </c>
      <c r="AV71" s="1035"/>
      <c r="AW71" s="1035"/>
      <c r="AX71" s="1035"/>
      <c r="AY71" s="1035"/>
      <c r="AZ71" s="1036" t="s">
        <v>589</v>
      </c>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46" t="s">
        <v>585</v>
      </c>
      <c r="C72" s="1047"/>
      <c r="D72" s="1047"/>
      <c r="E72" s="1047"/>
      <c r="F72" s="1047"/>
      <c r="G72" s="1047"/>
      <c r="H72" s="1047"/>
      <c r="I72" s="1047"/>
      <c r="J72" s="1047"/>
      <c r="K72" s="1047"/>
      <c r="L72" s="1047"/>
      <c r="M72" s="1047"/>
      <c r="N72" s="1047"/>
      <c r="O72" s="1047"/>
      <c r="P72" s="1048"/>
      <c r="Q72" s="1041">
        <v>86783</v>
      </c>
      <c r="R72" s="1035"/>
      <c r="S72" s="1035"/>
      <c r="T72" s="1035"/>
      <c r="U72" s="1035"/>
      <c r="V72" s="1035">
        <v>84421</v>
      </c>
      <c r="W72" s="1035"/>
      <c r="X72" s="1035"/>
      <c r="Y72" s="1035"/>
      <c r="Z72" s="1035"/>
      <c r="AA72" s="1035">
        <v>2362</v>
      </c>
      <c r="AB72" s="1035"/>
      <c r="AC72" s="1035"/>
      <c r="AD72" s="1035"/>
      <c r="AE72" s="1035"/>
      <c r="AF72" s="1035">
        <v>2362</v>
      </c>
      <c r="AG72" s="1035"/>
      <c r="AH72" s="1035"/>
      <c r="AI72" s="1035"/>
      <c r="AJ72" s="1035"/>
      <c r="AK72" s="1035">
        <v>754</v>
      </c>
      <c r="AL72" s="1035"/>
      <c r="AM72" s="1035"/>
      <c r="AN72" s="1035"/>
      <c r="AO72" s="1035"/>
      <c r="AP72" s="1035" t="s">
        <v>591</v>
      </c>
      <c r="AQ72" s="1035"/>
      <c r="AR72" s="1035"/>
      <c r="AS72" s="1035"/>
      <c r="AT72" s="1035"/>
      <c r="AU72" s="1035" t="s">
        <v>592</v>
      </c>
      <c r="AV72" s="1035"/>
      <c r="AW72" s="1035"/>
      <c r="AX72" s="1035"/>
      <c r="AY72" s="1035"/>
      <c r="AZ72" s="1036" t="s">
        <v>590</v>
      </c>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392</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SUM(AF68:AJ72)</f>
        <v>2571</v>
      </c>
      <c r="AG88" s="1023"/>
      <c r="AH88" s="1023"/>
      <c r="AI88" s="1023"/>
      <c r="AJ88" s="1023"/>
      <c r="AK88" s="1027"/>
      <c r="AL88" s="1027"/>
      <c r="AM88" s="1027"/>
      <c r="AN88" s="1027"/>
      <c r="AO88" s="1027"/>
      <c r="AP88" s="1023">
        <f t="shared" ref="AP88" si="0">SUM(AP68:AT72)</f>
        <v>1786</v>
      </c>
      <c r="AQ88" s="1023"/>
      <c r="AR88" s="1023"/>
      <c r="AS88" s="1023"/>
      <c r="AT88" s="1023"/>
      <c r="AU88" s="1023">
        <f t="shared" ref="AU88" si="1">SUM(AU68:AY72)</f>
        <v>52</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SUM(CR7:CV9)</f>
        <v>31</v>
      </c>
      <c r="CS102" s="1017"/>
      <c r="CT102" s="1017"/>
      <c r="CU102" s="1017"/>
      <c r="CV102" s="1018"/>
      <c r="CW102" s="1016">
        <f t="shared" ref="CW102" si="2">SUM(CW7:DA9)</f>
        <v>1</v>
      </c>
      <c r="CX102" s="1017"/>
      <c r="CY102" s="1017"/>
      <c r="CZ102" s="1017"/>
      <c r="DA102" s="1018"/>
      <c r="DB102" s="1016">
        <f t="shared" ref="DB102" si="3">SUM(DB7:DF9)</f>
        <v>0</v>
      </c>
      <c r="DC102" s="1017"/>
      <c r="DD102" s="1017"/>
      <c r="DE102" s="1017"/>
      <c r="DF102" s="1018"/>
      <c r="DG102" s="1016">
        <f t="shared" ref="DG102" si="4">SUM(DG7:DK9)</f>
        <v>0</v>
      </c>
      <c r="DH102" s="1017"/>
      <c r="DI102" s="1017"/>
      <c r="DJ102" s="1017"/>
      <c r="DK102" s="1018"/>
      <c r="DL102" s="1016">
        <f t="shared" ref="DL102" si="5">SUM(DL7:DP9)</f>
        <v>92</v>
      </c>
      <c r="DM102" s="1017"/>
      <c r="DN102" s="1017"/>
      <c r="DO102" s="1017"/>
      <c r="DP102" s="1018"/>
      <c r="DQ102" s="1016">
        <f t="shared" ref="DQ102" si="6">SUM(DQ7:DU9)</f>
        <v>0</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307</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307</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307</v>
      </c>
      <c r="DR109" s="960"/>
      <c r="DS109" s="960"/>
      <c r="DT109" s="960"/>
      <c r="DU109" s="961"/>
      <c r="DV109" s="962" t="s">
        <v>436</v>
      </c>
      <c r="DW109" s="960"/>
      <c r="DX109" s="960"/>
      <c r="DY109" s="960"/>
      <c r="DZ109" s="993"/>
    </row>
    <row r="110" spans="1:131" s="226" customFormat="1" ht="26.25" customHeight="1" x14ac:dyDescent="0.2">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608433</v>
      </c>
      <c r="AB110" s="953"/>
      <c r="AC110" s="953"/>
      <c r="AD110" s="953"/>
      <c r="AE110" s="954"/>
      <c r="AF110" s="955">
        <v>699547</v>
      </c>
      <c r="AG110" s="953"/>
      <c r="AH110" s="953"/>
      <c r="AI110" s="953"/>
      <c r="AJ110" s="954"/>
      <c r="AK110" s="955">
        <v>621088</v>
      </c>
      <c r="AL110" s="953"/>
      <c r="AM110" s="953"/>
      <c r="AN110" s="953"/>
      <c r="AO110" s="954"/>
      <c r="AP110" s="956">
        <v>20.399999999999999</v>
      </c>
      <c r="AQ110" s="957"/>
      <c r="AR110" s="957"/>
      <c r="AS110" s="957"/>
      <c r="AT110" s="958"/>
      <c r="AU110" s="994" t="s">
        <v>73</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7423427</v>
      </c>
      <c r="BR110" s="906"/>
      <c r="BS110" s="906"/>
      <c r="BT110" s="906"/>
      <c r="BU110" s="906"/>
      <c r="BV110" s="906">
        <v>7850499</v>
      </c>
      <c r="BW110" s="906"/>
      <c r="BX110" s="906"/>
      <c r="BY110" s="906"/>
      <c r="BZ110" s="906"/>
      <c r="CA110" s="906">
        <v>8009945</v>
      </c>
      <c r="CB110" s="906"/>
      <c r="CC110" s="906"/>
      <c r="CD110" s="906"/>
      <c r="CE110" s="906"/>
      <c r="CF110" s="930">
        <v>262.7</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129</v>
      </c>
      <c r="DH110" s="906"/>
      <c r="DI110" s="906"/>
      <c r="DJ110" s="906"/>
      <c r="DK110" s="906"/>
      <c r="DL110" s="906" t="s">
        <v>129</v>
      </c>
      <c r="DM110" s="906"/>
      <c r="DN110" s="906"/>
      <c r="DO110" s="906"/>
      <c r="DP110" s="906"/>
      <c r="DQ110" s="906" t="s">
        <v>442</v>
      </c>
      <c r="DR110" s="906"/>
      <c r="DS110" s="906"/>
      <c r="DT110" s="906"/>
      <c r="DU110" s="906"/>
      <c r="DV110" s="907" t="s">
        <v>129</v>
      </c>
      <c r="DW110" s="907"/>
      <c r="DX110" s="907"/>
      <c r="DY110" s="907"/>
      <c r="DZ110" s="908"/>
    </row>
    <row r="111" spans="1:131" s="226" customFormat="1" ht="26.25" customHeight="1" x14ac:dyDescent="0.2">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394</v>
      </c>
      <c r="AB111" s="983"/>
      <c r="AC111" s="983"/>
      <c r="AD111" s="983"/>
      <c r="AE111" s="984"/>
      <c r="AF111" s="985" t="s">
        <v>394</v>
      </c>
      <c r="AG111" s="983"/>
      <c r="AH111" s="983"/>
      <c r="AI111" s="983"/>
      <c r="AJ111" s="984"/>
      <c r="AK111" s="985" t="s">
        <v>442</v>
      </c>
      <c r="AL111" s="983"/>
      <c r="AM111" s="983"/>
      <c r="AN111" s="983"/>
      <c r="AO111" s="984"/>
      <c r="AP111" s="986" t="s">
        <v>129</v>
      </c>
      <c r="AQ111" s="987"/>
      <c r="AR111" s="987"/>
      <c r="AS111" s="987"/>
      <c r="AT111" s="988"/>
      <c r="AU111" s="996"/>
      <c r="AV111" s="997"/>
      <c r="AW111" s="997"/>
      <c r="AX111" s="997"/>
      <c r="AY111" s="997"/>
      <c r="AZ111" s="879" t="s">
        <v>444</v>
      </c>
      <c r="BA111" s="816"/>
      <c r="BB111" s="816"/>
      <c r="BC111" s="816"/>
      <c r="BD111" s="816"/>
      <c r="BE111" s="816"/>
      <c r="BF111" s="816"/>
      <c r="BG111" s="816"/>
      <c r="BH111" s="816"/>
      <c r="BI111" s="816"/>
      <c r="BJ111" s="816"/>
      <c r="BK111" s="816"/>
      <c r="BL111" s="816"/>
      <c r="BM111" s="816"/>
      <c r="BN111" s="816"/>
      <c r="BO111" s="816"/>
      <c r="BP111" s="817"/>
      <c r="BQ111" s="880" t="s">
        <v>129</v>
      </c>
      <c r="BR111" s="881"/>
      <c r="BS111" s="881"/>
      <c r="BT111" s="881"/>
      <c r="BU111" s="881"/>
      <c r="BV111" s="881" t="s">
        <v>129</v>
      </c>
      <c r="BW111" s="881"/>
      <c r="BX111" s="881"/>
      <c r="BY111" s="881"/>
      <c r="BZ111" s="881"/>
      <c r="CA111" s="881" t="s">
        <v>129</v>
      </c>
      <c r="CB111" s="881"/>
      <c r="CC111" s="881"/>
      <c r="CD111" s="881"/>
      <c r="CE111" s="881"/>
      <c r="CF111" s="939" t="s">
        <v>129</v>
      </c>
      <c r="CG111" s="940"/>
      <c r="CH111" s="940"/>
      <c r="CI111" s="940"/>
      <c r="CJ111" s="940"/>
      <c r="CK111" s="991"/>
      <c r="CL111" s="885"/>
      <c r="CM111" s="879" t="s">
        <v>445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394</v>
      </c>
      <c r="DH111" s="881"/>
      <c r="DI111" s="881"/>
      <c r="DJ111" s="881"/>
      <c r="DK111" s="881"/>
      <c r="DL111" s="881" t="s">
        <v>129</v>
      </c>
      <c r="DM111" s="881"/>
      <c r="DN111" s="881"/>
      <c r="DO111" s="881"/>
      <c r="DP111" s="881"/>
      <c r="DQ111" s="881" t="s">
        <v>129</v>
      </c>
      <c r="DR111" s="881"/>
      <c r="DS111" s="881"/>
      <c r="DT111" s="881"/>
      <c r="DU111" s="881"/>
      <c r="DV111" s="858" t="s">
        <v>129</v>
      </c>
      <c r="DW111" s="858"/>
      <c r="DX111" s="858"/>
      <c r="DY111" s="858"/>
      <c r="DZ111" s="859"/>
    </row>
    <row r="112" spans="1:131" s="226" customFormat="1" ht="26.25" customHeight="1" x14ac:dyDescent="0.2">
      <c r="A112" s="976" t="s">
        <v>446</v>
      </c>
      <c r="B112" s="977"/>
      <c r="C112" s="816" t="s">
        <v>447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1667</v>
      </c>
      <c r="AB112" s="844"/>
      <c r="AC112" s="844"/>
      <c r="AD112" s="844"/>
      <c r="AE112" s="845"/>
      <c r="AF112" s="846">
        <v>1667</v>
      </c>
      <c r="AG112" s="844"/>
      <c r="AH112" s="844"/>
      <c r="AI112" s="844"/>
      <c r="AJ112" s="845"/>
      <c r="AK112" s="846">
        <v>1667</v>
      </c>
      <c r="AL112" s="844"/>
      <c r="AM112" s="844"/>
      <c r="AN112" s="844"/>
      <c r="AO112" s="845"/>
      <c r="AP112" s="888">
        <v>0.1</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1346263</v>
      </c>
      <c r="BR112" s="881"/>
      <c r="BS112" s="881"/>
      <c r="BT112" s="881"/>
      <c r="BU112" s="881"/>
      <c r="BV112" s="881">
        <v>1481088</v>
      </c>
      <c r="BW112" s="881"/>
      <c r="BX112" s="881"/>
      <c r="BY112" s="881"/>
      <c r="BZ112" s="881"/>
      <c r="CA112" s="881">
        <v>1408643</v>
      </c>
      <c r="CB112" s="881"/>
      <c r="CC112" s="881"/>
      <c r="CD112" s="881"/>
      <c r="CE112" s="881"/>
      <c r="CF112" s="939">
        <v>46.2</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129</v>
      </c>
      <c r="DH112" s="881"/>
      <c r="DI112" s="881"/>
      <c r="DJ112" s="881"/>
      <c r="DK112" s="881"/>
      <c r="DL112" s="881" t="s">
        <v>129</v>
      </c>
      <c r="DM112" s="881"/>
      <c r="DN112" s="881"/>
      <c r="DO112" s="881"/>
      <c r="DP112" s="881"/>
      <c r="DQ112" s="881" t="s">
        <v>442</v>
      </c>
      <c r="DR112" s="881"/>
      <c r="DS112" s="881"/>
      <c r="DT112" s="881"/>
      <c r="DU112" s="881"/>
      <c r="DV112" s="858" t="s">
        <v>394</v>
      </c>
      <c r="DW112" s="858"/>
      <c r="DX112" s="858"/>
      <c r="DY112" s="858"/>
      <c r="DZ112" s="859"/>
    </row>
    <row r="113" spans="1:130" s="226" customFormat="1" ht="26.25" customHeight="1" x14ac:dyDescent="0.2">
      <c r="A113" s="978"/>
      <c r="B113" s="979"/>
      <c r="C113" s="816" t="s">
        <v>450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211383</v>
      </c>
      <c r="AB113" s="983"/>
      <c r="AC113" s="983"/>
      <c r="AD113" s="983"/>
      <c r="AE113" s="984"/>
      <c r="AF113" s="985">
        <v>192128</v>
      </c>
      <c r="AG113" s="983"/>
      <c r="AH113" s="983"/>
      <c r="AI113" s="983"/>
      <c r="AJ113" s="984"/>
      <c r="AK113" s="985">
        <v>191106</v>
      </c>
      <c r="AL113" s="983"/>
      <c r="AM113" s="983"/>
      <c r="AN113" s="983"/>
      <c r="AO113" s="984"/>
      <c r="AP113" s="986">
        <v>6.3</v>
      </c>
      <c r="AQ113" s="987"/>
      <c r="AR113" s="987"/>
      <c r="AS113" s="987"/>
      <c r="AT113" s="988"/>
      <c r="AU113" s="996"/>
      <c r="AV113" s="997"/>
      <c r="AW113" s="997"/>
      <c r="AX113" s="997"/>
      <c r="AY113" s="997"/>
      <c r="AZ113" s="879" t="s">
        <v>451</v>
      </c>
      <c r="BA113" s="816"/>
      <c r="BB113" s="816"/>
      <c r="BC113" s="816"/>
      <c r="BD113" s="816"/>
      <c r="BE113" s="816"/>
      <c r="BF113" s="816"/>
      <c r="BG113" s="816"/>
      <c r="BH113" s="816"/>
      <c r="BI113" s="816"/>
      <c r="BJ113" s="816"/>
      <c r="BK113" s="816"/>
      <c r="BL113" s="816"/>
      <c r="BM113" s="816"/>
      <c r="BN113" s="816"/>
      <c r="BO113" s="816"/>
      <c r="BP113" s="817"/>
      <c r="BQ113" s="880">
        <v>80315</v>
      </c>
      <c r="BR113" s="881"/>
      <c r="BS113" s="881"/>
      <c r="BT113" s="881"/>
      <c r="BU113" s="881"/>
      <c r="BV113" s="881">
        <v>65800</v>
      </c>
      <c r="BW113" s="881"/>
      <c r="BX113" s="881"/>
      <c r="BY113" s="881"/>
      <c r="BZ113" s="881"/>
      <c r="CA113" s="881">
        <v>52566</v>
      </c>
      <c r="CB113" s="881"/>
      <c r="CC113" s="881"/>
      <c r="CD113" s="881"/>
      <c r="CE113" s="881"/>
      <c r="CF113" s="939">
        <v>1.7</v>
      </c>
      <c r="CG113" s="940"/>
      <c r="CH113" s="940"/>
      <c r="CI113" s="940"/>
      <c r="CJ113" s="940"/>
      <c r="CK113" s="991"/>
      <c r="CL113" s="885"/>
      <c r="CM113" s="879" t="s">
        <v>452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129</v>
      </c>
      <c r="DH113" s="844"/>
      <c r="DI113" s="844"/>
      <c r="DJ113" s="844"/>
      <c r="DK113" s="845"/>
      <c r="DL113" s="846" t="s">
        <v>129</v>
      </c>
      <c r="DM113" s="844"/>
      <c r="DN113" s="844"/>
      <c r="DO113" s="844"/>
      <c r="DP113" s="845"/>
      <c r="DQ113" s="846" t="s">
        <v>129</v>
      </c>
      <c r="DR113" s="844"/>
      <c r="DS113" s="844"/>
      <c r="DT113" s="844"/>
      <c r="DU113" s="845"/>
      <c r="DV113" s="888" t="s">
        <v>129</v>
      </c>
      <c r="DW113" s="889"/>
      <c r="DX113" s="889"/>
      <c r="DY113" s="889"/>
      <c r="DZ113" s="890"/>
    </row>
    <row r="114" spans="1:130" s="226" customFormat="1" ht="26.25" customHeight="1" x14ac:dyDescent="0.2">
      <c r="A114" s="978"/>
      <c r="B114" s="979"/>
      <c r="C114" s="816" t="s">
        <v>453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16306</v>
      </c>
      <c r="AB114" s="844"/>
      <c r="AC114" s="844"/>
      <c r="AD114" s="844"/>
      <c r="AE114" s="845"/>
      <c r="AF114" s="846">
        <v>17597</v>
      </c>
      <c r="AG114" s="844"/>
      <c r="AH114" s="844"/>
      <c r="AI114" s="844"/>
      <c r="AJ114" s="845"/>
      <c r="AK114" s="846">
        <v>18241</v>
      </c>
      <c r="AL114" s="844"/>
      <c r="AM114" s="844"/>
      <c r="AN114" s="844"/>
      <c r="AO114" s="845"/>
      <c r="AP114" s="888">
        <v>0.6</v>
      </c>
      <c r="AQ114" s="889"/>
      <c r="AR114" s="889"/>
      <c r="AS114" s="889"/>
      <c r="AT114" s="890"/>
      <c r="AU114" s="996"/>
      <c r="AV114" s="997"/>
      <c r="AW114" s="997"/>
      <c r="AX114" s="997"/>
      <c r="AY114" s="997"/>
      <c r="AZ114" s="879" t="s">
        <v>454</v>
      </c>
      <c r="BA114" s="816"/>
      <c r="BB114" s="816"/>
      <c r="BC114" s="816"/>
      <c r="BD114" s="816"/>
      <c r="BE114" s="816"/>
      <c r="BF114" s="816"/>
      <c r="BG114" s="816"/>
      <c r="BH114" s="816"/>
      <c r="BI114" s="816"/>
      <c r="BJ114" s="816"/>
      <c r="BK114" s="816"/>
      <c r="BL114" s="816"/>
      <c r="BM114" s="816"/>
      <c r="BN114" s="816"/>
      <c r="BO114" s="816"/>
      <c r="BP114" s="817"/>
      <c r="BQ114" s="880">
        <v>231408</v>
      </c>
      <c r="BR114" s="881"/>
      <c r="BS114" s="881"/>
      <c r="BT114" s="881"/>
      <c r="BU114" s="881"/>
      <c r="BV114" s="881">
        <v>246707</v>
      </c>
      <c r="BW114" s="881"/>
      <c r="BX114" s="881"/>
      <c r="BY114" s="881"/>
      <c r="BZ114" s="881"/>
      <c r="CA114" s="881">
        <v>216036</v>
      </c>
      <c r="CB114" s="881"/>
      <c r="CC114" s="881"/>
      <c r="CD114" s="881"/>
      <c r="CE114" s="881"/>
      <c r="CF114" s="939">
        <v>7.1</v>
      </c>
      <c r="CG114" s="940"/>
      <c r="CH114" s="940"/>
      <c r="CI114" s="940"/>
      <c r="CJ114" s="940"/>
      <c r="CK114" s="991"/>
      <c r="CL114" s="885"/>
      <c r="CM114" s="879" t="s">
        <v>455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129</v>
      </c>
      <c r="DH114" s="844"/>
      <c r="DI114" s="844"/>
      <c r="DJ114" s="844"/>
      <c r="DK114" s="845"/>
      <c r="DL114" s="846" t="s">
        <v>394</v>
      </c>
      <c r="DM114" s="844"/>
      <c r="DN114" s="844"/>
      <c r="DO114" s="844"/>
      <c r="DP114" s="845"/>
      <c r="DQ114" s="846" t="s">
        <v>394</v>
      </c>
      <c r="DR114" s="844"/>
      <c r="DS114" s="844"/>
      <c r="DT114" s="844"/>
      <c r="DU114" s="845"/>
      <c r="DV114" s="888" t="s">
        <v>442</v>
      </c>
      <c r="DW114" s="889"/>
      <c r="DX114" s="889"/>
      <c r="DY114" s="889"/>
      <c r="DZ114" s="890"/>
    </row>
    <row r="115" spans="1:130" s="226" customFormat="1" ht="26.25" customHeight="1" x14ac:dyDescent="0.2">
      <c r="A115" s="978"/>
      <c r="B115" s="979"/>
      <c r="C115" s="816" t="s">
        <v>456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97</v>
      </c>
      <c r="AB115" s="983"/>
      <c r="AC115" s="983"/>
      <c r="AD115" s="983"/>
      <c r="AE115" s="984"/>
      <c r="AF115" s="985">
        <v>59</v>
      </c>
      <c r="AG115" s="983"/>
      <c r="AH115" s="983"/>
      <c r="AI115" s="983"/>
      <c r="AJ115" s="984"/>
      <c r="AK115" s="985">
        <v>105</v>
      </c>
      <c r="AL115" s="983"/>
      <c r="AM115" s="983"/>
      <c r="AN115" s="983"/>
      <c r="AO115" s="984"/>
      <c r="AP115" s="986">
        <v>0</v>
      </c>
      <c r="AQ115" s="987"/>
      <c r="AR115" s="987"/>
      <c r="AS115" s="987"/>
      <c r="AT115" s="988"/>
      <c r="AU115" s="996"/>
      <c r="AV115" s="997"/>
      <c r="AW115" s="997"/>
      <c r="AX115" s="997"/>
      <c r="AY115" s="997"/>
      <c r="AZ115" s="879" t="s">
        <v>457</v>
      </c>
      <c r="BA115" s="816"/>
      <c r="BB115" s="816"/>
      <c r="BC115" s="816"/>
      <c r="BD115" s="816"/>
      <c r="BE115" s="816"/>
      <c r="BF115" s="816"/>
      <c r="BG115" s="816"/>
      <c r="BH115" s="816"/>
      <c r="BI115" s="816"/>
      <c r="BJ115" s="816"/>
      <c r="BK115" s="816"/>
      <c r="BL115" s="816"/>
      <c r="BM115" s="816"/>
      <c r="BN115" s="816"/>
      <c r="BO115" s="816"/>
      <c r="BP115" s="817"/>
      <c r="BQ115" s="880">
        <v>150070</v>
      </c>
      <c r="BR115" s="881"/>
      <c r="BS115" s="881"/>
      <c r="BT115" s="881"/>
      <c r="BU115" s="881"/>
      <c r="BV115" s="881">
        <v>121060</v>
      </c>
      <c r="BW115" s="881"/>
      <c r="BX115" s="881"/>
      <c r="BY115" s="881"/>
      <c r="BZ115" s="881"/>
      <c r="CA115" s="881">
        <v>92050</v>
      </c>
      <c r="CB115" s="881"/>
      <c r="CC115" s="881"/>
      <c r="CD115" s="881"/>
      <c r="CE115" s="881"/>
      <c r="CF115" s="939">
        <v>3</v>
      </c>
      <c r="CG115" s="940"/>
      <c r="CH115" s="940"/>
      <c r="CI115" s="940"/>
      <c r="CJ115" s="940"/>
      <c r="CK115" s="991"/>
      <c r="CL115" s="885"/>
      <c r="CM115" s="879" t="s">
        <v>458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394</v>
      </c>
      <c r="DH115" s="844"/>
      <c r="DI115" s="844"/>
      <c r="DJ115" s="844"/>
      <c r="DK115" s="845"/>
      <c r="DL115" s="846" t="s">
        <v>129</v>
      </c>
      <c r="DM115" s="844"/>
      <c r="DN115" s="844"/>
      <c r="DO115" s="844"/>
      <c r="DP115" s="845"/>
      <c r="DQ115" s="846" t="s">
        <v>129</v>
      </c>
      <c r="DR115" s="844"/>
      <c r="DS115" s="844"/>
      <c r="DT115" s="844"/>
      <c r="DU115" s="845"/>
      <c r="DV115" s="888" t="s">
        <v>129</v>
      </c>
      <c r="DW115" s="889"/>
      <c r="DX115" s="889"/>
      <c r="DY115" s="889"/>
      <c r="DZ115" s="890"/>
    </row>
    <row r="116" spans="1:130" s="226" customFormat="1" ht="26.25" customHeight="1" x14ac:dyDescent="0.2">
      <c r="A116" s="980"/>
      <c r="B116" s="981"/>
      <c r="C116" s="903" t="s">
        <v>459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442</v>
      </c>
      <c r="AB116" s="844"/>
      <c r="AC116" s="844"/>
      <c r="AD116" s="844"/>
      <c r="AE116" s="845"/>
      <c r="AF116" s="846" t="s">
        <v>129</v>
      </c>
      <c r="AG116" s="844"/>
      <c r="AH116" s="844"/>
      <c r="AI116" s="844"/>
      <c r="AJ116" s="845"/>
      <c r="AK116" s="846" t="s">
        <v>129</v>
      </c>
      <c r="AL116" s="844"/>
      <c r="AM116" s="844"/>
      <c r="AN116" s="844"/>
      <c r="AO116" s="845"/>
      <c r="AP116" s="888" t="s">
        <v>129</v>
      </c>
      <c r="AQ116" s="889"/>
      <c r="AR116" s="889"/>
      <c r="AS116" s="889"/>
      <c r="AT116" s="890"/>
      <c r="AU116" s="996"/>
      <c r="AV116" s="997"/>
      <c r="AW116" s="997"/>
      <c r="AX116" s="997"/>
      <c r="AY116" s="997"/>
      <c r="AZ116" s="973" t="s">
        <v>460</v>
      </c>
      <c r="BA116" s="974"/>
      <c r="BB116" s="974"/>
      <c r="BC116" s="974"/>
      <c r="BD116" s="974"/>
      <c r="BE116" s="974"/>
      <c r="BF116" s="974"/>
      <c r="BG116" s="974"/>
      <c r="BH116" s="974"/>
      <c r="BI116" s="974"/>
      <c r="BJ116" s="974"/>
      <c r="BK116" s="974"/>
      <c r="BL116" s="974"/>
      <c r="BM116" s="974"/>
      <c r="BN116" s="974"/>
      <c r="BO116" s="974"/>
      <c r="BP116" s="975"/>
      <c r="BQ116" s="880" t="s">
        <v>129</v>
      </c>
      <c r="BR116" s="881"/>
      <c r="BS116" s="881"/>
      <c r="BT116" s="881"/>
      <c r="BU116" s="881"/>
      <c r="BV116" s="881" t="s">
        <v>129</v>
      </c>
      <c r="BW116" s="881"/>
      <c r="BX116" s="881"/>
      <c r="BY116" s="881"/>
      <c r="BZ116" s="881"/>
      <c r="CA116" s="881" t="s">
        <v>129</v>
      </c>
      <c r="CB116" s="881"/>
      <c r="CC116" s="881"/>
      <c r="CD116" s="881"/>
      <c r="CE116" s="881"/>
      <c r="CF116" s="939" t="s">
        <v>442</v>
      </c>
      <c r="CG116" s="940"/>
      <c r="CH116" s="940"/>
      <c r="CI116" s="940"/>
      <c r="CJ116" s="940"/>
      <c r="CK116" s="991"/>
      <c r="CL116" s="885"/>
      <c r="CM116" s="879" t="s">
        <v>461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442</v>
      </c>
      <c r="DH116" s="844"/>
      <c r="DI116" s="844"/>
      <c r="DJ116" s="844"/>
      <c r="DK116" s="845"/>
      <c r="DL116" s="846" t="s">
        <v>129</v>
      </c>
      <c r="DM116" s="844"/>
      <c r="DN116" s="844"/>
      <c r="DO116" s="844"/>
      <c r="DP116" s="845"/>
      <c r="DQ116" s="846" t="s">
        <v>394</v>
      </c>
      <c r="DR116" s="844"/>
      <c r="DS116" s="844"/>
      <c r="DT116" s="844"/>
      <c r="DU116" s="845"/>
      <c r="DV116" s="888" t="s">
        <v>442</v>
      </c>
      <c r="DW116" s="889"/>
      <c r="DX116" s="889"/>
      <c r="DY116" s="889"/>
      <c r="DZ116" s="890"/>
    </row>
    <row r="117" spans="1:130" s="226" customFormat="1" ht="26.25" customHeight="1" x14ac:dyDescent="0.2">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462</v>
      </c>
      <c r="Z117" s="961"/>
      <c r="AA117" s="966">
        <v>837886</v>
      </c>
      <c r="AB117" s="967"/>
      <c r="AC117" s="967"/>
      <c r="AD117" s="967"/>
      <c r="AE117" s="968"/>
      <c r="AF117" s="969">
        <v>910998</v>
      </c>
      <c r="AG117" s="967"/>
      <c r="AH117" s="967"/>
      <c r="AI117" s="967"/>
      <c r="AJ117" s="968"/>
      <c r="AK117" s="969">
        <v>832207</v>
      </c>
      <c r="AL117" s="967"/>
      <c r="AM117" s="967"/>
      <c r="AN117" s="967"/>
      <c r="AO117" s="968"/>
      <c r="AP117" s="970"/>
      <c r="AQ117" s="971"/>
      <c r="AR117" s="971"/>
      <c r="AS117" s="971"/>
      <c r="AT117" s="972"/>
      <c r="AU117" s="996"/>
      <c r="AV117" s="997"/>
      <c r="AW117" s="997"/>
      <c r="AX117" s="997"/>
      <c r="AY117" s="997"/>
      <c r="AZ117" s="927" t="s">
        <v>463</v>
      </c>
      <c r="BA117" s="928"/>
      <c r="BB117" s="928"/>
      <c r="BC117" s="928"/>
      <c r="BD117" s="928"/>
      <c r="BE117" s="928"/>
      <c r="BF117" s="928"/>
      <c r="BG117" s="928"/>
      <c r="BH117" s="928"/>
      <c r="BI117" s="928"/>
      <c r="BJ117" s="928"/>
      <c r="BK117" s="928"/>
      <c r="BL117" s="928"/>
      <c r="BM117" s="928"/>
      <c r="BN117" s="928"/>
      <c r="BO117" s="928"/>
      <c r="BP117" s="929"/>
      <c r="BQ117" s="880" t="s">
        <v>129</v>
      </c>
      <c r="BR117" s="881"/>
      <c r="BS117" s="881"/>
      <c r="BT117" s="881"/>
      <c r="BU117" s="881"/>
      <c r="BV117" s="881" t="s">
        <v>129</v>
      </c>
      <c r="BW117" s="881"/>
      <c r="BX117" s="881"/>
      <c r="BY117" s="881"/>
      <c r="BZ117" s="881"/>
      <c r="CA117" s="881" t="s">
        <v>442</v>
      </c>
      <c r="CB117" s="881"/>
      <c r="CC117" s="881"/>
      <c r="CD117" s="881"/>
      <c r="CE117" s="881"/>
      <c r="CF117" s="939" t="s">
        <v>442</v>
      </c>
      <c r="CG117" s="940"/>
      <c r="CH117" s="940"/>
      <c r="CI117" s="940"/>
      <c r="CJ117" s="940"/>
      <c r="CK117" s="991"/>
      <c r="CL117" s="885"/>
      <c r="CM117" s="879" t="s">
        <v>464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129</v>
      </c>
      <c r="DH117" s="844"/>
      <c r="DI117" s="844"/>
      <c r="DJ117" s="844"/>
      <c r="DK117" s="845"/>
      <c r="DL117" s="846" t="s">
        <v>129</v>
      </c>
      <c r="DM117" s="844"/>
      <c r="DN117" s="844"/>
      <c r="DO117" s="844"/>
      <c r="DP117" s="845"/>
      <c r="DQ117" s="846" t="s">
        <v>129</v>
      </c>
      <c r="DR117" s="844"/>
      <c r="DS117" s="844"/>
      <c r="DT117" s="844"/>
      <c r="DU117" s="845"/>
      <c r="DV117" s="888" t="s">
        <v>129</v>
      </c>
      <c r="DW117" s="889"/>
      <c r="DX117" s="889"/>
      <c r="DY117" s="889"/>
      <c r="DZ117" s="890"/>
    </row>
    <row r="118" spans="1:130" s="226" customFormat="1" ht="26.25" customHeight="1" x14ac:dyDescent="0.2">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307</v>
      </c>
      <c r="AL118" s="960"/>
      <c r="AM118" s="960"/>
      <c r="AN118" s="960"/>
      <c r="AO118" s="961"/>
      <c r="AP118" s="963" t="s">
        <v>436</v>
      </c>
      <c r="AQ118" s="964"/>
      <c r="AR118" s="964"/>
      <c r="AS118" s="964"/>
      <c r="AT118" s="965"/>
      <c r="AU118" s="996"/>
      <c r="AV118" s="997"/>
      <c r="AW118" s="997"/>
      <c r="AX118" s="997"/>
      <c r="AY118" s="997"/>
      <c r="AZ118" s="902" t="s">
        <v>465</v>
      </c>
      <c r="BA118" s="903"/>
      <c r="BB118" s="903"/>
      <c r="BC118" s="903"/>
      <c r="BD118" s="903"/>
      <c r="BE118" s="903"/>
      <c r="BF118" s="903"/>
      <c r="BG118" s="903"/>
      <c r="BH118" s="903"/>
      <c r="BI118" s="903"/>
      <c r="BJ118" s="903"/>
      <c r="BK118" s="903"/>
      <c r="BL118" s="903"/>
      <c r="BM118" s="903"/>
      <c r="BN118" s="903"/>
      <c r="BO118" s="903"/>
      <c r="BP118" s="904"/>
      <c r="BQ118" s="943" t="s">
        <v>442</v>
      </c>
      <c r="BR118" s="909"/>
      <c r="BS118" s="909"/>
      <c r="BT118" s="909"/>
      <c r="BU118" s="909"/>
      <c r="BV118" s="909" t="s">
        <v>129</v>
      </c>
      <c r="BW118" s="909"/>
      <c r="BX118" s="909"/>
      <c r="BY118" s="909"/>
      <c r="BZ118" s="909"/>
      <c r="CA118" s="909" t="s">
        <v>129</v>
      </c>
      <c r="CB118" s="909"/>
      <c r="CC118" s="909"/>
      <c r="CD118" s="909"/>
      <c r="CE118" s="909"/>
      <c r="CF118" s="939" t="s">
        <v>442</v>
      </c>
      <c r="CG118" s="940"/>
      <c r="CH118" s="940"/>
      <c r="CI118" s="940"/>
      <c r="CJ118" s="940"/>
      <c r="CK118" s="991"/>
      <c r="CL118" s="885"/>
      <c r="CM118" s="879" t="s">
        <v>466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442</v>
      </c>
      <c r="DH118" s="844"/>
      <c r="DI118" s="844"/>
      <c r="DJ118" s="844"/>
      <c r="DK118" s="845"/>
      <c r="DL118" s="846" t="s">
        <v>129</v>
      </c>
      <c r="DM118" s="844"/>
      <c r="DN118" s="844"/>
      <c r="DO118" s="844"/>
      <c r="DP118" s="845"/>
      <c r="DQ118" s="846" t="s">
        <v>442</v>
      </c>
      <c r="DR118" s="844"/>
      <c r="DS118" s="844"/>
      <c r="DT118" s="844"/>
      <c r="DU118" s="845"/>
      <c r="DV118" s="888" t="s">
        <v>442</v>
      </c>
      <c r="DW118" s="889"/>
      <c r="DX118" s="889"/>
      <c r="DY118" s="889"/>
      <c r="DZ118" s="890"/>
    </row>
    <row r="119" spans="1:130" s="226" customFormat="1" ht="26.25" customHeight="1" x14ac:dyDescent="0.2">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442</v>
      </c>
      <c r="AB119" s="953"/>
      <c r="AC119" s="953"/>
      <c r="AD119" s="953"/>
      <c r="AE119" s="954"/>
      <c r="AF119" s="955" t="s">
        <v>442</v>
      </c>
      <c r="AG119" s="953"/>
      <c r="AH119" s="953"/>
      <c r="AI119" s="953"/>
      <c r="AJ119" s="954"/>
      <c r="AK119" s="955" t="s">
        <v>442</v>
      </c>
      <c r="AL119" s="953"/>
      <c r="AM119" s="953"/>
      <c r="AN119" s="953"/>
      <c r="AO119" s="954"/>
      <c r="AP119" s="956" t="s">
        <v>129</v>
      </c>
      <c r="AQ119" s="957"/>
      <c r="AR119" s="957"/>
      <c r="AS119" s="957"/>
      <c r="AT119" s="958"/>
      <c r="AU119" s="998"/>
      <c r="AV119" s="999"/>
      <c r="AW119" s="999"/>
      <c r="AX119" s="999"/>
      <c r="AY119" s="999"/>
      <c r="AZ119" s="247" t="s">
        <v>189</v>
      </c>
      <c r="BA119" s="247"/>
      <c r="BB119" s="247"/>
      <c r="BC119" s="247"/>
      <c r="BD119" s="247"/>
      <c r="BE119" s="247"/>
      <c r="BF119" s="247"/>
      <c r="BG119" s="247"/>
      <c r="BH119" s="247"/>
      <c r="BI119" s="247"/>
      <c r="BJ119" s="247"/>
      <c r="BK119" s="247"/>
      <c r="BL119" s="247"/>
      <c r="BM119" s="247"/>
      <c r="BN119" s="247"/>
      <c r="BO119" s="941" t="s">
        <v>467</v>
      </c>
      <c r="BP119" s="942"/>
      <c r="BQ119" s="943">
        <v>9231483</v>
      </c>
      <c r="BR119" s="909"/>
      <c r="BS119" s="909"/>
      <c r="BT119" s="909"/>
      <c r="BU119" s="909"/>
      <c r="BV119" s="909">
        <v>9765154</v>
      </c>
      <c r="BW119" s="909"/>
      <c r="BX119" s="909"/>
      <c r="BY119" s="909"/>
      <c r="BZ119" s="909"/>
      <c r="CA119" s="909">
        <v>9779240</v>
      </c>
      <c r="CB119" s="909"/>
      <c r="CC119" s="909"/>
      <c r="CD119" s="909"/>
      <c r="CE119" s="909"/>
      <c r="CF119" s="812"/>
      <c r="CG119" s="813"/>
      <c r="CH119" s="813"/>
      <c r="CI119" s="813"/>
      <c r="CJ119" s="898"/>
      <c r="CK119" s="992"/>
      <c r="CL119" s="887"/>
      <c r="CM119" s="902" t="s">
        <v>468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442</v>
      </c>
      <c r="DH119" s="828"/>
      <c r="DI119" s="828"/>
      <c r="DJ119" s="828"/>
      <c r="DK119" s="829"/>
      <c r="DL119" s="830" t="s">
        <v>442</v>
      </c>
      <c r="DM119" s="828"/>
      <c r="DN119" s="828"/>
      <c r="DO119" s="828"/>
      <c r="DP119" s="829"/>
      <c r="DQ119" s="830" t="s">
        <v>129</v>
      </c>
      <c r="DR119" s="828"/>
      <c r="DS119" s="828"/>
      <c r="DT119" s="828"/>
      <c r="DU119" s="829"/>
      <c r="DV119" s="912" t="s">
        <v>442</v>
      </c>
      <c r="DW119" s="913"/>
      <c r="DX119" s="913"/>
      <c r="DY119" s="913"/>
      <c r="DZ119" s="914"/>
    </row>
    <row r="120" spans="1:130" s="226" customFormat="1" ht="26.25" customHeight="1" x14ac:dyDescent="0.2">
      <c r="A120" s="884"/>
      <c r="B120" s="885"/>
      <c r="C120" s="879" t="s">
        <v>445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442</v>
      </c>
      <c r="AB120" s="844"/>
      <c r="AC120" s="844"/>
      <c r="AD120" s="844"/>
      <c r="AE120" s="845"/>
      <c r="AF120" s="846" t="s">
        <v>129</v>
      </c>
      <c r="AG120" s="844"/>
      <c r="AH120" s="844"/>
      <c r="AI120" s="844"/>
      <c r="AJ120" s="845"/>
      <c r="AK120" s="846" t="s">
        <v>394</v>
      </c>
      <c r="AL120" s="844"/>
      <c r="AM120" s="844"/>
      <c r="AN120" s="844"/>
      <c r="AO120" s="845"/>
      <c r="AP120" s="888" t="s">
        <v>129</v>
      </c>
      <c r="AQ120" s="889"/>
      <c r="AR120" s="889"/>
      <c r="AS120" s="889"/>
      <c r="AT120" s="890"/>
      <c r="AU120" s="944" t="s">
        <v>469</v>
      </c>
      <c r="AV120" s="945"/>
      <c r="AW120" s="945"/>
      <c r="AX120" s="945"/>
      <c r="AY120" s="946"/>
      <c r="AZ120" s="924" t="s">
        <v>470</v>
      </c>
      <c r="BA120" s="872"/>
      <c r="BB120" s="872"/>
      <c r="BC120" s="872"/>
      <c r="BD120" s="872"/>
      <c r="BE120" s="872"/>
      <c r="BF120" s="872"/>
      <c r="BG120" s="872"/>
      <c r="BH120" s="872"/>
      <c r="BI120" s="872"/>
      <c r="BJ120" s="872"/>
      <c r="BK120" s="872"/>
      <c r="BL120" s="872"/>
      <c r="BM120" s="872"/>
      <c r="BN120" s="872"/>
      <c r="BO120" s="872"/>
      <c r="BP120" s="873"/>
      <c r="BQ120" s="925">
        <v>6053952</v>
      </c>
      <c r="BR120" s="906"/>
      <c r="BS120" s="906"/>
      <c r="BT120" s="906"/>
      <c r="BU120" s="906"/>
      <c r="BV120" s="906">
        <v>6058859</v>
      </c>
      <c r="BW120" s="906"/>
      <c r="BX120" s="906"/>
      <c r="BY120" s="906"/>
      <c r="BZ120" s="906"/>
      <c r="CA120" s="906">
        <v>6680305</v>
      </c>
      <c r="CB120" s="906"/>
      <c r="CC120" s="906"/>
      <c r="CD120" s="906"/>
      <c r="CE120" s="906"/>
      <c r="CF120" s="930">
        <v>219.1</v>
      </c>
      <c r="CG120" s="931"/>
      <c r="CH120" s="931"/>
      <c r="CI120" s="931"/>
      <c r="CJ120" s="931"/>
      <c r="CK120" s="932" t="s">
        <v>471</v>
      </c>
      <c r="CL120" s="916"/>
      <c r="CM120" s="916"/>
      <c r="CN120" s="916"/>
      <c r="CO120" s="917"/>
      <c r="CP120" s="936" t="s">
        <v>472</v>
      </c>
      <c r="CQ120" s="937"/>
      <c r="CR120" s="937"/>
      <c r="CS120" s="937"/>
      <c r="CT120" s="937"/>
      <c r="CU120" s="937"/>
      <c r="CV120" s="937"/>
      <c r="CW120" s="937"/>
      <c r="CX120" s="937"/>
      <c r="CY120" s="937"/>
      <c r="CZ120" s="937"/>
      <c r="DA120" s="937"/>
      <c r="DB120" s="937"/>
      <c r="DC120" s="937"/>
      <c r="DD120" s="937"/>
      <c r="DE120" s="937"/>
      <c r="DF120" s="938"/>
      <c r="DG120" s="925">
        <v>345269</v>
      </c>
      <c r="DH120" s="906"/>
      <c r="DI120" s="906"/>
      <c r="DJ120" s="906"/>
      <c r="DK120" s="906"/>
      <c r="DL120" s="906">
        <v>495502</v>
      </c>
      <c r="DM120" s="906"/>
      <c r="DN120" s="906"/>
      <c r="DO120" s="906"/>
      <c r="DP120" s="906"/>
      <c r="DQ120" s="906">
        <v>474217</v>
      </c>
      <c r="DR120" s="906"/>
      <c r="DS120" s="906"/>
      <c r="DT120" s="906"/>
      <c r="DU120" s="906"/>
      <c r="DV120" s="907">
        <v>15.6</v>
      </c>
      <c r="DW120" s="907"/>
      <c r="DX120" s="907"/>
      <c r="DY120" s="907"/>
      <c r="DZ120" s="908"/>
    </row>
    <row r="121" spans="1:130" s="226" customFormat="1" ht="26.25" customHeight="1" x14ac:dyDescent="0.2">
      <c r="A121" s="884"/>
      <c r="B121" s="885"/>
      <c r="C121" s="927" t="s">
        <v>473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442</v>
      </c>
      <c r="AB121" s="844"/>
      <c r="AC121" s="844"/>
      <c r="AD121" s="844"/>
      <c r="AE121" s="845"/>
      <c r="AF121" s="846" t="s">
        <v>442</v>
      </c>
      <c r="AG121" s="844"/>
      <c r="AH121" s="844"/>
      <c r="AI121" s="844"/>
      <c r="AJ121" s="845"/>
      <c r="AK121" s="846" t="s">
        <v>442</v>
      </c>
      <c r="AL121" s="844"/>
      <c r="AM121" s="844"/>
      <c r="AN121" s="844"/>
      <c r="AO121" s="845"/>
      <c r="AP121" s="888" t="s">
        <v>129</v>
      </c>
      <c r="AQ121" s="889"/>
      <c r="AR121" s="889"/>
      <c r="AS121" s="889"/>
      <c r="AT121" s="890"/>
      <c r="AU121" s="947"/>
      <c r="AV121" s="948"/>
      <c r="AW121" s="948"/>
      <c r="AX121" s="948"/>
      <c r="AY121" s="949"/>
      <c r="AZ121" s="879" t="s">
        <v>474</v>
      </c>
      <c r="BA121" s="816"/>
      <c r="BB121" s="816"/>
      <c r="BC121" s="816"/>
      <c r="BD121" s="816"/>
      <c r="BE121" s="816"/>
      <c r="BF121" s="816"/>
      <c r="BG121" s="816"/>
      <c r="BH121" s="816"/>
      <c r="BI121" s="816"/>
      <c r="BJ121" s="816"/>
      <c r="BK121" s="816"/>
      <c r="BL121" s="816"/>
      <c r="BM121" s="816"/>
      <c r="BN121" s="816"/>
      <c r="BO121" s="816"/>
      <c r="BP121" s="817"/>
      <c r="BQ121" s="880">
        <v>233502</v>
      </c>
      <c r="BR121" s="881"/>
      <c r="BS121" s="881"/>
      <c r="BT121" s="881"/>
      <c r="BU121" s="881"/>
      <c r="BV121" s="881">
        <v>185628</v>
      </c>
      <c r="BW121" s="881"/>
      <c r="BX121" s="881"/>
      <c r="BY121" s="881"/>
      <c r="BZ121" s="881"/>
      <c r="CA121" s="881">
        <v>144019</v>
      </c>
      <c r="CB121" s="881"/>
      <c r="CC121" s="881"/>
      <c r="CD121" s="881"/>
      <c r="CE121" s="881"/>
      <c r="CF121" s="939">
        <v>4.7</v>
      </c>
      <c r="CG121" s="940"/>
      <c r="CH121" s="940"/>
      <c r="CI121" s="940"/>
      <c r="CJ121" s="940"/>
      <c r="CK121" s="933"/>
      <c r="CL121" s="919"/>
      <c r="CM121" s="919"/>
      <c r="CN121" s="919"/>
      <c r="CO121" s="920"/>
      <c r="CP121" s="899" t="s">
        <v>475</v>
      </c>
      <c r="CQ121" s="900"/>
      <c r="CR121" s="900"/>
      <c r="CS121" s="900"/>
      <c r="CT121" s="900"/>
      <c r="CU121" s="900"/>
      <c r="CV121" s="900"/>
      <c r="CW121" s="900"/>
      <c r="CX121" s="900"/>
      <c r="CY121" s="900"/>
      <c r="CZ121" s="900"/>
      <c r="DA121" s="900"/>
      <c r="DB121" s="900"/>
      <c r="DC121" s="900"/>
      <c r="DD121" s="900"/>
      <c r="DE121" s="900"/>
      <c r="DF121" s="901"/>
      <c r="DG121" s="880">
        <v>391248</v>
      </c>
      <c r="DH121" s="881"/>
      <c r="DI121" s="881"/>
      <c r="DJ121" s="881"/>
      <c r="DK121" s="881"/>
      <c r="DL121" s="881">
        <v>443701</v>
      </c>
      <c r="DM121" s="881"/>
      <c r="DN121" s="881"/>
      <c r="DO121" s="881"/>
      <c r="DP121" s="881"/>
      <c r="DQ121" s="881">
        <v>465852</v>
      </c>
      <c r="DR121" s="881"/>
      <c r="DS121" s="881"/>
      <c r="DT121" s="881"/>
      <c r="DU121" s="881"/>
      <c r="DV121" s="858">
        <v>15.3</v>
      </c>
      <c r="DW121" s="858"/>
      <c r="DX121" s="858"/>
      <c r="DY121" s="858"/>
      <c r="DZ121" s="859"/>
    </row>
    <row r="122" spans="1:130" s="226" customFormat="1" ht="26.25" customHeight="1" x14ac:dyDescent="0.2">
      <c r="A122" s="884"/>
      <c r="B122" s="885"/>
      <c r="C122" s="879" t="s">
        <v>455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442</v>
      </c>
      <c r="AB122" s="844"/>
      <c r="AC122" s="844"/>
      <c r="AD122" s="844"/>
      <c r="AE122" s="845"/>
      <c r="AF122" s="846" t="s">
        <v>442</v>
      </c>
      <c r="AG122" s="844"/>
      <c r="AH122" s="844"/>
      <c r="AI122" s="844"/>
      <c r="AJ122" s="845"/>
      <c r="AK122" s="846" t="s">
        <v>442</v>
      </c>
      <c r="AL122" s="844"/>
      <c r="AM122" s="844"/>
      <c r="AN122" s="844"/>
      <c r="AO122" s="845"/>
      <c r="AP122" s="888" t="s">
        <v>442</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6882484</v>
      </c>
      <c r="BR122" s="909"/>
      <c r="BS122" s="909"/>
      <c r="BT122" s="909"/>
      <c r="BU122" s="909"/>
      <c r="BV122" s="909">
        <v>7115678</v>
      </c>
      <c r="BW122" s="909"/>
      <c r="BX122" s="909"/>
      <c r="BY122" s="909"/>
      <c r="BZ122" s="909"/>
      <c r="CA122" s="909">
        <v>7363364</v>
      </c>
      <c r="CB122" s="909"/>
      <c r="CC122" s="909"/>
      <c r="CD122" s="909"/>
      <c r="CE122" s="909"/>
      <c r="CF122" s="910">
        <v>241.5</v>
      </c>
      <c r="CG122" s="911"/>
      <c r="CH122" s="911"/>
      <c r="CI122" s="911"/>
      <c r="CJ122" s="911"/>
      <c r="CK122" s="933"/>
      <c r="CL122" s="919"/>
      <c r="CM122" s="919"/>
      <c r="CN122" s="919"/>
      <c r="CO122" s="920"/>
      <c r="CP122" s="899" t="s">
        <v>477</v>
      </c>
      <c r="CQ122" s="900"/>
      <c r="CR122" s="900"/>
      <c r="CS122" s="900"/>
      <c r="CT122" s="900"/>
      <c r="CU122" s="900"/>
      <c r="CV122" s="900"/>
      <c r="CW122" s="900"/>
      <c r="CX122" s="900"/>
      <c r="CY122" s="900"/>
      <c r="CZ122" s="900"/>
      <c r="DA122" s="900"/>
      <c r="DB122" s="900"/>
      <c r="DC122" s="900"/>
      <c r="DD122" s="900"/>
      <c r="DE122" s="900"/>
      <c r="DF122" s="901"/>
      <c r="DG122" s="880">
        <v>424391</v>
      </c>
      <c r="DH122" s="881"/>
      <c r="DI122" s="881"/>
      <c r="DJ122" s="881"/>
      <c r="DK122" s="881"/>
      <c r="DL122" s="881">
        <v>391313</v>
      </c>
      <c r="DM122" s="881"/>
      <c r="DN122" s="881"/>
      <c r="DO122" s="881"/>
      <c r="DP122" s="881"/>
      <c r="DQ122" s="881">
        <v>345829</v>
      </c>
      <c r="DR122" s="881"/>
      <c r="DS122" s="881"/>
      <c r="DT122" s="881"/>
      <c r="DU122" s="881"/>
      <c r="DV122" s="858">
        <v>11.3</v>
      </c>
      <c r="DW122" s="858"/>
      <c r="DX122" s="858"/>
      <c r="DY122" s="858"/>
      <c r="DZ122" s="859"/>
    </row>
    <row r="123" spans="1:130" s="226" customFormat="1" ht="26.25" customHeight="1" x14ac:dyDescent="0.2">
      <c r="A123" s="884"/>
      <c r="B123" s="885"/>
      <c r="C123" s="879" t="s">
        <v>461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129</v>
      </c>
      <c r="AB123" s="844"/>
      <c r="AC123" s="844"/>
      <c r="AD123" s="844"/>
      <c r="AE123" s="845"/>
      <c r="AF123" s="846" t="s">
        <v>129</v>
      </c>
      <c r="AG123" s="844"/>
      <c r="AH123" s="844"/>
      <c r="AI123" s="844"/>
      <c r="AJ123" s="845"/>
      <c r="AK123" s="846" t="s">
        <v>129</v>
      </c>
      <c r="AL123" s="844"/>
      <c r="AM123" s="844"/>
      <c r="AN123" s="844"/>
      <c r="AO123" s="845"/>
      <c r="AP123" s="888" t="s">
        <v>129</v>
      </c>
      <c r="AQ123" s="889"/>
      <c r="AR123" s="889"/>
      <c r="AS123" s="889"/>
      <c r="AT123" s="890"/>
      <c r="AU123" s="950"/>
      <c r="AV123" s="951"/>
      <c r="AW123" s="951"/>
      <c r="AX123" s="951"/>
      <c r="AY123" s="951"/>
      <c r="AZ123" s="247" t="s">
        <v>189</v>
      </c>
      <c r="BA123" s="247"/>
      <c r="BB123" s="247"/>
      <c r="BC123" s="247"/>
      <c r="BD123" s="247"/>
      <c r="BE123" s="247"/>
      <c r="BF123" s="247"/>
      <c r="BG123" s="247"/>
      <c r="BH123" s="247"/>
      <c r="BI123" s="247"/>
      <c r="BJ123" s="247"/>
      <c r="BK123" s="247"/>
      <c r="BL123" s="247"/>
      <c r="BM123" s="247"/>
      <c r="BN123" s="247"/>
      <c r="BO123" s="941" t="s">
        <v>478</v>
      </c>
      <c r="BP123" s="942"/>
      <c r="BQ123" s="896">
        <v>13169938</v>
      </c>
      <c r="BR123" s="897"/>
      <c r="BS123" s="897"/>
      <c r="BT123" s="897"/>
      <c r="BU123" s="897"/>
      <c r="BV123" s="897">
        <v>13360165</v>
      </c>
      <c r="BW123" s="897"/>
      <c r="BX123" s="897"/>
      <c r="BY123" s="897"/>
      <c r="BZ123" s="897"/>
      <c r="CA123" s="897">
        <v>14187688</v>
      </c>
      <c r="CB123" s="897"/>
      <c r="CC123" s="897"/>
      <c r="CD123" s="897"/>
      <c r="CE123" s="897"/>
      <c r="CF123" s="812"/>
      <c r="CG123" s="813"/>
      <c r="CH123" s="813"/>
      <c r="CI123" s="813"/>
      <c r="CJ123" s="898"/>
      <c r="CK123" s="933"/>
      <c r="CL123" s="919"/>
      <c r="CM123" s="919"/>
      <c r="CN123" s="919"/>
      <c r="CO123" s="920"/>
      <c r="CP123" s="899" t="s">
        <v>479</v>
      </c>
      <c r="CQ123" s="900"/>
      <c r="CR123" s="900"/>
      <c r="CS123" s="900"/>
      <c r="CT123" s="900"/>
      <c r="CU123" s="900"/>
      <c r="CV123" s="900"/>
      <c r="CW123" s="900"/>
      <c r="CX123" s="900"/>
      <c r="CY123" s="900"/>
      <c r="CZ123" s="900"/>
      <c r="DA123" s="900"/>
      <c r="DB123" s="900"/>
      <c r="DC123" s="900"/>
      <c r="DD123" s="900"/>
      <c r="DE123" s="900"/>
      <c r="DF123" s="901"/>
      <c r="DG123" s="843">
        <v>185355</v>
      </c>
      <c r="DH123" s="844"/>
      <c r="DI123" s="844"/>
      <c r="DJ123" s="844"/>
      <c r="DK123" s="845"/>
      <c r="DL123" s="846">
        <v>150572</v>
      </c>
      <c r="DM123" s="844"/>
      <c r="DN123" s="844"/>
      <c r="DO123" s="844"/>
      <c r="DP123" s="845"/>
      <c r="DQ123" s="846">
        <v>122745</v>
      </c>
      <c r="DR123" s="844"/>
      <c r="DS123" s="844"/>
      <c r="DT123" s="844"/>
      <c r="DU123" s="845"/>
      <c r="DV123" s="888">
        <v>4</v>
      </c>
      <c r="DW123" s="889"/>
      <c r="DX123" s="889"/>
      <c r="DY123" s="889"/>
      <c r="DZ123" s="890"/>
    </row>
    <row r="124" spans="1:130" s="226" customFormat="1" ht="26.25" customHeight="1" thickBot="1" x14ac:dyDescent="0.25">
      <c r="A124" s="884"/>
      <c r="B124" s="885"/>
      <c r="C124" s="879" t="s">
        <v>464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129</v>
      </c>
      <c r="AB124" s="844"/>
      <c r="AC124" s="844"/>
      <c r="AD124" s="844"/>
      <c r="AE124" s="845"/>
      <c r="AF124" s="846" t="s">
        <v>129</v>
      </c>
      <c r="AG124" s="844"/>
      <c r="AH124" s="844"/>
      <c r="AI124" s="844"/>
      <c r="AJ124" s="845"/>
      <c r="AK124" s="846" t="s">
        <v>129</v>
      </c>
      <c r="AL124" s="844"/>
      <c r="AM124" s="844"/>
      <c r="AN124" s="844"/>
      <c r="AO124" s="845"/>
      <c r="AP124" s="888" t="s">
        <v>129</v>
      </c>
      <c r="AQ124" s="889"/>
      <c r="AR124" s="889"/>
      <c r="AS124" s="889"/>
      <c r="AT124" s="890"/>
      <c r="AU124" s="891" t="s">
        <v>480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129</v>
      </c>
      <c r="BR124" s="895"/>
      <c r="BS124" s="895"/>
      <c r="BT124" s="895"/>
      <c r="BU124" s="895"/>
      <c r="BV124" s="895" t="s">
        <v>129</v>
      </c>
      <c r="BW124" s="895"/>
      <c r="BX124" s="895"/>
      <c r="BY124" s="895"/>
      <c r="BZ124" s="895"/>
      <c r="CA124" s="895" t="s">
        <v>129</v>
      </c>
      <c r="CB124" s="895"/>
      <c r="CC124" s="895"/>
      <c r="CD124" s="895"/>
      <c r="CE124" s="895"/>
      <c r="CF124" s="790"/>
      <c r="CG124" s="791"/>
      <c r="CH124" s="791"/>
      <c r="CI124" s="791"/>
      <c r="CJ124" s="926"/>
      <c r="CK124" s="934"/>
      <c r="CL124" s="934"/>
      <c r="CM124" s="934"/>
      <c r="CN124" s="934"/>
      <c r="CO124" s="935"/>
      <c r="CP124" s="899" t="s">
        <v>481</v>
      </c>
      <c r="CQ124" s="900"/>
      <c r="CR124" s="900"/>
      <c r="CS124" s="900"/>
      <c r="CT124" s="900"/>
      <c r="CU124" s="900"/>
      <c r="CV124" s="900"/>
      <c r="CW124" s="900"/>
      <c r="CX124" s="900"/>
      <c r="CY124" s="900"/>
      <c r="CZ124" s="900"/>
      <c r="DA124" s="900"/>
      <c r="DB124" s="900"/>
      <c r="DC124" s="900"/>
      <c r="DD124" s="900"/>
      <c r="DE124" s="900"/>
      <c r="DF124" s="901"/>
      <c r="DG124" s="827" t="s">
        <v>129</v>
      </c>
      <c r="DH124" s="828"/>
      <c r="DI124" s="828"/>
      <c r="DJ124" s="828"/>
      <c r="DK124" s="829"/>
      <c r="DL124" s="830" t="s">
        <v>129</v>
      </c>
      <c r="DM124" s="828"/>
      <c r="DN124" s="828"/>
      <c r="DO124" s="828"/>
      <c r="DP124" s="829"/>
      <c r="DQ124" s="830" t="s">
        <v>129</v>
      </c>
      <c r="DR124" s="828"/>
      <c r="DS124" s="828"/>
      <c r="DT124" s="828"/>
      <c r="DU124" s="829"/>
      <c r="DV124" s="912" t="s">
        <v>129</v>
      </c>
      <c r="DW124" s="913"/>
      <c r="DX124" s="913"/>
      <c r="DY124" s="913"/>
      <c r="DZ124" s="914"/>
    </row>
    <row r="125" spans="1:130" s="226" customFormat="1" ht="26.25" customHeight="1" x14ac:dyDescent="0.2">
      <c r="A125" s="884"/>
      <c r="B125" s="885"/>
      <c r="C125" s="879" t="s">
        <v>466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129</v>
      </c>
      <c r="AB125" s="844"/>
      <c r="AC125" s="844"/>
      <c r="AD125" s="844"/>
      <c r="AE125" s="845"/>
      <c r="AF125" s="846" t="s">
        <v>129</v>
      </c>
      <c r="AG125" s="844"/>
      <c r="AH125" s="844"/>
      <c r="AI125" s="844"/>
      <c r="AJ125" s="845"/>
      <c r="AK125" s="846" t="s">
        <v>129</v>
      </c>
      <c r="AL125" s="844"/>
      <c r="AM125" s="844"/>
      <c r="AN125" s="844"/>
      <c r="AO125" s="845"/>
      <c r="AP125" s="888" t="s">
        <v>129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482</v>
      </c>
      <c r="CL125" s="916"/>
      <c r="CM125" s="916"/>
      <c r="CN125" s="916"/>
      <c r="CO125" s="917"/>
      <c r="CP125" s="924" t="s">
        <v>483</v>
      </c>
      <c r="CQ125" s="872"/>
      <c r="CR125" s="872"/>
      <c r="CS125" s="872"/>
      <c r="CT125" s="872"/>
      <c r="CU125" s="872"/>
      <c r="CV125" s="872"/>
      <c r="CW125" s="872"/>
      <c r="CX125" s="872"/>
      <c r="CY125" s="872"/>
      <c r="CZ125" s="872"/>
      <c r="DA125" s="872"/>
      <c r="DB125" s="872"/>
      <c r="DC125" s="872"/>
      <c r="DD125" s="872"/>
      <c r="DE125" s="872"/>
      <c r="DF125" s="873"/>
      <c r="DG125" s="925" t="s">
        <v>129</v>
      </c>
      <c r="DH125" s="906"/>
      <c r="DI125" s="906"/>
      <c r="DJ125" s="906"/>
      <c r="DK125" s="906"/>
      <c r="DL125" s="906" t="s">
        <v>129</v>
      </c>
      <c r="DM125" s="906"/>
      <c r="DN125" s="906"/>
      <c r="DO125" s="906"/>
      <c r="DP125" s="906"/>
      <c r="DQ125" s="906" t="s">
        <v>129</v>
      </c>
      <c r="DR125" s="906"/>
      <c r="DS125" s="906"/>
      <c r="DT125" s="906"/>
      <c r="DU125" s="906"/>
      <c r="DV125" s="907" t="s">
        <v>129</v>
      </c>
      <c r="DW125" s="907"/>
      <c r="DX125" s="907"/>
      <c r="DY125" s="907"/>
      <c r="DZ125" s="908"/>
    </row>
    <row r="126" spans="1:130" s="226" customFormat="1" ht="26.25" customHeight="1" thickBot="1" x14ac:dyDescent="0.25">
      <c r="A126" s="884"/>
      <c r="B126" s="885"/>
      <c r="C126" s="879" t="s">
        <v>468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129</v>
      </c>
      <c r="AB126" s="844"/>
      <c r="AC126" s="844"/>
      <c r="AD126" s="844"/>
      <c r="AE126" s="845"/>
      <c r="AF126" s="846" t="s">
        <v>129</v>
      </c>
      <c r="AG126" s="844"/>
      <c r="AH126" s="844"/>
      <c r="AI126" s="844"/>
      <c r="AJ126" s="845"/>
      <c r="AK126" s="846" t="s">
        <v>129</v>
      </c>
      <c r="AL126" s="844"/>
      <c r="AM126" s="844"/>
      <c r="AN126" s="844"/>
      <c r="AO126" s="845"/>
      <c r="AP126" s="888" t="s">
        <v>129</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484</v>
      </c>
      <c r="CQ126" s="816"/>
      <c r="CR126" s="816"/>
      <c r="CS126" s="816"/>
      <c r="CT126" s="816"/>
      <c r="CU126" s="816"/>
      <c r="CV126" s="816"/>
      <c r="CW126" s="816"/>
      <c r="CX126" s="816"/>
      <c r="CY126" s="816"/>
      <c r="CZ126" s="816"/>
      <c r="DA126" s="816"/>
      <c r="DB126" s="816"/>
      <c r="DC126" s="816"/>
      <c r="DD126" s="816"/>
      <c r="DE126" s="816"/>
      <c r="DF126" s="817"/>
      <c r="DG126" s="880" t="s">
        <v>129</v>
      </c>
      <c r="DH126" s="881"/>
      <c r="DI126" s="881"/>
      <c r="DJ126" s="881"/>
      <c r="DK126" s="881"/>
      <c r="DL126" s="881" t="s">
        <v>442</v>
      </c>
      <c r="DM126" s="881"/>
      <c r="DN126" s="881"/>
      <c r="DO126" s="881"/>
      <c r="DP126" s="881"/>
      <c r="DQ126" s="881" t="s">
        <v>129</v>
      </c>
      <c r="DR126" s="881"/>
      <c r="DS126" s="881"/>
      <c r="DT126" s="881"/>
      <c r="DU126" s="881"/>
      <c r="DV126" s="858" t="s">
        <v>442</v>
      </c>
      <c r="DW126" s="858"/>
      <c r="DX126" s="858"/>
      <c r="DY126" s="858"/>
      <c r="DZ126" s="859"/>
    </row>
    <row r="127" spans="1:130" s="226" customFormat="1" ht="26.25" customHeight="1" x14ac:dyDescent="0.2">
      <c r="A127" s="886"/>
      <c r="B127" s="887"/>
      <c r="C127" s="902" t="s">
        <v>485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97</v>
      </c>
      <c r="AB127" s="844"/>
      <c r="AC127" s="844"/>
      <c r="AD127" s="844"/>
      <c r="AE127" s="845"/>
      <c r="AF127" s="846">
        <v>59</v>
      </c>
      <c r="AG127" s="844"/>
      <c r="AH127" s="844"/>
      <c r="AI127" s="844"/>
      <c r="AJ127" s="845"/>
      <c r="AK127" s="846">
        <v>105</v>
      </c>
      <c r="AL127" s="844"/>
      <c r="AM127" s="844"/>
      <c r="AN127" s="844"/>
      <c r="AO127" s="845"/>
      <c r="AP127" s="888">
        <v>0</v>
      </c>
      <c r="AQ127" s="889"/>
      <c r="AR127" s="889"/>
      <c r="AS127" s="889"/>
      <c r="AT127" s="890"/>
      <c r="AU127" s="228"/>
      <c r="AV127" s="228"/>
      <c r="AW127" s="228"/>
      <c r="AX127" s="905" t="s">
        <v>486</v>
      </c>
      <c r="AY127" s="876"/>
      <c r="AZ127" s="876"/>
      <c r="BA127" s="876"/>
      <c r="BB127" s="876"/>
      <c r="BC127" s="876"/>
      <c r="BD127" s="876"/>
      <c r="BE127" s="877"/>
      <c r="BF127" s="875" t="s">
        <v>487</v>
      </c>
      <c r="BG127" s="876"/>
      <c r="BH127" s="876"/>
      <c r="BI127" s="876"/>
      <c r="BJ127" s="876"/>
      <c r="BK127" s="876"/>
      <c r="BL127" s="877"/>
      <c r="BM127" s="875" t="s">
        <v>488</v>
      </c>
      <c r="BN127" s="876"/>
      <c r="BO127" s="876"/>
      <c r="BP127" s="876"/>
      <c r="BQ127" s="876"/>
      <c r="BR127" s="876"/>
      <c r="BS127" s="877"/>
      <c r="BT127" s="875" t="s">
        <v>489</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490</v>
      </c>
      <c r="CQ127" s="816"/>
      <c r="CR127" s="816"/>
      <c r="CS127" s="816"/>
      <c r="CT127" s="816"/>
      <c r="CU127" s="816"/>
      <c r="CV127" s="816"/>
      <c r="CW127" s="816"/>
      <c r="CX127" s="816"/>
      <c r="CY127" s="816"/>
      <c r="CZ127" s="816"/>
      <c r="DA127" s="816"/>
      <c r="DB127" s="816"/>
      <c r="DC127" s="816"/>
      <c r="DD127" s="816"/>
      <c r="DE127" s="816"/>
      <c r="DF127" s="817"/>
      <c r="DG127" s="880" t="s">
        <v>129</v>
      </c>
      <c r="DH127" s="881"/>
      <c r="DI127" s="881"/>
      <c r="DJ127" s="881"/>
      <c r="DK127" s="881"/>
      <c r="DL127" s="881" t="s">
        <v>129</v>
      </c>
      <c r="DM127" s="881"/>
      <c r="DN127" s="881"/>
      <c r="DO127" s="881"/>
      <c r="DP127" s="881"/>
      <c r="DQ127" s="881" t="s">
        <v>442</v>
      </c>
      <c r="DR127" s="881"/>
      <c r="DS127" s="881"/>
      <c r="DT127" s="881"/>
      <c r="DU127" s="881"/>
      <c r="DV127" s="858" t="s">
        <v>129</v>
      </c>
      <c r="DW127" s="858"/>
      <c r="DX127" s="858"/>
      <c r="DY127" s="858"/>
      <c r="DZ127" s="859"/>
    </row>
    <row r="128" spans="1:130" s="226" customFormat="1" ht="26.25" customHeight="1" thickBot="1" x14ac:dyDescent="0.25">
      <c r="A128" s="860" t="s">
        <v>491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492</v>
      </c>
      <c r="X128" s="862"/>
      <c r="Y128" s="862"/>
      <c r="Z128" s="863"/>
      <c r="AA128" s="864">
        <v>9475</v>
      </c>
      <c r="AB128" s="865"/>
      <c r="AC128" s="865"/>
      <c r="AD128" s="865"/>
      <c r="AE128" s="866"/>
      <c r="AF128" s="867">
        <v>5941</v>
      </c>
      <c r="AG128" s="865"/>
      <c r="AH128" s="865"/>
      <c r="AI128" s="865"/>
      <c r="AJ128" s="866"/>
      <c r="AK128" s="867">
        <v>2456</v>
      </c>
      <c r="AL128" s="865"/>
      <c r="AM128" s="865"/>
      <c r="AN128" s="865"/>
      <c r="AO128" s="866"/>
      <c r="AP128" s="868"/>
      <c r="AQ128" s="869"/>
      <c r="AR128" s="869"/>
      <c r="AS128" s="869"/>
      <c r="AT128" s="870"/>
      <c r="AU128" s="228"/>
      <c r="AV128" s="228"/>
      <c r="AW128" s="228"/>
      <c r="AX128" s="871" t="s">
        <v>493</v>
      </c>
      <c r="AY128" s="872"/>
      <c r="AZ128" s="872"/>
      <c r="BA128" s="872"/>
      <c r="BB128" s="872"/>
      <c r="BC128" s="872"/>
      <c r="BD128" s="872"/>
      <c r="BE128" s="873"/>
      <c r="BF128" s="850" t="s">
        <v>129</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494</v>
      </c>
      <c r="CQ128" s="794"/>
      <c r="CR128" s="794"/>
      <c r="CS128" s="794"/>
      <c r="CT128" s="794"/>
      <c r="CU128" s="794"/>
      <c r="CV128" s="794"/>
      <c r="CW128" s="794"/>
      <c r="CX128" s="794"/>
      <c r="CY128" s="794"/>
      <c r="CZ128" s="794"/>
      <c r="DA128" s="794"/>
      <c r="DB128" s="794"/>
      <c r="DC128" s="794"/>
      <c r="DD128" s="794"/>
      <c r="DE128" s="794"/>
      <c r="DF128" s="795"/>
      <c r="DG128" s="854">
        <v>150070</v>
      </c>
      <c r="DH128" s="855"/>
      <c r="DI128" s="855"/>
      <c r="DJ128" s="855"/>
      <c r="DK128" s="855"/>
      <c r="DL128" s="855">
        <v>121060</v>
      </c>
      <c r="DM128" s="855"/>
      <c r="DN128" s="855"/>
      <c r="DO128" s="855"/>
      <c r="DP128" s="855"/>
      <c r="DQ128" s="855">
        <v>92050</v>
      </c>
      <c r="DR128" s="855"/>
      <c r="DS128" s="855"/>
      <c r="DT128" s="855"/>
      <c r="DU128" s="855"/>
      <c r="DV128" s="856">
        <v>3</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495</v>
      </c>
      <c r="X129" s="841"/>
      <c r="Y129" s="841"/>
      <c r="Z129" s="842"/>
      <c r="AA129" s="843">
        <v>3273792</v>
      </c>
      <c r="AB129" s="844"/>
      <c r="AC129" s="844"/>
      <c r="AD129" s="844"/>
      <c r="AE129" s="845"/>
      <c r="AF129" s="846">
        <v>3495092</v>
      </c>
      <c r="AG129" s="844"/>
      <c r="AH129" s="844"/>
      <c r="AI129" s="844"/>
      <c r="AJ129" s="845"/>
      <c r="AK129" s="846">
        <v>3690167</v>
      </c>
      <c r="AL129" s="844"/>
      <c r="AM129" s="844"/>
      <c r="AN129" s="844"/>
      <c r="AO129" s="845"/>
      <c r="AP129" s="847"/>
      <c r="AQ129" s="848"/>
      <c r="AR129" s="848"/>
      <c r="AS129" s="848"/>
      <c r="AT129" s="849"/>
      <c r="AU129" s="229"/>
      <c r="AV129" s="229"/>
      <c r="AW129" s="229"/>
      <c r="AX129" s="815" t="s">
        <v>496</v>
      </c>
      <c r="AY129" s="816"/>
      <c r="AZ129" s="816"/>
      <c r="BA129" s="816"/>
      <c r="BB129" s="816"/>
      <c r="BC129" s="816"/>
      <c r="BD129" s="816"/>
      <c r="BE129" s="817"/>
      <c r="BF129" s="834" t="s">
        <v>442</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497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498</v>
      </c>
      <c r="X130" s="841"/>
      <c r="Y130" s="841"/>
      <c r="Z130" s="842"/>
      <c r="AA130" s="843">
        <v>639707</v>
      </c>
      <c r="AB130" s="844"/>
      <c r="AC130" s="844"/>
      <c r="AD130" s="844"/>
      <c r="AE130" s="845"/>
      <c r="AF130" s="846">
        <v>700276</v>
      </c>
      <c r="AG130" s="844"/>
      <c r="AH130" s="844"/>
      <c r="AI130" s="844"/>
      <c r="AJ130" s="845"/>
      <c r="AK130" s="846">
        <v>641206</v>
      </c>
      <c r="AL130" s="844"/>
      <c r="AM130" s="844"/>
      <c r="AN130" s="844"/>
      <c r="AO130" s="845"/>
      <c r="AP130" s="847"/>
      <c r="AQ130" s="848"/>
      <c r="AR130" s="848"/>
      <c r="AS130" s="848"/>
      <c r="AT130" s="849"/>
      <c r="AU130" s="229"/>
      <c r="AV130" s="229"/>
      <c r="AW130" s="229"/>
      <c r="AX130" s="815" t="s">
        <v>499</v>
      </c>
      <c r="AY130" s="816"/>
      <c r="AZ130" s="816"/>
      <c r="BA130" s="816"/>
      <c r="BB130" s="816"/>
      <c r="BC130" s="816"/>
      <c r="BD130" s="816"/>
      <c r="BE130" s="817"/>
      <c r="BF130" s="818">
        <v>6.8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500</v>
      </c>
      <c r="X131" s="825"/>
      <c r="Y131" s="825"/>
      <c r="Z131" s="826"/>
      <c r="AA131" s="827">
        <v>2634085</v>
      </c>
      <c r="AB131" s="828"/>
      <c r="AC131" s="828"/>
      <c r="AD131" s="828"/>
      <c r="AE131" s="829"/>
      <c r="AF131" s="830">
        <v>2794816</v>
      </c>
      <c r="AG131" s="828"/>
      <c r="AH131" s="828"/>
      <c r="AI131" s="828"/>
      <c r="AJ131" s="829"/>
      <c r="AK131" s="830">
        <v>3048961</v>
      </c>
      <c r="AL131" s="828"/>
      <c r="AM131" s="828"/>
      <c r="AN131" s="828"/>
      <c r="AO131" s="829"/>
      <c r="AP131" s="831"/>
      <c r="AQ131" s="832"/>
      <c r="AR131" s="832"/>
      <c r="AS131" s="832"/>
      <c r="AT131" s="833"/>
      <c r="AU131" s="229"/>
      <c r="AV131" s="229"/>
      <c r="AW131" s="229"/>
      <c r="AX131" s="793" t="s">
        <v>501</v>
      </c>
      <c r="AY131" s="794"/>
      <c r="AZ131" s="794"/>
      <c r="BA131" s="794"/>
      <c r="BB131" s="794"/>
      <c r="BC131" s="794"/>
      <c r="BD131" s="794"/>
      <c r="BE131" s="795"/>
      <c r="BF131" s="796" t="s">
        <v>129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503</v>
      </c>
      <c r="W132" s="806"/>
      <c r="X132" s="806"/>
      <c r="Y132" s="806"/>
      <c r="Z132" s="807"/>
      <c r="AA132" s="808">
        <v>7.1639297900000001</v>
      </c>
      <c r="AB132" s="809"/>
      <c r="AC132" s="809"/>
      <c r="AD132" s="809"/>
      <c r="AE132" s="810"/>
      <c r="AF132" s="811">
        <v>7.32717288</v>
      </c>
      <c r="AG132" s="809"/>
      <c r="AH132" s="809"/>
      <c r="AI132" s="809"/>
      <c r="AJ132" s="810"/>
      <c r="AK132" s="811">
        <v>6.1839098630000002</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504</v>
      </c>
      <c r="W133" s="785"/>
      <c r="X133" s="785"/>
      <c r="Y133" s="785"/>
      <c r="Z133" s="786"/>
      <c r="AA133" s="787">
        <v>7.2</v>
      </c>
      <c r="AB133" s="788"/>
      <c r="AC133" s="788"/>
      <c r="AD133" s="788"/>
      <c r="AE133" s="789"/>
      <c r="AF133" s="787">
        <v>7</v>
      </c>
      <c r="AG133" s="788"/>
      <c r="AH133" s="788"/>
      <c r="AI133" s="788"/>
      <c r="AJ133" s="789"/>
      <c r="AK133" s="787">
        <v>6.8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teGp505rfqiewcvYiyjsnKXd3izCN0apSKSrnl7UeK44GK79iXFbvclTpN4RXf+GXXMP0xPMfrvPFWz4lOSqA==" saltValue="zxJITvhnhrTlX+UUSYbb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505</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aFnxCGO6hUezxQZ2MKuMevC/nzjsSLFZ1E4pQf2ZUmGZaS6MjmUvom/Tc6IXtAsXGNdE/59UGOHrigng6uZqVg==" saltValue="WpqB+gh8qxfwclQnrk/BRQ=="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B8yLXZbw1GVxk1/S0Nrhu1fj5Zk5MbL+ouxNDzPH3MStduV+Ga3aFwXy1WtI4b4whfMvBmGsmT51QlPwCxlxw==" saltValue="560Z7GYxVOG7GP83N5I+n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508</v>
      </c>
      <c r="AP7" s="268"/>
      <c r="AQ7" s="269" t="s">
        <v>509</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510</v>
      </c>
      <c r="AQ8" s="275" t="s">
        <v>511</v>
      </c>
      <c r="AR8" s="276" t="s">
        <v>512</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6" t="s">
        <v>513</v>
      </c>
      <c r="AL9" s="1197"/>
      <c r="AM9" s="1197"/>
      <c r="AN9" s="1198"/>
      <c r="AO9" s="277">
        <v>905502</v>
      </c>
      <c r="AP9" s="277">
        <v>213009</v>
      </c>
      <c r="AQ9" s="278">
        <v>231388</v>
      </c>
      <c r="AR9" s="279">
        <v>-7.9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6" t="s">
        <v>514</v>
      </c>
      <c r="AL10" s="1197"/>
      <c r="AM10" s="1197"/>
      <c r="AN10" s="1198"/>
      <c r="AO10" s="280">
        <v>89651</v>
      </c>
      <c r="AP10" s="280">
        <v>21089</v>
      </c>
      <c r="AQ10" s="281">
        <v>33497</v>
      </c>
      <c r="AR10" s="282">
        <v>-37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6" t="s">
        <v>515</v>
      </c>
      <c r="AL11" s="1197"/>
      <c r="AM11" s="1197"/>
      <c r="AN11" s="1198"/>
      <c r="AO11" s="280" t="s">
        <v>516</v>
      </c>
      <c r="AP11" s="280" t="s">
        <v>516</v>
      </c>
      <c r="AQ11" s="281">
        <v>3588</v>
      </c>
      <c r="AR11" s="282" t="s">
        <v>516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6" t="s">
        <v>517</v>
      </c>
      <c r="AL12" s="1197"/>
      <c r="AM12" s="1197"/>
      <c r="AN12" s="1198"/>
      <c r="AO12" s="280" t="s">
        <v>516</v>
      </c>
      <c r="AP12" s="280" t="s">
        <v>516</v>
      </c>
      <c r="AQ12" s="281" t="s">
        <v>516</v>
      </c>
      <c r="AR12" s="282" t="s">
        <v>516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6" t="s">
        <v>518</v>
      </c>
      <c r="AL13" s="1197"/>
      <c r="AM13" s="1197"/>
      <c r="AN13" s="1198"/>
      <c r="AO13" s="280">
        <v>35591</v>
      </c>
      <c r="AP13" s="280">
        <v>8372</v>
      </c>
      <c r="AQ13" s="281">
        <v>10932</v>
      </c>
      <c r="AR13" s="282">
        <v>-23.4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6" t="s">
        <v>519</v>
      </c>
      <c r="AL14" s="1197"/>
      <c r="AM14" s="1197"/>
      <c r="AN14" s="1198"/>
      <c r="AO14" s="280">
        <v>20484</v>
      </c>
      <c r="AP14" s="280">
        <v>4819</v>
      </c>
      <c r="AQ14" s="281">
        <v>4261</v>
      </c>
      <c r="AR14" s="282">
        <v>13.1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9" t="s">
        <v>520</v>
      </c>
      <c r="AL15" s="1200"/>
      <c r="AM15" s="1200"/>
      <c r="AN15" s="1201"/>
      <c r="AO15" s="280">
        <v>-47007</v>
      </c>
      <c r="AP15" s="280">
        <v>-11058</v>
      </c>
      <c r="AQ15" s="281">
        <v>-17972</v>
      </c>
      <c r="AR15" s="282">
        <v>-38.5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9" t="s">
        <v>189</v>
      </c>
      <c r="AL16" s="1200"/>
      <c r="AM16" s="1200"/>
      <c r="AN16" s="1201"/>
      <c r="AO16" s="280">
        <v>1004221</v>
      </c>
      <c r="AP16" s="280">
        <v>236232</v>
      </c>
      <c r="AQ16" s="281">
        <v>265695</v>
      </c>
      <c r="AR16" s="282">
        <v>-11.1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2" t="s">
        <v>525</v>
      </c>
      <c r="AL21" s="1203"/>
      <c r="AM21" s="1203"/>
      <c r="AN21" s="1204"/>
      <c r="AO21" s="293">
        <v>20.94</v>
      </c>
      <c r="AP21" s="294">
        <v>23.14</v>
      </c>
      <c r="AQ21" s="295">
        <v>-2.2000000000000002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2" t="s">
        <v>526</v>
      </c>
      <c r="AL22" s="1203"/>
      <c r="AM22" s="1203"/>
      <c r="AN22" s="1204"/>
      <c r="AO22" s="298">
        <v>94</v>
      </c>
      <c r="AP22" s="299">
        <v>95.7</v>
      </c>
      <c r="AQ22" s="300">
        <v>-1.7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5" t="s">
        <v>527</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3"/>
    </row>
    <row r="27" spans="1:46" ht="13.2" x14ac:dyDescent="0.2">
      <c r="A27" s="305"/>
      <c r="AO27" s="258"/>
      <c r="AP27" s="258"/>
      <c r="AQ27" s="258"/>
      <c r="AR27" s="258"/>
      <c r="AS27" s="258"/>
      <c r="AT27" s="258"/>
    </row>
    <row r="28" spans="1:46" ht="16.2" x14ac:dyDescent="0.2">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508</v>
      </c>
      <c r="AP30" s="268"/>
      <c r="AQ30" s="269" t="s">
        <v>509</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510</v>
      </c>
      <c r="AQ31" s="275" t="s">
        <v>511</v>
      </c>
      <c r="AR31" s="276" t="s">
        <v>512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6" t="s">
        <v>530</v>
      </c>
      <c r="AL32" s="1187"/>
      <c r="AM32" s="1187"/>
      <c r="AN32" s="1188"/>
      <c r="AO32" s="308">
        <v>621088</v>
      </c>
      <c r="AP32" s="308">
        <v>146104</v>
      </c>
      <c r="AQ32" s="309">
        <v>153945</v>
      </c>
      <c r="AR32" s="310">
        <v>-5.0999999999999996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6" t="s">
        <v>531</v>
      </c>
      <c r="AL33" s="1187"/>
      <c r="AM33" s="1187"/>
      <c r="AN33" s="1188"/>
      <c r="AO33" s="308" t="s">
        <v>516</v>
      </c>
      <c r="AP33" s="308" t="s">
        <v>516</v>
      </c>
      <c r="AQ33" s="309" t="s">
        <v>516</v>
      </c>
      <c r="AR33" s="310" t="s">
        <v>516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6" t="s">
        <v>532</v>
      </c>
      <c r="AL34" s="1187"/>
      <c r="AM34" s="1187"/>
      <c r="AN34" s="1188"/>
      <c r="AO34" s="308">
        <v>1667</v>
      </c>
      <c r="AP34" s="308">
        <v>392</v>
      </c>
      <c r="AQ34" s="309">
        <v>4</v>
      </c>
      <c r="AR34" s="310">
        <v>9700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6" t="s">
        <v>533</v>
      </c>
      <c r="AL35" s="1187"/>
      <c r="AM35" s="1187"/>
      <c r="AN35" s="1188"/>
      <c r="AO35" s="308">
        <v>191106</v>
      </c>
      <c r="AP35" s="308">
        <v>44956</v>
      </c>
      <c r="AQ35" s="309">
        <v>31105</v>
      </c>
      <c r="AR35" s="310">
        <v>44.5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6" t="s">
        <v>534</v>
      </c>
      <c r="AL36" s="1187"/>
      <c r="AM36" s="1187"/>
      <c r="AN36" s="1188"/>
      <c r="AO36" s="308">
        <v>18241</v>
      </c>
      <c r="AP36" s="308">
        <v>4291</v>
      </c>
      <c r="AQ36" s="309">
        <v>3257</v>
      </c>
      <c r="AR36" s="310">
        <v>31.7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6" t="s">
        <v>535</v>
      </c>
      <c r="AL37" s="1187"/>
      <c r="AM37" s="1187"/>
      <c r="AN37" s="1188"/>
      <c r="AO37" s="308">
        <v>105</v>
      </c>
      <c r="AP37" s="308">
        <v>25</v>
      </c>
      <c r="AQ37" s="309">
        <v>1590</v>
      </c>
      <c r="AR37" s="310">
        <v>-98.4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9" t="s">
        <v>536</v>
      </c>
      <c r="AL38" s="1190"/>
      <c r="AM38" s="1190"/>
      <c r="AN38" s="1191"/>
      <c r="AO38" s="311" t="s">
        <v>516</v>
      </c>
      <c r="AP38" s="311" t="s">
        <v>516</v>
      </c>
      <c r="AQ38" s="312">
        <v>20</v>
      </c>
      <c r="AR38" s="300" t="s">
        <v>516</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9" t="s">
        <v>537</v>
      </c>
      <c r="AL39" s="1190"/>
      <c r="AM39" s="1190"/>
      <c r="AN39" s="1191"/>
      <c r="AO39" s="308">
        <v>-2456</v>
      </c>
      <c r="AP39" s="308">
        <v>-578</v>
      </c>
      <c r="AQ39" s="309">
        <v>-7358</v>
      </c>
      <c r="AR39" s="310">
        <v>-92.1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6" t="s">
        <v>538</v>
      </c>
      <c r="AL40" s="1187"/>
      <c r="AM40" s="1187"/>
      <c r="AN40" s="1188"/>
      <c r="AO40" s="308">
        <v>-641206</v>
      </c>
      <c r="AP40" s="308">
        <v>-150837</v>
      </c>
      <c r="AQ40" s="309">
        <v>-130450</v>
      </c>
      <c r="AR40" s="310">
        <v>15.6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2" t="s">
        <v>300</v>
      </c>
      <c r="AL41" s="1193"/>
      <c r="AM41" s="1193"/>
      <c r="AN41" s="1194"/>
      <c r="AO41" s="308">
        <v>188545</v>
      </c>
      <c r="AP41" s="308">
        <v>44353</v>
      </c>
      <c r="AQ41" s="309">
        <v>52112</v>
      </c>
      <c r="AR41" s="310">
        <v>-14.9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9" t="s">
        <v>508</v>
      </c>
      <c r="AN49" s="1181" t="s">
        <v>542</v>
      </c>
      <c r="AO49" s="1182"/>
      <c r="AP49" s="1182"/>
      <c r="AQ49" s="1182"/>
      <c r="AR49" s="118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0"/>
      <c r="AN50" s="324" t="s">
        <v>543</v>
      </c>
      <c r="AO50" s="325" t="s">
        <v>544</v>
      </c>
      <c r="AP50" s="326" t="s">
        <v>545</v>
      </c>
      <c r="AQ50" s="327" t="s">
        <v>546</v>
      </c>
      <c r="AR50" s="328" t="s">
        <v>547</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1020324</v>
      </c>
      <c r="AN51" s="330">
        <v>214986</v>
      </c>
      <c r="AO51" s="331">
        <v>6</v>
      </c>
      <c r="AP51" s="332">
        <v>291173</v>
      </c>
      <c r="AQ51" s="333">
        <v>-0.3</v>
      </c>
      <c r="AR51" s="334">
        <v>6.3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712178</v>
      </c>
      <c r="AN52" s="338">
        <v>150059</v>
      </c>
      <c r="AO52" s="339">
        <v>24.8</v>
      </c>
      <c r="AP52" s="340">
        <v>119071</v>
      </c>
      <c r="AQ52" s="341">
        <v>-6.7</v>
      </c>
      <c r="AR52" s="342">
        <v>31.5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1803568</v>
      </c>
      <c r="AN53" s="330">
        <v>390721</v>
      </c>
      <c r="AO53" s="331">
        <v>81.7</v>
      </c>
      <c r="AP53" s="332">
        <v>271581</v>
      </c>
      <c r="AQ53" s="333">
        <v>-6.7</v>
      </c>
      <c r="AR53" s="334">
        <v>88.4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554870</v>
      </c>
      <c r="AN54" s="338">
        <v>120206</v>
      </c>
      <c r="AO54" s="339">
        <v>-19.899999999999999</v>
      </c>
      <c r="AP54" s="340">
        <v>117844</v>
      </c>
      <c r="AQ54" s="341">
        <v>-1</v>
      </c>
      <c r="AR54" s="342">
        <v>-18.899999999999999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1764904</v>
      </c>
      <c r="AN55" s="330">
        <v>392375</v>
      </c>
      <c r="AO55" s="331">
        <v>0.4</v>
      </c>
      <c r="AP55" s="332">
        <v>268375</v>
      </c>
      <c r="AQ55" s="333">
        <v>-1.2</v>
      </c>
      <c r="AR55" s="334">
        <v>1.6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773507</v>
      </c>
      <c r="AN56" s="338">
        <v>171967</v>
      </c>
      <c r="AO56" s="339">
        <v>43.1</v>
      </c>
      <c r="AP56" s="340">
        <v>119602</v>
      </c>
      <c r="AQ56" s="341">
        <v>1.5</v>
      </c>
      <c r="AR56" s="342">
        <v>41.6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1859859</v>
      </c>
      <c r="AN57" s="330">
        <v>423658</v>
      </c>
      <c r="AO57" s="331">
        <v>8</v>
      </c>
      <c r="AP57" s="332">
        <v>301035</v>
      </c>
      <c r="AQ57" s="333">
        <v>12.2</v>
      </c>
      <c r="AR57" s="334">
        <v>-4.2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464874</v>
      </c>
      <c r="AN58" s="338">
        <v>105894</v>
      </c>
      <c r="AO58" s="339">
        <v>-38.4</v>
      </c>
      <c r="AP58" s="340">
        <v>154376</v>
      </c>
      <c r="AQ58" s="341">
        <v>29.1</v>
      </c>
      <c r="AR58" s="342">
        <v>-67.5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1505027</v>
      </c>
      <c r="AN59" s="330">
        <v>354041</v>
      </c>
      <c r="AO59" s="331">
        <v>-16.399999999999999</v>
      </c>
      <c r="AP59" s="332">
        <v>277467</v>
      </c>
      <c r="AQ59" s="333">
        <v>-7.8</v>
      </c>
      <c r="AR59" s="334">
        <v>-8.6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972501</v>
      </c>
      <c r="AN60" s="338">
        <v>228770</v>
      </c>
      <c r="AO60" s="339">
        <v>116</v>
      </c>
      <c r="AP60" s="340">
        <v>128378</v>
      </c>
      <c r="AQ60" s="341">
        <v>-16.8</v>
      </c>
      <c r="AR60" s="342">
        <v>132.80000000000001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1590736</v>
      </c>
      <c r="AN61" s="345">
        <v>355156</v>
      </c>
      <c r="AO61" s="346">
        <v>15.9</v>
      </c>
      <c r="AP61" s="347">
        <v>281926</v>
      </c>
      <c r="AQ61" s="348">
        <v>-0.8</v>
      </c>
      <c r="AR61" s="334">
        <v>16.7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695586</v>
      </c>
      <c r="AN62" s="338">
        <v>155379</v>
      </c>
      <c r="AO62" s="339">
        <v>25.1</v>
      </c>
      <c r="AP62" s="340">
        <v>127854</v>
      </c>
      <c r="AQ62" s="341">
        <v>1.2</v>
      </c>
      <c r="AR62" s="342">
        <v>23.9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gfnOlAUnfGpXSOWyBaQfqd0CvrQdu0x0B2blyPSqrtqyDBMfSVvjlBnavnqg/PYAnq2hC0TUCZr+6YGrdCf/tg==" saltValue="sJ843xmcvppIROvuA0VO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556</v>
      </c>
    </row>
    <row r="120" spans="125:125" ht="13.5" hidden="1" customHeight="1" x14ac:dyDescent="0.2"/>
    <row r="121" spans="125:125" ht="13.5" hidden="1" customHeight="1" x14ac:dyDescent="0.2">
      <c r="DU121" s="255"/>
    </row>
  </sheetData>
  <sheetProtection algorithmName="SHA-512" hashValue="Es2ZpYtGytSihpBKiURcRaqmbw0gGNjXK7cAu4nh9WT3qWi77xq0Zb4DVxLquR+ziiKy9fpLH0A/Y6GKXCtNjg==" saltValue="il4aGyq86mJ1jb8g7kmNW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557</v>
      </c>
    </row>
  </sheetData>
  <sheetProtection algorithmName="SHA-512" hashValue="OIGs+yHvTwfjy7sWcFaV22EKFO7yL5Yrd8fuEkFoRlbKwzPIKYOV9rWMNU2y1A89HytR3isqElULxFj4A+bDng==" saltValue="xzb5JCa6ThU6t9yBF4koq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05" t="s">
        <v>3</v>
      </c>
      <c r="D47" s="1205"/>
      <c r="E47" s="1206"/>
      <c r="F47" s="11">
        <v>62.33</v>
      </c>
      <c r="G47" s="12">
        <v>64.150000000000006</v>
      </c>
      <c r="H47" s="12">
        <v>63.42</v>
      </c>
      <c r="I47" s="12">
        <v>58.44</v>
      </c>
      <c r="J47" s="13">
        <v>64.790000000000006</v>
      </c>
    </row>
    <row r="48" spans="2:10" ht="57.75" customHeight="1" x14ac:dyDescent="0.2">
      <c r="B48" s="14"/>
      <c r="C48" s="1207" t="s">
        <v>4</v>
      </c>
      <c r="D48" s="1207"/>
      <c r="E48" s="1208"/>
      <c r="F48" s="15">
        <v>8.64</v>
      </c>
      <c r="G48" s="16">
        <v>6.6</v>
      </c>
      <c r="H48" s="16">
        <v>3.15</v>
      </c>
      <c r="I48" s="16">
        <v>9.42</v>
      </c>
      <c r="J48" s="17">
        <v>6</v>
      </c>
    </row>
    <row r="49" spans="2:10" ht="57.75" customHeight="1" thickBot="1" x14ac:dyDescent="0.25">
      <c r="B49" s="18"/>
      <c r="C49" s="1209" t="s">
        <v>5</v>
      </c>
      <c r="D49" s="1209"/>
      <c r="E49" s="1210"/>
      <c r="F49" s="19" t="s">
        <v>563</v>
      </c>
      <c r="G49" s="20" t="s">
        <v>564</v>
      </c>
      <c r="H49" s="20" t="s">
        <v>565</v>
      </c>
      <c r="I49" s="20">
        <v>5.5</v>
      </c>
      <c r="J49" s="21">
        <v>6.52</v>
      </c>
    </row>
    <row r="50" spans="2:10" ht="13.2" x14ac:dyDescent="0.2"/>
  </sheetData>
  <sheetProtection algorithmName="SHA-512" hashValue="0kE0th2Kw28+PXDVs3/12h3RGwP8++tdpDy1msxSzcK7fIyFpqIZz0GRR8h9drSK2an9iZfjaLlVi86B0f6Lyg==" saltValue="ev6+jCUr/erbt4w+dEBk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2023-10-17T05:22:53Z</cp:lastPrinted>
  <dcterms:created xsi:type="dcterms:W3CDTF">2023-02-20T06:32:49Z</dcterms:created>
  <dcterms:modified xsi:type="dcterms:W3CDTF">2023-10-17T05:22:58Z</dcterms:modified>
  <cp:category/>
</cp:coreProperties>
</file>