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2_財政\03_普通会計決算統計\05_財政状況資料集【H22決算～】\R3決算\15_市町村→県\19江府町_1012\"/>
    </mc:Choice>
  </mc:AlternateContent>
  <bookViews>
    <workbookView xWindow="-108" yWindow="-108" windowWidth="19416" windowHeight="10416" tabRatio="93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C39" i="10"/>
  <c r="CO38" i="10"/>
  <c r="BE38" i="10"/>
  <c r="AM38" i="10"/>
  <c r="C38" i="10"/>
  <c r="CO37" i="10"/>
  <c r="BE37" i="10"/>
  <c r="AM37" i="10"/>
  <c r="C37" i="10"/>
  <c r="CO36" i="10"/>
  <c r="BE36" i="10"/>
  <c r="AM36" i="10"/>
  <c r="C36" i="10"/>
  <c r="CO35"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U39" i="10" s="1"/>
  <c r="AM34" i="10" l="1"/>
  <c r="AM35" i="10" s="1"/>
  <c r="BE34" i="10"/>
  <c r="BW34" i="10" s="1"/>
  <c r="BW35" i="10" s="1"/>
  <c r="BW36" i="10" s="1"/>
  <c r="BW37" i="10" s="1"/>
  <c r="BW38" i="10" s="1"/>
  <c r="BW39" i="10" s="1"/>
  <c r="CO34" i="10" l="1"/>
</calcChain>
</file>

<file path=xl/sharedStrings.xml><?xml version="1.0" encoding="utf-8"?>
<sst xmlns="http://schemas.openxmlformats.org/spreadsheetml/2006/main" count="1129" uniqueCount="615">
  <si>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</si>
  <si>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</si>
  <si>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</si>
  <si>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</si>
  <si>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</si>
  <si>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</si>
  <si>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</si>
  <si>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</si>
  <si>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</si>
  <si>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</si>
  <si>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</si>
  <si>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</si>
  <si>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</si>
  <si>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</si>
  <si>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</si>
  <si>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</si>
  <si>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</si>
  <si>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</si>
  <si>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</si>
  <si>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</si>
  <si>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</si>
  <si>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</si>
  <si>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</si>
  <si>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</si>
  <si>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</si>
  <si>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</si>
  <si>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</si>
  <si>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</si>
  <si>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</si>
  <si>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</si>
  <si>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</si>
  <si>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</si>
  <si>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</si>
  <si>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</si>
  <si>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</si>
  <si>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</si>
  <si>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</si>
  <si>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</si>
  <si>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</si>
  <si>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</si>
  <si>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</si>
  <si>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</si>
  <si>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</si>
  <si>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</si>
  <si>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</si>
  <si>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</si>
  <si>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</si>
  <si>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</si>
  <si>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</si>
  <si>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</si>
  <si>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</si>
  <si>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</si>
  <si>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</si>
  <si>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</si>
  <si>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</si>
  <si>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</si>
  <si>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</si>
  <si>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</si>
  <si>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</si>
  <si>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</si>
  <si>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</si>
  <si>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</si>
  <si>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</si>
  <si>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</si>
  <si>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</si>
  <si>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</si>
  <si>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</si>
  <si>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</si>
  <si>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</si>
  <si>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</si>
  <si>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</si>
  <si>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</si>
  <si>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</si>
  <si>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</si>
  <si>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</si>
  <si>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</si>
  <si>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</si>
  <si>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</si>
  <si>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</si>
  <si>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</si>
  <si>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</si>
  <si>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</si>
  <si>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</si>
  <si>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</si>
  <si>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</si>
  <si>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</si>
  <si>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</si>
  <si>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</si>
  <si>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</si>
  <si>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</si>
  <si>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</si>
  <si>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</si>
  <si>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</si>
  <si>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</si>
  <si>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</si>
  <si>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</si>
  <si>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</si>
  <si>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江府町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</si>
  <si>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</si>
  <si>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</si>
  <si>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</si>
  <si>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</si>
  <si>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</si>
  <si>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</si>
  <si>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</si>
  <si>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</si>
  <si>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</si>
  <si>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</si>
  <si>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</si>
  <si>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</si>
  <si>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</si>
  <si>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</si>
  <si>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</si>
  <si>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</si>
  <si>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</si>
  <si>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</si>
  <si>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</si>
  <si>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</si>
  <si>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</si>
  <si>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</si>
  <si>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</si>
  <si>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</si>
  <si>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</si>
  <si>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</si>
  <si>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</si>
  <si>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</si>
  <si>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</si>
  <si>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</si>
  <si>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</si>
  <si>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</si>
  <si>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</si>
  <si>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</si>
  <si>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</si>
  <si>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</si>
  <si>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</si>
  <si>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</si>
  <si>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</si>
  <si>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</si>
  <si>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</si>
  <si>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</si>
  <si>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</si>
  <si>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</si>
  <si>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</si>
  <si>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</si>
  <si>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</si>
  <si>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</si>
  <si>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</si>
  <si>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</si>
  <si>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</si>
  <si>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</si>
  <si>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</si>
  <si>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</si>
  <si>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</si>
  <si>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-3.3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</si>
  <si>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</si>
  <si>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</si>
  <si>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</si>
  <si>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</si>
  <si>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</si>
  <si>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</si>
  <si>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</si>
  <si>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</si>
  <si>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</si>
  <si>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</si>
  <si>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</si>
  <si>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</si>
  <si>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</si>
  <si>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</si>
  <si>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</si>
  <si>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</si>
  <si>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</si>
  <si>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</si>
  <si>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</si>
  <si>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</si>
  <si>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</si>
  <si>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</si>
  <si>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</si>
  <si>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</si>
  <si>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</si>
  <si>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</si>
  <si>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</si>
  <si>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</si>
  <si>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</si>
  <si>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</si>
  <si>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</si>
  <si>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</si>
  <si>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</si>
  <si>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</si>
  <si>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</si>
  <si>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</si>
  <si>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</si>
  <si>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</si>
  <si>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</si>
  <si>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</si>
  <si>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</si>
  <si>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</si>
  <si>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</si>
  <si>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</si>
  <si>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</si>
  <si>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</si>
  <si>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</si>
  <si>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</si>
  <si>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</si>
  <si>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</si>
  <si>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</si>
  <si>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</si>
  <si>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</si>
  <si>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</si>
  <si>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</si>
  <si>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</si>
  <si>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</si>
  <si>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</si>
  <si>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</si>
  <si>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</si>
  <si>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</si>
  <si>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</si>
  <si>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</si>
  <si>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</si>
  <si>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</si>
  <si>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鳥取県江府町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</si>
  <si>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</si>
  <si>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</si>
  <si>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</si>
  <si>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</si>
  <si>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</si>
  <si>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</si>
  <si>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</si>
  <si>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</si>
  <si>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</si>
  <si>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</si>
  <si>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</si>
  <si>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</si>
  <si>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</si>
  <si>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</si>
  <si>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</si>
  <si>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</si>
  <si>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</si>
  <si>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</si>
  <si>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</si>
  <si>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</si>
  <si>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</si>
  <si>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</si>
  <si>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</si>
  <si>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</si>
  <si>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</si>
  <si>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</si>
  <si>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</si>
  <si>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</si>
  <si>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</si>
  <si>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</si>
  <si>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</si>
  <si>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</si>
  <si>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</si>
  <si>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</si>
  <si>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</si>
  <si>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</si>
  <si>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</si>
  <si>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</si>
  <si>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</si>
  <si>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</si>
  <si>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</si>
  <si>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</si>
  <si>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</si>
  <si>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</si>
  <si>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</si>
  <si>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</si>
  <si>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</si>
  <si>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</si>
  <si>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</si>
  <si>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</si>
  <si>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</si>
  <si>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</si>
  <si>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</si>
  <si>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</si>
  <si>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</si>
  <si>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</si>
  <si>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</si>
  <si>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</si>
  <si>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</si>
  <si>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</si>
  <si>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</si>
  <si>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</si>
  <si>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</si>
  <si>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</si>
  <si>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</si>
  <si>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</si>
  <si>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</si>
  <si>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</si>
  <si>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</si>
  <si>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</si>
  <si>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</si>
  <si>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</si>
  <si>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</si>
  <si>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</si>
  <si>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</si>
  <si>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</si>
  <si>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</si>
  <si>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</si>
  <si>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</si>
  <si>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</si>
  <si>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</si>
  <si>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</si>
  <si>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</si>
  <si>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</si>
  <si>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</si>
  <si>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</si>
  <si>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</si>
  <si>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</si>
  <si>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</si>
  <si>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</si>
  <si>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</si>
  <si>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</si>
  <si>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</si>
  <si>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</si>
  <si>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</si>
  <si>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</si>
  <si>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</si>
  <si>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</si>
  <si>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</si>
  <si>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</si>
  <si>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</si>
  <si>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</si>
  <si>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</si>
  <si>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</si>
  <si>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</si>
  <si>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</si>
  <si>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</si>
  <si>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</si>
  <si>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</si>
  <si>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</si>
  <si>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</si>
  <si>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</si>
  <si>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</si>
  <si>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</si>
  <si>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</si>
  <si>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</si>
  <si>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</si>
  <si>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</si>
  <si>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</si>
  <si>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</si>
  <si>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</si>
  <si>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</si>
  <si>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</si>
  <si>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介護サービス</t>
    <phoneticPr fontId="5"/>
  </si>
  <si>
    <t>被保険者数(人)</t>
  </si>
  <si>
    <t>　積立金</t>
    <phoneticPr fontId="5"/>
  </si>
  <si>
    <t>地方債</t>
  </si>
  <si>
    <t>観光施設</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</si>
  <si>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</si>
  <si>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</si>
  <si>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</si>
  <si>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</si>
  <si>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</si>
  <si>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</si>
  <si>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</si>
  <si>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</si>
  <si>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</si>
  <si>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</si>
  <si>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</si>
  <si>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</si>
  <si>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</si>
  <si>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</si>
  <si>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</si>
  <si>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</si>
  <si>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</si>
  <si>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</si>
  <si>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</si>
  <si>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</si>
  <si>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</si>
  <si>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</si>
  <si>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</si>
  <si>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</si>
  <si>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</si>
  <si>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鳥取県江府町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</si>
  <si>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</si>
  <si>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</si>
  <si>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</si>
  <si>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</si>
  <si>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</si>
  <si>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</si>
  <si>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</si>
  <si>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</si>
  <si>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</si>
  <si>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</si>
  <si>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</si>
  <si>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</si>
  <si>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</si>
  <si>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</si>
  <si>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</si>
  <si>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</si>
  <si>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</si>
  <si>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</si>
  <si>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</si>
  <si>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</si>
  <si>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</si>
  <si>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</si>
  <si>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</si>
  <si>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</si>
  <si>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</si>
  <si>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</si>
  <si>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</si>
  <si>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</si>
  <si>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</si>
  <si>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</si>
  <si>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</si>
  <si>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</si>
  <si>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</si>
  <si>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</si>
  <si>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</si>
  <si>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国民健康保険（施設勘定）</t>
    <phoneticPr fontId="5"/>
  </si>
  <si>
    <t>介護保険事業（保険事業勘定）</t>
    <phoneticPr fontId="5"/>
  </si>
  <si>
    <t>介護保険事業（サービス事業勘定）</t>
    <phoneticPr fontId="5"/>
  </si>
  <si>
    <t>介護老人保健施設</t>
    <phoneticPr fontId="5"/>
  </si>
  <si>
    <t>後期高齢者医療</t>
    <phoneticPr fontId="5"/>
  </si>
  <si>
    <t>簡易水道事業</t>
    <phoneticPr fontId="5"/>
  </si>
  <si>
    <t>法適用企業</t>
    <phoneticPr fontId="5"/>
  </si>
  <si>
    <t>下水道等事業</t>
    <phoneticPr fontId="5"/>
  </si>
  <si>
    <t>法適用企業</t>
    <phoneticPr fontId="5"/>
  </si>
  <si>
    <t>索道事業</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</si>
  <si>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</si>
  <si>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</si>
  <si>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</si>
  <si>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</si>
  <si>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</si>
  <si>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</si>
  <si>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</si>
  <si>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</si>
  <si>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</si>
  <si>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</si>
  <si>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</si>
  <si>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</si>
  <si>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</si>
  <si>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</si>
  <si>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</si>
  <si>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</si>
  <si>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</si>
  <si>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</si>
  <si>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</si>
  <si>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</si>
  <si>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</si>
  <si>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</si>
  <si>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</si>
  <si>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</si>
  <si>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</si>
  <si>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</si>
  <si>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</si>
  <si>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</si>
  <si>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</si>
  <si>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</si>
  <si>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</si>
  <si>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</si>
  <si>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</si>
  <si>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</si>
  <si>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</si>
  <si>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</si>
  <si>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</si>
  <si>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</si>
  <si>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</si>
  <si>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</si>
  <si>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</si>
  <si>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</si>
  <si>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</si>
  <si>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</si>
  <si>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</si>
  <si>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</si>
  <si>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</si>
  <si>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</si>
  <si>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</si>
  <si>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</si>
  <si>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</si>
  <si>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</si>
  <si>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</si>
  <si>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</si>
  <si>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</si>
  <si>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</si>
  <si>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</si>
  <si>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</si>
  <si>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</si>
  <si>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</si>
  <si>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下水道等事業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</si>
  <si>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</si>
  <si>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</si>
  <si>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</si>
  <si>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</si>
  <si>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介護老人保健施設</t>
    <phoneticPr fontId="5"/>
  </si>
  <si>
    <t>(Ｆ)</t>
    <phoneticPr fontId="5"/>
  </si>
  <si>
    <t>国民健康保険（施設勘定）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</si>
  <si>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</si>
  <si>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</si>
  <si>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</si>
  <si>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</si>
  <si>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</si>
  <si>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</si>
  <si>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</si>
  <si>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</si>
  <si>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</si>
  <si>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</si>
  <si>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</si>
  <si>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</si>
  <si>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</si>
  <si>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</si>
  <si>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</si>
  <si>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</si>
  <si>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</si>
  <si>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</si>
  <si>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</si>
  <si>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</si>
  <si>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</si>
  <si>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</si>
  <si>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</si>
  <si>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</si>
  <si>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</si>
  <si>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</si>
  <si>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</si>
  <si>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</si>
  <si>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</si>
  <si>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</si>
  <si>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</si>
  <si>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</si>
  <si>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</si>
  <si>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</si>
  <si>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</si>
  <si>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</si>
  <si>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</si>
  <si>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</si>
  <si>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</si>
  <si>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</si>
  <si>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</si>
  <si>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</si>
  <si>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</si>
  <si>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</si>
  <si>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</si>
  <si>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</si>
  <si>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</si>
  <si>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</si>
  <si>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</si>
  <si>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</si>
  <si>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</si>
  <si>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</si>
  <si>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</si>
  <si>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</si>
  <si>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</si>
  <si>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</si>
  <si>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</si>
  <si>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</si>
  <si>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</si>
  <si>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</si>
  <si>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</si>
  <si>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</si>
  <si>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</si>
  <si>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</si>
  <si>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</si>
  <si>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</si>
  <si>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</si>
  <si>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</si>
  <si>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</si>
  <si>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</si>
  <si>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</si>
  <si>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</si>
  <si>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</si>
  <si>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</si>
  <si>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</si>
  <si>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</si>
  <si>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</si>
  <si>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</si>
  <si>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</si>
  <si>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</si>
  <si>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</si>
  <si>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</si>
  <si>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</si>
  <si>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1.69</t>
  </si>
  <si>
    <t>▲ 3.43</t>
  </si>
  <si>
    <t>一般会計</t>
  </si>
  <si>
    <t>介護保険事業（保険事業勘定）</t>
  </si>
  <si>
    <t>国民健康保険（施設勘定）</t>
  </si>
  <si>
    <t>簡易水道事業</t>
  </si>
  <si>
    <t>下水道等事業</t>
  </si>
  <si>
    <t>住宅新築資金等貸付事業</t>
  </si>
  <si>
    <t>国民健康保険（事業勘定）</t>
  </si>
  <si>
    <t>後期高齢者医療</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</si>
  <si>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</si>
  <si>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</si>
  <si>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</si>
  <si>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</si>
  <si>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</si>
  <si>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</si>
  <si>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</si>
  <si>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</si>
  <si>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</si>
  <si>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江府町地域振興</t>
    <rPh sb="0" eb="3">
      <t>コウフチョウ</t>
    </rPh>
    <rPh sb="3" eb="5">
      <t>チイキ</t>
    </rPh>
    <rPh sb="5" eb="7">
      <t>シンコウ</t>
    </rPh>
    <phoneticPr fontId="2"/>
  </si>
  <si>
    <t>-</t>
    <phoneticPr fontId="2"/>
  </si>
  <si>
    <t>鳥取県町村総合事務組合</t>
    <rPh sb="0" eb="3">
      <t>トットリケン</t>
    </rPh>
    <rPh sb="3" eb="5">
      <t>チョウソン</t>
    </rPh>
    <rPh sb="5" eb="7">
      <t>ソウゴウ</t>
    </rPh>
    <rPh sb="7" eb="9">
      <t>ジム</t>
    </rPh>
    <rPh sb="9" eb="11">
      <t>クミアイ</t>
    </rPh>
    <phoneticPr fontId="2"/>
  </si>
  <si>
    <t>日野町江府町日南町衛生施設組合</t>
    <rPh sb="0" eb="3">
      <t>ヒノチョウ</t>
    </rPh>
    <rPh sb="3" eb="6">
      <t>コウフチョウ</t>
    </rPh>
    <rPh sb="6" eb="9">
      <t>ニチナンチョウ</t>
    </rPh>
    <rPh sb="9" eb="11">
      <t>エイセイ</t>
    </rPh>
    <rPh sb="11" eb="13">
      <t>シセツ</t>
    </rPh>
    <rPh sb="13" eb="15">
      <t>クミアイ</t>
    </rPh>
    <phoneticPr fontId="2"/>
  </si>
  <si>
    <t>鳥取県西部広域行政管理組合</t>
    <rPh sb="0" eb="3">
      <t>トットリケン</t>
    </rPh>
    <rPh sb="3" eb="5">
      <t>セイブ</t>
    </rPh>
    <rPh sb="5" eb="7">
      <t>コウイキ</t>
    </rPh>
    <rPh sb="7" eb="9">
      <t>ギョウセイ</t>
    </rPh>
    <rPh sb="9" eb="11">
      <t>カンリ</t>
    </rPh>
    <rPh sb="11" eb="13">
      <t>クミアイ</t>
    </rPh>
    <phoneticPr fontId="2"/>
  </si>
  <si>
    <t>鳥取県後期高齢者医療広域連合</t>
    <rPh sb="0" eb="3">
      <t>トットリケン</t>
    </rPh>
    <rPh sb="3" eb="5">
      <t>コウキ</t>
    </rPh>
    <rPh sb="5" eb="7">
      <t>コウレイ</t>
    </rPh>
    <rPh sb="7" eb="8">
      <t>シャ</t>
    </rPh>
    <rPh sb="8" eb="10">
      <t>イリョウ</t>
    </rPh>
    <rPh sb="10" eb="12">
      <t>コウイキ</t>
    </rPh>
    <rPh sb="12" eb="14">
      <t>レンゴウ</t>
    </rPh>
    <phoneticPr fontId="2"/>
  </si>
  <si>
    <t>日野病院組合</t>
    <rPh sb="0" eb="2">
      <t>ヒノ</t>
    </rPh>
    <rPh sb="2" eb="4">
      <t>ビョウイン</t>
    </rPh>
    <rPh sb="4" eb="6">
      <t>クミアイ</t>
    </rPh>
    <phoneticPr fontId="2"/>
  </si>
  <si>
    <t>一般会計</t>
    <rPh sb="0" eb="2">
      <t>イッパン</t>
    </rPh>
    <rPh sb="2" eb="4">
      <t>カイケイ</t>
    </rPh>
    <phoneticPr fontId="2"/>
  </si>
  <si>
    <t>特別会計</t>
    <rPh sb="0" eb="2">
      <t>トクベツ</t>
    </rPh>
    <rPh sb="2" eb="4">
      <t>カイケイ</t>
    </rPh>
    <phoneticPr fontId="2"/>
  </si>
  <si>
    <t>ふるさと応援基金</t>
    <rPh sb="4" eb="6">
      <t>オウエン</t>
    </rPh>
    <rPh sb="6" eb="8">
      <t>キキン</t>
    </rPh>
    <phoneticPr fontId="5"/>
  </si>
  <si>
    <t>公共施設等建設基金</t>
    <rPh sb="0" eb="2">
      <t>コウキョウ</t>
    </rPh>
    <rPh sb="2" eb="4">
      <t>シセツ</t>
    </rPh>
    <rPh sb="4" eb="5">
      <t>トウ</t>
    </rPh>
    <rPh sb="5" eb="7">
      <t>ケンセツ</t>
    </rPh>
    <rPh sb="7" eb="9">
      <t>キキン</t>
    </rPh>
    <phoneticPr fontId="5"/>
  </si>
  <si>
    <t>福祉基金</t>
    <rPh sb="0" eb="2">
      <t>フクシ</t>
    </rPh>
    <rPh sb="2" eb="4">
      <t>キキン</t>
    </rPh>
    <phoneticPr fontId="5"/>
  </si>
  <si>
    <t>森林整備基金</t>
    <rPh sb="0" eb="2">
      <t>シンリン</t>
    </rPh>
    <rPh sb="2" eb="4">
      <t>セイビ</t>
    </rPh>
    <rPh sb="4" eb="6">
      <t>キキン</t>
    </rPh>
    <phoneticPr fontId="5"/>
  </si>
  <si>
    <t>いきいき基金</t>
    <rPh sb="4" eb="6">
      <t>キキン</t>
    </rPh>
    <phoneticPr fontId="5"/>
  </si>
  <si>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</si>
  <si>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</si>
  <si>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</si>
  <si>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</si>
  <si>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</si>
  <si>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</si>
  <si>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</si>
  <si>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</si>
  <si>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</si>
  <si>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</si>
  <si>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令和２年度は、新庁舎建設事業による地方債発行が加わり、将来負担比率が増加した。令和３年度においては一昨年レベルにまで落ち着いたが、今後控えている大型事業により地方債の発行が続くことが見通されるため、基金の確保をはじめ、将来負担比率の上昇を抑える財政運営が求められる。
　また実質公債費率についても、今後、近年の借入による元金償還が始まると公債費比率が上昇することから、地方債の新規発行を抑える必要がある。</t>
    <rPh sb="1" eb="3">
      <t>レイワ</t>
    </rPh>
    <rPh sb="4" eb="6">
      <t>ネンド</t>
    </rPh>
    <rPh sb="8" eb="11">
      <t>シンチョウシャ</t>
    </rPh>
    <rPh sb="11" eb="13">
      <t>ケンセツ</t>
    </rPh>
    <rPh sb="13" eb="15">
      <t>ジギョウ</t>
    </rPh>
    <rPh sb="18" eb="20">
      <t>チホウ</t>
    </rPh>
    <rPh sb="20" eb="21">
      <t>サイ</t>
    </rPh>
    <rPh sb="21" eb="23">
      <t>ハッコウ</t>
    </rPh>
    <rPh sb="24" eb="25">
      <t>クワ</t>
    </rPh>
    <rPh sb="28" eb="32">
      <t>ショウライフタン</t>
    </rPh>
    <rPh sb="32" eb="34">
      <t>ヒリツ</t>
    </rPh>
    <rPh sb="35" eb="37">
      <t>ゾウカ</t>
    </rPh>
    <rPh sb="40" eb="42">
      <t>レイワ</t>
    </rPh>
    <rPh sb="43" eb="45">
      <t>ネンド</t>
    </rPh>
    <rPh sb="50" eb="53">
      <t>イッサクネン</t>
    </rPh>
    <rPh sb="59" eb="60">
      <t>オ</t>
    </rPh>
    <rPh sb="61" eb="62">
      <t>ツ</t>
    </rPh>
    <rPh sb="66" eb="68">
      <t>コンゴ</t>
    </rPh>
    <rPh sb="68" eb="69">
      <t>ヒカ</t>
    </rPh>
    <rPh sb="73" eb="75">
      <t>オオガタ</t>
    </rPh>
    <rPh sb="75" eb="77">
      <t>ジギョウ</t>
    </rPh>
    <rPh sb="80" eb="83">
      <t>チホウサイ</t>
    </rPh>
    <rPh sb="84" eb="86">
      <t>ハッコウ</t>
    </rPh>
    <rPh sb="87" eb="88">
      <t>ツヅ</t>
    </rPh>
    <rPh sb="92" eb="94">
      <t>ミトオ</t>
    </rPh>
    <rPh sb="100" eb="102">
      <t>キキン</t>
    </rPh>
    <rPh sb="103" eb="105">
      <t>カクホ</t>
    </rPh>
    <rPh sb="110" eb="112">
      <t>ショウライ</t>
    </rPh>
    <rPh sb="112" eb="114">
      <t>フタン</t>
    </rPh>
    <rPh sb="114" eb="116">
      <t>ヒリツ</t>
    </rPh>
    <rPh sb="117" eb="119">
      <t>ジョウショウ</t>
    </rPh>
    <rPh sb="120" eb="121">
      <t>オサ</t>
    </rPh>
    <rPh sb="123" eb="125">
      <t>ザイセイ</t>
    </rPh>
    <rPh sb="125" eb="127">
      <t>ウンエイ</t>
    </rPh>
    <rPh sb="128" eb="129">
      <t>モト</t>
    </rPh>
    <rPh sb="138" eb="140">
      <t>ジッシツ</t>
    </rPh>
    <rPh sb="140" eb="143">
      <t>コウサイヒ</t>
    </rPh>
    <rPh sb="143" eb="144">
      <t>リツ</t>
    </rPh>
    <rPh sb="150" eb="152">
      <t>コンゴ</t>
    </rPh>
    <rPh sb="153" eb="155">
      <t>キンネン</t>
    </rPh>
    <rPh sb="156" eb="158">
      <t>カリイレ</t>
    </rPh>
    <rPh sb="161" eb="163">
      <t>ガンキン</t>
    </rPh>
    <rPh sb="163" eb="165">
      <t>ショウカン</t>
    </rPh>
    <rPh sb="166" eb="167">
      <t>ハジ</t>
    </rPh>
    <rPh sb="185" eb="188">
      <t>チホウサイ</t>
    </rPh>
    <rPh sb="189" eb="191">
      <t>シンキ</t>
    </rPh>
    <rPh sb="191" eb="193">
      <t>ハッコウ</t>
    </rPh>
    <phoneticPr fontId="5"/>
  </si>
  <si>
    <t>　新庁舎建設により令和２年度に上昇した将来負担比率は一昨年並みに下降し、有形固定資産減価償却率は新庁舎の償却が始まり、上昇している。類似団体と比べて値が高い状況が続いており、施設の統廃合等の合理化を進め、維持管理経費の負担を削減を図る必要がある。</t>
    <rPh sb="1" eb="6">
      <t>シンチョウシャケンセツ</t>
    </rPh>
    <rPh sb="9" eb="11">
      <t>レイワ</t>
    </rPh>
    <rPh sb="12" eb="14">
      <t>ネンド</t>
    </rPh>
    <rPh sb="15" eb="17">
      <t>ジョウショウ</t>
    </rPh>
    <rPh sb="19" eb="25">
      <t>ショウライフタンヒリツ</t>
    </rPh>
    <rPh sb="26" eb="29">
      <t>イッサクネン</t>
    </rPh>
    <rPh sb="29" eb="30">
      <t>ナ</t>
    </rPh>
    <rPh sb="32" eb="34">
      <t>カコウ</t>
    </rPh>
    <rPh sb="36" eb="38">
      <t>ユウケイ</t>
    </rPh>
    <rPh sb="38" eb="40">
      <t>コテイ</t>
    </rPh>
    <rPh sb="40" eb="42">
      <t>シサン</t>
    </rPh>
    <rPh sb="42" eb="44">
      <t>ゲンカ</t>
    </rPh>
    <rPh sb="44" eb="46">
      <t>ショウキャク</t>
    </rPh>
    <rPh sb="46" eb="47">
      <t>リツ</t>
    </rPh>
    <rPh sb="48" eb="51">
      <t>シンチョウシャ</t>
    </rPh>
    <rPh sb="52" eb="54">
      <t>ショウキャク</t>
    </rPh>
    <rPh sb="55" eb="56">
      <t>ハジ</t>
    </rPh>
    <rPh sb="59" eb="61">
      <t>ジョウショウ</t>
    </rPh>
    <rPh sb="66" eb="70">
      <t>ルイジダンタイ</t>
    </rPh>
    <rPh sb="71" eb="72">
      <t>クラ</t>
    </rPh>
    <rPh sb="74" eb="75">
      <t>アタイ</t>
    </rPh>
    <rPh sb="76" eb="77">
      <t>タカ</t>
    </rPh>
    <rPh sb="78" eb="80">
      <t>ジョウキョウ</t>
    </rPh>
    <rPh sb="81" eb="82">
      <t>ツヅ</t>
    </rPh>
    <rPh sb="87" eb="89">
      <t>シセツ</t>
    </rPh>
    <rPh sb="90" eb="93">
      <t>トウハイゴウ</t>
    </rPh>
    <rPh sb="93" eb="94">
      <t>ナド</t>
    </rPh>
    <rPh sb="95" eb="98">
      <t>ゴウリカ</t>
    </rPh>
    <rPh sb="99" eb="100">
      <t>スス</t>
    </rPh>
    <rPh sb="102" eb="104">
      <t>イジ</t>
    </rPh>
    <rPh sb="104" eb="106">
      <t>カンリ</t>
    </rPh>
    <rPh sb="106" eb="108">
      <t>ケイヒ</t>
    </rPh>
    <rPh sb="109" eb="111">
      <t>フタン</t>
    </rPh>
    <rPh sb="112" eb="114">
      <t>サクゲン</t>
    </rPh>
    <rPh sb="115" eb="116">
      <t>ハカ</t>
    </rPh>
    <rPh sb="117" eb="11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</si>
</sst>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quotePrefix="1"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2EC5-4B1C-9CE8-5155BFEE21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45433</c:v>
                </c:pt>
                <c:pt idx="1">
                  <c:v>48843</c:v>
                </c:pt>
                <c:pt idx="2">
                  <c:v>228462</c:v>
                </c:pt>
                <c:pt idx="3">
                  <c:v>361561</c:v>
                </c:pt>
                <c:pt idx="4">
                  <c:v>175945</c:v>
                </c:pt>
              </c:numCache>
            </c:numRef>
          </c:val>
          <c:smooth val="0"/>
          <c:extLst>
            <c:ext xmlns:c16="http://schemas.microsoft.com/office/drawing/2014/chart" uri="{C3380CC4-5D6E-409C-BE32-E72D297353CC}">
              <c16:uniqueId val="{00000001-2EC5-4B1C-9CE8-5155BFEE218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7.43</c:v>
                </c:pt>
                <c:pt idx="1">
                  <c:v>3.98</c:v>
                </c:pt>
                <c:pt idx="2">
                  <c:v>7.55</c:v>
                </c:pt>
                <c:pt idx="3">
                  <c:v>9.42</c:v>
                </c:pt>
                <c:pt idx="4">
                  <c:v>19.010000000000002</c:v>
                </c:pt>
              </c:numCache>
            </c:numRef>
          </c:val>
          <c:extLst>
            <c:ext xmlns:c16="http://schemas.microsoft.com/office/drawing/2014/chart" uri="{C3380CC4-5D6E-409C-BE32-E72D297353CC}">
              <c16:uniqueId val="{00000000-9924-4194-B9E7-FD34008F89B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44.21</c:v>
                </c:pt>
                <c:pt idx="1">
                  <c:v>44.18</c:v>
                </c:pt>
                <c:pt idx="2">
                  <c:v>44.55</c:v>
                </c:pt>
                <c:pt idx="3">
                  <c:v>42.48</c:v>
                </c:pt>
                <c:pt idx="4">
                  <c:v>38.82</c:v>
                </c:pt>
              </c:numCache>
            </c:numRef>
          </c:val>
          <c:extLst>
            <c:ext xmlns:c16="http://schemas.microsoft.com/office/drawing/2014/chart" uri="{C3380CC4-5D6E-409C-BE32-E72D297353CC}">
              <c16:uniqueId val="{00000001-9924-4194-B9E7-FD34008F89B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-1.69</c:v>
                </c:pt>
                <c:pt idx="1">
                  <c:v>-3.43</c:v>
                </c:pt>
                <c:pt idx="2">
                  <c:v>3.55</c:v>
                </c:pt>
                <c:pt idx="3">
                  <c:v>2.2400000000000002</c:v>
                </c:pt>
                <c:pt idx="4">
                  <c:v>10.41</c:v>
                </c:pt>
              </c:numCache>
            </c:numRef>
          </c:val>
          <c:smooth val="0"/>
          <c:extLst>
            <c:ext xmlns:c16="http://schemas.microsoft.com/office/drawing/2014/chart" uri="{C3380CC4-5D6E-409C-BE32-E72D297353CC}">
              <c16:uniqueId val="{00000002-9924-4194-B9E7-FD34008F89B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2.35</c:v>
                </c:pt>
                <c:pt idx="2">
                  <c:v>#N/A</c:v>
                </c:pt>
                <c:pt idx="3">
                  <c:v>0</c:v>
                </c:pt>
                <c:pt idx="4">
                  <c:v>#N/A</c:v>
                </c:pt>
                <c:pt idx="5">
                  <c:v>0.02</c:v>
                </c:pt>
                <c:pt idx="6">
                  <c:v>#N/A</c:v>
                </c:pt>
                <c:pt idx="7">
                  <c:v>0.03</c:v>
                </c:pt>
                <c:pt idx="8">
                  <c:v>#N/A</c:v>
                </c:pt>
                <c:pt idx="9">
                  <c:v>0</c:v>
                </c:pt>
              </c:numCache>
            </c:numRef>
          </c:val>
          <c:extLst>
            <c:ext xmlns:c16="http://schemas.microsoft.com/office/drawing/2014/chart" uri="{C3380CC4-5D6E-409C-BE32-E72D297353CC}">
              <c16:uniqueId val="{00000000-B36C-4A6F-A09C-9FB4B0FA8E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6C-4A6F-A09C-9FB4B0FA8EE6}"/>
            </c:ext>
          </c:extLst>
        </c:ser>
        <c:ser>
          <c:idx val="2"/>
          <c:order val="2"/>
          <c:tx>
            <c:strRef>
              <c:f>データシート!$A$29</c:f>
              <c:strCache>
                <c:ptCount val="1"/>
                <c:pt idx="0">
                  <c:v>後期高齢者医療</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0.04</c:v>
                </c:pt>
                <c:pt idx="2">
                  <c:v>#N/A</c:v>
                </c:pt>
                <c:pt idx="3">
                  <c:v>0.04</c:v>
                </c:pt>
                <c:pt idx="4">
                  <c:v>#N/A</c:v>
                </c:pt>
                <c:pt idx="5">
                  <c:v>0.02</c:v>
                </c:pt>
                <c:pt idx="6">
                  <c:v>#N/A</c:v>
                </c:pt>
                <c:pt idx="7">
                  <c:v>0.04</c:v>
                </c:pt>
                <c:pt idx="8">
                  <c:v>#N/A</c:v>
                </c:pt>
                <c:pt idx="9">
                  <c:v>0.04</c:v>
                </c:pt>
              </c:numCache>
            </c:numRef>
          </c:val>
          <c:extLst>
            <c:ext xmlns:c16="http://schemas.microsoft.com/office/drawing/2014/chart" uri="{C3380CC4-5D6E-409C-BE32-E72D297353CC}">
              <c16:uniqueId val="{00000002-B36C-4A6F-A09C-9FB4B0FA8EE6}"/>
            </c:ext>
          </c:extLst>
        </c:ser>
        <c:ser>
          <c:idx val="3"/>
          <c:order val="3"/>
          <c:tx>
            <c:strRef>
              <c:f>データシート!$A$30</c:f>
              <c:strCache>
                <c:ptCount val="1"/>
                <c:pt idx="0">
                  <c:v>国民健康保険（事業勘定）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0.45</c:v>
                </c:pt>
                <c:pt idx="2">
                  <c:v>#N/A</c:v>
                </c:pt>
                <c:pt idx="3">
                  <c:v>0.01</c:v>
                </c:pt>
                <c:pt idx="4">
                  <c:v>#N/A</c:v>
                </c:pt>
                <c:pt idx="5">
                  <c:v>0.25</c:v>
                </c:pt>
                <c:pt idx="6">
                  <c:v>#N/A</c:v>
                </c:pt>
                <c:pt idx="7">
                  <c:v>0.12</c:v>
                </c:pt>
                <c:pt idx="8">
                  <c:v>#N/A</c:v>
                </c:pt>
                <c:pt idx="9">
                  <c:v>0.23</c:v>
                </c:pt>
              </c:numCache>
            </c:numRef>
          </c:val>
          <c:extLst>
            <c:ext xmlns:c16="http://schemas.microsoft.com/office/drawing/2014/chart" uri="{C3380CC4-5D6E-409C-BE32-E72D297353CC}">
              <c16:uniqueId val="{00000003-B36C-4A6F-A09C-9FB4B0FA8EE6}"/>
            </c:ext>
          </c:extLst>
        </c:ser>
        <c:ser>
          <c:idx val="4"/>
          <c:order val="4"/>
          <c:tx>
            <c:strRef>
              <c:f>データシート!$A$31</c:f>
              <c:strCache>
                <c:ptCount val="1"/>
                <c:pt idx="0">
                  <c:v>住宅新築資金等貸付事業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7.0000000000000007E-2</c:v>
                </c:pt>
                <c:pt idx="4">
                  <c:v>#N/A</c:v>
                </c:pt>
                <c:pt idx="5">
                  <c:v>0.05</c:v>
                </c:pt>
                <c:pt idx="6">
                  <c:v>#N/A</c:v>
                </c:pt>
                <c:pt idx="7">
                  <c:v>0.05</c:v>
                </c:pt>
                <c:pt idx="8">
                  <c:v>#N/A</c:v>
                </c:pt>
                <c:pt idx="9">
                  <c:v>0.27</c:v>
                </c:pt>
              </c:numCache>
            </c:numRef>
          </c:val>
          <c:extLst>
            <c:ext xmlns:c16="http://schemas.microsoft.com/office/drawing/2014/chart" uri="{C3380CC4-5D6E-409C-BE32-E72D297353CC}">
              <c16:uniqueId val="{00000004-B36C-4A6F-A09C-9FB4B0FA8EE6}"/>
            </c:ext>
          </c:extLst>
        </c:ser>
        <c:ser>
          <c:idx val="5"/>
          <c:order val="5"/>
          <c:tx>
            <c:strRef>
              <c:f>データシート!$A$32</c:f>
              <c:strCache>
                <c:ptCount val="1"/>
                <c:pt idx="0">
                  <c:v>下水道等事業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#N/A</c:v>
                </c:pt>
                <c:pt idx="3">
                  <c:v>1.01</c:v>
                </c:pt>
                <c:pt idx="4">
                  <c:v>#N/A</c:v>
                </c:pt>
                <c:pt idx="5">
                  <c:v>1.22</c:v>
                </c:pt>
                <c:pt idx="6">
                  <c:v>#N/A</c:v>
                </c:pt>
                <c:pt idx="7">
                  <c:v>1.1299999999999999</c:v>
                </c:pt>
                <c:pt idx="8">
                  <c:v>#N/A</c:v>
                </c:pt>
                <c:pt idx="9">
                  <c:v>1.22</c:v>
                </c:pt>
              </c:numCache>
            </c:numRef>
          </c:val>
          <c:extLst>
            <c:ext xmlns:c16="http://schemas.microsoft.com/office/drawing/2014/chart" uri="{C3380CC4-5D6E-409C-BE32-E72D297353CC}">
              <c16:uniqueId val="{00000005-B36C-4A6F-A09C-9FB4B0FA8EE6}"/>
            </c:ext>
          </c:extLst>
        </c:ser>
        <c:ser>
          <c:idx val="6"/>
          <c:order val="6"/>
          <c:tx>
            <c:strRef>
              <c:f>データシート!$A$33</c:f>
              <c:strCache>
                <c:ptCount val="1"/>
                <c:pt idx="0">
                  <c:v>簡易水道事業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0.02</c:v>
                </c:pt>
                <c:pt idx="2">
                  <c:v>#N/A</c:v>
                </c:pt>
                <c:pt idx="3">
                  <c:v>0.78</c:v>
                </c:pt>
                <c:pt idx="4">
                  <c:v>#N/A</c:v>
                </c:pt>
                <c:pt idx="5">
                  <c:v>0.93</c:v>
                </c:pt>
                <c:pt idx="6">
                  <c:v>#N/A</c:v>
                </c:pt>
                <c:pt idx="7">
                  <c:v>1.18</c:v>
                </c:pt>
                <c:pt idx="8">
                  <c:v>#N/A</c:v>
                </c:pt>
                <c:pt idx="9">
                  <c:v>1.47</c:v>
                </c:pt>
              </c:numCache>
            </c:numRef>
          </c:val>
          <c:extLst>
            <c:ext xmlns:c16="http://schemas.microsoft.com/office/drawing/2014/chart" uri="{C3380CC4-5D6E-409C-BE32-E72D297353CC}">
              <c16:uniqueId val="{00000006-B36C-4A6F-A09C-9FB4B0FA8EE6}"/>
            </c:ext>
          </c:extLst>
        </c:ser>
        <c:ser>
          <c:idx val="7"/>
          <c:order val="7"/>
          <c:tx>
            <c:strRef>
              <c:f>データシート!$A$34</c:f>
              <c:strCache>
                <c:ptCount val="1"/>
                <c:pt idx="0">
                  <c:v>国民健康保険（施設勘定）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0.03</c:v>
                </c:pt>
                <c:pt idx="2">
                  <c:v>#N/A</c:v>
                </c:pt>
                <c:pt idx="3">
                  <c:v>0.04</c:v>
                </c:pt>
                <c:pt idx="4">
                  <c:v>#N/A</c:v>
                </c:pt>
                <c:pt idx="5">
                  <c:v>0.04</c:v>
                </c:pt>
                <c:pt idx="6">
                  <c:v>#N/A</c:v>
                </c:pt>
                <c:pt idx="7">
                  <c:v>0</c:v>
                </c:pt>
                <c:pt idx="8">
                  <c:v>#N/A</c:v>
                </c:pt>
                <c:pt idx="9">
                  <c:v>1.86</c:v>
                </c:pt>
              </c:numCache>
            </c:numRef>
          </c:val>
          <c:extLst>
            <c:ext xmlns:c16="http://schemas.microsoft.com/office/drawing/2014/chart" uri="{C3380CC4-5D6E-409C-BE32-E72D297353CC}">
              <c16:uniqueId val="{00000007-B36C-4A6F-A09C-9FB4B0FA8EE6}"/>
            </c:ext>
          </c:extLst>
        </c:ser>
        <c:ser>
          <c:idx val="8"/>
          <c:order val="8"/>
          <c:tx>
            <c:strRef>
              <c:f>データシート!$A$35</c:f>
              <c:strCache>
                <c:ptCount val="1"/>
                <c:pt idx="0">
                  <c:v>介護保険事業（保険事業勘定）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2.37</c:v>
                </c:pt>
                <c:pt idx="2">
                  <c:v>#N/A</c:v>
                </c:pt>
                <c:pt idx="3">
                  <c:v>2.33</c:v>
                </c:pt>
                <c:pt idx="4">
                  <c:v>#N/A</c:v>
                </c:pt>
                <c:pt idx="5">
                  <c:v>2.38</c:v>
                </c:pt>
                <c:pt idx="6">
                  <c:v>#N/A</c:v>
                </c:pt>
                <c:pt idx="7">
                  <c:v>2.61</c:v>
                </c:pt>
                <c:pt idx="8">
                  <c:v>#N/A</c:v>
                </c:pt>
                <c:pt idx="9">
                  <c:v>3.43</c:v>
                </c:pt>
              </c:numCache>
            </c:numRef>
          </c:val>
          <c:extLst>
            <c:ext xmlns:c16="http://schemas.microsoft.com/office/drawing/2014/chart" uri="{C3380CC4-5D6E-409C-BE32-E72D297353CC}">
              <c16:uniqueId val="{00000008-B36C-4A6F-A09C-9FB4B0FA8EE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7.37</c:v>
                </c:pt>
                <c:pt idx="2">
                  <c:v>#N/A</c:v>
                </c:pt>
                <c:pt idx="3">
                  <c:v>3.9</c:v>
                </c:pt>
                <c:pt idx="4">
                  <c:v>#N/A</c:v>
                </c:pt>
                <c:pt idx="5">
                  <c:v>7.47</c:v>
                </c:pt>
                <c:pt idx="6">
                  <c:v>#N/A</c:v>
                </c:pt>
                <c:pt idx="7">
                  <c:v>9.33</c:v>
                </c:pt>
                <c:pt idx="8">
                  <c:v>#N/A</c:v>
                </c:pt>
                <c:pt idx="9">
                  <c:v>18.73</c:v>
                </c:pt>
              </c:numCache>
            </c:numRef>
          </c:val>
          <c:extLst>
            <c:ext xmlns:c16="http://schemas.microsoft.com/office/drawing/2014/chart" uri="{C3380CC4-5D6E-409C-BE32-E72D297353CC}">
              <c16:uniqueId val="{00000009-B36C-4A6F-A09C-9FB4B0FA8EE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371</c:v>
                </c:pt>
                <c:pt idx="5">
                  <c:v>377</c:v>
                </c:pt>
                <c:pt idx="8">
                  <c:v>371</c:v>
                </c:pt>
                <c:pt idx="11">
                  <c:v>375</c:v>
                </c:pt>
                <c:pt idx="14">
                  <c:v>388</c:v>
                </c:pt>
              </c:numCache>
            </c:numRef>
          </c:val>
          <c:extLst>
            <c:ext xmlns:c16="http://schemas.microsoft.com/office/drawing/2014/chart" uri="{C3380CC4-5D6E-409C-BE32-E72D297353CC}">
              <c16:uniqueId val="{00000000-38F3-4529-B82A-BF24773BA0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8F3-4529-B82A-BF24773BA0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8F3-4529-B82A-BF24773BA0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47</c:v>
                </c:pt>
                <c:pt idx="3">
                  <c:v>44</c:v>
                </c:pt>
                <c:pt idx="6">
                  <c:v>42</c:v>
                </c:pt>
                <c:pt idx="9">
                  <c:v>44</c:v>
                </c:pt>
                <c:pt idx="12">
                  <c:v>44</c:v>
                </c:pt>
              </c:numCache>
            </c:numRef>
          </c:val>
          <c:extLst>
            <c:ext xmlns:c16="http://schemas.microsoft.com/office/drawing/2014/chart" uri="{C3380CC4-5D6E-409C-BE32-E72D297353CC}">
              <c16:uniqueId val="{00000003-38F3-4529-B82A-BF24773BA0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158</c:v>
                </c:pt>
                <c:pt idx="3">
                  <c:v>166</c:v>
                </c:pt>
                <c:pt idx="6">
                  <c:v>181</c:v>
                </c:pt>
                <c:pt idx="9">
                  <c:v>169</c:v>
                </c:pt>
                <c:pt idx="12">
                  <c:v>214</c:v>
                </c:pt>
              </c:numCache>
            </c:numRef>
          </c:val>
          <c:extLst>
            <c:ext xmlns:c16="http://schemas.microsoft.com/office/drawing/2014/chart" uri="{C3380CC4-5D6E-409C-BE32-E72D297353CC}">
              <c16:uniqueId val="{00000004-38F3-4529-B82A-BF24773BA0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8F3-4529-B82A-BF24773BA0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8F3-4529-B82A-BF24773BA0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370</c:v>
                </c:pt>
                <c:pt idx="3">
                  <c:v>405</c:v>
                </c:pt>
                <c:pt idx="6">
                  <c:v>382</c:v>
                </c:pt>
                <c:pt idx="9">
                  <c:v>383</c:v>
                </c:pt>
                <c:pt idx="12">
                  <c:v>396</c:v>
                </c:pt>
              </c:numCache>
            </c:numRef>
          </c:val>
          <c:extLst>
            <c:ext xmlns:c16="http://schemas.microsoft.com/office/drawing/2014/chart" uri="{C3380CC4-5D6E-409C-BE32-E72D297353CC}">
              <c16:uniqueId val="{00000007-38F3-4529-B82A-BF24773BA01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204</c:v>
                </c:pt>
                <c:pt idx="2">
                  <c:v>#N/A</c:v>
                </c:pt>
                <c:pt idx="3">
                  <c:v>#N/A</c:v>
                </c:pt>
                <c:pt idx="4">
                  <c:v>238</c:v>
                </c:pt>
                <c:pt idx="5">
                  <c:v>#N/A</c:v>
                </c:pt>
                <c:pt idx="6">
                  <c:v>#N/A</c:v>
                </c:pt>
                <c:pt idx="7">
                  <c:v>234</c:v>
                </c:pt>
                <c:pt idx="8">
                  <c:v>#N/A</c:v>
                </c:pt>
                <c:pt idx="9">
                  <c:v>#N/A</c:v>
                </c:pt>
                <c:pt idx="10">
                  <c:v>221</c:v>
                </c:pt>
                <c:pt idx="11">
                  <c:v>#N/A</c:v>
                </c:pt>
                <c:pt idx="12">
                  <c:v>#N/A</c:v>
                </c:pt>
                <c:pt idx="13">
                  <c:v>266</c:v>
                </c:pt>
                <c:pt idx="14">
                  <c:v>#N/A</c:v>
                </c:pt>
              </c:numCache>
            </c:numRef>
          </c:val>
          <c:smooth val="0"/>
          <c:extLst>
            <c:ext xmlns:c16="http://schemas.microsoft.com/office/drawing/2014/chart" uri="{C3380CC4-5D6E-409C-BE32-E72D297353CC}">
              <c16:uniqueId val="{00000008-38F3-4529-B82A-BF24773BA01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3978</c:v>
                </c:pt>
                <c:pt idx="5">
                  <c:v>3939</c:v>
                </c:pt>
                <c:pt idx="8">
                  <c:v>3974</c:v>
                </c:pt>
                <c:pt idx="11">
                  <c:v>4085</c:v>
                </c:pt>
                <c:pt idx="14">
                  <c:v>3842</c:v>
                </c:pt>
              </c:numCache>
            </c:numRef>
          </c:val>
          <c:extLst>
            <c:ext xmlns:c16="http://schemas.microsoft.com/office/drawing/2014/chart" uri="{C3380CC4-5D6E-409C-BE32-E72D297353CC}">
              <c16:uniqueId val="{00000000-7253-4F67-8A93-8424FCDC0C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30</c:v>
                </c:pt>
                <c:pt idx="5">
                  <c:v>21</c:v>
                </c:pt>
                <c:pt idx="8">
                  <c:v>12</c:v>
                </c:pt>
                <c:pt idx="11">
                  <c:v>7</c:v>
                </c:pt>
                <c:pt idx="14">
                  <c:v>4</c:v>
                </c:pt>
              </c:numCache>
            </c:numRef>
          </c:val>
          <c:extLst>
            <c:ext xmlns:c16="http://schemas.microsoft.com/office/drawing/2014/chart" uri="{C3380CC4-5D6E-409C-BE32-E72D297353CC}">
              <c16:uniqueId val="{00000001-7253-4F67-8A93-8424FCDC0C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1482</c:v>
                </c:pt>
                <c:pt idx="5">
                  <c:v>1458</c:v>
                </c:pt>
                <c:pt idx="8">
                  <c:v>1420</c:v>
                </c:pt>
                <c:pt idx="11">
                  <c:v>1272</c:v>
                </c:pt>
                <c:pt idx="14">
                  <c:v>1607</c:v>
                </c:pt>
              </c:numCache>
            </c:numRef>
          </c:val>
          <c:extLst>
            <c:ext xmlns:c16="http://schemas.microsoft.com/office/drawing/2014/chart" uri="{C3380CC4-5D6E-409C-BE32-E72D297353CC}">
              <c16:uniqueId val="{00000002-7253-4F67-8A93-8424FCDC0C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53-4F67-8A93-8424FCDC0C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53-4F67-8A93-8424FCDC0C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4</c:v>
                </c:pt>
                <c:pt idx="3">
                  <c:v>3</c:v>
                </c:pt>
                <c:pt idx="6">
                  <c:v>2</c:v>
                </c:pt>
                <c:pt idx="9">
                  <c:v>1</c:v>
                </c:pt>
                <c:pt idx="12">
                  <c:v>0</c:v>
                </c:pt>
              </c:numCache>
            </c:numRef>
          </c:val>
          <c:extLst>
            <c:ext xmlns:c16="http://schemas.microsoft.com/office/drawing/2014/chart" uri="{C3380CC4-5D6E-409C-BE32-E72D297353CC}">
              <c16:uniqueId val="{00000005-7253-4F67-8A93-8424FCDC0C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61</c:v>
                </c:pt>
                <c:pt idx="3">
                  <c:v>14</c:v>
                </c:pt>
                <c:pt idx="6">
                  <c:v>0</c:v>
                </c:pt>
                <c:pt idx="9">
                  <c:v>8</c:v>
                </c:pt>
                <c:pt idx="12">
                  <c:v>19</c:v>
                </c:pt>
              </c:numCache>
            </c:numRef>
          </c:val>
          <c:extLst>
            <c:ext xmlns:c16="http://schemas.microsoft.com/office/drawing/2014/chart" uri="{C3380CC4-5D6E-409C-BE32-E72D297353CC}">
              <c16:uniqueId val="{00000006-7253-4F67-8A93-8424FCDC0C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182</c:v>
                </c:pt>
                <c:pt idx="3">
                  <c:v>160</c:v>
                </c:pt>
                <c:pt idx="6">
                  <c:v>131</c:v>
                </c:pt>
                <c:pt idx="9">
                  <c:v>102</c:v>
                </c:pt>
                <c:pt idx="12">
                  <c:v>74</c:v>
                </c:pt>
              </c:numCache>
            </c:numRef>
          </c:val>
          <c:extLst>
            <c:ext xmlns:c16="http://schemas.microsoft.com/office/drawing/2014/chart" uri="{C3380CC4-5D6E-409C-BE32-E72D297353CC}">
              <c16:uniqueId val="{00000007-7253-4F67-8A93-8424FCDC0C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2513</c:v>
                </c:pt>
                <c:pt idx="3">
                  <c:v>2670</c:v>
                </c:pt>
                <c:pt idx="6">
                  <c:v>2543</c:v>
                </c:pt>
                <c:pt idx="9">
                  <c:v>2344</c:v>
                </c:pt>
                <c:pt idx="12">
                  <c:v>2336</c:v>
                </c:pt>
              </c:numCache>
            </c:numRef>
          </c:val>
          <c:extLst>
            <c:ext xmlns:c16="http://schemas.microsoft.com/office/drawing/2014/chart" uri="{C3380CC4-5D6E-409C-BE32-E72D297353CC}">
              <c16:uniqueId val="{00000008-7253-4F67-8A93-8424FCDC0C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253-4F67-8A93-8424FCDC0C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3893</c:v>
                </c:pt>
                <c:pt idx="3">
                  <c:v>3759</c:v>
                </c:pt>
                <c:pt idx="6">
                  <c:v>4088</c:v>
                </c:pt>
                <c:pt idx="9">
                  <c:v>4565</c:v>
                </c:pt>
                <c:pt idx="12">
                  <c:v>4593</c:v>
                </c:pt>
              </c:numCache>
            </c:numRef>
          </c:val>
          <c:extLst>
            <c:ext xmlns:c16="http://schemas.microsoft.com/office/drawing/2014/chart" uri="{C3380CC4-5D6E-409C-BE32-E72D297353CC}">
              <c16:uniqueId val="{0000000A-7253-4F67-8A93-8424FCDC0CB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1164</c:v>
                </c:pt>
                <c:pt idx="2">
                  <c:v>#N/A</c:v>
                </c:pt>
                <c:pt idx="3">
                  <c:v>#N/A</c:v>
                </c:pt>
                <c:pt idx="4">
                  <c:v>1187</c:v>
                </c:pt>
                <c:pt idx="5">
                  <c:v>#N/A</c:v>
                </c:pt>
                <c:pt idx="6">
                  <c:v>#N/A</c:v>
                </c:pt>
                <c:pt idx="7">
                  <c:v>1358</c:v>
                </c:pt>
                <c:pt idx="8">
                  <c:v>#N/A</c:v>
                </c:pt>
                <c:pt idx="9">
                  <c:v>#N/A</c:v>
                </c:pt>
                <c:pt idx="10">
                  <c:v>1655</c:v>
                </c:pt>
                <c:pt idx="11">
                  <c:v>#N/A</c:v>
                </c:pt>
                <c:pt idx="12">
                  <c:v>#N/A</c:v>
                </c:pt>
                <c:pt idx="13">
                  <c:v>1569</c:v>
                </c:pt>
                <c:pt idx="14">
                  <c:v>#N/A</c:v>
                </c:pt>
              </c:numCache>
            </c:numRef>
          </c:val>
          <c:smooth val="0"/>
          <c:extLst>
            <c:ext xmlns:c16="http://schemas.microsoft.com/office/drawing/2014/chart" uri="{C3380CC4-5D6E-409C-BE32-E72D297353CC}">
              <c16:uniqueId val="{0000000B-7253-4F67-8A93-8424FCDC0CB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899</c:v>
                </c:pt>
                <c:pt idx="1">
                  <c:v>900</c:v>
                </c:pt>
                <c:pt idx="2">
                  <c:v>900</c:v>
                </c:pt>
              </c:numCache>
            </c:numRef>
          </c:val>
          <c:extLst>
            <c:ext xmlns:c16="http://schemas.microsoft.com/office/drawing/2014/chart" uri="{C3380CC4-5D6E-409C-BE32-E72D297353CC}">
              <c16:uniqueId val="{00000000-AED4-4981-98E6-40B8EC8D6B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90</c:v>
                </c:pt>
                <c:pt idx="1">
                  <c:v>90</c:v>
                </c:pt>
                <c:pt idx="2">
                  <c:v>116</c:v>
                </c:pt>
              </c:numCache>
            </c:numRef>
          </c:val>
          <c:extLst>
            <c:ext xmlns:c16="http://schemas.microsoft.com/office/drawing/2014/chart" uri="{C3380CC4-5D6E-409C-BE32-E72D297353CC}">
              <c16:uniqueId val="{00000001-AED4-4981-98E6-40B8EC8D6B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401</c:v>
                </c:pt>
                <c:pt idx="1">
                  <c:v>272</c:v>
                </c:pt>
                <c:pt idx="2">
                  <c:v>546</c:v>
                </c:pt>
              </c:numCache>
            </c:numRef>
          </c:val>
          <c:extLst>
            <c:ext xmlns:c16="http://schemas.microsoft.com/office/drawing/2014/chart" uri="{C3380CC4-5D6E-409C-BE32-E72D297353CC}">
              <c16:uniqueId val="{00000002-AED4-4981-98E6-40B8EC8D6BB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{DD8545E3-DF46-49DC-94E2-4F5158ECF9AB}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F2F-4040-B4F3-AF910E14BE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{C0F5B2E0-1113-45FC-8ABB-D77229E05200}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2F-4040-B4F3-AF910E14BE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{142BB3CA-8069-4AC0-928F-4ADA46A78B4A}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2F-4040-B4F3-AF910E14BE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{DFBBEEF6-48A4-48D0-977F-31D061D8E16A}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2F-4040-B4F3-AF910E14BE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{31D3AC93-02F4-4562-84E0-745A8CA2E041}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2F-4040-B4F3-AF910E14BE25}"/>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{D3F20C73-5CB4-46FC-BA59-1799A8DD2935}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F2F-4040-B4F3-AF910E14BE25}"/>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{6ACD3E63-00B2-4C9A-B195-7F8FB8D5422F}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F2F-4040-B4F3-AF910E14BE25}"/>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{11D7A1B7-654F-4FB4-9F30-51C4AC4F0520}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F2F-4040-B4F3-AF910E14BE25}"/>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{9A9D553D-E0C3-4E8B-B26F-97A07DACA0F5}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F2F-4040-B4F3-AF910E14BE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60.6</c:v>
                </c:pt>
                <c:pt idx="8">
                  <c:v>62.4</c:v>
                </c:pt>
                <c:pt idx="16">
                  <c:v>64.2</c:v>
                </c:pt>
                <c:pt idx="24">
                  <c:v>63.9</c:v>
                </c:pt>
                <c:pt idx="32">
                  <c:v>67.900000000000006</c:v>
                </c:pt>
              </c:numCache>
            </c:numRef>
          </c:xVal>
          <c:yVal>
            <c:numRef>
              <c:f>公会計指標分析・財政指標組合せ分析表!$BP$51:$DC$51</c:f>
              <c:numCache>
                <c:formatCode>#,##0.0;"▲ "#,##0.0</c:formatCode>
                <c:ptCount val="40"/>
                <c:pt idx="0">
                  <c:v>69.599999999999994</c:v>
                </c:pt>
                <c:pt idx="8">
                  <c:v>71.3</c:v>
                </c:pt>
                <c:pt idx="16">
                  <c:v>81.900000000000006</c:v>
                </c:pt>
                <c:pt idx="24">
                  <c:v>94.5</c:v>
                </c:pt>
                <c:pt idx="32">
                  <c:v>81.099999999999994</c:v>
                </c:pt>
              </c:numCache>
            </c:numRef>
          </c:yVal>
          <c:smooth val="0"/>
          <c:extLst>
            <c:ext xmlns:c16="http://schemas.microsoft.com/office/drawing/2014/chart" uri="{C3380CC4-5D6E-409C-BE32-E72D297353CC}">
              <c16:uniqueId val="{00000009-3F2F-4040-B4F3-AF910E14BE2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{885C650E-5280-4BC8-98A6-A5F9F3641B61}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F2F-4040-B4F3-AF910E14BE2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{3C7F4DCC-25A3-4149-A7CC-04242F902337}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2F-4040-B4F3-AF910E14BE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{29768B75-D0EC-4D9B-A5BB-CBD583B28735}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2F-4040-B4F3-AF910E14BE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{2CFF495B-6FEC-4AAC-A08E-41DEA38E8F2E}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2F-4040-B4F3-AF910E14BE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{E61AEC3A-534C-448C-979E-495278234ECB}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2F-4040-B4F3-AF910E14BE25}"/>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{CACCD708-57CC-429C-9CDA-B2C2B67996A1}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F2F-4040-B4F3-AF910E14BE25}"/>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{69A639A8-226B-4C52-935D-FAB2561DBDF0}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F2F-4040-B4F3-AF910E14BE25}"/>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{7204FF49-6372-4F06-8836-216B506428F4}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F2F-4040-B4F3-AF910E14BE25}"/>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{04AAB5F0-A0AA-40D5-8CBF-BB405C728C20}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F2F-4040-B4F3-AF910E14BE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F2F-4040-B4F3-AF910E14BE25}"/>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{9169FC9F-F7EB-4F94-BC05-BA8A3EDF049C}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D04-47A3-A930-73FCF39A76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{F356B56B-0ECA-4C8A-9451-DC110760E8AB}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04-47A3-A930-73FCF39A76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{2E2B0959-A22E-4166-9A76-5467AF4ABE4E}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04-47A3-A930-73FCF39A76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{6429AF18-E573-4BEB-9B51-4C40F09B8EC3}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04-47A3-A930-73FCF39A76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{445340C4-8B5D-41DB-8C6C-518E446AE08C}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04-47A3-A930-73FCF39A76D1}"/>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{E4745B49-06EB-4618-AD26-2D82BFE0AB82}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D04-47A3-A930-73FCF39A76D1}"/>
                </c:ext>
              </c:extLst>
            </c:dLbl>
            <c:dLbl>
              <c:idx val="16"/>
              <c:layout>
                <c:manualLayout>
                  <c:x val="-2.353269821906101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{737018E2-32A7-4811-B73B-4505586DB72B}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D04-47A3-A930-73FCF39A76D1}"/>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{76D411B0-F781-4EBE-BD30-53E67565384F}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D04-47A3-A930-73FCF39A76D1}"/>
                </c:ext>
              </c:extLst>
            </c:dLbl>
            <c:dLbl>
              <c:idx val="32"/>
              <c:layout>
                <c:manualLayout>
                  <c:x val="-3.9607987231090179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{C391C094-C863-45BF-B971-716063C8055A}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D04-47A3-A930-73FCF39A76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12.6</c:v>
                </c:pt>
                <c:pt idx="16">
                  <c:v>13.4</c:v>
                </c:pt>
                <c:pt idx="24">
                  <c:v>13.6</c:v>
                </c:pt>
                <c:pt idx="32">
                  <c:v>13.5</c:v>
                </c:pt>
              </c:numCache>
            </c:numRef>
          </c:xVal>
          <c:yVal>
            <c:numRef>
              <c:f>公会計指標分析・財政指標組合せ分析表!$BP$73:$DC$73</c:f>
              <c:numCache>
                <c:formatCode>#,##0.0;"▲ "#,##0.0</c:formatCode>
                <c:ptCount val="40"/>
                <c:pt idx="0">
                  <c:v>69.599999999999994</c:v>
                </c:pt>
                <c:pt idx="8">
                  <c:v>71.3</c:v>
                </c:pt>
                <c:pt idx="16">
                  <c:v>81.900000000000006</c:v>
                </c:pt>
                <c:pt idx="24">
                  <c:v>94.5</c:v>
                </c:pt>
                <c:pt idx="32">
                  <c:v>81.099999999999994</c:v>
                </c:pt>
              </c:numCache>
            </c:numRef>
          </c:yVal>
          <c:smooth val="0"/>
          <c:extLst>
            <c:ext xmlns:c16="http://schemas.microsoft.com/office/drawing/2014/chart" uri="{C3380CC4-5D6E-409C-BE32-E72D297353CC}">
              <c16:uniqueId val="{00000009-2D04-47A3-A930-73FCF39A76D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0.10025792738852543"/>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{232717E0-6146-456F-A581-2600CACFBB92}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D04-47A3-A930-73FCF39A76D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{E0D65D6F-639C-402F-B894-D2C5AD28B4AD}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04-47A3-A930-73FCF39A76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{F11E3323-4D2B-4A8C-A953-390ED80D01D0}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04-47A3-A930-73FCF39A76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{ADF2E0A7-5D22-4D0D-BEE2-33C30403D9F5}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04-47A3-A930-73FCF39A76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{93AADB40-BA51-4522-A22D-CCD4FA696FEE}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04-47A3-A930-73FCF39A76D1}"/>
                </c:ext>
              </c:extLst>
            </c:dLbl>
            <c:dLbl>
              <c:idx val="8"/>
              <c:layout>
                <c:manualLayout>
                  <c:x val="-1.8235628084249993E-2"/>
                  <c:y val="-5.768638002283706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{CDC551A0-183C-43BE-B6D1-EA616A8CAEDF}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D04-47A3-A930-73FCF39A76D1}"/>
                </c:ext>
              </c:extLst>
            </c:dLbl>
            <c:dLbl>
              <c:idx val="16"/>
              <c:layout>
                <c:manualLayout>
                  <c:x val="-3.1570342725075584E-2"/>
                  <c:y val="-1.659283776295341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{A7F407C0-03D9-475A-81F2-500C41D9B41D}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D04-47A3-A930-73FCF39A76D1}"/>
                </c:ext>
              </c:extLst>
            </c:dLbl>
            <c:dLbl>
              <c:idx val="24"/>
              <c:layout>
                <c:manualLayout>
                  <c:x val="-3.1570342725075584E-2"/>
                  <c:y val="-4.9851976872499412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{DB0CF1BE-E088-45E2-ADF5-196722F2D524}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D04-47A3-A930-73FCF39A76D1}"/>
                </c:ext>
              </c:extLst>
            </c:dLbl>
            <c:dLbl>
              <c:idx val="32"/>
              <c:layout>
                <c:manualLayout>
                  <c:x val="-3.1570342725075584E-2"/>
                  <c:y val="-8.769342841701562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{EE97C23F-3539-4FE9-924E-DF166A11B177}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D04-47A3-A930-73FCF39A76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D04-47A3-A930-73FCF39A76D1}"/>
            </c:ext>
          </c:extLst>
        </c:ser>
        <c:dLbls>
          <c:showLegendKey val="0"/>
          <c:showVal val="1"/>
          <c:showCatName val="0"/>
          <c:showSerName val="0"/>
          <c:showPercent val="0"/>
          <c:showBubbleSize val="0"/>
        </c:dLbls>
        <c:axId val="84219776"/>
        <c:axId val="84234240"/>
      </c:scatterChart>
      <c:valAx>
        <c:axId val="84219776"/>
        <c:scaling>
          <c:orientation val="maxMin"/>
          <c:max val="14"/>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昨年度に比べ微増ではあるが、交付税参入されるものが多いため、参入公債費も微増している。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今後は新庁舎建設事業等の大規模事業による借入の影響で償還金額が上昇することが見込まれる。</a:t>
          </a:r>
        </a:p>
        <a:p>
          <a:r>
            <a:rPr kumimoji="1" lang="ja-JP" altLang="en-US" sz="1400">
              <a:latin typeface="ＭＳ ゴシック" pitchFamily="49" charset="-128"/>
              <a:ea typeface="ＭＳ ゴシック" pitchFamily="49" charset="-128"/>
            </a:rPr>
            <a:t>　新庁舎建設事業等で借り入れる町債は交付税に算入されるものであるが、公債費率の上昇等を鑑みるに、新規事業での更なる借入れは慎重かつ適正に管理しなければならない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対象となる積立は行っていない。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現在高についてはおおむね横ばいであるが、ふるさと応援基金積立金（基金）の増により、充当可能基金が増加している。</a:t>
          </a:r>
        </a:p>
        <a:p>
          <a:r>
            <a:rPr kumimoji="1" lang="ja-JP" altLang="en-US" sz="1400">
              <a:latin typeface="ＭＳ ゴシック" pitchFamily="49" charset="-128"/>
              <a:ea typeface="ＭＳ ゴシック" pitchFamily="49" charset="-128"/>
            </a:rPr>
            <a:t>　将来負担のためにも基金等の確保が重要であり、新規発行債も抑制していく必要がある。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鳥取県江府町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ふるさと納税による寄付により、ふるさと応援基金の基金残高が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財政調整基金は標準財政規模程度までの増額を目指す。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ふるさと応援基金については更なる寄付を募り、増額を目指す。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その他基金については現状維持とする。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公共施設等建設基金：社会福祉施設、社会教育施設、学校、その他これらに関する施設で、町が設置するものの建設費に充当する。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ふるさと応援基金：ふるさと納税による寄付を積み立て、自然環境の保全、子育て支援、教育環境の充実等の事業に充当する。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福祉基金：高齢化社会に備え、地域における福祉活動の推進及び生活環境の形成等を図る経費に充当する。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いきいき基金：次世代を担う人材育成、文化、芸術活動、産業振興の活性化を図る経費に充当する。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森林環境基金：間伐や人材育成、担い手の確保、木材利用の促進や普及啓発等の森林整備及びその促進に要する経費に充当する。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新型コロナウイルス感染症対策資金利子補助金事業基金：新型コロナウイルス感染症の影響により、国及び鳥取県の利子補給制度の対象</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となる融資を受けた町内事業者に対して町が実施する利子補助金事業に充当する。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森林環境基金：森林環境税を原資とし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ふるさと応援基金：ふるさと納税の寄付金を原資として、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ふるさと応援基金：寄付額の増加を推進する。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利息額のみを増額した。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近年多発する自然災害等による緊急の支出にも対応できるよう、標準財政規模程度まで増額する。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国補正により財源措置された臨時財政対策債償還基金費（普通交付税）により、基金積立を行った。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令和３年度に借り入れた臨時財政対策債の償還時に充当（取崩）を行っていく。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2,685
2,675
124.52
4,905,633
4,456,665
440,648
2,317,708
4,593,363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既存の有形固定資産の減価償却が進んでいることに加えて、整備済みの新庁舎の減価償却が始まったことから、値は上昇している。また、類似団体との比較でも高い傾向となっているため、今後の資産の更新・除却を適切に判断し、行っ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206240" y="4471035"/>
          <a:ext cx="1270" cy="1363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258945" y="583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119245" y="583465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258945" y="4250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119245" y="447103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258945" y="51724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157345" y="53172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537585" y="52802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2867025" y="52586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196465" y="52246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525905" y="51791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121648</xdr:rowOff>
    </xdr:from>
    <xdr:to>
      <xdr:col>23</xdr:col>
      <xdr:colOff>136525</xdr:colOff>
      <xdr:row>33</xdr:row>
      <xdr:rowOff>51798</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157345" y="54861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100075</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258945" y="5464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169726</xdr:rowOff>
    </xdr:from>
    <xdr:to>
      <xdr:col>19</xdr:col>
      <xdr:colOff>187325</xdr:colOff>
      <xdr:row>32</xdr:row>
      <xdr:rowOff>99876</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537585" y="53665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49076</xdr:rowOff>
    </xdr:from>
    <xdr:to>
      <xdr:col>23</xdr:col>
      <xdr:colOff>85725</xdr:colOff>
      <xdr:row>33</xdr:row>
      <xdr:rowOff>998</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588385" y="5413556"/>
          <a:ext cx="619760" cy="11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7529</xdr:rowOff>
    </xdr:from>
    <xdr:to>
      <xdr:col>15</xdr:col>
      <xdr:colOff>187325</xdr:colOff>
      <xdr:row>32</xdr:row>
      <xdr:rowOff>109129</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867025" y="53720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49076</xdr:rowOff>
    </xdr:from>
    <xdr:to>
      <xdr:col>19</xdr:col>
      <xdr:colOff>136525</xdr:colOff>
      <xdr:row>32</xdr:row>
      <xdr:rowOff>58329</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2917825" y="5413556"/>
          <a:ext cx="67056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123462</xdr:rowOff>
    </xdr:from>
    <xdr:to>
      <xdr:col>11</xdr:col>
      <xdr:colOff>187325</xdr:colOff>
      <xdr:row>32</xdr:row>
      <xdr:rowOff>53612</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196465" y="53203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2812</xdr:rowOff>
    </xdr:from>
    <xdr:to>
      <xdr:col>15</xdr:col>
      <xdr:colOff>136525</xdr:colOff>
      <xdr:row>32</xdr:row>
      <xdr:rowOff>58329</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247265" y="5367292"/>
          <a:ext cx="67056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67945</xdr:rowOff>
    </xdr:from>
    <xdr:to>
      <xdr:col>7</xdr:col>
      <xdr:colOff>187325</xdr:colOff>
      <xdr:row>31</xdr:row>
      <xdr:rowOff>169545</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525905" y="52647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118745</xdr:rowOff>
    </xdr:from>
    <xdr:to>
      <xdr:col>11</xdr:col>
      <xdr:colOff>136525</xdr:colOff>
      <xdr:row>32</xdr:row>
      <xdr:rowOff>2812</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1576705" y="5315585"/>
          <a:ext cx="67056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395989" y="5059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2738129" y="5037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067569" y="5007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397009" y="4958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91003</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395989" y="545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100256</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2738129" y="5464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44739</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067569" y="540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160672</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397009" y="535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令和２年度から大きく下がってはいるが、依然として類似団体と比較すると高い水準となっている。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将来負担抑制のため、基金等の確保とともに地方債の新規発行を抑えていく必要がある。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9542936" y="575730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9645528" y="43522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3027660" y="4442248"/>
          <a:ext cx="1269" cy="124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3080365" y="569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2963525" y="56883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3080365" y="4221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2963525" y="4442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3080365" y="4620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001625" y="47650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359005" y="49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688445" y="49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1017885" y="487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0347325" y="48307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55891</xdr:rowOff>
    </xdr:from>
    <xdr:to>
      <xdr:col>76</xdr:col>
      <xdr:colOff>73025</xdr:colOff>
      <xdr:row>31</xdr:row>
      <xdr:rowOff>157491</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3001625" y="52527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34318</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3080365" y="523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5175</xdr:rowOff>
    </xdr:from>
    <xdr:to>
      <xdr:col>72</xdr:col>
      <xdr:colOff>123825</xdr:colOff>
      <xdr:row>33</xdr:row>
      <xdr:rowOff>106775</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2359005" y="553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106691</xdr:rowOff>
    </xdr:from>
    <xdr:to>
      <xdr:col>76</xdr:col>
      <xdr:colOff>22225</xdr:colOff>
      <xdr:row>33</xdr:row>
      <xdr:rowOff>55975</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2409805" y="5303531"/>
          <a:ext cx="619760" cy="28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126248</xdr:rowOff>
    </xdr:from>
    <xdr:to>
      <xdr:col>68</xdr:col>
      <xdr:colOff>123825</xdr:colOff>
      <xdr:row>33</xdr:row>
      <xdr:rowOff>56398</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1688445" y="54907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5598</xdr:rowOff>
    </xdr:from>
    <xdr:to>
      <xdr:col>72</xdr:col>
      <xdr:colOff>73025</xdr:colOff>
      <xdr:row>33</xdr:row>
      <xdr:rowOff>55975</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1739245" y="5537718"/>
          <a:ext cx="67056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10933</xdr:rowOff>
    </xdr:from>
    <xdr:to>
      <xdr:col>64</xdr:col>
      <xdr:colOff>123825</xdr:colOff>
      <xdr:row>33</xdr:row>
      <xdr:rowOff>112533</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017885" y="554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5598</xdr:rowOff>
    </xdr:from>
    <xdr:to>
      <xdr:col>68</xdr:col>
      <xdr:colOff>73025</xdr:colOff>
      <xdr:row>33</xdr:row>
      <xdr:rowOff>61733</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1068685" y="5537718"/>
          <a:ext cx="670560" cy="5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21368</xdr:rowOff>
    </xdr:from>
    <xdr:to>
      <xdr:col>60</xdr:col>
      <xdr:colOff>123825</xdr:colOff>
      <xdr:row>33</xdr:row>
      <xdr:rowOff>122968</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0347325" y="555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61733</xdr:rowOff>
    </xdr:from>
    <xdr:to>
      <xdr:col>64</xdr:col>
      <xdr:colOff>73025</xdr:colOff>
      <xdr:row>33</xdr:row>
      <xdr:rowOff>72168</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0398125" y="5593853"/>
          <a:ext cx="670560" cy="1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2185092" y="468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1527232" y="469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0856672" y="46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0186112" y="460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97902</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2185092" y="56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47526</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1527232" y="557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103660</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0856672" y="5635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114095</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0186112" y="564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2,685
2,675
124.52
4,905,633
4,456,665
440,648
2,317,708
4,593,363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086225" y="5534842"/>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12496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020820" y="7105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124960" y="63745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036060" y="65230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312160" y="64936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514600" y="64887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739900" y="64577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965200" y="64251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67854</xdr:rowOff>
    </xdr:from>
    <xdr:to>
      <xdr:col>24</xdr:col>
      <xdr:colOff>114300</xdr:colOff>
      <xdr:row>39</xdr:row>
      <xdr:rowOff>169454</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036060" y="660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46281</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124960" y="65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43362</xdr:rowOff>
    </xdr:from>
    <xdr:to>
      <xdr:col>20</xdr:col>
      <xdr:colOff>38100</xdr:colOff>
      <xdr:row>39</xdr:row>
      <xdr:rowOff>144962</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312160" y="65813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94162</xdr:rowOff>
    </xdr:from>
    <xdr:to>
      <xdr:col>24</xdr:col>
      <xdr:colOff>63500</xdr:colOff>
      <xdr:row>39</xdr:row>
      <xdr:rowOff>118654</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355340" y="6632122"/>
          <a:ext cx="73152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12337</xdr:rowOff>
    </xdr:from>
    <xdr:to>
      <xdr:col>15</xdr:col>
      <xdr:colOff>101600</xdr:colOff>
      <xdr:row>39</xdr:row>
      <xdr:rowOff>113937</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5146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63137</xdr:rowOff>
    </xdr:from>
    <xdr:to>
      <xdr:col>19</xdr:col>
      <xdr:colOff>177800</xdr:colOff>
      <xdr:row>39</xdr:row>
      <xdr:rowOff>94162</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565400" y="6601097"/>
          <a:ext cx="78994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151130</xdr:rowOff>
    </xdr:from>
    <xdr:to>
      <xdr:col>10</xdr:col>
      <xdr:colOff>165100</xdr:colOff>
      <xdr:row>39</xdr:row>
      <xdr:rowOff>81280</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739900" y="6521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30480</xdr:rowOff>
    </xdr:from>
    <xdr:to>
      <xdr:col>15</xdr:col>
      <xdr:colOff>50800</xdr:colOff>
      <xdr:row>39</xdr:row>
      <xdr:rowOff>63137</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1790700" y="6568440"/>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120106</xdr:rowOff>
    </xdr:from>
    <xdr:to>
      <xdr:col>6</xdr:col>
      <xdr:colOff>38100</xdr:colOff>
      <xdr:row>39</xdr:row>
      <xdr:rowOff>50256</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965200" y="64904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170906</xdr:rowOff>
    </xdr:from>
    <xdr:to>
      <xdr:col>10</xdr:col>
      <xdr:colOff>114300</xdr:colOff>
      <xdr:row>39</xdr:row>
      <xdr:rowOff>30480</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008380" y="6541226"/>
          <a:ext cx="78232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170564" y="6272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385704" y="626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611004" y="6236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836304" y="6204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136089</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17056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105064</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38570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72407</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61100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41383</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83630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529992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520976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9219565" y="5582214"/>
          <a:ext cx="0" cy="1496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9258300" y="7082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9154160" y="70787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9258300" y="536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9154160" y="55822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9258300" y="671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192260" y="68664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445500" y="68689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670800" y="68745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873240" y="68699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098540" y="68685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37228</xdr:rowOff>
    </xdr:from>
    <xdr:to>
      <xdr:col>55</xdr:col>
      <xdr:colOff>50800</xdr:colOff>
      <xdr:row>41</xdr:row>
      <xdr:rowOff>138828</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9192260" y="69104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139301</xdr:rowOff>
    </xdr:from>
    <xdr:ext cx="534377"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9258300" y="684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41170</xdr:rowOff>
    </xdr:from>
    <xdr:to>
      <xdr:col>50</xdr:col>
      <xdr:colOff>165100</xdr:colOff>
      <xdr:row>41</xdr:row>
      <xdr:rowOff>142770</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8445500" y="691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88028</xdr:rowOff>
    </xdr:from>
    <xdr:to>
      <xdr:col>55</xdr:col>
      <xdr:colOff>0</xdr:colOff>
      <xdr:row>41</xdr:row>
      <xdr:rowOff>91970</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8496300" y="6961268"/>
          <a:ext cx="723900" cy="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44349</xdr:rowOff>
    </xdr:from>
    <xdr:to>
      <xdr:col>46</xdr:col>
      <xdr:colOff>38100</xdr:colOff>
      <xdr:row>41</xdr:row>
      <xdr:rowOff>145949</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7670800" y="69175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91970</xdr:rowOff>
    </xdr:from>
    <xdr:to>
      <xdr:col>50</xdr:col>
      <xdr:colOff>114300</xdr:colOff>
      <xdr:row>41</xdr:row>
      <xdr:rowOff>95149</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7713980" y="6965210"/>
          <a:ext cx="782320" cy="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47929</xdr:rowOff>
    </xdr:from>
    <xdr:to>
      <xdr:col>41</xdr:col>
      <xdr:colOff>101600</xdr:colOff>
      <xdr:row>41</xdr:row>
      <xdr:rowOff>149529</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6873240" y="69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95149</xdr:rowOff>
    </xdr:from>
    <xdr:to>
      <xdr:col>45</xdr:col>
      <xdr:colOff>177800</xdr:colOff>
      <xdr:row>41</xdr:row>
      <xdr:rowOff>98729</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6924040" y="6968389"/>
          <a:ext cx="789940" cy="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50971</xdr:rowOff>
    </xdr:from>
    <xdr:to>
      <xdr:col>36</xdr:col>
      <xdr:colOff>165100</xdr:colOff>
      <xdr:row>41</xdr:row>
      <xdr:rowOff>152571</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098540" y="692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98729</xdr:rowOff>
    </xdr:from>
    <xdr:to>
      <xdr:col>41</xdr:col>
      <xdr:colOff>50800</xdr:colOff>
      <xdr:row>41</xdr:row>
      <xdr:rowOff>101771</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149340" y="6971969"/>
          <a:ext cx="774700" cy="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8239271" y="664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7477271" y="665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6702571" y="664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5905011" y="664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133897</xdr:rowOff>
    </xdr:from>
    <xdr:ext cx="534377"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8239271" y="700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137076</xdr:rowOff>
    </xdr:from>
    <xdr:ext cx="534377"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7477271" y="701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140656</xdr:rowOff>
    </xdr:from>
    <xdr:ext cx="534377"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6702571" y="70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143698</xdr:rowOff>
    </xdr:from>
    <xdr:ext cx="534377"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5905011" y="701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086225" y="9354094"/>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124960" y="1078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020820" y="107844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124960" y="91331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020820" y="93540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124960" y="10035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036060" y="101806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312160" y="101708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514600" y="10190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739900" y="1016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965200" y="101496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66766</xdr:rowOff>
    </xdr:from>
    <xdr:to>
      <xdr:col>24</xdr:col>
      <xdr:colOff>114300</xdr:colOff>
      <xdr:row>61</xdr:row>
      <xdr:rowOff>168366</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036060" y="1029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45193</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124960" y="1027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58601</xdr:rowOff>
    </xdr:from>
    <xdr:to>
      <xdr:col>20</xdr:col>
      <xdr:colOff>38100</xdr:colOff>
      <xdr:row>61</xdr:row>
      <xdr:rowOff>160201</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312160" y="102846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109401</xdr:rowOff>
    </xdr:from>
    <xdr:to>
      <xdr:col>24</xdr:col>
      <xdr:colOff>63500</xdr:colOff>
      <xdr:row>61</xdr:row>
      <xdr:rowOff>117566</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355340" y="10335441"/>
          <a:ext cx="73152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39007</xdr:rowOff>
    </xdr:from>
    <xdr:to>
      <xdr:col>15</xdr:col>
      <xdr:colOff>101600</xdr:colOff>
      <xdr:row>61</xdr:row>
      <xdr:rowOff>140607</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5146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89807</xdr:rowOff>
    </xdr:from>
    <xdr:to>
      <xdr:col>19</xdr:col>
      <xdr:colOff>177800</xdr:colOff>
      <xdr:row>61</xdr:row>
      <xdr:rowOff>109401</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565400" y="10315847"/>
          <a:ext cx="78994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16147</xdr:rowOff>
    </xdr:from>
    <xdr:to>
      <xdr:col>10</xdr:col>
      <xdr:colOff>165100</xdr:colOff>
      <xdr:row>61</xdr:row>
      <xdr:rowOff>117747</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739900" y="1024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66947</xdr:rowOff>
    </xdr:from>
    <xdr:to>
      <xdr:col>15</xdr:col>
      <xdr:colOff>50800</xdr:colOff>
      <xdr:row>61</xdr:row>
      <xdr:rowOff>89807</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790700" y="10292987"/>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164737</xdr:rowOff>
    </xdr:from>
    <xdr:to>
      <xdr:col>6</xdr:col>
      <xdr:colOff>38100</xdr:colOff>
      <xdr:row>61</xdr:row>
      <xdr:rowOff>94887</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965200" y="102231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44087</xdr:rowOff>
    </xdr:from>
    <xdr:to>
      <xdr:col>10</xdr:col>
      <xdr:colOff>114300</xdr:colOff>
      <xdr:row>61</xdr:row>
      <xdr:rowOff>66947</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008380" y="10270127"/>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170564" y="994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38570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61100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836304" y="9928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151328</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170564" y="10377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131734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385704" y="10357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108874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611004" y="10334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86014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836304" y="10312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20976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9219565" y="9388771"/>
          <a:ext cx="0" cy="133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9258300" y="1072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9154160" y="107213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9258300" y="91678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9154160" y="93887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9258300" y="1027926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192260" y="104240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445500" y="10431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670800" y="103991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873240" y="1044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098540" y="1045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68959</xdr:rowOff>
    </xdr:from>
    <xdr:to>
      <xdr:col>55</xdr:col>
      <xdr:colOff>50800</xdr:colOff>
      <xdr:row>62</xdr:row>
      <xdr:rowOff>170559</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9192260" y="104626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47386</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9258300" y="1044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78835</xdr:rowOff>
    </xdr:from>
    <xdr:to>
      <xdr:col>50</xdr:col>
      <xdr:colOff>165100</xdr:colOff>
      <xdr:row>63</xdr:row>
      <xdr:rowOff>8985</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8445500" y="104725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119759</xdr:rowOff>
    </xdr:from>
    <xdr:to>
      <xdr:col>55</xdr:col>
      <xdr:colOff>0</xdr:colOff>
      <xdr:row>62</xdr:row>
      <xdr:rowOff>129635</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8496300" y="10513439"/>
          <a:ext cx="7239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84375</xdr:rowOff>
    </xdr:from>
    <xdr:to>
      <xdr:col>46</xdr:col>
      <xdr:colOff>38100</xdr:colOff>
      <xdr:row>63</xdr:row>
      <xdr:rowOff>14525</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7670800" y="104780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129635</xdr:rowOff>
    </xdr:from>
    <xdr:to>
      <xdr:col>50</xdr:col>
      <xdr:colOff>114300</xdr:colOff>
      <xdr:row>62</xdr:row>
      <xdr:rowOff>135175</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7713980" y="10523315"/>
          <a:ext cx="782320" cy="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90873</xdr:rowOff>
    </xdr:from>
    <xdr:to>
      <xdr:col>41</xdr:col>
      <xdr:colOff>101600</xdr:colOff>
      <xdr:row>63</xdr:row>
      <xdr:rowOff>21023</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6873240" y="104845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135175</xdr:rowOff>
    </xdr:from>
    <xdr:to>
      <xdr:col>45</xdr:col>
      <xdr:colOff>177800</xdr:colOff>
      <xdr:row>62</xdr:row>
      <xdr:rowOff>141673</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6924040" y="10528855"/>
          <a:ext cx="789940" cy="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96396</xdr:rowOff>
    </xdr:from>
    <xdr:to>
      <xdr:col>36</xdr:col>
      <xdr:colOff>165100</xdr:colOff>
      <xdr:row>63</xdr:row>
      <xdr:rowOff>26546</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098540" y="104900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141673</xdr:rowOff>
    </xdr:from>
    <xdr:to>
      <xdr:col>41</xdr:col>
      <xdr:colOff>50800</xdr:colOff>
      <xdr:row>62</xdr:row>
      <xdr:rowOff>147196</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149340" y="10535353"/>
          <a:ext cx="774700" cy="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184225" y="102147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399365" y="1018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624665" y="10225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5849965" y="10232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112</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214575" y="10561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5652</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444955" y="1056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12150</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0255" y="1057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17673</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5872695" y="1057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E00-00001E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4086225" y="13154025"/>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0000000-0008-0000-0E00-000020010000}"/>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E00-000022010000}"/>
            </a:ext>
          </a:extLst>
        </xdr:cNvPr>
        <xdr:cNvSpPr txBox="1"/>
      </xdr:nvSpPr>
      <xdr:spPr>
        <a:xfrm>
          <a:off x="4124960" y="12933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020820" y="13154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E00-000024010000}"/>
            </a:ext>
          </a:extLst>
        </xdr:cNvPr>
        <xdr:cNvSpPr txBox="1"/>
      </xdr:nvSpPr>
      <xdr:spPr>
        <a:xfrm>
          <a:off x="4124960" y="13598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4036060" y="13747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3312160" y="137433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2514600" y="137128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739900" y="137242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965200" y="137052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8255</xdr:rowOff>
    </xdr:from>
    <xdr:to>
      <xdr:col>24</xdr:col>
      <xdr:colOff>114300</xdr:colOff>
      <xdr:row>86</xdr:row>
      <xdr:rowOff>109855</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403606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94632</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E00-000030010000}"/>
            </a:ext>
          </a:extLst>
        </xdr:cNvPr>
        <xdr:cNvSpPr txBox="1"/>
      </xdr:nvSpPr>
      <xdr:spPr>
        <a:xfrm>
          <a:off x="4124960" y="1434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145414</xdr:rowOff>
    </xdr:from>
    <xdr:to>
      <xdr:col>20</xdr:col>
      <xdr:colOff>38100</xdr:colOff>
      <xdr:row>86</xdr:row>
      <xdr:rowOff>75564</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3312160" y="143948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24764</xdr:rowOff>
    </xdr:from>
    <xdr:to>
      <xdr:col>24</xdr:col>
      <xdr:colOff>63500</xdr:colOff>
      <xdr:row>86</xdr:row>
      <xdr:rowOff>59055</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3355340" y="14441804"/>
          <a:ext cx="73152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105411</xdr:rowOff>
    </xdr:from>
    <xdr:to>
      <xdr:col>15</xdr:col>
      <xdr:colOff>101600</xdr:colOff>
      <xdr:row>86</xdr:row>
      <xdr:rowOff>35561</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2514600" y="143548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156211</xdr:rowOff>
    </xdr:from>
    <xdr:to>
      <xdr:col>19</xdr:col>
      <xdr:colOff>177800</xdr:colOff>
      <xdr:row>86</xdr:row>
      <xdr:rowOff>24764</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2565400" y="14405611"/>
          <a:ext cx="789940" cy="3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67311</xdr:rowOff>
    </xdr:from>
    <xdr:to>
      <xdr:col>10</xdr:col>
      <xdr:colOff>165100</xdr:colOff>
      <xdr:row>85</xdr:row>
      <xdr:rowOff>168911</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7399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118111</xdr:rowOff>
    </xdr:from>
    <xdr:to>
      <xdr:col>15</xdr:col>
      <xdr:colOff>50800</xdr:colOff>
      <xdr:row>85</xdr:row>
      <xdr:rowOff>156211</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1790700" y="14367511"/>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27305</xdr:rowOff>
    </xdr:from>
    <xdr:to>
      <xdr:col>6</xdr:col>
      <xdr:colOff>38100</xdr:colOff>
      <xdr:row>85</xdr:row>
      <xdr:rowOff>128905</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965200" y="142767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78105</xdr:rowOff>
    </xdr:from>
    <xdr:to>
      <xdr:col>10</xdr:col>
      <xdr:colOff>114300</xdr:colOff>
      <xdr:row>85</xdr:row>
      <xdr:rowOff>118111</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008380" y="14327505"/>
          <a:ext cx="78232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E00-000039010000}"/>
            </a:ext>
          </a:extLst>
        </xdr:cNvPr>
        <xdr:cNvSpPr txBox="1"/>
      </xdr:nvSpPr>
      <xdr:spPr>
        <a:xfrm>
          <a:off x="3170564"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E00-00003A010000}"/>
            </a:ext>
          </a:extLst>
        </xdr:cNvPr>
        <xdr:cNvSpPr txBox="1"/>
      </xdr:nvSpPr>
      <xdr:spPr>
        <a:xfrm>
          <a:off x="238570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E00-00003B010000}"/>
            </a:ext>
          </a:extLst>
        </xdr:cNvPr>
        <xdr:cNvSpPr txBox="1"/>
      </xdr:nvSpPr>
      <xdr:spPr>
        <a:xfrm>
          <a:off x="161100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E00-00003C010000}"/>
            </a:ext>
          </a:extLst>
        </xdr:cNvPr>
        <xdr:cNvSpPr txBox="1"/>
      </xdr:nvSpPr>
      <xdr:spPr>
        <a:xfrm>
          <a:off x="83630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66691</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E00-00003D010000}"/>
            </a:ext>
          </a:extLst>
        </xdr:cNvPr>
        <xdr:cNvSpPr txBox="1"/>
      </xdr:nvSpPr>
      <xdr:spPr>
        <a:xfrm>
          <a:off x="3170564" y="14483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26688</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E00-00003E010000}"/>
            </a:ext>
          </a:extLst>
        </xdr:cNvPr>
        <xdr:cNvSpPr txBox="1"/>
      </xdr:nvSpPr>
      <xdr:spPr>
        <a:xfrm>
          <a:off x="2385704" y="14443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160038</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E00-00003F010000}"/>
            </a:ext>
          </a:extLst>
        </xdr:cNvPr>
        <xdr:cNvSpPr txBox="1"/>
      </xdr:nvSpPr>
      <xdr:spPr>
        <a:xfrm>
          <a:off x="161100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120032</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E00-000040010000}"/>
            </a:ext>
          </a:extLst>
        </xdr:cNvPr>
        <xdr:cNvSpPr txBox="1"/>
      </xdr:nvSpPr>
      <xdr:spPr>
        <a:xfrm>
          <a:off x="83630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5364041" y="1316774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5364041" y="128487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E00-000059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flipV="1">
          <a:off x="9219565" y="13014633"/>
          <a:ext cx="0" cy="155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E00-00005B010000}"/>
            </a:ext>
          </a:extLst>
        </xdr:cNvPr>
        <xdr:cNvSpPr txBox="1"/>
      </xdr:nvSpPr>
      <xdr:spPr>
        <a:xfrm>
          <a:off x="9258300" y="1457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9154160" y="145717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00000000-0008-0000-0E00-00005D010000}"/>
            </a:ext>
          </a:extLst>
        </xdr:cNvPr>
        <xdr:cNvSpPr txBox="1"/>
      </xdr:nvSpPr>
      <xdr:spPr>
        <a:xfrm>
          <a:off x="9258300" y="1279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9154160" y="130146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E00-00005F010000}"/>
            </a:ext>
          </a:extLst>
        </xdr:cNvPr>
        <xdr:cNvSpPr txBox="1"/>
      </xdr:nvSpPr>
      <xdr:spPr>
        <a:xfrm>
          <a:off x="9258300" y="139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9192260" y="140593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8445500" y="140260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7670800" y="140270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6873240" y="14054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6098540" y="140505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23332</xdr:rowOff>
    </xdr:from>
    <xdr:to>
      <xdr:col>55</xdr:col>
      <xdr:colOff>50800</xdr:colOff>
      <xdr:row>86</xdr:row>
      <xdr:rowOff>124932</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9192260" y="144403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109709</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E00-00006B010000}"/>
            </a:ext>
          </a:extLst>
        </xdr:cNvPr>
        <xdr:cNvSpPr txBox="1"/>
      </xdr:nvSpPr>
      <xdr:spPr>
        <a:xfrm>
          <a:off x="9258300" y="1435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26488</xdr:rowOff>
    </xdr:from>
    <xdr:to>
      <xdr:col>50</xdr:col>
      <xdr:colOff>165100</xdr:colOff>
      <xdr:row>86</xdr:row>
      <xdr:rowOff>128088</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8445500" y="1444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74132</xdr:rowOff>
    </xdr:from>
    <xdr:to>
      <xdr:col>55</xdr:col>
      <xdr:colOff>0</xdr:colOff>
      <xdr:row>86</xdr:row>
      <xdr:rowOff>77288</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8496300" y="14491172"/>
          <a:ext cx="723900" cy="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28775</xdr:rowOff>
    </xdr:from>
    <xdr:to>
      <xdr:col>46</xdr:col>
      <xdr:colOff>38100</xdr:colOff>
      <xdr:row>86</xdr:row>
      <xdr:rowOff>130375</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7670800" y="144458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77288</xdr:rowOff>
    </xdr:from>
    <xdr:to>
      <xdr:col>50</xdr:col>
      <xdr:colOff>114300</xdr:colOff>
      <xdr:row>86</xdr:row>
      <xdr:rowOff>79575</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7713980" y="14494328"/>
          <a:ext cx="78232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31604</xdr:rowOff>
    </xdr:from>
    <xdr:to>
      <xdr:col>41</xdr:col>
      <xdr:colOff>101600</xdr:colOff>
      <xdr:row>86</xdr:row>
      <xdr:rowOff>133204</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6873240" y="1444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79575</xdr:rowOff>
    </xdr:from>
    <xdr:to>
      <xdr:col>45</xdr:col>
      <xdr:colOff>177800</xdr:colOff>
      <xdr:row>86</xdr:row>
      <xdr:rowOff>82404</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flipV="1">
          <a:off x="6924040" y="14496615"/>
          <a:ext cx="789940" cy="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33999</xdr:rowOff>
    </xdr:from>
    <xdr:to>
      <xdr:col>36</xdr:col>
      <xdr:colOff>165100</xdr:colOff>
      <xdr:row>86</xdr:row>
      <xdr:rowOff>135599</xdr:rowOff>
    </xdr:to>
    <xdr:sp macro="" textlink="">
      <xdr:nvSpPr>
        <xdr:cNvPr id="370" name="楕円 369">
          <a:extLst>
            <a:ext uri="{FF2B5EF4-FFF2-40B4-BE49-F238E27FC236}">
              <a16:creationId xmlns:a16="http://schemas.microsoft.com/office/drawing/2014/main" id="{00000000-0008-0000-0E00-000072010000}"/>
            </a:ext>
          </a:extLst>
        </xdr:cNvPr>
        <xdr:cNvSpPr/>
      </xdr:nvSpPr>
      <xdr:spPr>
        <a:xfrm>
          <a:off x="6098540" y="144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82404</xdr:rowOff>
    </xdr:from>
    <xdr:to>
      <xdr:col>41</xdr:col>
      <xdr:colOff>50800</xdr:colOff>
      <xdr:row>86</xdr:row>
      <xdr:rowOff>84799</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flipV="1">
          <a:off x="6149340" y="14499444"/>
          <a:ext cx="7747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a:extLst>
            <a:ext uri="{FF2B5EF4-FFF2-40B4-BE49-F238E27FC236}">
              <a16:creationId xmlns:a16="http://schemas.microsoft.com/office/drawing/2014/main" id="{00000000-0008-0000-0E00-000074010000}"/>
            </a:ext>
          </a:extLst>
        </xdr:cNvPr>
        <xdr:cNvSpPr txBox="1"/>
      </xdr:nvSpPr>
      <xdr:spPr>
        <a:xfrm>
          <a:off x="8271587" y="1380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a:extLst>
            <a:ext uri="{FF2B5EF4-FFF2-40B4-BE49-F238E27FC236}">
              <a16:creationId xmlns:a16="http://schemas.microsoft.com/office/drawing/2014/main" id="{00000000-0008-0000-0E00-000075010000}"/>
            </a:ext>
          </a:extLst>
        </xdr:cNvPr>
        <xdr:cNvSpPr txBox="1"/>
      </xdr:nvSpPr>
      <xdr:spPr>
        <a:xfrm>
          <a:off x="7509587" y="1380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a:extLst>
            <a:ext uri="{FF2B5EF4-FFF2-40B4-BE49-F238E27FC236}">
              <a16:creationId xmlns:a16="http://schemas.microsoft.com/office/drawing/2014/main" id="{00000000-0008-0000-0E00-000076010000}"/>
            </a:ext>
          </a:extLst>
        </xdr:cNvPr>
        <xdr:cNvSpPr txBox="1"/>
      </xdr:nvSpPr>
      <xdr:spPr>
        <a:xfrm>
          <a:off x="6712027" y="138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a:extLst>
            <a:ext uri="{FF2B5EF4-FFF2-40B4-BE49-F238E27FC236}">
              <a16:creationId xmlns:a16="http://schemas.microsoft.com/office/drawing/2014/main" id="{00000000-0008-0000-0E00-000077010000}"/>
            </a:ext>
          </a:extLst>
        </xdr:cNvPr>
        <xdr:cNvSpPr txBox="1"/>
      </xdr:nvSpPr>
      <xdr:spPr>
        <a:xfrm>
          <a:off x="5937327" y="1382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119215</xdr:rowOff>
    </xdr:from>
    <xdr:ext cx="469744" cy="259045"/>
    <xdr:sp macro="" textlink="">
      <xdr:nvSpPr>
        <xdr:cNvPr id="376" name="n_1mainValue【公営住宅】&#10;一人当たり面積">
          <a:extLst>
            <a:ext uri="{FF2B5EF4-FFF2-40B4-BE49-F238E27FC236}">
              <a16:creationId xmlns:a16="http://schemas.microsoft.com/office/drawing/2014/main" id="{00000000-0008-0000-0E00-000078010000}"/>
            </a:ext>
          </a:extLst>
        </xdr:cNvPr>
        <xdr:cNvSpPr txBox="1"/>
      </xdr:nvSpPr>
      <xdr:spPr>
        <a:xfrm>
          <a:off x="8271587" y="1453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121502</xdr:rowOff>
    </xdr:from>
    <xdr:ext cx="469744" cy="259045"/>
    <xdr:sp macro="" textlink="">
      <xdr:nvSpPr>
        <xdr:cNvPr id="377" name="n_2mainValue【公営住宅】&#10;一人当たり面積">
          <a:extLst>
            <a:ext uri="{FF2B5EF4-FFF2-40B4-BE49-F238E27FC236}">
              <a16:creationId xmlns:a16="http://schemas.microsoft.com/office/drawing/2014/main" id="{00000000-0008-0000-0E00-000079010000}"/>
            </a:ext>
          </a:extLst>
        </xdr:cNvPr>
        <xdr:cNvSpPr txBox="1"/>
      </xdr:nvSpPr>
      <xdr:spPr>
        <a:xfrm>
          <a:off x="7509587" y="1453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124331</xdr:rowOff>
    </xdr:from>
    <xdr:ext cx="469744" cy="259045"/>
    <xdr:sp macro="" textlink="">
      <xdr:nvSpPr>
        <xdr:cNvPr id="378" name="n_3mainValue【公営住宅】&#10;一人当たり面積">
          <a:extLst>
            <a:ext uri="{FF2B5EF4-FFF2-40B4-BE49-F238E27FC236}">
              <a16:creationId xmlns:a16="http://schemas.microsoft.com/office/drawing/2014/main" id="{00000000-0008-0000-0E00-00007A010000}"/>
            </a:ext>
          </a:extLst>
        </xdr:cNvPr>
        <xdr:cNvSpPr txBox="1"/>
      </xdr:nvSpPr>
      <xdr:spPr>
        <a:xfrm>
          <a:off x="6712027" y="14541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126726</xdr:rowOff>
    </xdr:from>
    <xdr:ext cx="469744" cy="259045"/>
    <xdr:sp macro="" textlink="">
      <xdr:nvSpPr>
        <xdr:cNvPr id="379" name="n_4mainValue【公営住宅】&#10;一人当たり面積">
          <a:extLst>
            <a:ext uri="{FF2B5EF4-FFF2-40B4-BE49-F238E27FC236}">
              <a16:creationId xmlns:a16="http://schemas.microsoft.com/office/drawing/2014/main" id="{00000000-0008-0000-0E00-00007B010000}"/>
            </a:ext>
          </a:extLst>
        </xdr:cNvPr>
        <xdr:cNvSpPr txBox="1"/>
      </xdr:nvSpPr>
      <xdr:spPr>
        <a:xfrm>
          <a:off x="5937327" y="1454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E00-0000A4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flipV="1">
          <a:off x="14375764" y="560995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E00-0000A6010000}"/>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E00-0000A8010000}"/>
            </a:ext>
          </a:extLst>
        </xdr:cNvPr>
        <xdr:cNvSpPr txBox="1"/>
      </xdr:nvSpPr>
      <xdr:spPr>
        <a:xfrm>
          <a:off x="14414500" y="5388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4287500" y="56099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E00-0000AA010000}"/>
            </a:ext>
          </a:extLst>
        </xdr:cNvPr>
        <xdr:cNvSpPr txBox="1"/>
      </xdr:nvSpPr>
      <xdr:spPr>
        <a:xfrm>
          <a:off x="14414500" y="61796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4325600" y="6324419"/>
          <a:ext cx="9398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3578840" y="63048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2804140" y="6340747"/>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2029440" y="63374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1231880" y="6360341"/>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116840</xdr:rowOff>
    </xdr:from>
    <xdr:to>
      <xdr:col>85</xdr:col>
      <xdr:colOff>177800</xdr:colOff>
      <xdr:row>40</xdr:row>
      <xdr:rowOff>46990</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4325600" y="66548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95267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E00-0000B6010000}"/>
            </a:ext>
          </a:extLst>
        </xdr:cNvPr>
        <xdr:cNvSpPr txBox="1"/>
      </xdr:nvSpPr>
      <xdr:spPr>
        <a:xfrm>
          <a:off x="14414500"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76019</xdr:rowOff>
    </xdr:from>
    <xdr:to>
      <xdr:col>81</xdr:col>
      <xdr:colOff>101600</xdr:colOff>
      <xdr:row>40</xdr:row>
      <xdr:rowOff>6169</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3578840" y="66139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126819</xdr:rowOff>
    </xdr:from>
    <xdr:to>
      <xdr:col>85</xdr:col>
      <xdr:colOff>127000</xdr:colOff>
      <xdr:row>39</xdr:row>
      <xdr:rowOff>167640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3629640" y="6664779"/>
          <a:ext cx="74676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30299</xdr:rowOff>
    </xdr:from>
    <xdr:to>
      <xdr:col>76</xdr:col>
      <xdr:colOff>165100</xdr:colOff>
      <xdr:row>39</xdr:row>
      <xdr:rowOff>131899</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280414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81099</xdr:rowOff>
    </xdr:from>
    <xdr:to>
      <xdr:col>81</xdr:col>
      <xdr:colOff>50800</xdr:colOff>
      <xdr:row>39</xdr:row>
      <xdr:rowOff>126819</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2854940" y="6619059"/>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154396</xdr:rowOff>
    </xdr:from>
    <xdr:to>
      <xdr:col>72</xdr:col>
      <xdr:colOff>38100</xdr:colOff>
      <xdr:row>39</xdr:row>
      <xdr:rowOff>84546</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2029440" y="65247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33746</xdr:rowOff>
    </xdr:from>
    <xdr:to>
      <xdr:col>76</xdr:col>
      <xdr:colOff>114300</xdr:colOff>
      <xdr:row>39</xdr:row>
      <xdr:rowOff>81099</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2072620" y="6571706"/>
          <a:ext cx="78232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40096</xdr:rowOff>
    </xdr:from>
    <xdr:to>
      <xdr:col>67</xdr:col>
      <xdr:colOff>101600</xdr:colOff>
      <xdr:row>39</xdr:row>
      <xdr:rowOff>141696</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123188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33746</xdr:rowOff>
    </xdr:from>
    <xdr:to>
      <xdr:col>71</xdr:col>
      <xdr:colOff>177800</xdr:colOff>
      <xdr:row>39</xdr:row>
      <xdr:rowOff>90896</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flipV="1">
          <a:off x="11282680" y="6571706"/>
          <a:ext cx="78994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34372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26752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1900544" y="611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110298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168746</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3437244" y="670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123026</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26752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75673</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19005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132823</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110298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E00-0000DB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19509104" y="5573116"/>
          <a:ext cx="0" cy="1390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E00-0000DD010000}"/>
            </a:ext>
          </a:extLst>
        </xdr:cNvPr>
        <xdr:cNvSpPr txBox="1"/>
      </xdr:nvSpPr>
      <xdr:spPr>
        <a:xfrm>
          <a:off x="19547840" y="6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9443700" y="69636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E00-0000DF010000}"/>
            </a:ext>
          </a:extLst>
        </xdr:cNvPr>
        <xdr:cNvSpPr txBox="1"/>
      </xdr:nvSpPr>
      <xdr:spPr>
        <a:xfrm>
          <a:off x="19547840" y="535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9443700" y="55731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E00-0000E1010000}"/>
            </a:ext>
          </a:extLst>
        </xdr:cNvPr>
        <xdr:cNvSpPr txBox="1"/>
      </xdr:nvSpPr>
      <xdr:spPr>
        <a:xfrm>
          <a:off x="19547840" y="64217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9458940" y="656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8735040" y="65793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17937480" y="658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7162780" y="659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6388080" y="65866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50546</xdr:rowOff>
    </xdr:from>
    <xdr:to>
      <xdr:col>116</xdr:col>
      <xdr:colOff>114300</xdr:colOff>
      <xdr:row>39</xdr:row>
      <xdr:rowOff>152146</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1945894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28973</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E00-0000ED010000}"/>
            </a:ext>
          </a:extLst>
        </xdr:cNvPr>
        <xdr:cNvSpPr txBox="1"/>
      </xdr:nvSpPr>
      <xdr:spPr>
        <a:xfrm>
          <a:off x="19547840" y="656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62433</xdr:rowOff>
    </xdr:from>
    <xdr:to>
      <xdr:col>112</xdr:col>
      <xdr:colOff>38100</xdr:colOff>
      <xdr:row>39</xdr:row>
      <xdr:rowOff>164033</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18735040" y="66003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101346</xdr:rowOff>
    </xdr:from>
    <xdr:to>
      <xdr:col>116</xdr:col>
      <xdr:colOff>63500</xdr:colOff>
      <xdr:row>39</xdr:row>
      <xdr:rowOff>113233</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18778220" y="6639306"/>
          <a:ext cx="73152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71577</xdr:rowOff>
    </xdr:from>
    <xdr:to>
      <xdr:col>107</xdr:col>
      <xdr:colOff>101600</xdr:colOff>
      <xdr:row>40</xdr:row>
      <xdr:rowOff>1727</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17937480" y="66095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113233</xdr:rowOff>
    </xdr:from>
    <xdr:to>
      <xdr:col>111</xdr:col>
      <xdr:colOff>177800</xdr:colOff>
      <xdr:row>39</xdr:row>
      <xdr:rowOff>122377</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17988280" y="6651193"/>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82550</xdr:rowOff>
    </xdr:from>
    <xdr:to>
      <xdr:col>102</xdr:col>
      <xdr:colOff>165100</xdr:colOff>
      <xdr:row>40</xdr:row>
      <xdr:rowOff>12700</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7162780" y="6620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122377</xdr:rowOff>
    </xdr:from>
    <xdr:to>
      <xdr:col>107</xdr:col>
      <xdr:colOff>50800</xdr:colOff>
      <xdr:row>39</xdr:row>
      <xdr:rowOff>133350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17213580" y="6660337"/>
          <a:ext cx="7747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92608</xdr:rowOff>
    </xdr:from>
    <xdr:to>
      <xdr:col>98</xdr:col>
      <xdr:colOff>38100</xdr:colOff>
      <xdr:row>40</xdr:row>
      <xdr:rowOff>22758</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6388080" y="66305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133350</xdr:rowOff>
    </xdr:from>
    <xdr:to>
      <xdr:col>102</xdr:col>
      <xdr:colOff>114300</xdr:colOff>
      <xdr:row>39</xdr:row>
      <xdr:rowOff>143408</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flipV="1">
          <a:off x="16431260" y="6671310"/>
          <a:ext cx="78232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8561127" y="63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7776267" y="636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7001567" y="6373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6226867" y="636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155160</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561127" y="66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164304</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7776267" y="670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3827</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700156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13885</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6226867" y="671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E00-000016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flipV="1">
          <a:off x="14375764" y="9295312"/>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00000000-0008-0000-0E00-000018020000}"/>
            </a:ext>
          </a:extLst>
        </xdr:cNvPr>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00000000-0008-0000-0E00-00001A020000}"/>
            </a:ext>
          </a:extLst>
        </xdr:cNvPr>
        <xdr:cNvSpPr txBox="1"/>
      </xdr:nvSpPr>
      <xdr:spPr>
        <a:xfrm>
          <a:off x="14414500" y="90743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4287500" y="92953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E00-00001C020000}"/>
            </a:ext>
          </a:extLst>
        </xdr:cNvPr>
        <xdr:cNvSpPr txBox="1"/>
      </xdr:nvSpPr>
      <xdr:spPr>
        <a:xfrm>
          <a:off x="14414500" y="102048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4325600" y="1022640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3578840" y="102002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2804140" y="10159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2029440" y="101496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1231880" y="101365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27577</xdr:rowOff>
    </xdr:from>
    <xdr:to>
      <xdr:col>85</xdr:col>
      <xdr:colOff>177800</xdr:colOff>
      <xdr:row>58</xdr:row>
      <xdr:rowOff>129177</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4325600" y="975069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50454</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E00-000028020000}"/>
            </a:ext>
          </a:extLst>
        </xdr:cNvPr>
        <xdr:cNvSpPr txBox="1"/>
      </xdr:nvSpPr>
      <xdr:spPr>
        <a:xfrm>
          <a:off x="14414500" y="960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164737</xdr:rowOff>
    </xdr:from>
    <xdr:to>
      <xdr:col>81</xdr:col>
      <xdr:colOff>101600</xdr:colOff>
      <xdr:row>58</xdr:row>
      <xdr:rowOff>94887</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3578840" y="97202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44087</xdr:rowOff>
    </xdr:from>
    <xdr:to>
      <xdr:col>85</xdr:col>
      <xdr:colOff>127000</xdr:colOff>
      <xdr:row>58</xdr:row>
      <xdr:rowOff>78377</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3629640" y="9767207"/>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132080</xdr:rowOff>
    </xdr:from>
    <xdr:to>
      <xdr:col>76</xdr:col>
      <xdr:colOff>165100</xdr:colOff>
      <xdr:row>58</xdr:row>
      <xdr:rowOff>62230</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2804140" y="9687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xdr:rowOff>
    </xdr:from>
    <xdr:to>
      <xdr:col>81</xdr:col>
      <xdr:colOff>50800</xdr:colOff>
      <xdr:row>58</xdr:row>
      <xdr:rowOff>44087</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2854940" y="9734550"/>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94524</xdr:rowOff>
    </xdr:from>
    <xdr:to>
      <xdr:col>72</xdr:col>
      <xdr:colOff>38100</xdr:colOff>
      <xdr:row>58</xdr:row>
      <xdr:rowOff>24674</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2029440" y="96500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145324</xdr:rowOff>
    </xdr:from>
    <xdr:to>
      <xdr:col>76</xdr:col>
      <xdr:colOff>114300</xdr:colOff>
      <xdr:row>58</xdr:row>
      <xdr:rowOff>11430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2072620" y="9700804"/>
          <a:ext cx="78232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58601</xdr:rowOff>
    </xdr:from>
    <xdr:to>
      <xdr:col>67</xdr:col>
      <xdr:colOff>101600</xdr:colOff>
      <xdr:row>57</xdr:row>
      <xdr:rowOff>160201</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1231880" y="961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109401</xdr:rowOff>
    </xdr:from>
    <xdr:to>
      <xdr:col>71</xdr:col>
      <xdr:colOff>177800</xdr:colOff>
      <xdr:row>57</xdr:row>
      <xdr:rowOff>145324</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1282680" y="9664881"/>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E00-000031020000}"/>
            </a:ext>
          </a:extLst>
        </xdr:cNvPr>
        <xdr:cNvSpPr txBox="1"/>
      </xdr:nvSpPr>
      <xdr:spPr>
        <a:xfrm>
          <a:off x="13437244" y="10289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E00-000032020000}"/>
            </a:ext>
          </a:extLst>
        </xdr:cNvPr>
        <xdr:cNvSpPr txBox="1"/>
      </xdr:nvSpPr>
      <xdr:spPr>
        <a:xfrm>
          <a:off x="12675244" y="1024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12536</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E00-000033020000}"/>
            </a:ext>
          </a:extLst>
        </xdr:cNvPr>
        <xdr:cNvSpPr txBox="1"/>
      </xdr:nvSpPr>
      <xdr:spPr>
        <a:xfrm>
          <a:off x="11900544" y="10238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170923</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E00-000034020000}"/>
            </a:ext>
          </a:extLst>
        </xdr:cNvPr>
        <xdr:cNvSpPr txBox="1"/>
      </xdr:nvSpPr>
      <xdr:spPr>
        <a:xfrm>
          <a:off x="1110298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111414</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E00-000035020000}"/>
            </a:ext>
          </a:extLst>
        </xdr:cNvPr>
        <xdr:cNvSpPr txBox="1"/>
      </xdr:nvSpPr>
      <xdr:spPr>
        <a:xfrm>
          <a:off x="13437244" y="9499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78757</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E00-000036020000}"/>
            </a:ext>
          </a:extLst>
        </xdr:cNvPr>
        <xdr:cNvSpPr txBox="1"/>
      </xdr:nvSpPr>
      <xdr:spPr>
        <a:xfrm>
          <a:off x="12675244" y="946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41201</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E00-000037020000}"/>
            </a:ext>
          </a:extLst>
        </xdr:cNvPr>
        <xdr:cNvSpPr txBox="1"/>
      </xdr:nvSpPr>
      <xdr:spPr>
        <a:xfrm>
          <a:off x="11900544" y="942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5278</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E00-000038020000}"/>
            </a:ext>
          </a:extLst>
        </xdr:cNvPr>
        <xdr:cNvSpPr txBox="1"/>
      </xdr:nvSpPr>
      <xdr:spPr>
        <a:xfrm>
          <a:off x="11102984" y="9393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563072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5630721" y="96990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5630721" y="9249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00000000-0008-0000-0E00-00004D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flipV="1">
          <a:off x="19509104" y="9473977"/>
          <a:ext cx="0" cy="121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a:extLst>
            <a:ext uri="{FF2B5EF4-FFF2-40B4-BE49-F238E27FC236}">
              <a16:creationId xmlns:a16="http://schemas.microsoft.com/office/drawing/2014/main" id="{00000000-0008-0000-0E00-00004F020000}"/>
            </a:ext>
          </a:extLst>
        </xdr:cNvPr>
        <xdr:cNvSpPr txBox="1"/>
      </xdr:nvSpPr>
      <xdr:spPr>
        <a:xfrm>
          <a:off x="19547840" y="1069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9443700" y="106888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a:extLst>
            <a:ext uri="{FF2B5EF4-FFF2-40B4-BE49-F238E27FC236}">
              <a16:creationId xmlns:a16="http://schemas.microsoft.com/office/drawing/2014/main" id="{00000000-0008-0000-0E00-000051020000}"/>
            </a:ext>
          </a:extLst>
        </xdr:cNvPr>
        <xdr:cNvSpPr txBox="1"/>
      </xdr:nvSpPr>
      <xdr:spPr>
        <a:xfrm>
          <a:off x="19547840" y="925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9443700" y="9473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595" name="【学校施設】&#10;一人当たり面積平均値テキスト">
          <a:extLst>
            <a:ext uri="{FF2B5EF4-FFF2-40B4-BE49-F238E27FC236}">
              <a16:creationId xmlns:a16="http://schemas.microsoft.com/office/drawing/2014/main" id="{00000000-0008-0000-0E00-000053020000}"/>
            </a:ext>
          </a:extLst>
        </xdr:cNvPr>
        <xdr:cNvSpPr txBox="1"/>
      </xdr:nvSpPr>
      <xdr:spPr>
        <a:xfrm>
          <a:off x="19547840" y="10345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19458940" y="104903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8735040" y="104976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7937480" y="105001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7162780" y="10489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6388080" y="104848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19060</xdr:rowOff>
    </xdr:from>
    <xdr:to>
      <xdr:col>116</xdr:col>
      <xdr:colOff>114300</xdr:colOff>
      <xdr:row>63</xdr:row>
      <xdr:rowOff>120660</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19458940" y="1058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105437</xdr:rowOff>
    </xdr:from>
    <xdr:ext cx="469744" cy="259045"/>
    <xdr:sp macro="" textlink="">
      <xdr:nvSpPr>
        <xdr:cNvPr id="607" name="【学校施設】&#10;一人当たり面積該当値テキスト">
          <a:extLst>
            <a:ext uri="{FF2B5EF4-FFF2-40B4-BE49-F238E27FC236}">
              <a16:creationId xmlns:a16="http://schemas.microsoft.com/office/drawing/2014/main" id="{00000000-0008-0000-0E00-00005F020000}"/>
            </a:ext>
          </a:extLst>
        </xdr:cNvPr>
        <xdr:cNvSpPr txBox="1"/>
      </xdr:nvSpPr>
      <xdr:spPr>
        <a:xfrm>
          <a:off x="19547840" y="1049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22352</xdr:rowOff>
    </xdr:from>
    <xdr:to>
      <xdr:col>112</xdr:col>
      <xdr:colOff>38100</xdr:colOff>
      <xdr:row>63</xdr:row>
      <xdr:rowOff>123952</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18735040" y="105836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69860</xdr:rowOff>
    </xdr:from>
    <xdr:to>
      <xdr:col>116</xdr:col>
      <xdr:colOff>63500</xdr:colOff>
      <xdr:row>63</xdr:row>
      <xdr:rowOff>73152</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18778220" y="10631180"/>
          <a:ext cx="73152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24912</xdr:rowOff>
    </xdr:from>
    <xdr:to>
      <xdr:col>107</xdr:col>
      <xdr:colOff>101600</xdr:colOff>
      <xdr:row>63</xdr:row>
      <xdr:rowOff>126512</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17937480" y="1058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73152</xdr:rowOff>
    </xdr:from>
    <xdr:to>
      <xdr:col>111</xdr:col>
      <xdr:colOff>177800</xdr:colOff>
      <xdr:row>63</xdr:row>
      <xdr:rowOff>75712</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17988280" y="10634472"/>
          <a:ext cx="78994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27884</xdr:rowOff>
    </xdr:from>
    <xdr:to>
      <xdr:col>102</xdr:col>
      <xdr:colOff>165100</xdr:colOff>
      <xdr:row>63</xdr:row>
      <xdr:rowOff>129484</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7162780" y="1058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75712</xdr:rowOff>
    </xdr:from>
    <xdr:to>
      <xdr:col>107</xdr:col>
      <xdr:colOff>50800</xdr:colOff>
      <xdr:row>63</xdr:row>
      <xdr:rowOff>78684</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17213580" y="10637032"/>
          <a:ext cx="7747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30445</xdr:rowOff>
    </xdr:from>
    <xdr:to>
      <xdr:col>98</xdr:col>
      <xdr:colOff>38100</xdr:colOff>
      <xdr:row>63</xdr:row>
      <xdr:rowOff>132045</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6388080" y="105917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78684</xdr:rowOff>
    </xdr:from>
    <xdr:to>
      <xdr:col>102</xdr:col>
      <xdr:colOff>114300</xdr:colOff>
      <xdr:row>63</xdr:row>
      <xdr:rowOff>81245</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16431260" y="10640004"/>
          <a:ext cx="78232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616" name="n_1aveValue【学校施設】&#10;一人当たり面積">
          <a:extLst>
            <a:ext uri="{FF2B5EF4-FFF2-40B4-BE49-F238E27FC236}">
              <a16:creationId xmlns:a16="http://schemas.microsoft.com/office/drawing/2014/main" id="{00000000-0008-0000-0E00-000068020000}"/>
            </a:ext>
          </a:extLst>
        </xdr:cNvPr>
        <xdr:cNvSpPr txBox="1"/>
      </xdr:nvSpPr>
      <xdr:spPr>
        <a:xfrm>
          <a:off x="18561127" y="102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617" name="n_2aveValue【学校施設】&#10;一人当たり面積">
          <a:extLst>
            <a:ext uri="{FF2B5EF4-FFF2-40B4-BE49-F238E27FC236}">
              <a16:creationId xmlns:a16="http://schemas.microsoft.com/office/drawing/2014/main" id="{00000000-0008-0000-0E00-000069020000}"/>
            </a:ext>
          </a:extLst>
        </xdr:cNvPr>
        <xdr:cNvSpPr txBox="1"/>
      </xdr:nvSpPr>
      <xdr:spPr>
        <a:xfrm>
          <a:off x="17776267" y="1027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618" name="n_3aveValue【学校施設】&#10;一人当たり面積">
          <a:extLst>
            <a:ext uri="{FF2B5EF4-FFF2-40B4-BE49-F238E27FC236}">
              <a16:creationId xmlns:a16="http://schemas.microsoft.com/office/drawing/2014/main" id="{00000000-0008-0000-0E00-00006A020000}"/>
            </a:ext>
          </a:extLst>
        </xdr:cNvPr>
        <xdr:cNvSpPr txBox="1"/>
      </xdr:nvSpPr>
      <xdr:spPr>
        <a:xfrm>
          <a:off x="17001567" y="1026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619" name="n_4aveValue【学校施設】&#10;一人当たり面積">
          <a:extLst>
            <a:ext uri="{FF2B5EF4-FFF2-40B4-BE49-F238E27FC236}">
              <a16:creationId xmlns:a16="http://schemas.microsoft.com/office/drawing/2014/main" id="{00000000-0008-0000-0E00-00006B020000}"/>
            </a:ext>
          </a:extLst>
        </xdr:cNvPr>
        <xdr:cNvSpPr txBox="1"/>
      </xdr:nvSpPr>
      <xdr:spPr>
        <a:xfrm>
          <a:off x="16226867" y="102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115079</xdr:rowOff>
    </xdr:from>
    <xdr:ext cx="469744" cy="259045"/>
    <xdr:sp macro="" textlink="">
      <xdr:nvSpPr>
        <xdr:cNvPr id="620" name="n_1mainValue【学校施設】&#10;一人当たり面積">
          <a:extLst>
            <a:ext uri="{FF2B5EF4-FFF2-40B4-BE49-F238E27FC236}">
              <a16:creationId xmlns:a16="http://schemas.microsoft.com/office/drawing/2014/main" id="{00000000-0008-0000-0E00-00006C020000}"/>
            </a:ext>
          </a:extLst>
        </xdr:cNvPr>
        <xdr:cNvSpPr txBox="1"/>
      </xdr:nvSpPr>
      <xdr:spPr>
        <a:xfrm>
          <a:off x="185611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117639</xdr:rowOff>
    </xdr:from>
    <xdr:ext cx="469744" cy="259045"/>
    <xdr:sp macro="" textlink="">
      <xdr:nvSpPr>
        <xdr:cNvPr id="621" name="n_2mainValue【学校施設】&#10;一人当たり面積">
          <a:extLst>
            <a:ext uri="{FF2B5EF4-FFF2-40B4-BE49-F238E27FC236}">
              <a16:creationId xmlns:a16="http://schemas.microsoft.com/office/drawing/2014/main" id="{00000000-0008-0000-0E00-00006D020000}"/>
            </a:ext>
          </a:extLst>
        </xdr:cNvPr>
        <xdr:cNvSpPr txBox="1"/>
      </xdr:nvSpPr>
      <xdr:spPr>
        <a:xfrm>
          <a:off x="17776267" y="1067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120611</xdr:rowOff>
    </xdr:from>
    <xdr:ext cx="469744" cy="259045"/>
    <xdr:sp macro="" textlink="">
      <xdr:nvSpPr>
        <xdr:cNvPr id="622" name="n_3mainValue【学校施設】&#10;一人当たり面積">
          <a:extLst>
            <a:ext uri="{FF2B5EF4-FFF2-40B4-BE49-F238E27FC236}">
              <a16:creationId xmlns:a16="http://schemas.microsoft.com/office/drawing/2014/main" id="{00000000-0008-0000-0E00-00006E020000}"/>
            </a:ext>
          </a:extLst>
        </xdr:cNvPr>
        <xdr:cNvSpPr txBox="1"/>
      </xdr:nvSpPr>
      <xdr:spPr>
        <a:xfrm>
          <a:off x="17001567" y="1068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123172</xdr:rowOff>
    </xdr:from>
    <xdr:ext cx="469744" cy="259045"/>
    <xdr:sp macro="" textlink="">
      <xdr:nvSpPr>
        <xdr:cNvPr id="623" name="n_4mainValue【学校施設】&#10;一人当たり面積">
          <a:extLst>
            <a:ext uri="{FF2B5EF4-FFF2-40B4-BE49-F238E27FC236}">
              <a16:creationId xmlns:a16="http://schemas.microsoft.com/office/drawing/2014/main" id="{00000000-0008-0000-0E00-00006F020000}"/>
            </a:ext>
          </a:extLst>
        </xdr:cNvPr>
        <xdr:cNvSpPr txBox="1"/>
      </xdr:nvSpPr>
      <xdr:spPr>
        <a:xfrm>
          <a:off x="16226867" y="1068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00000000-0008-0000-0E00-000088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flipV="1">
          <a:off x="14375764" y="13123818"/>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a:extLst>
            <a:ext uri="{FF2B5EF4-FFF2-40B4-BE49-F238E27FC236}">
              <a16:creationId xmlns:a16="http://schemas.microsoft.com/office/drawing/2014/main" id="{00000000-0008-0000-0E00-00008A020000}"/>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652" name="【児童館】&#10;有形固定資産減価償却率最大値テキスト">
          <a:extLst>
            <a:ext uri="{FF2B5EF4-FFF2-40B4-BE49-F238E27FC236}">
              <a16:creationId xmlns:a16="http://schemas.microsoft.com/office/drawing/2014/main" id="{00000000-0008-0000-0E00-00008C020000}"/>
            </a:ext>
          </a:extLst>
        </xdr:cNvPr>
        <xdr:cNvSpPr txBox="1"/>
      </xdr:nvSpPr>
      <xdr:spPr>
        <a:xfrm>
          <a:off x="14414500" y="12906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4287500" y="131238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150240</xdr:rowOff>
    </xdr:from>
    <xdr:ext cx="405111" cy="259045"/>
    <xdr:sp macro="" textlink="">
      <xdr:nvSpPr>
        <xdr:cNvPr id="654" name="【児童館】&#10;有形固定資産減価償却率平均値テキスト">
          <a:extLst>
            <a:ext uri="{FF2B5EF4-FFF2-40B4-BE49-F238E27FC236}">
              <a16:creationId xmlns:a16="http://schemas.microsoft.com/office/drawing/2014/main" id="{00000000-0008-0000-0E00-00008E020000}"/>
            </a:ext>
          </a:extLst>
        </xdr:cNvPr>
        <xdr:cNvSpPr txBox="1"/>
      </xdr:nvSpPr>
      <xdr:spPr>
        <a:xfrm>
          <a:off x="14414500" y="138967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363</xdr:rowOff>
    </xdr:from>
    <xdr:to>
      <xdr:col>85</xdr:col>
      <xdr:colOff>177800</xdr:colOff>
      <xdr:row>83</xdr:row>
      <xdr:rowOff>101963</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4325600" y="1391448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158750</xdr:rowOff>
    </xdr:from>
    <xdr:to>
      <xdr:col>81</xdr:col>
      <xdr:colOff>101600</xdr:colOff>
      <xdr:row>83</xdr:row>
      <xdr:rowOff>88900</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3578840" y="1390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2804140" y="1395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140788</xdr:rowOff>
    </xdr:from>
    <xdr:to>
      <xdr:col>72</xdr:col>
      <xdr:colOff>38100</xdr:colOff>
      <xdr:row>83</xdr:row>
      <xdr:rowOff>70938</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2029440" y="138872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28121</xdr:rowOff>
    </xdr:from>
    <xdr:to>
      <xdr:col>67</xdr:col>
      <xdr:colOff>101600</xdr:colOff>
      <xdr:row>83</xdr:row>
      <xdr:rowOff>129721</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1231880" y="139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4325600" y="1389706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2013</xdr:rowOff>
    </xdr:from>
    <xdr:ext cx="405111" cy="259045"/>
    <xdr:sp macro="" textlink="">
      <xdr:nvSpPr>
        <xdr:cNvPr id="666" name="【児童館】&#10;有形固定資産減価償却率該当値テキスト">
          <a:extLst>
            <a:ext uri="{FF2B5EF4-FFF2-40B4-BE49-F238E27FC236}">
              <a16:creationId xmlns:a16="http://schemas.microsoft.com/office/drawing/2014/main" id="{00000000-0008-0000-0E00-00009A020000}"/>
            </a:ext>
          </a:extLst>
        </xdr:cNvPr>
        <xdr:cNvSpPr txBox="1"/>
      </xdr:nvSpPr>
      <xdr:spPr>
        <a:xfrm>
          <a:off x="14414500" y="13748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119562</xdr:rowOff>
    </xdr:from>
    <xdr:to>
      <xdr:col>81</xdr:col>
      <xdr:colOff>101600</xdr:colOff>
      <xdr:row>83</xdr:row>
      <xdr:rowOff>49712</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3578840" y="138660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170362</xdr:rowOff>
    </xdr:from>
    <xdr:to>
      <xdr:col>85</xdr:col>
      <xdr:colOff>127000</xdr:colOff>
      <xdr:row>83</xdr:row>
      <xdr:rowOff>29936</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3629640" y="13916842"/>
          <a:ext cx="74676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42818</xdr:rowOff>
    </xdr:from>
    <xdr:to>
      <xdr:col>76</xdr:col>
      <xdr:colOff>165100</xdr:colOff>
      <xdr:row>83</xdr:row>
      <xdr:rowOff>144418</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2804140" y="1395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170362</xdr:rowOff>
    </xdr:from>
    <xdr:to>
      <xdr:col>81</xdr:col>
      <xdr:colOff>50800</xdr:colOff>
      <xdr:row>83</xdr:row>
      <xdr:rowOff>93618</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flipV="1">
          <a:off x="12854940" y="13916842"/>
          <a:ext cx="774700" cy="9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23223</xdr:rowOff>
    </xdr:from>
    <xdr:to>
      <xdr:col>72</xdr:col>
      <xdr:colOff>38100</xdr:colOff>
      <xdr:row>83</xdr:row>
      <xdr:rowOff>124823</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12029440" y="139373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74023</xdr:rowOff>
    </xdr:from>
    <xdr:to>
      <xdr:col>76</xdr:col>
      <xdr:colOff>114300</xdr:colOff>
      <xdr:row>83</xdr:row>
      <xdr:rowOff>93618</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2072620" y="13988143"/>
          <a:ext cx="78232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3629</xdr:rowOff>
    </xdr:from>
    <xdr:to>
      <xdr:col>67</xdr:col>
      <xdr:colOff>101600</xdr:colOff>
      <xdr:row>83</xdr:row>
      <xdr:rowOff>105229</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11231880" y="1391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54429</xdr:rowOff>
    </xdr:from>
    <xdr:to>
      <xdr:col>71</xdr:col>
      <xdr:colOff>177800</xdr:colOff>
      <xdr:row>83</xdr:row>
      <xdr:rowOff>74023</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1282680" y="13968549"/>
          <a:ext cx="78994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80027</xdr:rowOff>
    </xdr:from>
    <xdr:ext cx="405111" cy="259045"/>
    <xdr:sp macro="" textlink="">
      <xdr:nvSpPr>
        <xdr:cNvPr id="675" name="n_1aveValue【児童館】&#10;有形固定資産減価償却率">
          <a:extLst>
            <a:ext uri="{FF2B5EF4-FFF2-40B4-BE49-F238E27FC236}">
              <a16:creationId xmlns:a16="http://schemas.microsoft.com/office/drawing/2014/main" id="{00000000-0008-0000-0E00-0000A3020000}"/>
            </a:ext>
          </a:extLst>
        </xdr:cNvPr>
        <xdr:cNvSpPr txBox="1"/>
      </xdr:nvSpPr>
      <xdr:spPr>
        <a:xfrm>
          <a:off x="134372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135545</xdr:rowOff>
    </xdr:from>
    <xdr:ext cx="405111" cy="259045"/>
    <xdr:sp macro="" textlink="">
      <xdr:nvSpPr>
        <xdr:cNvPr id="676" name="n_2aveValue【児童館】&#10;有形固定資産減価償却率">
          <a:extLst>
            <a:ext uri="{FF2B5EF4-FFF2-40B4-BE49-F238E27FC236}">
              <a16:creationId xmlns:a16="http://schemas.microsoft.com/office/drawing/2014/main" id="{00000000-0008-0000-0E00-0000A4020000}"/>
            </a:ext>
          </a:extLst>
        </xdr:cNvPr>
        <xdr:cNvSpPr txBox="1"/>
      </xdr:nvSpPr>
      <xdr:spPr>
        <a:xfrm>
          <a:off x="12675244" y="1404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87465</xdr:rowOff>
    </xdr:from>
    <xdr:ext cx="405111" cy="259045"/>
    <xdr:sp macro="" textlink="">
      <xdr:nvSpPr>
        <xdr:cNvPr id="677" name="n_3aveValue【児童館】&#10;有形固定資産減価償却率">
          <a:extLst>
            <a:ext uri="{FF2B5EF4-FFF2-40B4-BE49-F238E27FC236}">
              <a16:creationId xmlns:a16="http://schemas.microsoft.com/office/drawing/2014/main" id="{00000000-0008-0000-0E00-0000A5020000}"/>
            </a:ext>
          </a:extLst>
        </xdr:cNvPr>
        <xdr:cNvSpPr txBox="1"/>
      </xdr:nvSpPr>
      <xdr:spPr>
        <a:xfrm>
          <a:off x="11900544" y="1366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120848</xdr:rowOff>
    </xdr:from>
    <xdr:ext cx="405111" cy="259045"/>
    <xdr:sp macro="" textlink="">
      <xdr:nvSpPr>
        <xdr:cNvPr id="678" name="n_4aveValue【児童館】&#10;有形固定資産減価償却率">
          <a:extLst>
            <a:ext uri="{FF2B5EF4-FFF2-40B4-BE49-F238E27FC236}">
              <a16:creationId xmlns:a16="http://schemas.microsoft.com/office/drawing/2014/main" id="{00000000-0008-0000-0E00-0000A6020000}"/>
            </a:ext>
          </a:extLst>
        </xdr:cNvPr>
        <xdr:cNvSpPr txBox="1"/>
      </xdr:nvSpPr>
      <xdr:spPr>
        <a:xfrm>
          <a:off x="11102984" y="14034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66239</xdr:rowOff>
    </xdr:from>
    <xdr:ext cx="405111" cy="259045"/>
    <xdr:sp macro="" textlink="">
      <xdr:nvSpPr>
        <xdr:cNvPr id="679" name="n_1mainValue【児童館】&#10;有形固定資産減価償却率">
          <a:extLst>
            <a:ext uri="{FF2B5EF4-FFF2-40B4-BE49-F238E27FC236}">
              <a16:creationId xmlns:a16="http://schemas.microsoft.com/office/drawing/2014/main" id="{00000000-0008-0000-0E00-0000A7020000}"/>
            </a:ext>
          </a:extLst>
        </xdr:cNvPr>
        <xdr:cNvSpPr txBox="1"/>
      </xdr:nvSpPr>
      <xdr:spPr>
        <a:xfrm>
          <a:off x="13437244" y="13645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680" name="n_2mainValue【児童館】&#10;有形固定資産減価償却率">
          <a:extLst>
            <a:ext uri="{FF2B5EF4-FFF2-40B4-BE49-F238E27FC236}">
              <a16:creationId xmlns:a16="http://schemas.microsoft.com/office/drawing/2014/main" id="{00000000-0008-0000-0E00-0000A8020000}"/>
            </a:ext>
          </a:extLst>
        </xdr:cNvPr>
        <xdr:cNvSpPr txBox="1"/>
      </xdr:nvSpPr>
      <xdr:spPr>
        <a:xfrm>
          <a:off x="12675244" y="13739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115950</xdr:rowOff>
    </xdr:from>
    <xdr:ext cx="405111" cy="259045"/>
    <xdr:sp macro="" textlink="">
      <xdr:nvSpPr>
        <xdr:cNvPr id="681" name="n_3mainValue【児童館】&#10;有形固定資産減価償却率">
          <a:extLst>
            <a:ext uri="{FF2B5EF4-FFF2-40B4-BE49-F238E27FC236}">
              <a16:creationId xmlns:a16="http://schemas.microsoft.com/office/drawing/2014/main" id="{00000000-0008-0000-0E00-0000A9020000}"/>
            </a:ext>
          </a:extLst>
        </xdr:cNvPr>
        <xdr:cNvSpPr txBox="1"/>
      </xdr:nvSpPr>
      <xdr:spPr>
        <a:xfrm>
          <a:off x="11900544" y="14030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121756</xdr:rowOff>
    </xdr:from>
    <xdr:ext cx="405111" cy="259045"/>
    <xdr:sp macro="" textlink="">
      <xdr:nvSpPr>
        <xdr:cNvPr id="682" name="n_4mainValue【児童館】&#10;有形固定資産減価償却率">
          <a:extLst>
            <a:ext uri="{FF2B5EF4-FFF2-40B4-BE49-F238E27FC236}">
              <a16:creationId xmlns:a16="http://schemas.microsoft.com/office/drawing/2014/main" id="{00000000-0008-0000-0E00-0000AA020000}"/>
            </a:ext>
          </a:extLst>
        </xdr:cNvPr>
        <xdr:cNvSpPr txBox="1"/>
      </xdr:nvSpPr>
      <xdr:spPr>
        <a:xfrm>
          <a:off x="1110298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a:extLst>
            <a:ext uri="{FF2B5EF4-FFF2-40B4-BE49-F238E27FC236}">
              <a16:creationId xmlns:a16="http://schemas.microsoft.com/office/drawing/2014/main" id="{00000000-0008-0000-0E00-0000BF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115824</xdr:rowOff>
    </xdr:from>
    <xdr:to>
      <xdr:col>116</xdr:col>
      <xdr:colOff>62864</xdr:colOff>
      <xdr:row>85</xdr:row>
      <xdr:rowOff>106680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flipV="1">
          <a:off x="19509104" y="13191744"/>
          <a:ext cx="0" cy="1164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110507</xdr:rowOff>
    </xdr:from>
    <xdr:ext cx="469744" cy="259045"/>
    <xdr:sp macro="" textlink="">
      <xdr:nvSpPr>
        <xdr:cNvPr id="705" name="【児童館】&#10;一人当たり面積最小値テキスト">
          <a:extLst>
            <a:ext uri="{FF2B5EF4-FFF2-40B4-BE49-F238E27FC236}">
              <a16:creationId xmlns:a16="http://schemas.microsoft.com/office/drawing/2014/main" id="{00000000-0008-0000-0E00-0000C1020000}"/>
            </a:ext>
          </a:extLst>
        </xdr:cNvPr>
        <xdr:cNvSpPr txBox="1"/>
      </xdr:nvSpPr>
      <xdr:spPr>
        <a:xfrm>
          <a:off x="19547840" y="1435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106680</xdr:rowOff>
    </xdr:from>
    <xdr:to>
      <xdr:col>116</xdr:col>
      <xdr:colOff>152400</xdr:colOff>
      <xdr:row>85</xdr:row>
      <xdr:rowOff>106680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9443700" y="143560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62501</xdr:rowOff>
    </xdr:from>
    <xdr:ext cx="469744" cy="259045"/>
    <xdr:sp macro="" textlink="">
      <xdr:nvSpPr>
        <xdr:cNvPr id="707" name="【児童館】&#10;一人当たり面積最大値テキスト">
          <a:extLst>
            <a:ext uri="{FF2B5EF4-FFF2-40B4-BE49-F238E27FC236}">
              <a16:creationId xmlns:a16="http://schemas.microsoft.com/office/drawing/2014/main" id="{00000000-0008-0000-0E00-0000C3020000}"/>
            </a:ext>
          </a:extLst>
        </xdr:cNvPr>
        <xdr:cNvSpPr txBox="1"/>
      </xdr:nvSpPr>
      <xdr:spPr>
        <a:xfrm>
          <a:off x="19547840" y="1297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115824</xdr:rowOff>
    </xdr:from>
    <xdr:to>
      <xdr:col>116</xdr:col>
      <xdr:colOff>152400</xdr:colOff>
      <xdr:row>78</xdr:row>
      <xdr:rowOff>115824</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9443700" y="131917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7890</xdr:rowOff>
    </xdr:from>
    <xdr:ext cx="469744" cy="259045"/>
    <xdr:sp macro="" textlink="">
      <xdr:nvSpPr>
        <xdr:cNvPr id="709" name="【児童館】&#10;一人当たり面積平均値テキスト">
          <a:extLst>
            <a:ext uri="{FF2B5EF4-FFF2-40B4-BE49-F238E27FC236}">
              <a16:creationId xmlns:a16="http://schemas.microsoft.com/office/drawing/2014/main" id="{00000000-0008-0000-0E00-0000C5020000}"/>
            </a:ext>
          </a:extLst>
        </xdr:cNvPr>
        <xdr:cNvSpPr txBox="1"/>
      </xdr:nvSpPr>
      <xdr:spPr>
        <a:xfrm>
          <a:off x="19547840" y="13922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156463</xdr:rowOff>
    </xdr:from>
    <xdr:to>
      <xdr:col>116</xdr:col>
      <xdr:colOff>114300</xdr:colOff>
      <xdr:row>84</xdr:row>
      <xdr:rowOff>86613</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19458940" y="140705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18735040" y="141056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793748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17162780" y="1410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28448</xdr:rowOff>
    </xdr:from>
    <xdr:to>
      <xdr:col>98</xdr:col>
      <xdr:colOff>38100</xdr:colOff>
      <xdr:row>84</xdr:row>
      <xdr:rowOff>130048</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16388080" y="141102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55880</xdr:rowOff>
    </xdr:from>
    <xdr:to>
      <xdr:col>116</xdr:col>
      <xdr:colOff>114300</xdr:colOff>
      <xdr:row>85</xdr:row>
      <xdr:rowOff>157480</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1945894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142257</xdr:rowOff>
    </xdr:from>
    <xdr:ext cx="469744" cy="259045"/>
    <xdr:sp macro="" textlink="">
      <xdr:nvSpPr>
        <xdr:cNvPr id="721" name="【児童館】&#10;一人当たり面積該当値テキスト">
          <a:extLst>
            <a:ext uri="{FF2B5EF4-FFF2-40B4-BE49-F238E27FC236}">
              <a16:creationId xmlns:a16="http://schemas.microsoft.com/office/drawing/2014/main" id="{00000000-0008-0000-0E00-0000D1020000}"/>
            </a:ext>
          </a:extLst>
        </xdr:cNvPr>
        <xdr:cNvSpPr txBox="1"/>
      </xdr:nvSpPr>
      <xdr:spPr>
        <a:xfrm>
          <a:off x="19547840" y="1422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60452</xdr:rowOff>
    </xdr:from>
    <xdr:to>
      <xdr:col>112</xdr:col>
      <xdr:colOff>38100</xdr:colOff>
      <xdr:row>85</xdr:row>
      <xdr:rowOff>162052</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18735040" y="143098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106680</xdr:rowOff>
    </xdr:from>
    <xdr:to>
      <xdr:col>116</xdr:col>
      <xdr:colOff>63500</xdr:colOff>
      <xdr:row>85</xdr:row>
      <xdr:rowOff>111252</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flipV="1">
          <a:off x="18778220" y="14356080"/>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62737</xdr:rowOff>
    </xdr:from>
    <xdr:to>
      <xdr:col>107</xdr:col>
      <xdr:colOff>101600</xdr:colOff>
      <xdr:row>85</xdr:row>
      <xdr:rowOff>164337</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17937480" y="1431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111252</xdr:rowOff>
    </xdr:from>
    <xdr:to>
      <xdr:col>111</xdr:col>
      <xdr:colOff>177800</xdr:colOff>
      <xdr:row>85</xdr:row>
      <xdr:rowOff>113537</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flipV="1">
          <a:off x="17988280" y="14360652"/>
          <a:ext cx="78994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65024</xdr:rowOff>
    </xdr:from>
    <xdr:to>
      <xdr:col>102</xdr:col>
      <xdr:colOff>165100</xdr:colOff>
      <xdr:row>85</xdr:row>
      <xdr:rowOff>166624</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17162780" y="1431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113537</xdr:rowOff>
    </xdr:from>
    <xdr:to>
      <xdr:col>107</xdr:col>
      <xdr:colOff>50800</xdr:colOff>
      <xdr:row>85</xdr:row>
      <xdr:rowOff>115824</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flipV="1">
          <a:off x="17213580" y="14362937"/>
          <a:ext cx="7747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67311</xdr:rowOff>
    </xdr:from>
    <xdr:to>
      <xdr:col>98</xdr:col>
      <xdr:colOff>38100</xdr:colOff>
      <xdr:row>85</xdr:row>
      <xdr:rowOff>168911</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16388080" y="143167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115824</xdr:rowOff>
    </xdr:from>
    <xdr:to>
      <xdr:col>102</xdr:col>
      <xdr:colOff>114300</xdr:colOff>
      <xdr:row>85</xdr:row>
      <xdr:rowOff>118111</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flipV="1">
          <a:off x="16431260" y="14365224"/>
          <a:ext cx="78232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730" name="n_1aveValue【児童館】&#10;一人当たり面積">
          <a:extLst>
            <a:ext uri="{FF2B5EF4-FFF2-40B4-BE49-F238E27FC236}">
              <a16:creationId xmlns:a16="http://schemas.microsoft.com/office/drawing/2014/main" id="{00000000-0008-0000-0E00-0000DA020000}"/>
            </a:ext>
          </a:extLst>
        </xdr:cNvPr>
        <xdr:cNvSpPr txBox="1"/>
      </xdr:nvSpPr>
      <xdr:spPr>
        <a:xfrm>
          <a:off x="18561127" y="1388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731" name="n_2aveValue【児童館】&#10;一人当たり面積">
          <a:extLst>
            <a:ext uri="{FF2B5EF4-FFF2-40B4-BE49-F238E27FC236}">
              <a16:creationId xmlns:a16="http://schemas.microsoft.com/office/drawing/2014/main" id="{00000000-0008-0000-0E00-0000DB020000}"/>
            </a:ext>
          </a:extLst>
        </xdr:cNvPr>
        <xdr:cNvSpPr txBox="1"/>
      </xdr:nvSpPr>
      <xdr:spPr>
        <a:xfrm>
          <a:off x="17776267" y="1387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139716</xdr:rowOff>
    </xdr:from>
    <xdr:ext cx="469744" cy="259045"/>
    <xdr:sp macro="" textlink="">
      <xdr:nvSpPr>
        <xdr:cNvPr id="732" name="n_3aveValue【児童館】&#10;一人当たり面積">
          <a:extLst>
            <a:ext uri="{FF2B5EF4-FFF2-40B4-BE49-F238E27FC236}">
              <a16:creationId xmlns:a16="http://schemas.microsoft.com/office/drawing/2014/main" id="{00000000-0008-0000-0E00-0000DC020000}"/>
            </a:ext>
          </a:extLst>
        </xdr:cNvPr>
        <xdr:cNvSpPr txBox="1"/>
      </xdr:nvSpPr>
      <xdr:spPr>
        <a:xfrm>
          <a:off x="17001567" y="1388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146575</xdr:rowOff>
    </xdr:from>
    <xdr:ext cx="469744" cy="259045"/>
    <xdr:sp macro="" textlink="">
      <xdr:nvSpPr>
        <xdr:cNvPr id="733" name="n_4aveValue【児童館】&#10;一人当たり面積">
          <a:extLst>
            <a:ext uri="{FF2B5EF4-FFF2-40B4-BE49-F238E27FC236}">
              <a16:creationId xmlns:a16="http://schemas.microsoft.com/office/drawing/2014/main" id="{00000000-0008-0000-0E00-0000DD020000}"/>
            </a:ext>
          </a:extLst>
        </xdr:cNvPr>
        <xdr:cNvSpPr txBox="1"/>
      </xdr:nvSpPr>
      <xdr:spPr>
        <a:xfrm>
          <a:off x="16226867" y="1389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153179</xdr:rowOff>
    </xdr:from>
    <xdr:ext cx="469744" cy="259045"/>
    <xdr:sp macro="" textlink="">
      <xdr:nvSpPr>
        <xdr:cNvPr id="734" name="n_1mainValue【児童館】&#10;一人当たり面積">
          <a:extLst>
            <a:ext uri="{FF2B5EF4-FFF2-40B4-BE49-F238E27FC236}">
              <a16:creationId xmlns:a16="http://schemas.microsoft.com/office/drawing/2014/main" id="{00000000-0008-0000-0E00-0000DE020000}"/>
            </a:ext>
          </a:extLst>
        </xdr:cNvPr>
        <xdr:cNvSpPr txBox="1"/>
      </xdr:nvSpPr>
      <xdr:spPr>
        <a:xfrm>
          <a:off x="18561127" y="1440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155464</xdr:rowOff>
    </xdr:from>
    <xdr:ext cx="469744" cy="259045"/>
    <xdr:sp macro="" textlink="">
      <xdr:nvSpPr>
        <xdr:cNvPr id="735" name="n_2mainValue【児童館】&#10;一人当たり面積">
          <a:extLst>
            <a:ext uri="{FF2B5EF4-FFF2-40B4-BE49-F238E27FC236}">
              <a16:creationId xmlns:a16="http://schemas.microsoft.com/office/drawing/2014/main" id="{00000000-0008-0000-0E00-0000DF020000}"/>
            </a:ext>
          </a:extLst>
        </xdr:cNvPr>
        <xdr:cNvSpPr txBox="1"/>
      </xdr:nvSpPr>
      <xdr:spPr>
        <a:xfrm>
          <a:off x="17776267" y="1440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157751</xdr:rowOff>
    </xdr:from>
    <xdr:ext cx="469744" cy="259045"/>
    <xdr:sp macro="" textlink="">
      <xdr:nvSpPr>
        <xdr:cNvPr id="736" name="n_3mainValue【児童館】&#10;一人当たり面積">
          <a:extLst>
            <a:ext uri="{FF2B5EF4-FFF2-40B4-BE49-F238E27FC236}">
              <a16:creationId xmlns:a16="http://schemas.microsoft.com/office/drawing/2014/main" id="{00000000-0008-0000-0E00-0000E0020000}"/>
            </a:ext>
          </a:extLst>
        </xdr:cNvPr>
        <xdr:cNvSpPr txBox="1"/>
      </xdr:nvSpPr>
      <xdr:spPr>
        <a:xfrm>
          <a:off x="17001567" y="1440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737" name="n_4mainValue【児童館】&#10;一人当たり面積">
          <a:extLst>
            <a:ext uri="{FF2B5EF4-FFF2-40B4-BE49-F238E27FC236}">
              <a16:creationId xmlns:a16="http://schemas.microsoft.com/office/drawing/2014/main" id="{00000000-0008-0000-0E00-0000E1020000}"/>
            </a:ext>
          </a:extLst>
        </xdr:cNvPr>
        <xdr:cNvSpPr txBox="1"/>
      </xdr:nvSpPr>
      <xdr:spPr>
        <a:xfrm>
          <a:off x="1622686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a:extLst>
            <a:ext uri="{FF2B5EF4-FFF2-40B4-BE49-F238E27FC236}">
              <a16:creationId xmlns:a16="http://schemas.microsoft.com/office/drawing/2014/main" id="{00000000-0008-0000-0E00-0000F0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a:extLst>
            <a:ext uri="{FF2B5EF4-FFF2-40B4-BE49-F238E27FC236}">
              <a16:creationId xmlns:a16="http://schemas.microsoft.com/office/drawing/2014/main" id="{00000000-0008-0000-0E00-0000F1020000}"/>
            </a:ext>
          </a:extLst>
        </xdr:cNvPr>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00000000-0008-0000-0E00-0000F2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00000000-0008-0000-0E00-0000F3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a:t>
          </a:r>
          <a:r>
            <a:rPr kumimoji="1" lang="ja-JP" altLang="en-US" sz="1100">
              <a:solidFill>
                <a:schemeClr val="dk1"/>
              </a:solidFill>
              <a:effectLst/>
              <a:latin typeface="+mn-lt"/>
              <a:ea typeface="+mn-ea"/>
              <a:cs typeface="+mn-cs"/>
            </a:rPr>
            <a:t>りょう・</a:t>
          </a:r>
          <a:r>
            <a:rPr kumimoji="1" lang="ja-JP" altLang="ja-JP" sz="1100">
              <a:solidFill>
                <a:schemeClr val="dk1"/>
              </a:solidFill>
              <a:effectLst/>
              <a:latin typeface="+mn-lt"/>
              <a:ea typeface="+mn-ea"/>
              <a:cs typeface="+mn-cs"/>
            </a:rPr>
            <a:t>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a:t>
          </a:r>
          <a:r>
            <a:rPr kumimoji="1" lang="ja-JP" altLang="en-US" sz="1100">
              <a:solidFill>
                <a:schemeClr val="dk1"/>
              </a:solidFill>
              <a:effectLst/>
              <a:latin typeface="+mn-lt"/>
              <a:ea typeface="+mn-ea"/>
              <a:cs typeface="+mn-cs"/>
            </a:rPr>
            <a:t>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特に低くなっている施設は、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a:t>
          </a:r>
          <a:r>
            <a:rPr kumimoji="1" lang="ja-JP" altLang="en-US" sz="1100">
              <a:solidFill>
                <a:schemeClr val="dk1"/>
              </a:solidFill>
              <a:effectLst/>
              <a:latin typeface="+mn-lt"/>
              <a:ea typeface="+mn-ea"/>
              <a:cs typeface="+mn-cs"/>
            </a:rPr>
            <a:t>りょう・</a:t>
          </a:r>
          <a:r>
            <a:rPr kumimoji="1" lang="ja-JP" altLang="ja-JP" sz="1100">
              <a:solidFill>
                <a:schemeClr val="dk1"/>
              </a:solidFill>
              <a:effectLst/>
              <a:latin typeface="+mn-lt"/>
              <a:ea typeface="+mn-ea"/>
              <a:cs typeface="+mn-cs"/>
            </a:rPr>
            <a:t>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については、修繕計画を策定</a:t>
          </a:r>
          <a:r>
            <a:rPr kumimoji="1" lang="ja-JP" altLang="en-US" sz="1100">
              <a:solidFill>
                <a:schemeClr val="dk1"/>
              </a:solidFill>
              <a:effectLst/>
              <a:latin typeface="+mn-lt"/>
              <a:ea typeface="+mn-ea"/>
              <a:cs typeface="+mn-cs"/>
            </a:rPr>
            <a:t>の上、修繕・</a:t>
          </a:r>
          <a:r>
            <a:rPr kumimoji="1" lang="ja-JP" altLang="ja-JP" sz="1100">
              <a:solidFill>
                <a:schemeClr val="dk1"/>
              </a:solidFill>
              <a:effectLst/>
              <a:latin typeface="+mn-lt"/>
              <a:ea typeface="+mn-ea"/>
              <a:cs typeface="+mn-cs"/>
            </a:rPr>
            <a:t>維持を</a:t>
          </a:r>
          <a:r>
            <a:rPr kumimoji="1" lang="ja-JP" altLang="en-US" sz="1100">
              <a:solidFill>
                <a:schemeClr val="dk1"/>
              </a:solidFill>
              <a:effectLst/>
              <a:latin typeface="+mn-lt"/>
              <a:ea typeface="+mn-ea"/>
              <a:cs typeface="+mn-cs"/>
            </a:rPr>
            <a:t>順次</a:t>
          </a:r>
          <a:r>
            <a:rPr kumimoji="1" lang="ja-JP" altLang="ja-JP" sz="1100">
              <a:solidFill>
                <a:schemeClr val="dk1"/>
              </a:solidFill>
              <a:effectLst/>
              <a:latin typeface="+mn-lt"/>
              <a:ea typeface="+mn-ea"/>
              <a:cs typeface="+mn-cs"/>
            </a:rPr>
            <a:t>行っているところである。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については、今後の需要も勘案しながら施設戸数も含め維持管理をしなければならないと考えている。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については、新築移転の方針が示されている</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、今後減少する見込みである。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2,685
2,675
124.52
4,905,633
4,456,665
440,648
2,317,708
4,593,363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F00-000048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4086225" y="922401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F00-00004A000000}"/>
            </a:ext>
          </a:extLst>
        </xdr:cNvPr>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F00-00004C000000}"/>
            </a:ext>
          </a:extLst>
        </xdr:cNvPr>
        <xdr:cNvSpPr txBox="1"/>
      </xdr:nvSpPr>
      <xdr:spPr>
        <a:xfrm>
          <a:off x="4124960" y="900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4020820" y="9224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F00-00004E000000}"/>
            </a:ext>
          </a:extLst>
        </xdr:cNvPr>
        <xdr:cNvSpPr txBox="1"/>
      </xdr:nvSpPr>
      <xdr:spPr>
        <a:xfrm>
          <a:off x="4124960" y="10481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4036060" y="10502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3312160" y="1019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514600" y="10222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1739900" y="1017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965200" y="101199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164465</xdr:rowOff>
    </xdr:from>
    <xdr:to>
      <xdr:col>24</xdr:col>
      <xdr:colOff>114300</xdr:colOff>
      <xdr:row>61</xdr:row>
      <xdr:rowOff>94615</xdr:rowOff>
    </xdr:to>
    <xdr:sp macro="" textlink="">
      <xdr:nvSpPr>
        <xdr:cNvPr id="89" name="楕円 88">
          <a:extLst>
            <a:ext uri="{FF2B5EF4-FFF2-40B4-BE49-F238E27FC236}">
              <a16:creationId xmlns:a16="http://schemas.microsoft.com/office/drawing/2014/main" id="{00000000-0008-0000-0F00-000059000000}"/>
            </a:ext>
          </a:extLst>
        </xdr:cNvPr>
        <xdr:cNvSpPr/>
      </xdr:nvSpPr>
      <xdr:spPr>
        <a:xfrm>
          <a:off x="4036060" y="10222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15892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F00-00005A000000}"/>
            </a:ext>
          </a:extLst>
        </xdr:cNvPr>
        <xdr:cNvSpPr txBox="1"/>
      </xdr:nvSpPr>
      <xdr:spPr>
        <a:xfrm>
          <a:off x="4124960"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17780</xdr:rowOff>
    </xdr:from>
    <xdr:to>
      <xdr:col>20</xdr:col>
      <xdr:colOff>38100</xdr:colOff>
      <xdr:row>61</xdr:row>
      <xdr:rowOff>119380</xdr:rowOff>
    </xdr:to>
    <xdr:sp macro="" textlink="">
      <xdr:nvSpPr>
        <xdr:cNvPr id="91" name="楕円 90">
          <a:extLst>
            <a:ext uri="{FF2B5EF4-FFF2-40B4-BE49-F238E27FC236}">
              <a16:creationId xmlns:a16="http://schemas.microsoft.com/office/drawing/2014/main" id="{00000000-0008-0000-0F00-00005B000000}"/>
            </a:ext>
          </a:extLst>
        </xdr:cNvPr>
        <xdr:cNvSpPr/>
      </xdr:nvSpPr>
      <xdr:spPr>
        <a:xfrm>
          <a:off x="3312160" y="102438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43815</xdr:rowOff>
    </xdr:from>
    <xdr:to>
      <xdr:col>24</xdr:col>
      <xdr:colOff>63500</xdr:colOff>
      <xdr:row>61</xdr:row>
      <xdr:rowOff>68580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flipV="1">
          <a:off x="3355340" y="10269855"/>
          <a:ext cx="7315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141605</xdr:rowOff>
    </xdr:from>
    <xdr:to>
      <xdr:col>15</xdr:col>
      <xdr:colOff>101600</xdr:colOff>
      <xdr:row>61</xdr:row>
      <xdr:rowOff>71755</xdr:rowOff>
    </xdr:to>
    <xdr:sp macro="" textlink="">
      <xdr:nvSpPr>
        <xdr:cNvPr id="93" name="楕円 92">
          <a:extLst>
            <a:ext uri="{FF2B5EF4-FFF2-40B4-BE49-F238E27FC236}">
              <a16:creationId xmlns:a16="http://schemas.microsoft.com/office/drawing/2014/main" id="{00000000-0008-0000-0F00-00005D000000}"/>
            </a:ext>
          </a:extLst>
        </xdr:cNvPr>
        <xdr:cNvSpPr/>
      </xdr:nvSpPr>
      <xdr:spPr>
        <a:xfrm>
          <a:off x="2514600" y="102000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20955</xdr:rowOff>
    </xdr:from>
    <xdr:to>
      <xdr:col>19</xdr:col>
      <xdr:colOff>177800</xdr:colOff>
      <xdr:row>61</xdr:row>
      <xdr:rowOff>68580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2565400" y="10246995"/>
          <a:ext cx="78994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92075</xdr:rowOff>
    </xdr:from>
    <xdr:to>
      <xdr:col>10</xdr:col>
      <xdr:colOff>165100</xdr:colOff>
      <xdr:row>61</xdr:row>
      <xdr:rowOff>22225</xdr:rowOff>
    </xdr:to>
    <xdr:sp macro="" textlink="">
      <xdr:nvSpPr>
        <xdr:cNvPr id="95" name="楕円 94">
          <a:extLst>
            <a:ext uri="{FF2B5EF4-FFF2-40B4-BE49-F238E27FC236}">
              <a16:creationId xmlns:a16="http://schemas.microsoft.com/office/drawing/2014/main" id="{00000000-0008-0000-0F00-00005F000000}"/>
            </a:ext>
          </a:extLst>
        </xdr:cNvPr>
        <xdr:cNvSpPr/>
      </xdr:nvSpPr>
      <xdr:spPr>
        <a:xfrm>
          <a:off x="1739900" y="10150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142875</xdr:rowOff>
    </xdr:from>
    <xdr:to>
      <xdr:col>15</xdr:col>
      <xdr:colOff>50800</xdr:colOff>
      <xdr:row>61</xdr:row>
      <xdr:rowOff>20955</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1790700" y="10201275"/>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44450</xdr:rowOff>
    </xdr:from>
    <xdr:to>
      <xdr:col>6</xdr:col>
      <xdr:colOff>38100</xdr:colOff>
      <xdr:row>60</xdr:row>
      <xdr:rowOff>146050</xdr:rowOff>
    </xdr:to>
    <xdr:sp macro="" textlink="">
      <xdr:nvSpPr>
        <xdr:cNvPr id="97" name="楕円 96">
          <a:extLst>
            <a:ext uri="{FF2B5EF4-FFF2-40B4-BE49-F238E27FC236}">
              <a16:creationId xmlns:a16="http://schemas.microsoft.com/office/drawing/2014/main" id="{00000000-0008-0000-0F00-000061000000}"/>
            </a:ext>
          </a:extLst>
        </xdr:cNvPr>
        <xdr:cNvSpPr/>
      </xdr:nvSpPr>
      <xdr:spPr>
        <a:xfrm>
          <a:off x="965200" y="101028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95250</xdr:rowOff>
    </xdr:from>
    <xdr:to>
      <xdr:col>10</xdr:col>
      <xdr:colOff>114300</xdr:colOff>
      <xdr:row>60</xdr:row>
      <xdr:rowOff>142875</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1008380" y="10153650"/>
          <a:ext cx="7823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317056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85742</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238570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161100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154322</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836304" y="1021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110507</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317056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88282</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238570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38752</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161100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162577</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83630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00000000-0008-0000-0F00-000083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9219565" y="9337766"/>
          <a:ext cx="0" cy="1459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a:extLst>
            <a:ext uri="{FF2B5EF4-FFF2-40B4-BE49-F238E27FC236}">
              <a16:creationId xmlns:a16="http://schemas.microsoft.com/office/drawing/2014/main" id="{00000000-0008-0000-0F00-000085000000}"/>
            </a:ext>
          </a:extLst>
        </xdr:cNvPr>
        <xdr:cNvSpPr txBox="1"/>
      </xdr:nvSpPr>
      <xdr:spPr>
        <a:xfrm>
          <a:off x="9258300" y="1080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154160" y="107972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a:extLst>
            <a:ext uri="{FF2B5EF4-FFF2-40B4-BE49-F238E27FC236}">
              <a16:creationId xmlns:a16="http://schemas.microsoft.com/office/drawing/2014/main" id="{00000000-0008-0000-0F00-000087000000}"/>
            </a:ext>
          </a:extLst>
        </xdr:cNvPr>
        <xdr:cNvSpPr txBox="1"/>
      </xdr:nvSpPr>
      <xdr:spPr>
        <a:xfrm>
          <a:off x="9258300" y="911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9154160" y="93377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137" name="【体育館・プール】&#10;一人当たり面積平均値テキスト">
          <a:extLst>
            <a:ext uri="{FF2B5EF4-FFF2-40B4-BE49-F238E27FC236}">
              <a16:creationId xmlns:a16="http://schemas.microsoft.com/office/drawing/2014/main" id="{00000000-0008-0000-0F00-000089000000}"/>
            </a:ext>
          </a:extLst>
        </xdr:cNvPr>
        <xdr:cNvSpPr txBox="1"/>
      </xdr:nvSpPr>
      <xdr:spPr>
        <a:xfrm>
          <a:off x="9258300" y="1046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a:extLst>
            <a:ext uri="{FF2B5EF4-FFF2-40B4-BE49-F238E27FC236}">
              <a16:creationId xmlns:a16="http://schemas.microsoft.com/office/drawing/2014/main" id="{00000000-0008-0000-0F00-00008A000000}"/>
            </a:ext>
          </a:extLst>
        </xdr:cNvPr>
        <xdr:cNvSpPr/>
      </xdr:nvSpPr>
      <xdr:spPr>
        <a:xfrm>
          <a:off x="9192260" y="104833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a:extLst>
            <a:ext uri="{FF2B5EF4-FFF2-40B4-BE49-F238E27FC236}">
              <a16:creationId xmlns:a16="http://schemas.microsoft.com/office/drawing/2014/main" id="{00000000-0008-0000-0F00-00008B000000}"/>
            </a:ext>
          </a:extLst>
        </xdr:cNvPr>
        <xdr:cNvSpPr/>
      </xdr:nvSpPr>
      <xdr:spPr>
        <a:xfrm>
          <a:off x="8445500" y="104689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a:extLst>
            <a:ext uri="{FF2B5EF4-FFF2-40B4-BE49-F238E27FC236}">
              <a16:creationId xmlns:a16="http://schemas.microsoft.com/office/drawing/2014/main" id="{00000000-0008-0000-0F00-00008C000000}"/>
            </a:ext>
          </a:extLst>
        </xdr:cNvPr>
        <xdr:cNvSpPr/>
      </xdr:nvSpPr>
      <xdr:spPr>
        <a:xfrm>
          <a:off x="7670800" y="104872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a:extLst>
            <a:ext uri="{FF2B5EF4-FFF2-40B4-BE49-F238E27FC236}">
              <a16:creationId xmlns:a16="http://schemas.microsoft.com/office/drawing/2014/main" id="{00000000-0008-0000-0F00-00008D000000}"/>
            </a:ext>
          </a:extLst>
        </xdr:cNvPr>
        <xdr:cNvSpPr/>
      </xdr:nvSpPr>
      <xdr:spPr>
        <a:xfrm>
          <a:off x="6873240" y="104718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a:extLst>
            <a:ext uri="{FF2B5EF4-FFF2-40B4-BE49-F238E27FC236}">
              <a16:creationId xmlns:a16="http://schemas.microsoft.com/office/drawing/2014/main" id="{00000000-0008-0000-0F00-00008E000000}"/>
            </a:ext>
          </a:extLst>
        </xdr:cNvPr>
        <xdr:cNvSpPr/>
      </xdr:nvSpPr>
      <xdr:spPr>
        <a:xfrm>
          <a:off x="6098540" y="10473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157880</xdr:rowOff>
    </xdr:from>
    <xdr:to>
      <xdr:col>55</xdr:col>
      <xdr:colOff>50800</xdr:colOff>
      <xdr:row>61</xdr:row>
      <xdr:rowOff>88030</xdr:rowOff>
    </xdr:to>
    <xdr:sp macro="" textlink="">
      <xdr:nvSpPr>
        <xdr:cNvPr id="148" name="楕円 147">
          <a:extLst>
            <a:ext uri="{FF2B5EF4-FFF2-40B4-BE49-F238E27FC236}">
              <a16:creationId xmlns:a16="http://schemas.microsoft.com/office/drawing/2014/main" id="{00000000-0008-0000-0F00-000094000000}"/>
            </a:ext>
          </a:extLst>
        </xdr:cNvPr>
        <xdr:cNvSpPr/>
      </xdr:nvSpPr>
      <xdr:spPr>
        <a:xfrm>
          <a:off x="9192260" y="102162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9307</xdr:rowOff>
    </xdr:from>
    <xdr:ext cx="469744" cy="259045"/>
    <xdr:sp macro="" textlink="">
      <xdr:nvSpPr>
        <xdr:cNvPr id="149" name="【体育館・プール】&#10;一人当たり面積該当値テキスト">
          <a:extLst>
            <a:ext uri="{FF2B5EF4-FFF2-40B4-BE49-F238E27FC236}">
              <a16:creationId xmlns:a16="http://schemas.microsoft.com/office/drawing/2014/main" id="{00000000-0008-0000-0F00-000095000000}"/>
            </a:ext>
          </a:extLst>
        </xdr:cNvPr>
        <xdr:cNvSpPr txBox="1"/>
      </xdr:nvSpPr>
      <xdr:spPr>
        <a:xfrm>
          <a:off x="9258300" y="1006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6024</xdr:rowOff>
    </xdr:from>
    <xdr:to>
      <xdr:col>50</xdr:col>
      <xdr:colOff>165100</xdr:colOff>
      <xdr:row>61</xdr:row>
      <xdr:rowOff>107624</xdr:rowOff>
    </xdr:to>
    <xdr:sp macro="" textlink="">
      <xdr:nvSpPr>
        <xdr:cNvPr id="150" name="楕円 149">
          <a:extLst>
            <a:ext uri="{FF2B5EF4-FFF2-40B4-BE49-F238E27FC236}">
              <a16:creationId xmlns:a16="http://schemas.microsoft.com/office/drawing/2014/main" id="{00000000-0008-0000-0F00-000096000000}"/>
            </a:ext>
          </a:extLst>
        </xdr:cNvPr>
        <xdr:cNvSpPr/>
      </xdr:nvSpPr>
      <xdr:spPr>
        <a:xfrm>
          <a:off x="8445500" y="1023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37230</xdr:rowOff>
    </xdr:from>
    <xdr:to>
      <xdr:col>55</xdr:col>
      <xdr:colOff>0</xdr:colOff>
      <xdr:row>61</xdr:row>
      <xdr:rowOff>56824</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flipV="1">
          <a:off x="8496300" y="10263270"/>
          <a:ext cx="7239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21372</xdr:rowOff>
    </xdr:from>
    <xdr:to>
      <xdr:col>46</xdr:col>
      <xdr:colOff>38100</xdr:colOff>
      <xdr:row>61</xdr:row>
      <xdr:rowOff>122972</xdr:rowOff>
    </xdr:to>
    <xdr:sp macro="" textlink="">
      <xdr:nvSpPr>
        <xdr:cNvPr id="152" name="楕円 151">
          <a:extLst>
            <a:ext uri="{FF2B5EF4-FFF2-40B4-BE49-F238E27FC236}">
              <a16:creationId xmlns:a16="http://schemas.microsoft.com/office/drawing/2014/main" id="{00000000-0008-0000-0F00-000098000000}"/>
            </a:ext>
          </a:extLst>
        </xdr:cNvPr>
        <xdr:cNvSpPr/>
      </xdr:nvSpPr>
      <xdr:spPr>
        <a:xfrm>
          <a:off x="7670800" y="102474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56824</xdr:rowOff>
    </xdr:from>
    <xdr:to>
      <xdr:col>50</xdr:col>
      <xdr:colOff>114300</xdr:colOff>
      <xdr:row>61</xdr:row>
      <xdr:rowOff>72172</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flipV="1">
          <a:off x="7713980" y="10282864"/>
          <a:ext cx="78232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39334</xdr:rowOff>
    </xdr:from>
    <xdr:to>
      <xdr:col>41</xdr:col>
      <xdr:colOff>101600</xdr:colOff>
      <xdr:row>61</xdr:row>
      <xdr:rowOff>140934</xdr:rowOff>
    </xdr:to>
    <xdr:sp macro="" textlink="">
      <xdr:nvSpPr>
        <xdr:cNvPr id="154" name="楕円 153">
          <a:extLst>
            <a:ext uri="{FF2B5EF4-FFF2-40B4-BE49-F238E27FC236}">
              <a16:creationId xmlns:a16="http://schemas.microsoft.com/office/drawing/2014/main" id="{00000000-0008-0000-0F00-00009A000000}"/>
            </a:ext>
          </a:extLst>
        </xdr:cNvPr>
        <xdr:cNvSpPr/>
      </xdr:nvSpPr>
      <xdr:spPr>
        <a:xfrm>
          <a:off x="6873240" y="1026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72172</xdr:rowOff>
    </xdr:from>
    <xdr:to>
      <xdr:col>45</xdr:col>
      <xdr:colOff>177800</xdr:colOff>
      <xdr:row>61</xdr:row>
      <xdr:rowOff>90134</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flipV="1">
          <a:off x="6924040" y="10298212"/>
          <a:ext cx="78994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63500</xdr:rowOff>
    </xdr:from>
    <xdr:to>
      <xdr:col>36</xdr:col>
      <xdr:colOff>165100</xdr:colOff>
      <xdr:row>61</xdr:row>
      <xdr:rowOff>165100</xdr:rowOff>
    </xdr:to>
    <xdr:sp macro="" textlink="">
      <xdr:nvSpPr>
        <xdr:cNvPr id="156" name="楕円 155">
          <a:extLst>
            <a:ext uri="{FF2B5EF4-FFF2-40B4-BE49-F238E27FC236}">
              <a16:creationId xmlns:a16="http://schemas.microsoft.com/office/drawing/2014/main" id="{00000000-0008-0000-0F00-00009C000000}"/>
            </a:ext>
          </a:extLst>
        </xdr:cNvPr>
        <xdr:cNvSpPr/>
      </xdr:nvSpPr>
      <xdr:spPr>
        <a:xfrm>
          <a:off x="609854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90134</xdr:rowOff>
    </xdr:from>
    <xdr:to>
      <xdr:col>41</xdr:col>
      <xdr:colOff>50800</xdr:colOff>
      <xdr:row>61</xdr:row>
      <xdr:rowOff>114300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flipV="1">
          <a:off x="6149340" y="10316174"/>
          <a:ext cx="7747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167984</xdr:rowOff>
    </xdr:from>
    <xdr:ext cx="469744" cy="259045"/>
    <xdr:sp macro="" textlink="">
      <xdr:nvSpPr>
        <xdr:cNvPr id="158" name="n_1aveValue【体育館・プール】&#10;一人当たり面積">
          <a:extLst>
            <a:ext uri="{FF2B5EF4-FFF2-40B4-BE49-F238E27FC236}">
              <a16:creationId xmlns:a16="http://schemas.microsoft.com/office/drawing/2014/main" id="{00000000-0008-0000-0F00-00009E000000}"/>
            </a:ext>
          </a:extLst>
        </xdr:cNvPr>
        <xdr:cNvSpPr txBox="1"/>
      </xdr:nvSpPr>
      <xdr:spPr>
        <a:xfrm>
          <a:off x="8271587" y="1056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14822</xdr:rowOff>
    </xdr:from>
    <xdr:ext cx="469744" cy="259045"/>
    <xdr:sp macro="" textlink="">
      <xdr:nvSpPr>
        <xdr:cNvPr id="159" name="n_2aveValue【体育館・プール】&#10;一人当たり面積">
          <a:extLst>
            <a:ext uri="{FF2B5EF4-FFF2-40B4-BE49-F238E27FC236}">
              <a16:creationId xmlns:a16="http://schemas.microsoft.com/office/drawing/2014/main" id="{00000000-0008-0000-0F00-00009F000000}"/>
            </a:ext>
          </a:extLst>
        </xdr:cNvPr>
        <xdr:cNvSpPr txBox="1"/>
      </xdr:nvSpPr>
      <xdr:spPr>
        <a:xfrm>
          <a:off x="7509587" y="105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170923</xdr:rowOff>
    </xdr:from>
    <xdr:ext cx="469744" cy="259045"/>
    <xdr:sp macro="" textlink="">
      <xdr:nvSpPr>
        <xdr:cNvPr id="160" name="n_3aveValue【体育館・プール】&#10;一人当たり面積">
          <a:extLst>
            <a:ext uri="{FF2B5EF4-FFF2-40B4-BE49-F238E27FC236}">
              <a16:creationId xmlns:a16="http://schemas.microsoft.com/office/drawing/2014/main" id="{00000000-0008-0000-0F00-0000A0000000}"/>
            </a:ext>
          </a:extLst>
        </xdr:cNvPr>
        <xdr:cNvSpPr txBox="1"/>
      </xdr:nvSpPr>
      <xdr:spPr>
        <a:xfrm>
          <a:off x="6712027" y="1056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1432</xdr:rowOff>
    </xdr:from>
    <xdr:ext cx="469744" cy="259045"/>
    <xdr:sp macro="" textlink="">
      <xdr:nvSpPr>
        <xdr:cNvPr id="161" name="n_4aveValue【体育館・プール】&#10;一人当たり面積">
          <a:extLst>
            <a:ext uri="{FF2B5EF4-FFF2-40B4-BE49-F238E27FC236}">
              <a16:creationId xmlns:a16="http://schemas.microsoft.com/office/drawing/2014/main" id="{00000000-0008-0000-0F00-0000A1000000}"/>
            </a:ext>
          </a:extLst>
        </xdr:cNvPr>
        <xdr:cNvSpPr txBox="1"/>
      </xdr:nvSpPr>
      <xdr:spPr>
        <a:xfrm>
          <a:off x="5937327" y="1056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124151</xdr:rowOff>
    </xdr:from>
    <xdr:ext cx="469744" cy="259045"/>
    <xdr:sp macro="" textlink="">
      <xdr:nvSpPr>
        <xdr:cNvPr id="162" name="n_1mainValue【体育館・プール】&#10;一人当たり面積">
          <a:extLst>
            <a:ext uri="{FF2B5EF4-FFF2-40B4-BE49-F238E27FC236}">
              <a16:creationId xmlns:a16="http://schemas.microsoft.com/office/drawing/2014/main" id="{00000000-0008-0000-0F00-0000A2000000}"/>
            </a:ext>
          </a:extLst>
        </xdr:cNvPr>
        <xdr:cNvSpPr txBox="1"/>
      </xdr:nvSpPr>
      <xdr:spPr>
        <a:xfrm>
          <a:off x="8271587" y="1001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139499</xdr:rowOff>
    </xdr:from>
    <xdr:ext cx="469744" cy="259045"/>
    <xdr:sp macro="" textlink="">
      <xdr:nvSpPr>
        <xdr:cNvPr id="163" name="n_2mainValue【体育館・プール】&#10;一人当たり面積">
          <a:extLst>
            <a:ext uri="{FF2B5EF4-FFF2-40B4-BE49-F238E27FC236}">
              <a16:creationId xmlns:a16="http://schemas.microsoft.com/office/drawing/2014/main" id="{00000000-0008-0000-0F00-0000A3000000}"/>
            </a:ext>
          </a:extLst>
        </xdr:cNvPr>
        <xdr:cNvSpPr txBox="1"/>
      </xdr:nvSpPr>
      <xdr:spPr>
        <a:xfrm>
          <a:off x="7509587" y="1003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157461</xdr:rowOff>
    </xdr:from>
    <xdr:ext cx="469744" cy="259045"/>
    <xdr:sp macro="" textlink="">
      <xdr:nvSpPr>
        <xdr:cNvPr id="164" name="n_3mainValue【体育館・プール】&#10;一人当たり面積">
          <a:extLst>
            <a:ext uri="{FF2B5EF4-FFF2-40B4-BE49-F238E27FC236}">
              <a16:creationId xmlns:a16="http://schemas.microsoft.com/office/drawing/2014/main" id="{00000000-0008-0000-0F00-0000A4000000}"/>
            </a:ext>
          </a:extLst>
        </xdr:cNvPr>
        <xdr:cNvSpPr txBox="1"/>
      </xdr:nvSpPr>
      <xdr:spPr>
        <a:xfrm>
          <a:off x="6712027" y="1004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10177</xdr:rowOff>
    </xdr:from>
    <xdr:ext cx="469744" cy="259045"/>
    <xdr:sp macro="" textlink="">
      <xdr:nvSpPr>
        <xdr:cNvPr id="165" name="n_4mainValue【体育館・プール】&#10;一人当たり面積">
          <a:extLst>
            <a:ext uri="{FF2B5EF4-FFF2-40B4-BE49-F238E27FC236}">
              <a16:creationId xmlns:a16="http://schemas.microsoft.com/office/drawing/2014/main" id="{00000000-0008-0000-0F00-0000A5000000}"/>
            </a:ext>
          </a:extLst>
        </xdr:cNvPr>
        <xdr:cNvSpPr txBox="1"/>
      </xdr:nvSpPr>
      <xdr:spPr>
        <a:xfrm>
          <a:off x="5937327"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7" name="正方形/長方形 216">
          <a:extLst>
            <a:ext uri="{FF2B5EF4-FFF2-40B4-BE49-F238E27FC236}">
              <a16:creationId xmlns:a16="http://schemas.microsoft.com/office/drawing/2014/main" id="{00000000-0008-0000-0F00-0000D900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8" name="正方形/長方形 217">
          <a:extLst>
            <a:ext uri="{FF2B5EF4-FFF2-40B4-BE49-F238E27FC236}">
              <a16:creationId xmlns:a16="http://schemas.microsoft.com/office/drawing/2014/main" id="{00000000-0008-0000-0F00-0000DA00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9" name="正方形/長方形 218">
          <a:extLst>
            <a:ext uri="{FF2B5EF4-FFF2-40B4-BE49-F238E27FC236}">
              <a16:creationId xmlns:a16="http://schemas.microsoft.com/office/drawing/2014/main" id="{00000000-0008-0000-0F00-0000DB00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20" name="正方形/長方形 219">
          <a:extLst>
            <a:ext uri="{FF2B5EF4-FFF2-40B4-BE49-F238E27FC236}">
              <a16:creationId xmlns:a16="http://schemas.microsoft.com/office/drawing/2014/main" id="{00000000-0008-0000-0F00-0000DC00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38" name="【保健センター・保健所】&#10;有形固定資産減価償却率グラフ枠">
          <a:extLst>
            <a:ext uri="{FF2B5EF4-FFF2-40B4-BE49-F238E27FC236}">
              <a16:creationId xmlns:a16="http://schemas.microsoft.com/office/drawing/2014/main" id="{00000000-0008-0000-0F00-0000EE00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flipV="1">
          <a:off x="14375764" y="9420497"/>
          <a:ext cx="0" cy="1439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240" name="【保健センター・保健所】&#10;有形固定資産減価償却率最小値テキスト">
          <a:extLst>
            <a:ext uri="{FF2B5EF4-FFF2-40B4-BE49-F238E27FC236}">
              <a16:creationId xmlns:a16="http://schemas.microsoft.com/office/drawing/2014/main" id="{00000000-0008-0000-0F00-0000F0000000}"/>
            </a:ext>
          </a:extLst>
        </xdr:cNvPr>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242" name="【保健センター・保健所】&#10;有形固定資産減価償却率最大値テキスト">
          <a:extLst>
            <a:ext uri="{FF2B5EF4-FFF2-40B4-BE49-F238E27FC236}">
              <a16:creationId xmlns:a16="http://schemas.microsoft.com/office/drawing/2014/main" id="{00000000-0008-0000-0F00-0000F2000000}"/>
            </a:ext>
          </a:extLst>
        </xdr:cNvPr>
        <xdr:cNvSpPr txBox="1"/>
      </xdr:nvSpPr>
      <xdr:spPr>
        <a:xfrm>
          <a:off x="14414500" y="920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14287500" y="94204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244" name="【保健センター・保健所】&#10;有形固定資産減価償却率平均値テキスト">
          <a:extLst>
            <a:ext uri="{FF2B5EF4-FFF2-40B4-BE49-F238E27FC236}">
              <a16:creationId xmlns:a16="http://schemas.microsoft.com/office/drawing/2014/main" id="{00000000-0008-0000-0F00-0000F4000000}"/>
            </a:ext>
          </a:extLst>
        </xdr:cNvPr>
        <xdr:cNvSpPr txBox="1"/>
      </xdr:nvSpPr>
      <xdr:spPr>
        <a:xfrm>
          <a:off x="14414500" y="10024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245" name="フローチャート: 判断 244">
          <a:extLst>
            <a:ext uri="{FF2B5EF4-FFF2-40B4-BE49-F238E27FC236}">
              <a16:creationId xmlns:a16="http://schemas.microsoft.com/office/drawing/2014/main" id="{00000000-0008-0000-0F00-0000F5000000}"/>
            </a:ext>
          </a:extLst>
        </xdr:cNvPr>
        <xdr:cNvSpPr/>
      </xdr:nvSpPr>
      <xdr:spPr>
        <a:xfrm>
          <a:off x="14325600" y="100457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246" name="フローチャート: 判断 245">
          <a:extLst>
            <a:ext uri="{FF2B5EF4-FFF2-40B4-BE49-F238E27FC236}">
              <a16:creationId xmlns:a16="http://schemas.microsoft.com/office/drawing/2014/main" id="{00000000-0008-0000-0F00-0000F6000000}"/>
            </a:ext>
          </a:extLst>
        </xdr:cNvPr>
        <xdr:cNvSpPr/>
      </xdr:nvSpPr>
      <xdr:spPr>
        <a:xfrm>
          <a:off x="1357884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247" name="フローチャート: 判断 246">
          <a:extLst>
            <a:ext uri="{FF2B5EF4-FFF2-40B4-BE49-F238E27FC236}">
              <a16:creationId xmlns:a16="http://schemas.microsoft.com/office/drawing/2014/main" id="{00000000-0008-0000-0F00-0000F7000000}"/>
            </a:ext>
          </a:extLst>
        </xdr:cNvPr>
        <xdr:cNvSpPr/>
      </xdr:nvSpPr>
      <xdr:spPr>
        <a:xfrm>
          <a:off x="12804140" y="100391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248" name="フローチャート: 判断 247">
          <a:extLst>
            <a:ext uri="{FF2B5EF4-FFF2-40B4-BE49-F238E27FC236}">
              <a16:creationId xmlns:a16="http://schemas.microsoft.com/office/drawing/2014/main" id="{00000000-0008-0000-0F00-0000F8000000}"/>
            </a:ext>
          </a:extLst>
        </xdr:cNvPr>
        <xdr:cNvSpPr/>
      </xdr:nvSpPr>
      <xdr:spPr>
        <a:xfrm>
          <a:off x="12029440" y="100130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249" name="フローチャート: 判断 248">
          <a:extLst>
            <a:ext uri="{FF2B5EF4-FFF2-40B4-BE49-F238E27FC236}">
              <a16:creationId xmlns:a16="http://schemas.microsoft.com/office/drawing/2014/main" id="{00000000-0008-0000-0F00-0000F9000000}"/>
            </a:ext>
          </a:extLst>
        </xdr:cNvPr>
        <xdr:cNvSpPr/>
      </xdr:nvSpPr>
      <xdr:spPr>
        <a:xfrm>
          <a:off x="11231880" y="995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114119</xdr:rowOff>
    </xdr:from>
    <xdr:to>
      <xdr:col>85</xdr:col>
      <xdr:colOff>177800</xdr:colOff>
      <xdr:row>59</xdr:row>
      <xdr:rowOff>44269</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14325600" y="983723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136996</xdr:rowOff>
    </xdr:from>
    <xdr:ext cx="405111" cy="259045"/>
    <xdr:sp macro="" textlink="">
      <xdr:nvSpPr>
        <xdr:cNvPr id="256" name="【保健センター・保健所】&#10;有形固定資産減価償却率該当値テキスト">
          <a:extLst>
            <a:ext uri="{FF2B5EF4-FFF2-40B4-BE49-F238E27FC236}">
              <a16:creationId xmlns:a16="http://schemas.microsoft.com/office/drawing/2014/main" id="{00000000-0008-0000-0F00-000000010000}"/>
            </a:ext>
          </a:extLst>
        </xdr:cNvPr>
        <xdr:cNvSpPr txBox="1"/>
      </xdr:nvSpPr>
      <xdr:spPr>
        <a:xfrm>
          <a:off x="14414500" y="969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166370</xdr:rowOff>
    </xdr:from>
    <xdr:to>
      <xdr:col>81</xdr:col>
      <xdr:colOff>101600</xdr:colOff>
      <xdr:row>59</xdr:row>
      <xdr:rowOff>96520</xdr:rowOff>
    </xdr:to>
    <xdr:sp macro="" textlink="">
      <xdr:nvSpPr>
        <xdr:cNvPr id="257" name="楕円 256">
          <a:extLst>
            <a:ext uri="{FF2B5EF4-FFF2-40B4-BE49-F238E27FC236}">
              <a16:creationId xmlns:a16="http://schemas.microsoft.com/office/drawing/2014/main" id="{00000000-0008-0000-0F00-000001010000}"/>
            </a:ext>
          </a:extLst>
        </xdr:cNvPr>
        <xdr:cNvSpPr/>
      </xdr:nvSpPr>
      <xdr:spPr>
        <a:xfrm>
          <a:off x="13578840" y="9889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164919</xdr:rowOff>
    </xdr:from>
    <xdr:to>
      <xdr:col>85</xdr:col>
      <xdr:colOff>127000</xdr:colOff>
      <xdr:row>59</xdr:row>
      <xdr:rowOff>45720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flipV="1">
          <a:off x="13629640" y="9888039"/>
          <a:ext cx="74676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130447</xdr:rowOff>
    </xdr:from>
    <xdr:to>
      <xdr:col>76</xdr:col>
      <xdr:colOff>165100</xdr:colOff>
      <xdr:row>59</xdr:row>
      <xdr:rowOff>60597</xdr:rowOff>
    </xdr:to>
    <xdr:sp macro="" textlink="">
      <xdr:nvSpPr>
        <xdr:cNvPr id="259" name="楕円 258">
          <a:extLst>
            <a:ext uri="{FF2B5EF4-FFF2-40B4-BE49-F238E27FC236}">
              <a16:creationId xmlns:a16="http://schemas.microsoft.com/office/drawing/2014/main" id="{00000000-0008-0000-0F00-000003010000}"/>
            </a:ext>
          </a:extLst>
        </xdr:cNvPr>
        <xdr:cNvSpPr/>
      </xdr:nvSpPr>
      <xdr:spPr>
        <a:xfrm>
          <a:off x="12804140" y="98535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9797</xdr:rowOff>
    </xdr:from>
    <xdr:to>
      <xdr:col>81</xdr:col>
      <xdr:colOff>50800</xdr:colOff>
      <xdr:row>59</xdr:row>
      <xdr:rowOff>45720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12854940" y="9900557"/>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94524</xdr:rowOff>
    </xdr:from>
    <xdr:to>
      <xdr:col>72</xdr:col>
      <xdr:colOff>38100</xdr:colOff>
      <xdr:row>59</xdr:row>
      <xdr:rowOff>24674</xdr:rowOff>
    </xdr:to>
    <xdr:sp macro="" textlink="">
      <xdr:nvSpPr>
        <xdr:cNvPr id="261" name="楕円 260">
          <a:extLst>
            <a:ext uri="{FF2B5EF4-FFF2-40B4-BE49-F238E27FC236}">
              <a16:creationId xmlns:a16="http://schemas.microsoft.com/office/drawing/2014/main" id="{00000000-0008-0000-0F00-000005010000}"/>
            </a:ext>
          </a:extLst>
        </xdr:cNvPr>
        <xdr:cNvSpPr/>
      </xdr:nvSpPr>
      <xdr:spPr>
        <a:xfrm>
          <a:off x="12029440" y="98176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145324</xdr:rowOff>
    </xdr:from>
    <xdr:to>
      <xdr:col>76</xdr:col>
      <xdr:colOff>114300</xdr:colOff>
      <xdr:row>59</xdr:row>
      <xdr:rowOff>9797</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12072620" y="9868444"/>
          <a:ext cx="78232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56969</xdr:rowOff>
    </xdr:from>
    <xdr:to>
      <xdr:col>67</xdr:col>
      <xdr:colOff>101600</xdr:colOff>
      <xdr:row>58</xdr:row>
      <xdr:rowOff>158569</xdr:rowOff>
    </xdr:to>
    <xdr:sp macro="" textlink="">
      <xdr:nvSpPr>
        <xdr:cNvPr id="263" name="楕円 262">
          <a:extLst>
            <a:ext uri="{FF2B5EF4-FFF2-40B4-BE49-F238E27FC236}">
              <a16:creationId xmlns:a16="http://schemas.microsoft.com/office/drawing/2014/main" id="{00000000-0008-0000-0F00-000007010000}"/>
            </a:ext>
          </a:extLst>
        </xdr:cNvPr>
        <xdr:cNvSpPr/>
      </xdr:nvSpPr>
      <xdr:spPr>
        <a:xfrm>
          <a:off x="11231880" y="978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107769</xdr:rowOff>
    </xdr:from>
    <xdr:to>
      <xdr:col>71</xdr:col>
      <xdr:colOff>177800</xdr:colOff>
      <xdr:row>58</xdr:row>
      <xdr:rowOff>145324</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11282680" y="9830889"/>
          <a:ext cx="78994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265" name="n_1aveValue【保健センター・保健所】&#10;有形固定資産減価償却率">
          <a:extLst>
            <a:ext uri="{FF2B5EF4-FFF2-40B4-BE49-F238E27FC236}">
              <a16:creationId xmlns:a16="http://schemas.microsoft.com/office/drawing/2014/main" id="{00000000-0008-0000-0F00-000009010000}"/>
            </a:ext>
          </a:extLst>
        </xdr:cNvPr>
        <xdr:cNvSpPr txBox="1"/>
      </xdr:nvSpPr>
      <xdr:spPr>
        <a:xfrm>
          <a:off x="134372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266" name="n_2aveValue【保健センター・保健所】&#10;有形固定資産減価償却率">
          <a:extLst>
            <a:ext uri="{FF2B5EF4-FFF2-40B4-BE49-F238E27FC236}">
              <a16:creationId xmlns:a16="http://schemas.microsoft.com/office/drawing/2014/main" id="{00000000-0008-0000-0F00-00000A010000}"/>
            </a:ext>
          </a:extLst>
        </xdr:cNvPr>
        <xdr:cNvSpPr txBox="1"/>
      </xdr:nvSpPr>
      <xdr:spPr>
        <a:xfrm>
          <a:off x="12675244" y="10128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43560</xdr:rowOff>
    </xdr:from>
    <xdr:ext cx="405111" cy="259045"/>
    <xdr:sp macro="" textlink="">
      <xdr:nvSpPr>
        <xdr:cNvPr id="267" name="n_3aveValue【保健センター・保健所】&#10;有形固定資産減価償却率">
          <a:extLst>
            <a:ext uri="{FF2B5EF4-FFF2-40B4-BE49-F238E27FC236}">
              <a16:creationId xmlns:a16="http://schemas.microsoft.com/office/drawing/2014/main" id="{00000000-0008-0000-0F00-00000B010000}"/>
            </a:ext>
          </a:extLst>
        </xdr:cNvPr>
        <xdr:cNvSpPr txBox="1"/>
      </xdr:nvSpPr>
      <xdr:spPr>
        <a:xfrm>
          <a:off x="11900544" y="10101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157860</xdr:rowOff>
    </xdr:from>
    <xdr:ext cx="405111" cy="259045"/>
    <xdr:sp macro="" textlink="">
      <xdr:nvSpPr>
        <xdr:cNvPr id="268" name="n_4aveValue【保健センター・保健所】&#10;有形固定資産減価償却率">
          <a:extLst>
            <a:ext uri="{FF2B5EF4-FFF2-40B4-BE49-F238E27FC236}">
              <a16:creationId xmlns:a16="http://schemas.microsoft.com/office/drawing/2014/main" id="{00000000-0008-0000-0F00-00000C010000}"/>
            </a:ext>
          </a:extLst>
        </xdr:cNvPr>
        <xdr:cNvSpPr txBox="1"/>
      </xdr:nvSpPr>
      <xdr:spPr>
        <a:xfrm>
          <a:off x="11102984" y="10048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113047</xdr:rowOff>
    </xdr:from>
    <xdr:ext cx="405111" cy="259045"/>
    <xdr:sp macro="" textlink="">
      <xdr:nvSpPr>
        <xdr:cNvPr id="269" name="n_1mainValue【保健センター・保健所】&#10;有形固定資産減価償却率">
          <a:extLst>
            <a:ext uri="{FF2B5EF4-FFF2-40B4-BE49-F238E27FC236}">
              <a16:creationId xmlns:a16="http://schemas.microsoft.com/office/drawing/2014/main" id="{00000000-0008-0000-0F00-00000D010000}"/>
            </a:ext>
          </a:extLst>
        </xdr:cNvPr>
        <xdr:cNvSpPr txBox="1"/>
      </xdr:nvSpPr>
      <xdr:spPr>
        <a:xfrm>
          <a:off x="134372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77124</xdr:rowOff>
    </xdr:from>
    <xdr:ext cx="405111" cy="259045"/>
    <xdr:sp macro="" textlink="">
      <xdr:nvSpPr>
        <xdr:cNvPr id="270" name="n_2mainValue【保健センター・保健所】&#10;有形固定資産減価償却率">
          <a:extLst>
            <a:ext uri="{FF2B5EF4-FFF2-40B4-BE49-F238E27FC236}">
              <a16:creationId xmlns:a16="http://schemas.microsoft.com/office/drawing/2014/main" id="{00000000-0008-0000-0F00-00000E010000}"/>
            </a:ext>
          </a:extLst>
        </xdr:cNvPr>
        <xdr:cNvSpPr txBox="1"/>
      </xdr:nvSpPr>
      <xdr:spPr>
        <a:xfrm>
          <a:off x="12675244" y="963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41201</xdr:rowOff>
    </xdr:from>
    <xdr:ext cx="405111" cy="259045"/>
    <xdr:sp macro="" textlink="">
      <xdr:nvSpPr>
        <xdr:cNvPr id="271" name="n_3mainValue【保健センター・保健所】&#10;有形固定資産減価償却率">
          <a:extLst>
            <a:ext uri="{FF2B5EF4-FFF2-40B4-BE49-F238E27FC236}">
              <a16:creationId xmlns:a16="http://schemas.microsoft.com/office/drawing/2014/main" id="{00000000-0008-0000-0F00-00000F010000}"/>
            </a:ext>
          </a:extLst>
        </xdr:cNvPr>
        <xdr:cNvSpPr txBox="1"/>
      </xdr:nvSpPr>
      <xdr:spPr>
        <a:xfrm>
          <a:off x="11900544" y="959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3646</xdr:rowOff>
    </xdr:from>
    <xdr:ext cx="405111" cy="259045"/>
    <xdr:sp macro="" textlink="">
      <xdr:nvSpPr>
        <xdr:cNvPr id="272" name="n_4mainValue【保健センター・保健所】&#10;有形固定資産減価償却率">
          <a:extLst>
            <a:ext uri="{FF2B5EF4-FFF2-40B4-BE49-F238E27FC236}">
              <a16:creationId xmlns:a16="http://schemas.microsoft.com/office/drawing/2014/main" id="{00000000-0008-0000-0F00-000010010000}"/>
            </a:ext>
          </a:extLst>
        </xdr:cNvPr>
        <xdr:cNvSpPr txBox="1"/>
      </xdr:nvSpPr>
      <xdr:spPr>
        <a:xfrm>
          <a:off x="11102984" y="955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91" name="【保健センター・保健所】&#10;一人当たり面積グラフ枠">
          <a:extLst>
            <a:ext uri="{FF2B5EF4-FFF2-40B4-BE49-F238E27FC236}">
              <a16:creationId xmlns:a16="http://schemas.microsoft.com/office/drawing/2014/main" id="{00000000-0008-0000-0F00-00002301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flipV="1">
          <a:off x="19509104" y="9405557"/>
          <a:ext cx="0" cy="12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293" name="【保健センター・保健所】&#10;一人当たり面積最小値テキスト">
          <a:extLst>
            <a:ext uri="{FF2B5EF4-FFF2-40B4-BE49-F238E27FC236}">
              <a16:creationId xmlns:a16="http://schemas.microsoft.com/office/drawing/2014/main" id="{00000000-0008-0000-0F00-000025010000}"/>
            </a:ext>
          </a:extLst>
        </xdr:cNvPr>
        <xdr:cNvSpPr txBox="1"/>
      </xdr:nvSpPr>
      <xdr:spPr>
        <a:xfrm>
          <a:off x="19547840" y="1061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19443700" y="10608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295" name="【保健センター・保健所】&#10;一人当たり面積最大値テキスト">
          <a:extLst>
            <a:ext uri="{FF2B5EF4-FFF2-40B4-BE49-F238E27FC236}">
              <a16:creationId xmlns:a16="http://schemas.microsoft.com/office/drawing/2014/main" id="{00000000-0008-0000-0F00-000027010000}"/>
            </a:ext>
          </a:extLst>
        </xdr:cNvPr>
        <xdr:cNvSpPr txBox="1"/>
      </xdr:nvSpPr>
      <xdr:spPr>
        <a:xfrm>
          <a:off x="19547840" y="91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19443700" y="94055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73931</xdr:rowOff>
    </xdr:from>
    <xdr:ext cx="469744" cy="259045"/>
    <xdr:sp macro="" textlink="">
      <xdr:nvSpPr>
        <xdr:cNvPr id="297" name="【保健センター・保健所】&#10;一人当たり面積平均値テキスト">
          <a:extLst>
            <a:ext uri="{FF2B5EF4-FFF2-40B4-BE49-F238E27FC236}">
              <a16:creationId xmlns:a16="http://schemas.microsoft.com/office/drawing/2014/main" id="{00000000-0008-0000-0F00-000029010000}"/>
            </a:ext>
          </a:extLst>
        </xdr:cNvPr>
        <xdr:cNvSpPr txBox="1"/>
      </xdr:nvSpPr>
      <xdr:spPr>
        <a:xfrm>
          <a:off x="19547840" y="10299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9458940" y="103215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8735040" y="103335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17937480" y="103564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17162780" y="103375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16388080" y="103421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3493</xdr:rowOff>
    </xdr:from>
    <xdr:to>
      <xdr:col>116</xdr:col>
      <xdr:colOff>114300</xdr:colOff>
      <xdr:row>61</xdr:row>
      <xdr:rowOff>105093</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9458940" y="1022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26370</xdr:rowOff>
    </xdr:from>
    <xdr:ext cx="469744" cy="259045"/>
    <xdr:sp macro="" textlink="">
      <xdr:nvSpPr>
        <xdr:cNvPr id="309" name="【保健センター・保健所】&#10;一人当たり面積該当値テキスト">
          <a:extLst>
            <a:ext uri="{FF2B5EF4-FFF2-40B4-BE49-F238E27FC236}">
              <a16:creationId xmlns:a16="http://schemas.microsoft.com/office/drawing/2014/main" id="{00000000-0008-0000-0F00-000035010000}"/>
            </a:ext>
          </a:extLst>
        </xdr:cNvPr>
        <xdr:cNvSpPr txBox="1"/>
      </xdr:nvSpPr>
      <xdr:spPr>
        <a:xfrm>
          <a:off x="19547840" y="100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14351</xdr:rowOff>
    </xdr:from>
    <xdr:to>
      <xdr:col>112</xdr:col>
      <xdr:colOff>38100</xdr:colOff>
      <xdr:row>61</xdr:row>
      <xdr:rowOff>115951</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8735040" y="102403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54293</xdr:rowOff>
    </xdr:from>
    <xdr:to>
      <xdr:col>116</xdr:col>
      <xdr:colOff>63500</xdr:colOff>
      <xdr:row>61</xdr:row>
      <xdr:rowOff>65151</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flipV="1">
          <a:off x="18778220" y="10280333"/>
          <a:ext cx="73152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23495</xdr:rowOff>
    </xdr:from>
    <xdr:to>
      <xdr:col>107</xdr:col>
      <xdr:colOff>101600</xdr:colOff>
      <xdr:row>61</xdr:row>
      <xdr:rowOff>125095</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793748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65151</xdr:rowOff>
    </xdr:from>
    <xdr:to>
      <xdr:col>111</xdr:col>
      <xdr:colOff>177800</xdr:colOff>
      <xdr:row>61</xdr:row>
      <xdr:rowOff>74295</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flipV="1">
          <a:off x="17988280" y="10291191"/>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33210</xdr:rowOff>
    </xdr:from>
    <xdr:to>
      <xdr:col>102</xdr:col>
      <xdr:colOff>165100</xdr:colOff>
      <xdr:row>61</xdr:row>
      <xdr:rowOff>134810</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17162780" y="1025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74295</xdr:rowOff>
    </xdr:from>
    <xdr:to>
      <xdr:col>107</xdr:col>
      <xdr:colOff>50800</xdr:colOff>
      <xdr:row>61</xdr:row>
      <xdr:rowOff>84010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flipV="1">
          <a:off x="17213580" y="10300335"/>
          <a:ext cx="7747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42355</xdr:rowOff>
    </xdr:from>
    <xdr:to>
      <xdr:col>98</xdr:col>
      <xdr:colOff>38100</xdr:colOff>
      <xdr:row>61</xdr:row>
      <xdr:rowOff>143955</xdr:rowOff>
    </xdr:to>
    <xdr:sp macro="" textlink="">
      <xdr:nvSpPr>
        <xdr:cNvPr id="316" name="楕円 315">
          <a:extLst>
            <a:ext uri="{FF2B5EF4-FFF2-40B4-BE49-F238E27FC236}">
              <a16:creationId xmlns:a16="http://schemas.microsoft.com/office/drawing/2014/main" id="{00000000-0008-0000-0F00-00003C010000}"/>
            </a:ext>
          </a:extLst>
        </xdr:cNvPr>
        <xdr:cNvSpPr/>
      </xdr:nvSpPr>
      <xdr:spPr>
        <a:xfrm>
          <a:off x="16388080" y="102683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84010</xdr:rowOff>
    </xdr:from>
    <xdr:to>
      <xdr:col>102</xdr:col>
      <xdr:colOff>114300</xdr:colOff>
      <xdr:row>61</xdr:row>
      <xdr:rowOff>93155</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flipV="1">
          <a:off x="16431260" y="10310050"/>
          <a:ext cx="78232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28783</xdr:rowOff>
    </xdr:from>
    <xdr:ext cx="469744" cy="259045"/>
    <xdr:sp macro="" textlink="">
      <xdr:nvSpPr>
        <xdr:cNvPr id="318" name="n_1aveValue【保健センター・保健所】&#10;一人当たり面積">
          <a:extLst>
            <a:ext uri="{FF2B5EF4-FFF2-40B4-BE49-F238E27FC236}">
              <a16:creationId xmlns:a16="http://schemas.microsoft.com/office/drawing/2014/main" id="{00000000-0008-0000-0F00-00003E010000}"/>
            </a:ext>
          </a:extLst>
        </xdr:cNvPr>
        <xdr:cNvSpPr txBox="1"/>
      </xdr:nvSpPr>
      <xdr:spPr>
        <a:xfrm>
          <a:off x="18561127" y="1042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51643</xdr:rowOff>
    </xdr:from>
    <xdr:ext cx="469744" cy="259045"/>
    <xdr:sp macro="" textlink="">
      <xdr:nvSpPr>
        <xdr:cNvPr id="319" name="n_2aveValue【保健センター・保健所】&#10;一人当たり面積">
          <a:extLst>
            <a:ext uri="{FF2B5EF4-FFF2-40B4-BE49-F238E27FC236}">
              <a16:creationId xmlns:a16="http://schemas.microsoft.com/office/drawing/2014/main" id="{00000000-0008-0000-0F00-00003F010000}"/>
            </a:ext>
          </a:extLst>
        </xdr:cNvPr>
        <xdr:cNvSpPr txBox="1"/>
      </xdr:nvSpPr>
      <xdr:spPr>
        <a:xfrm>
          <a:off x="17776267" y="1044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32783</xdr:rowOff>
    </xdr:from>
    <xdr:ext cx="469744" cy="259045"/>
    <xdr:sp macro="" textlink="">
      <xdr:nvSpPr>
        <xdr:cNvPr id="320" name="n_3aveValue【保健センター・保健所】&#10;一人当たり面積">
          <a:extLst>
            <a:ext uri="{FF2B5EF4-FFF2-40B4-BE49-F238E27FC236}">
              <a16:creationId xmlns:a16="http://schemas.microsoft.com/office/drawing/2014/main" id="{00000000-0008-0000-0F00-000040010000}"/>
            </a:ext>
          </a:extLst>
        </xdr:cNvPr>
        <xdr:cNvSpPr txBox="1"/>
      </xdr:nvSpPr>
      <xdr:spPr>
        <a:xfrm>
          <a:off x="17001567" y="10426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37355</xdr:rowOff>
    </xdr:from>
    <xdr:ext cx="469744" cy="259045"/>
    <xdr:sp macro="" textlink="">
      <xdr:nvSpPr>
        <xdr:cNvPr id="321" name="n_4aveValue【保健センター・保健所】&#10;一人当たり面積">
          <a:extLst>
            <a:ext uri="{FF2B5EF4-FFF2-40B4-BE49-F238E27FC236}">
              <a16:creationId xmlns:a16="http://schemas.microsoft.com/office/drawing/2014/main" id="{00000000-0008-0000-0F00-000041010000}"/>
            </a:ext>
          </a:extLst>
        </xdr:cNvPr>
        <xdr:cNvSpPr txBox="1"/>
      </xdr:nvSpPr>
      <xdr:spPr>
        <a:xfrm>
          <a:off x="16226867" y="1043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132478</xdr:rowOff>
    </xdr:from>
    <xdr:ext cx="469744" cy="259045"/>
    <xdr:sp macro="" textlink="">
      <xdr:nvSpPr>
        <xdr:cNvPr id="322" name="n_1mainValue【保健センター・保健所】&#10;一人当たり面積">
          <a:extLst>
            <a:ext uri="{FF2B5EF4-FFF2-40B4-BE49-F238E27FC236}">
              <a16:creationId xmlns:a16="http://schemas.microsoft.com/office/drawing/2014/main" id="{00000000-0008-0000-0F00-000042010000}"/>
            </a:ext>
          </a:extLst>
        </xdr:cNvPr>
        <xdr:cNvSpPr txBox="1"/>
      </xdr:nvSpPr>
      <xdr:spPr>
        <a:xfrm>
          <a:off x="18561127" y="1002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141622</xdr:rowOff>
    </xdr:from>
    <xdr:ext cx="469744" cy="259045"/>
    <xdr:sp macro="" textlink="">
      <xdr:nvSpPr>
        <xdr:cNvPr id="323" name="n_2mainValue【保健センター・保健所】&#10;一人当たり面積">
          <a:extLst>
            <a:ext uri="{FF2B5EF4-FFF2-40B4-BE49-F238E27FC236}">
              <a16:creationId xmlns:a16="http://schemas.microsoft.com/office/drawing/2014/main" id="{00000000-0008-0000-0F00-000043010000}"/>
            </a:ext>
          </a:extLst>
        </xdr:cNvPr>
        <xdr:cNvSpPr txBox="1"/>
      </xdr:nvSpPr>
      <xdr:spPr>
        <a:xfrm>
          <a:off x="17776267" y="1003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151337</xdr:rowOff>
    </xdr:from>
    <xdr:ext cx="469744" cy="259045"/>
    <xdr:sp macro="" textlink="">
      <xdr:nvSpPr>
        <xdr:cNvPr id="324" name="n_3mainValue【保健センター・保健所】&#10;一人当たり面積">
          <a:extLst>
            <a:ext uri="{FF2B5EF4-FFF2-40B4-BE49-F238E27FC236}">
              <a16:creationId xmlns:a16="http://schemas.microsoft.com/office/drawing/2014/main" id="{00000000-0008-0000-0F00-000044010000}"/>
            </a:ext>
          </a:extLst>
        </xdr:cNvPr>
        <xdr:cNvSpPr txBox="1"/>
      </xdr:nvSpPr>
      <xdr:spPr>
        <a:xfrm>
          <a:off x="17001567" y="1004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160482</xdr:rowOff>
    </xdr:from>
    <xdr:ext cx="469744" cy="259045"/>
    <xdr:sp macro="" textlink="">
      <xdr:nvSpPr>
        <xdr:cNvPr id="325" name="n_4mainValue【保健センター・保健所】&#10;一人当たり面積">
          <a:extLst>
            <a:ext uri="{FF2B5EF4-FFF2-40B4-BE49-F238E27FC236}">
              <a16:creationId xmlns:a16="http://schemas.microsoft.com/office/drawing/2014/main" id="{00000000-0008-0000-0F00-000045010000}"/>
            </a:ext>
          </a:extLst>
        </xdr:cNvPr>
        <xdr:cNvSpPr txBox="1"/>
      </xdr:nvSpPr>
      <xdr:spPr>
        <a:xfrm>
          <a:off x="16226867" y="1005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4" name="【庁舎】&#10;有形固定資産減価償却率グラフ枠">
          <a:extLst>
            <a:ext uri="{FF2B5EF4-FFF2-40B4-BE49-F238E27FC236}">
              <a16:creationId xmlns:a16="http://schemas.microsoft.com/office/drawing/2014/main" id="{00000000-0008-0000-0F00-00006C01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25400</xdr:rowOff>
    </xdr:from>
    <xdr:to>
      <xdr:col>85</xdr:col>
      <xdr:colOff>126364</xdr:colOff>
      <xdr:row>107</xdr:row>
      <xdr:rowOff>69850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14375764" y="16789400"/>
          <a:ext cx="0" cy="121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366" name="【庁舎】&#10;有形固定資産減価償却率最小値テキスト">
          <a:extLst>
            <a:ext uri="{FF2B5EF4-FFF2-40B4-BE49-F238E27FC236}">
              <a16:creationId xmlns:a16="http://schemas.microsoft.com/office/drawing/2014/main" id="{00000000-0008-0000-0F00-00006E010000}"/>
            </a:ext>
          </a:extLst>
        </xdr:cNvPr>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143527</xdr:rowOff>
    </xdr:from>
    <xdr:ext cx="340478" cy="259045"/>
    <xdr:sp macro="" textlink="">
      <xdr:nvSpPr>
        <xdr:cNvPr id="368" name="【庁舎】&#10;有形固定資産減価償却率最大値テキスト">
          <a:extLst>
            <a:ext uri="{FF2B5EF4-FFF2-40B4-BE49-F238E27FC236}">
              <a16:creationId xmlns:a16="http://schemas.microsoft.com/office/drawing/2014/main" id="{00000000-0008-0000-0F00-000070010000}"/>
            </a:ext>
          </a:extLst>
        </xdr:cNvPr>
        <xdr:cNvSpPr txBox="1"/>
      </xdr:nvSpPr>
      <xdr:spPr>
        <a:xfrm>
          <a:off x="14414500" y="165722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25400</xdr:rowOff>
    </xdr:from>
    <xdr:to>
      <xdr:col>86</xdr:col>
      <xdr:colOff>25400</xdr:colOff>
      <xdr:row>100</xdr:row>
      <xdr:rowOff>25400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14287500" y="16789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370" name="【庁舎】&#10;有形固定資産減価償却率平均値テキスト">
          <a:extLst>
            <a:ext uri="{FF2B5EF4-FFF2-40B4-BE49-F238E27FC236}">
              <a16:creationId xmlns:a16="http://schemas.microsoft.com/office/drawing/2014/main" id="{00000000-0008-0000-0F00-000072010000}"/>
            </a:ext>
          </a:extLst>
        </xdr:cNvPr>
        <xdr:cNvSpPr txBox="1"/>
      </xdr:nvSpPr>
      <xdr:spPr>
        <a:xfrm>
          <a:off x="14414500" y="173875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142239</xdr:rowOff>
    </xdr:from>
    <xdr:to>
      <xdr:col>85</xdr:col>
      <xdr:colOff>177800</xdr:colOff>
      <xdr:row>104</xdr:row>
      <xdr:rowOff>72389</xdr:rowOff>
    </xdr:to>
    <xdr:sp macro="" textlink="">
      <xdr:nvSpPr>
        <xdr:cNvPr id="371" name="フローチャート: 判断 370">
          <a:extLst>
            <a:ext uri="{FF2B5EF4-FFF2-40B4-BE49-F238E27FC236}">
              <a16:creationId xmlns:a16="http://schemas.microsoft.com/office/drawing/2014/main" id="{00000000-0008-0000-0F00-000073010000}"/>
            </a:ext>
          </a:extLst>
        </xdr:cNvPr>
        <xdr:cNvSpPr/>
      </xdr:nvSpPr>
      <xdr:spPr>
        <a:xfrm>
          <a:off x="14325600" y="1740915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372" name="フローチャート: 判断 371">
          <a:extLst>
            <a:ext uri="{FF2B5EF4-FFF2-40B4-BE49-F238E27FC236}">
              <a16:creationId xmlns:a16="http://schemas.microsoft.com/office/drawing/2014/main" id="{00000000-0008-0000-0F00-000074010000}"/>
            </a:ext>
          </a:extLst>
        </xdr:cNvPr>
        <xdr:cNvSpPr/>
      </xdr:nvSpPr>
      <xdr:spPr>
        <a:xfrm>
          <a:off x="13578840" y="1743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24130</xdr:rowOff>
    </xdr:from>
    <xdr:to>
      <xdr:col>76</xdr:col>
      <xdr:colOff>165100</xdr:colOff>
      <xdr:row>104</xdr:row>
      <xdr:rowOff>125730</xdr:rowOff>
    </xdr:to>
    <xdr:sp macro="" textlink="">
      <xdr:nvSpPr>
        <xdr:cNvPr id="373" name="フローチャート: 判断 372">
          <a:extLst>
            <a:ext uri="{FF2B5EF4-FFF2-40B4-BE49-F238E27FC236}">
              <a16:creationId xmlns:a16="http://schemas.microsoft.com/office/drawing/2014/main" id="{00000000-0008-0000-0F00-000075010000}"/>
            </a:ext>
          </a:extLst>
        </xdr:cNvPr>
        <xdr:cNvSpPr/>
      </xdr:nvSpPr>
      <xdr:spPr>
        <a:xfrm>
          <a:off x="12804140" y="1745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374" name="フローチャート: 判断 373">
          <a:extLst>
            <a:ext uri="{FF2B5EF4-FFF2-40B4-BE49-F238E27FC236}">
              <a16:creationId xmlns:a16="http://schemas.microsoft.com/office/drawing/2014/main" id="{00000000-0008-0000-0F00-000076010000}"/>
            </a:ext>
          </a:extLst>
        </xdr:cNvPr>
        <xdr:cNvSpPr/>
      </xdr:nvSpPr>
      <xdr:spPr>
        <a:xfrm>
          <a:off x="12029440" y="174574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39370</xdr:rowOff>
    </xdr:from>
    <xdr:to>
      <xdr:col>67</xdr:col>
      <xdr:colOff>101600</xdr:colOff>
      <xdr:row>104</xdr:row>
      <xdr:rowOff>140970</xdr:rowOff>
    </xdr:to>
    <xdr:sp macro="" textlink="">
      <xdr:nvSpPr>
        <xdr:cNvPr id="375" name="フローチャート: 判断 374">
          <a:extLst>
            <a:ext uri="{FF2B5EF4-FFF2-40B4-BE49-F238E27FC236}">
              <a16:creationId xmlns:a16="http://schemas.microsoft.com/office/drawing/2014/main" id="{00000000-0008-0000-0F00-000077010000}"/>
            </a:ext>
          </a:extLst>
        </xdr:cNvPr>
        <xdr:cNvSpPr/>
      </xdr:nvSpPr>
      <xdr:spPr>
        <a:xfrm>
          <a:off x="11231880" y="174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10161</xdr:rowOff>
    </xdr:from>
    <xdr:to>
      <xdr:col>85</xdr:col>
      <xdr:colOff>177800</xdr:colOff>
      <xdr:row>100</xdr:row>
      <xdr:rowOff>111761</xdr:rowOff>
    </xdr:to>
    <xdr:sp macro="" textlink="">
      <xdr:nvSpPr>
        <xdr:cNvPr id="381" name="楕円 380">
          <a:extLst>
            <a:ext uri="{FF2B5EF4-FFF2-40B4-BE49-F238E27FC236}">
              <a16:creationId xmlns:a16="http://schemas.microsoft.com/office/drawing/2014/main" id="{00000000-0008-0000-0F00-00007D010000}"/>
            </a:ext>
          </a:extLst>
        </xdr:cNvPr>
        <xdr:cNvSpPr/>
      </xdr:nvSpPr>
      <xdr:spPr>
        <a:xfrm>
          <a:off x="14325600" y="1677416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99078</xdr:rowOff>
    </xdr:from>
    <xdr:ext cx="340478" cy="259045"/>
    <xdr:sp macro="" textlink="">
      <xdr:nvSpPr>
        <xdr:cNvPr id="382" name="【庁舎】&#10;有形固定資産減価償却率該当値テキスト">
          <a:extLst>
            <a:ext uri="{FF2B5EF4-FFF2-40B4-BE49-F238E27FC236}">
              <a16:creationId xmlns:a16="http://schemas.microsoft.com/office/drawing/2014/main" id="{00000000-0008-0000-0F00-00007E010000}"/>
            </a:ext>
          </a:extLst>
        </xdr:cNvPr>
        <xdr:cNvSpPr txBox="1"/>
      </xdr:nvSpPr>
      <xdr:spPr>
        <a:xfrm>
          <a:off x="14414500" y="166954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120650</xdr:rowOff>
    </xdr:from>
    <xdr:to>
      <xdr:col>81</xdr:col>
      <xdr:colOff>101600</xdr:colOff>
      <xdr:row>100</xdr:row>
      <xdr:rowOff>50800</xdr:rowOff>
    </xdr:to>
    <xdr:sp macro="" textlink="">
      <xdr:nvSpPr>
        <xdr:cNvPr id="383" name="楕円 382">
          <a:extLst>
            <a:ext uri="{FF2B5EF4-FFF2-40B4-BE49-F238E27FC236}">
              <a16:creationId xmlns:a16="http://schemas.microsoft.com/office/drawing/2014/main" id="{00000000-0008-0000-0F00-00007F010000}"/>
            </a:ext>
          </a:extLst>
        </xdr:cNvPr>
        <xdr:cNvSpPr/>
      </xdr:nvSpPr>
      <xdr:spPr>
        <a:xfrm>
          <a:off x="13578840" y="16717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0</xdr:rowOff>
    </xdr:from>
    <xdr:to>
      <xdr:col>85</xdr:col>
      <xdr:colOff>127000</xdr:colOff>
      <xdr:row>100</xdr:row>
      <xdr:rowOff>60961</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13629640" y="16764000"/>
          <a:ext cx="74676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19050</xdr:rowOff>
    </xdr:from>
    <xdr:to>
      <xdr:col>76</xdr:col>
      <xdr:colOff>165100</xdr:colOff>
      <xdr:row>107</xdr:row>
      <xdr:rowOff>120650</xdr:rowOff>
    </xdr:to>
    <xdr:sp macro="" textlink="">
      <xdr:nvSpPr>
        <xdr:cNvPr id="385" name="楕円 384">
          <a:extLst>
            <a:ext uri="{FF2B5EF4-FFF2-40B4-BE49-F238E27FC236}">
              <a16:creationId xmlns:a16="http://schemas.microsoft.com/office/drawing/2014/main" id="{00000000-0008-0000-0F00-000081010000}"/>
            </a:ext>
          </a:extLst>
        </xdr:cNvPr>
        <xdr:cNvSpPr/>
      </xdr:nvSpPr>
      <xdr:spPr>
        <a:xfrm>
          <a:off x="12804140" y="1795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0</xdr:rowOff>
    </xdr:from>
    <xdr:to>
      <xdr:col>81</xdr:col>
      <xdr:colOff>50800</xdr:colOff>
      <xdr:row>107</xdr:row>
      <xdr:rowOff>69850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flipV="1">
          <a:off x="12854940" y="16764000"/>
          <a:ext cx="774700" cy="124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19050</xdr:rowOff>
    </xdr:from>
    <xdr:to>
      <xdr:col>72</xdr:col>
      <xdr:colOff>38100</xdr:colOff>
      <xdr:row>107</xdr:row>
      <xdr:rowOff>120650</xdr:rowOff>
    </xdr:to>
    <xdr:sp macro="" textlink="">
      <xdr:nvSpPr>
        <xdr:cNvPr id="387" name="楕円 386">
          <a:extLst>
            <a:ext uri="{FF2B5EF4-FFF2-40B4-BE49-F238E27FC236}">
              <a16:creationId xmlns:a16="http://schemas.microsoft.com/office/drawing/2014/main" id="{00000000-0008-0000-0F00-000083010000}"/>
            </a:ext>
          </a:extLst>
        </xdr:cNvPr>
        <xdr:cNvSpPr/>
      </xdr:nvSpPr>
      <xdr:spPr>
        <a:xfrm>
          <a:off x="12029440" y="179565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69850</xdr:rowOff>
    </xdr:from>
    <xdr:to>
      <xdr:col>76</xdr:col>
      <xdr:colOff>114300</xdr:colOff>
      <xdr:row>107</xdr:row>
      <xdr:rowOff>69850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12072620" y="180073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19050</xdr:rowOff>
    </xdr:from>
    <xdr:to>
      <xdr:col>67</xdr:col>
      <xdr:colOff>101600</xdr:colOff>
      <xdr:row>107</xdr:row>
      <xdr:rowOff>120650</xdr:rowOff>
    </xdr:to>
    <xdr:sp macro="" textlink="">
      <xdr:nvSpPr>
        <xdr:cNvPr id="389" name="楕円 388">
          <a:extLst>
            <a:ext uri="{FF2B5EF4-FFF2-40B4-BE49-F238E27FC236}">
              <a16:creationId xmlns:a16="http://schemas.microsoft.com/office/drawing/2014/main" id="{00000000-0008-0000-0F00-000085010000}"/>
            </a:ext>
          </a:extLst>
        </xdr:cNvPr>
        <xdr:cNvSpPr/>
      </xdr:nvSpPr>
      <xdr:spPr>
        <a:xfrm>
          <a:off x="11231880" y="1795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69850</xdr:rowOff>
    </xdr:from>
    <xdr:to>
      <xdr:col>71</xdr:col>
      <xdr:colOff>177800</xdr:colOff>
      <xdr:row>107</xdr:row>
      <xdr:rowOff>69850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11282680" y="180073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95266</xdr:rowOff>
    </xdr:from>
    <xdr:ext cx="405111" cy="259045"/>
    <xdr:sp macro="" textlink="">
      <xdr:nvSpPr>
        <xdr:cNvPr id="391" name="n_1aveValue【庁舎】&#10;有形固定資産減価償却率">
          <a:extLst>
            <a:ext uri="{FF2B5EF4-FFF2-40B4-BE49-F238E27FC236}">
              <a16:creationId xmlns:a16="http://schemas.microsoft.com/office/drawing/2014/main" id="{00000000-0008-0000-0F00-000087010000}"/>
            </a:ext>
          </a:extLst>
        </xdr:cNvPr>
        <xdr:cNvSpPr txBox="1"/>
      </xdr:nvSpPr>
      <xdr:spPr>
        <a:xfrm>
          <a:off x="13437244" y="17529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142257</xdr:rowOff>
    </xdr:from>
    <xdr:ext cx="405111" cy="259045"/>
    <xdr:sp macro="" textlink="">
      <xdr:nvSpPr>
        <xdr:cNvPr id="392" name="n_2aveValue【庁舎】&#10;有形固定資産減価償却率">
          <a:extLst>
            <a:ext uri="{FF2B5EF4-FFF2-40B4-BE49-F238E27FC236}">
              <a16:creationId xmlns:a16="http://schemas.microsoft.com/office/drawing/2014/main" id="{00000000-0008-0000-0F00-000088010000}"/>
            </a:ext>
          </a:extLst>
        </xdr:cNvPr>
        <xdr:cNvSpPr txBox="1"/>
      </xdr:nvSpPr>
      <xdr:spPr>
        <a:xfrm>
          <a:off x="12675244" y="17241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140988</xdr:rowOff>
    </xdr:from>
    <xdr:ext cx="405111" cy="259045"/>
    <xdr:sp macro="" textlink="">
      <xdr:nvSpPr>
        <xdr:cNvPr id="393" name="n_3aveValue【庁舎】&#10;有形固定資産減価償却率">
          <a:extLst>
            <a:ext uri="{FF2B5EF4-FFF2-40B4-BE49-F238E27FC236}">
              <a16:creationId xmlns:a16="http://schemas.microsoft.com/office/drawing/2014/main" id="{00000000-0008-0000-0F00-000089010000}"/>
            </a:ext>
          </a:extLst>
        </xdr:cNvPr>
        <xdr:cNvSpPr txBox="1"/>
      </xdr:nvSpPr>
      <xdr:spPr>
        <a:xfrm>
          <a:off x="11900544" y="17240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157497</xdr:rowOff>
    </xdr:from>
    <xdr:ext cx="405111" cy="259045"/>
    <xdr:sp macro="" textlink="">
      <xdr:nvSpPr>
        <xdr:cNvPr id="394" name="n_4aveValue【庁舎】&#10;有形固定資産減価償却率">
          <a:extLst>
            <a:ext uri="{FF2B5EF4-FFF2-40B4-BE49-F238E27FC236}">
              <a16:creationId xmlns:a16="http://schemas.microsoft.com/office/drawing/2014/main" id="{00000000-0008-0000-0F00-00008A010000}"/>
            </a:ext>
          </a:extLst>
        </xdr:cNvPr>
        <xdr:cNvSpPr txBox="1"/>
      </xdr:nvSpPr>
      <xdr:spPr>
        <a:xfrm>
          <a:off x="11102984" y="1725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67327</xdr:rowOff>
    </xdr:from>
    <xdr:ext cx="340478" cy="259045"/>
    <xdr:sp macro="" textlink="">
      <xdr:nvSpPr>
        <xdr:cNvPr id="395" name="n_1mainValue【庁舎】&#10;有形固定資産減価償却率">
          <a:extLst>
            <a:ext uri="{FF2B5EF4-FFF2-40B4-BE49-F238E27FC236}">
              <a16:creationId xmlns:a16="http://schemas.microsoft.com/office/drawing/2014/main" id="{00000000-0008-0000-0F00-00008B010000}"/>
            </a:ext>
          </a:extLst>
        </xdr:cNvPr>
        <xdr:cNvSpPr txBox="1"/>
      </xdr:nvSpPr>
      <xdr:spPr>
        <a:xfrm>
          <a:off x="13469561" y="16496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107</xdr:row>
      <xdr:rowOff>111777</xdr:rowOff>
    </xdr:from>
    <xdr:ext cx="469744" cy="259045"/>
    <xdr:sp macro="" textlink="">
      <xdr:nvSpPr>
        <xdr:cNvPr id="396" name="n_2mainValue【庁舎】&#10;有形固定資産減価償却率">
          <a:extLst>
            <a:ext uri="{FF2B5EF4-FFF2-40B4-BE49-F238E27FC236}">
              <a16:creationId xmlns:a16="http://schemas.microsoft.com/office/drawing/2014/main" id="{00000000-0008-0000-0F00-00008C010000}"/>
            </a:ext>
          </a:extLst>
        </xdr:cNvPr>
        <xdr:cNvSpPr txBox="1"/>
      </xdr:nvSpPr>
      <xdr:spPr>
        <a:xfrm>
          <a:off x="12642927" y="1804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107</xdr:row>
      <xdr:rowOff>111777</xdr:rowOff>
    </xdr:from>
    <xdr:ext cx="469744" cy="259045"/>
    <xdr:sp macro="" textlink="">
      <xdr:nvSpPr>
        <xdr:cNvPr id="397" name="n_3mainValue【庁舎】&#10;有形固定資産減価償却率">
          <a:extLst>
            <a:ext uri="{FF2B5EF4-FFF2-40B4-BE49-F238E27FC236}">
              <a16:creationId xmlns:a16="http://schemas.microsoft.com/office/drawing/2014/main" id="{00000000-0008-0000-0F00-00008D010000}"/>
            </a:ext>
          </a:extLst>
        </xdr:cNvPr>
        <xdr:cNvSpPr txBox="1"/>
      </xdr:nvSpPr>
      <xdr:spPr>
        <a:xfrm>
          <a:off x="11868227" y="1804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107</xdr:row>
      <xdr:rowOff>111777</xdr:rowOff>
    </xdr:from>
    <xdr:ext cx="469744" cy="259045"/>
    <xdr:sp macro="" textlink="">
      <xdr:nvSpPr>
        <xdr:cNvPr id="398" name="n_4mainValue【庁舎】&#10;有形固定資産減価償却率">
          <a:extLst>
            <a:ext uri="{FF2B5EF4-FFF2-40B4-BE49-F238E27FC236}">
              <a16:creationId xmlns:a16="http://schemas.microsoft.com/office/drawing/2014/main" id="{00000000-0008-0000-0F00-00008E010000}"/>
            </a:ext>
          </a:extLst>
        </xdr:cNvPr>
        <xdr:cNvSpPr txBox="1"/>
      </xdr:nvSpPr>
      <xdr:spPr>
        <a:xfrm>
          <a:off x="11070667" y="1804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1" name="【庁舎】&#10;一人当たり面積グラフ枠">
          <a:extLst>
            <a:ext uri="{FF2B5EF4-FFF2-40B4-BE49-F238E27FC236}">
              <a16:creationId xmlns:a16="http://schemas.microsoft.com/office/drawing/2014/main" id="{00000000-0008-0000-0F00-0000A501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flipV="1">
          <a:off x="19509104" y="16871062"/>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423" name="【庁舎】&#10;一人当たり面積最小値テキスト">
          <a:extLst>
            <a:ext uri="{FF2B5EF4-FFF2-40B4-BE49-F238E27FC236}">
              <a16:creationId xmlns:a16="http://schemas.microsoft.com/office/drawing/2014/main" id="{00000000-0008-0000-0F00-0000A7010000}"/>
            </a:ext>
          </a:extLst>
        </xdr:cNvPr>
        <xdr:cNvSpPr txBox="1"/>
      </xdr:nvSpPr>
      <xdr:spPr>
        <a:xfrm>
          <a:off x="19547840" y="1818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9443700" y="181843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425" name="【庁舎】&#10;一人当たり面積最大値テキスト">
          <a:extLst>
            <a:ext uri="{FF2B5EF4-FFF2-40B4-BE49-F238E27FC236}">
              <a16:creationId xmlns:a16="http://schemas.microsoft.com/office/drawing/2014/main" id="{00000000-0008-0000-0F00-0000A9010000}"/>
            </a:ext>
          </a:extLst>
        </xdr:cNvPr>
        <xdr:cNvSpPr txBox="1"/>
      </xdr:nvSpPr>
      <xdr:spPr>
        <a:xfrm>
          <a:off x="19547840" y="166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9443700" y="168710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427" name="【庁舎】&#10;一人当たり面積平均値テキスト">
          <a:extLst>
            <a:ext uri="{FF2B5EF4-FFF2-40B4-BE49-F238E27FC236}">
              <a16:creationId xmlns:a16="http://schemas.microsoft.com/office/drawing/2014/main" id="{00000000-0008-0000-0F00-0000AB010000}"/>
            </a:ext>
          </a:extLst>
        </xdr:cNvPr>
        <xdr:cNvSpPr txBox="1"/>
      </xdr:nvSpPr>
      <xdr:spPr>
        <a:xfrm>
          <a:off x="19547840" y="17701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9458940" y="178462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8735040" y="178622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17937480" y="178706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17162780" y="178786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432" name="フローチャート: 判断 431">
          <a:extLst>
            <a:ext uri="{FF2B5EF4-FFF2-40B4-BE49-F238E27FC236}">
              <a16:creationId xmlns:a16="http://schemas.microsoft.com/office/drawing/2014/main" id="{00000000-0008-0000-0F00-0000B0010000}"/>
            </a:ext>
          </a:extLst>
        </xdr:cNvPr>
        <xdr:cNvSpPr/>
      </xdr:nvSpPr>
      <xdr:spPr>
        <a:xfrm>
          <a:off x="16388080" y="1788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114173</xdr:rowOff>
    </xdr:from>
    <xdr:to>
      <xdr:col>116</xdr:col>
      <xdr:colOff>114300</xdr:colOff>
      <xdr:row>107</xdr:row>
      <xdr:rowOff>44323</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19458940" y="178840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92600</xdr:rowOff>
    </xdr:from>
    <xdr:ext cx="469744" cy="259045"/>
    <xdr:sp macro="" textlink="">
      <xdr:nvSpPr>
        <xdr:cNvPr id="439" name="【庁舎】&#10;一人当たり面積該当値テキスト">
          <a:extLst>
            <a:ext uri="{FF2B5EF4-FFF2-40B4-BE49-F238E27FC236}">
              <a16:creationId xmlns:a16="http://schemas.microsoft.com/office/drawing/2014/main" id="{00000000-0008-0000-0F00-0000B7010000}"/>
            </a:ext>
          </a:extLst>
        </xdr:cNvPr>
        <xdr:cNvSpPr txBox="1"/>
      </xdr:nvSpPr>
      <xdr:spPr>
        <a:xfrm>
          <a:off x="19547840" y="1786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124840</xdr:rowOff>
    </xdr:from>
    <xdr:to>
      <xdr:col>112</xdr:col>
      <xdr:colOff>38100</xdr:colOff>
      <xdr:row>107</xdr:row>
      <xdr:rowOff>54990</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18735040" y="178946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164973</xdr:rowOff>
    </xdr:from>
    <xdr:to>
      <xdr:col>116</xdr:col>
      <xdr:colOff>63500</xdr:colOff>
      <xdr:row>107</xdr:row>
      <xdr:rowOff>4190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flipV="1">
          <a:off x="18778220" y="17934813"/>
          <a:ext cx="73152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83313</xdr:rowOff>
    </xdr:from>
    <xdr:to>
      <xdr:col>107</xdr:col>
      <xdr:colOff>101600</xdr:colOff>
      <xdr:row>108</xdr:row>
      <xdr:rowOff>13463</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17937480" y="180207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4190</xdr:rowOff>
    </xdr:from>
    <xdr:to>
      <xdr:col>111</xdr:col>
      <xdr:colOff>177800</xdr:colOff>
      <xdr:row>107</xdr:row>
      <xdr:rowOff>134113</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flipV="1">
          <a:off x="17988280" y="17941670"/>
          <a:ext cx="789940" cy="12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91312</xdr:rowOff>
    </xdr:from>
    <xdr:to>
      <xdr:col>102</xdr:col>
      <xdr:colOff>165100</xdr:colOff>
      <xdr:row>108</xdr:row>
      <xdr:rowOff>21462</xdr:rowOff>
    </xdr:to>
    <xdr:sp macro="" textlink="">
      <xdr:nvSpPr>
        <xdr:cNvPr id="444" name="楕円 443">
          <a:extLst>
            <a:ext uri="{FF2B5EF4-FFF2-40B4-BE49-F238E27FC236}">
              <a16:creationId xmlns:a16="http://schemas.microsoft.com/office/drawing/2014/main" id="{00000000-0008-0000-0F00-0000BC010000}"/>
            </a:ext>
          </a:extLst>
        </xdr:cNvPr>
        <xdr:cNvSpPr/>
      </xdr:nvSpPr>
      <xdr:spPr>
        <a:xfrm>
          <a:off x="17162780" y="180287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134113</xdr:rowOff>
    </xdr:from>
    <xdr:to>
      <xdr:col>107</xdr:col>
      <xdr:colOff>50800</xdr:colOff>
      <xdr:row>107</xdr:row>
      <xdr:rowOff>142112</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flipV="1">
          <a:off x="17213580" y="18071593"/>
          <a:ext cx="774700" cy="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96265</xdr:rowOff>
    </xdr:from>
    <xdr:to>
      <xdr:col>98</xdr:col>
      <xdr:colOff>38100</xdr:colOff>
      <xdr:row>108</xdr:row>
      <xdr:rowOff>26415</xdr:rowOff>
    </xdr:to>
    <xdr:sp macro="" textlink="">
      <xdr:nvSpPr>
        <xdr:cNvPr id="446" name="楕円 445">
          <a:extLst>
            <a:ext uri="{FF2B5EF4-FFF2-40B4-BE49-F238E27FC236}">
              <a16:creationId xmlns:a16="http://schemas.microsoft.com/office/drawing/2014/main" id="{00000000-0008-0000-0F00-0000BE010000}"/>
            </a:ext>
          </a:extLst>
        </xdr:cNvPr>
        <xdr:cNvSpPr/>
      </xdr:nvSpPr>
      <xdr:spPr>
        <a:xfrm>
          <a:off x="16388080" y="180337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142112</xdr:rowOff>
    </xdr:from>
    <xdr:to>
      <xdr:col>102</xdr:col>
      <xdr:colOff>114300</xdr:colOff>
      <xdr:row>107</xdr:row>
      <xdr:rowOff>147065</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flipV="1">
          <a:off x="16431260" y="18079592"/>
          <a:ext cx="78232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448" name="n_1aveValue【庁舎】&#10;一人当たり面積">
          <a:extLst>
            <a:ext uri="{FF2B5EF4-FFF2-40B4-BE49-F238E27FC236}">
              <a16:creationId xmlns:a16="http://schemas.microsoft.com/office/drawing/2014/main" id="{00000000-0008-0000-0F00-0000C0010000}"/>
            </a:ext>
          </a:extLst>
        </xdr:cNvPr>
        <xdr:cNvSpPr txBox="1"/>
      </xdr:nvSpPr>
      <xdr:spPr>
        <a:xfrm>
          <a:off x="18561127" y="176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449" name="n_2aveValue【庁舎】&#10;一人当たり面積">
          <a:extLst>
            <a:ext uri="{FF2B5EF4-FFF2-40B4-BE49-F238E27FC236}">
              <a16:creationId xmlns:a16="http://schemas.microsoft.com/office/drawing/2014/main" id="{00000000-0008-0000-0F00-0000C1010000}"/>
            </a:ext>
          </a:extLst>
        </xdr:cNvPr>
        <xdr:cNvSpPr txBox="1"/>
      </xdr:nvSpPr>
      <xdr:spPr>
        <a:xfrm>
          <a:off x="1777626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450" name="n_3aveValue【庁舎】&#10;一人当たり面積">
          <a:extLst>
            <a:ext uri="{FF2B5EF4-FFF2-40B4-BE49-F238E27FC236}">
              <a16:creationId xmlns:a16="http://schemas.microsoft.com/office/drawing/2014/main" id="{00000000-0008-0000-0F00-0000C2010000}"/>
            </a:ext>
          </a:extLst>
        </xdr:cNvPr>
        <xdr:cNvSpPr txBox="1"/>
      </xdr:nvSpPr>
      <xdr:spPr>
        <a:xfrm>
          <a:off x="17001567" y="1765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451" name="n_4aveValue【庁舎】&#10;一人当たり面積">
          <a:extLst>
            <a:ext uri="{FF2B5EF4-FFF2-40B4-BE49-F238E27FC236}">
              <a16:creationId xmlns:a16="http://schemas.microsoft.com/office/drawing/2014/main" id="{00000000-0008-0000-0F00-0000C3010000}"/>
            </a:ext>
          </a:extLst>
        </xdr:cNvPr>
        <xdr:cNvSpPr txBox="1"/>
      </xdr:nvSpPr>
      <xdr:spPr>
        <a:xfrm>
          <a:off x="1622686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46117</xdr:rowOff>
    </xdr:from>
    <xdr:ext cx="469744" cy="259045"/>
    <xdr:sp macro="" textlink="">
      <xdr:nvSpPr>
        <xdr:cNvPr id="452" name="n_1mainValue【庁舎】&#10;一人当たり面積">
          <a:extLst>
            <a:ext uri="{FF2B5EF4-FFF2-40B4-BE49-F238E27FC236}">
              <a16:creationId xmlns:a16="http://schemas.microsoft.com/office/drawing/2014/main" id="{00000000-0008-0000-0F00-0000C4010000}"/>
            </a:ext>
          </a:extLst>
        </xdr:cNvPr>
        <xdr:cNvSpPr txBox="1"/>
      </xdr:nvSpPr>
      <xdr:spPr>
        <a:xfrm>
          <a:off x="18561127" y="1798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4590</xdr:rowOff>
    </xdr:from>
    <xdr:ext cx="469744" cy="259045"/>
    <xdr:sp macro="" textlink="">
      <xdr:nvSpPr>
        <xdr:cNvPr id="453" name="n_2mainValue【庁舎】&#10;一人当たり面積">
          <a:extLst>
            <a:ext uri="{FF2B5EF4-FFF2-40B4-BE49-F238E27FC236}">
              <a16:creationId xmlns:a16="http://schemas.microsoft.com/office/drawing/2014/main" id="{00000000-0008-0000-0F00-0000C5010000}"/>
            </a:ext>
          </a:extLst>
        </xdr:cNvPr>
        <xdr:cNvSpPr txBox="1"/>
      </xdr:nvSpPr>
      <xdr:spPr>
        <a:xfrm>
          <a:off x="17776267" y="1810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12589</xdr:rowOff>
    </xdr:from>
    <xdr:ext cx="469744" cy="259045"/>
    <xdr:sp macro="" textlink="">
      <xdr:nvSpPr>
        <xdr:cNvPr id="454" name="n_3mainValue【庁舎】&#10;一人当たり面積">
          <a:extLst>
            <a:ext uri="{FF2B5EF4-FFF2-40B4-BE49-F238E27FC236}">
              <a16:creationId xmlns:a16="http://schemas.microsoft.com/office/drawing/2014/main" id="{00000000-0008-0000-0F00-0000C6010000}"/>
            </a:ext>
          </a:extLst>
        </xdr:cNvPr>
        <xdr:cNvSpPr txBox="1"/>
      </xdr:nvSpPr>
      <xdr:spPr>
        <a:xfrm>
          <a:off x="17001567" y="1811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17542</xdr:rowOff>
    </xdr:from>
    <xdr:ext cx="469744" cy="259045"/>
    <xdr:sp macro="" textlink="">
      <xdr:nvSpPr>
        <xdr:cNvPr id="455" name="n_4mainValue【庁舎】&#10;一人当たり面積">
          <a:extLst>
            <a:ext uri="{FF2B5EF4-FFF2-40B4-BE49-F238E27FC236}">
              <a16:creationId xmlns:a16="http://schemas.microsoft.com/office/drawing/2014/main" id="{00000000-0008-0000-0F00-0000C7010000}"/>
            </a:ext>
          </a:extLst>
        </xdr:cNvPr>
        <xdr:cNvSpPr txBox="1"/>
      </xdr:nvSpPr>
      <xdr:spPr>
        <a:xfrm>
          <a:off x="16226867" y="18122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の有形固定資産減価償却率については、例年、類似団体平均並み</a:t>
          </a:r>
          <a:r>
            <a:rPr kumimoji="1" lang="ja-JP" altLang="ja-JP" sz="1100">
              <a:solidFill>
                <a:schemeClr val="dk1"/>
              </a:solidFill>
              <a:effectLst/>
              <a:latin typeface="+mn-lt"/>
              <a:ea typeface="+mn-ea"/>
              <a:cs typeface="+mn-cs"/>
            </a:rPr>
            <a:t>である。町内に１施設しかないため、施設の長寿命化</a:t>
          </a:r>
          <a:r>
            <a:rPr kumimoji="1" lang="ja-JP" altLang="en-US" sz="1100">
              <a:solidFill>
                <a:schemeClr val="dk1"/>
              </a:solidFill>
              <a:effectLst/>
              <a:latin typeface="+mn-lt"/>
              <a:ea typeface="+mn-ea"/>
              <a:cs typeface="+mn-cs"/>
            </a:rPr>
            <a:t>を図る</a:t>
          </a:r>
          <a:r>
            <a:rPr kumimoji="1" lang="ja-JP" altLang="ja-JP" sz="1100">
              <a:solidFill>
                <a:schemeClr val="dk1"/>
              </a:solidFill>
              <a:effectLst/>
              <a:latin typeface="+mn-lt"/>
              <a:ea typeface="+mn-ea"/>
              <a:cs typeface="+mn-cs"/>
            </a:rPr>
            <a:t>検討を進めていく必要がある。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保健センター</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の償却率は、低くなっている</a:t>
          </a:r>
          <a:r>
            <a:rPr kumimoji="1" lang="ja-JP" altLang="ja-JP" sz="1100">
              <a:solidFill>
                <a:schemeClr val="dk1"/>
              </a:solidFill>
              <a:effectLst/>
              <a:latin typeface="+mn-lt"/>
              <a:ea typeface="+mn-ea"/>
              <a:cs typeface="+mn-cs"/>
            </a:rPr>
            <a:t>。</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年度完成</a:t>
          </a:r>
          <a:r>
            <a:rPr kumimoji="1" lang="ja-JP" altLang="en-US" sz="1100">
              <a:solidFill>
                <a:schemeClr val="dk1"/>
              </a:solidFill>
              <a:effectLst/>
              <a:latin typeface="+mn-lt"/>
              <a:ea typeface="+mn-ea"/>
              <a:cs typeface="+mn-cs"/>
            </a:rPr>
            <a:t>のため</a:t>
          </a:r>
          <a:r>
            <a:rPr kumimoji="1" lang="ja-JP" altLang="ja-JP" sz="1100">
              <a:solidFill>
                <a:schemeClr val="dk1"/>
              </a:solidFill>
              <a:effectLst/>
              <a:latin typeface="+mn-lt"/>
              <a:ea typeface="+mn-ea"/>
              <a:cs typeface="+mn-cs"/>
            </a:rPr>
            <a:t>、償却率が減少</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2,685
2,675
124.52
4,905,633
4,456,665
440,648
2,317,708
4,593,363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大型事業所の固定資産税（償却資産）により、類似団体平均を上回る税収があるため、０．２９となっているが、減価償却により税収は年々減少傾向にある。</a:t>
          </a:r>
        </a:p>
        <a:p>
          <a:r>
            <a:rPr kumimoji="1" lang="ja-JP" altLang="en-US" sz="1300">
              <a:latin typeface="ＭＳ Ｐゴシック" panose="020B0600070205080204" pitchFamily="50" charset="-128"/>
              <a:ea typeface="ＭＳ Ｐゴシック" panose="020B0600070205080204" pitchFamily="50" charset="-128"/>
            </a:rPr>
            <a:t>　税の徴収強化等による税収増加等、歳入の確保に努めるとともに、歳出についても事業見直し等により削減を図る必要がある。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146050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9524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77107</xdr:rowOff>
    </xdr:from>
    <xdr:to>
      <xdr:col>19</xdr:col>
      <xdr:colOff>133350</xdr:colOff>
      <xdr:row>42</xdr:row>
      <xdr:rowOff>94343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77107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77107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43543</xdr:rowOff>
    </xdr:from>
    <xdr:to>
      <xdr:col>19</xdr:col>
      <xdr:colOff>184150</xdr:colOff>
      <xdr:row>42</xdr:row>
      <xdr:rowOff>145143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26307</xdr:rowOff>
    </xdr:from>
    <xdr:to>
      <xdr:col>15</xdr:col>
      <xdr:colOff>133350</xdr:colOff>
      <xdr:row>42</xdr:row>
      <xdr:rowOff>127907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138084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26307</xdr:rowOff>
    </xdr:from>
    <xdr:to>
      <xdr:col>7</xdr:col>
      <xdr:colOff>31750</xdr:colOff>
      <xdr:row>42</xdr:row>
      <xdr:rowOff>127907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138084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及び補助費については前年度に比べて増加しているが、基準財政需要額の増により交付税額が増加しており、比率を引き下げる要因となっている。今後は新庁舎建設事業などの大型事業に伴う公債費が増加し、比率が上昇する傾向にあ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29845</xdr:rowOff>
    </xdr:from>
    <xdr:to>
      <xdr:col>23</xdr:col>
      <xdr:colOff>133350</xdr:colOff>
      <xdr:row>64</xdr:row>
      <xdr:rowOff>67521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831195"/>
          <a:ext cx="8382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67521</xdr:rowOff>
    </xdr:from>
    <xdr:to>
      <xdr:col>19</xdr:col>
      <xdr:colOff>133350</xdr:colOff>
      <xdr:row>64</xdr:row>
      <xdr:rowOff>99695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040321"/>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99695</xdr:rowOff>
    </xdr:from>
    <xdr:to>
      <xdr:col>15</xdr:col>
      <xdr:colOff>82550</xdr:colOff>
      <xdr:row>65</xdr:row>
      <xdr:rowOff>60960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07249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635</xdr:rowOff>
    </xdr:from>
    <xdr:to>
      <xdr:col>11</xdr:col>
      <xdr:colOff>31750</xdr:colOff>
      <xdr:row>65</xdr:row>
      <xdr:rowOff>60960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14488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122572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5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16721</xdr:rowOff>
    </xdr:from>
    <xdr:to>
      <xdr:col>19</xdr:col>
      <xdr:colOff>184150</xdr:colOff>
      <xdr:row>64</xdr:row>
      <xdr:rowOff>118321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103098</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075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48895</xdr:rowOff>
    </xdr:from>
    <xdr:to>
      <xdr:col>15</xdr:col>
      <xdr:colOff>133350</xdr:colOff>
      <xdr:row>64</xdr:row>
      <xdr:rowOff>150495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135272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121285</xdr:rowOff>
    </xdr:from>
    <xdr:to>
      <xdr:col>7</xdr:col>
      <xdr:colOff>31750</xdr:colOff>
      <xdr:row>65</xdr:row>
      <xdr:rowOff>51435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36212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[664,750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物件費が増加しており、各種システムの維持管理コスト、老朽化した公共施設等の維持管理により多額の費用がかかっている状況である。</a:t>
          </a:r>
        </a:p>
        <a:p>
          <a:r>
            <a:rPr kumimoji="1" lang="ja-JP" altLang="en-US" sz="1300">
              <a:latin typeface="ＭＳ Ｐゴシック" panose="020B0600070205080204" pitchFamily="50" charset="-128"/>
              <a:ea typeface="ＭＳ Ｐゴシック" panose="020B0600070205080204" pitchFamily="50" charset="-128"/>
            </a:rPr>
            <a:t>　今後は、公共施設全般について、廃止を含めた利活用の方法を検討し、長期的な観点から維持管理コストの削減を図る必要がある。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165505</xdr:rowOff>
    </xdr:from>
    <xdr:to>
      <xdr:col>23</xdr:col>
      <xdr:colOff>133350</xdr:colOff>
      <xdr:row>82</xdr:row>
      <xdr:rowOff>103429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52955"/>
          <a:ext cx="838200" cy="10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22301</xdr:rowOff>
    </xdr:from>
    <xdr:to>
      <xdr:col>19</xdr:col>
      <xdr:colOff>133350</xdr:colOff>
      <xdr:row>81</xdr:row>
      <xdr:rowOff>165505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09751"/>
          <a:ext cx="889000" cy="14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169312</xdr:rowOff>
    </xdr:from>
    <xdr:to>
      <xdr:col>15</xdr:col>
      <xdr:colOff>82550</xdr:colOff>
      <xdr:row>81</xdr:row>
      <xdr:rowOff>22301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85312"/>
          <a:ext cx="889000" cy="2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169312</xdr:rowOff>
    </xdr:from>
    <xdr:to>
      <xdr:col>11</xdr:col>
      <xdr:colOff>31750</xdr:colOff>
      <xdr:row>81</xdr:row>
      <xdr:rowOff>3003</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885312"/>
          <a:ext cx="889000" cy="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52629</xdr:rowOff>
    </xdr:from>
    <xdr:to>
      <xdr:col>23</xdr:col>
      <xdr:colOff>184150</xdr:colOff>
      <xdr:row>82</xdr:row>
      <xdr:rowOff>154229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11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24706</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08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114705</xdr:rowOff>
    </xdr:from>
    <xdr:to>
      <xdr:col>19</xdr:col>
      <xdr:colOff>184150</xdr:colOff>
      <xdr:row>82</xdr:row>
      <xdr:rowOff>44855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0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29632</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08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142951</xdr:rowOff>
    </xdr:from>
    <xdr:to>
      <xdr:col>15</xdr:col>
      <xdr:colOff>133350</xdr:colOff>
      <xdr:row>81</xdr:row>
      <xdr:rowOff>73101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5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57878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9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118512</xdr:rowOff>
    </xdr:from>
    <xdr:to>
      <xdr:col>11</xdr:col>
      <xdr:colOff>82550</xdr:colOff>
      <xdr:row>81</xdr:row>
      <xdr:rowOff>48662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3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33439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92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123653</xdr:rowOff>
    </xdr:from>
    <xdr:to>
      <xdr:col>7</xdr:col>
      <xdr:colOff>31750</xdr:colOff>
      <xdr:row>81</xdr:row>
      <xdr:rowOff>53803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3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38580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92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高齢層の退職及び新規採用者数の減少により、前年度に比べ減少している。</a:t>
          </a:r>
        </a:p>
        <a:p>
          <a:r>
            <a:rPr kumimoji="1" lang="ja-JP" altLang="en-US" sz="1300">
              <a:latin typeface="ＭＳ Ｐゴシック" panose="020B0600070205080204" pitchFamily="50" charset="-128"/>
              <a:ea typeface="ＭＳ Ｐゴシック" panose="020B0600070205080204" pitchFamily="50" charset="-128"/>
            </a:rPr>
            <a:t>　今後も、上記理由により減少していくものと見込まれる。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49848</xdr:rowOff>
    </xdr:from>
    <xdr:to>
      <xdr:col>81</xdr:col>
      <xdr:colOff>44450</xdr:colOff>
      <xdr:row>85</xdr:row>
      <xdr:rowOff>49848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6230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49848</xdr:rowOff>
    </xdr:from>
    <xdr:to>
      <xdr:col>77</xdr:col>
      <xdr:colOff>44450</xdr:colOff>
      <xdr:row>87</xdr:row>
      <xdr:rowOff>14605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623098"/>
          <a:ext cx="889000" cy="30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14605</xdr:rowOff>
    </xdr:from>
    <xdr:to>
      <xdr:col>72</xdr:col>
      <xdr:colOff>203200</xdr:colOff>
      <xdr:row>87</xdr:row>
      <xdr:rowOff>14605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930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167957</xdr:rowOff>
    </xdr:from>
    <xdr:to>
      <xdr:col>68</xdr:col>
      <xdr:colOff>152400</xdr:colOff>
      <xdr:row>87</xdr:row>
      <xdr:rowOff>14605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91265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170498</xdr:rowOff>
    </xdr:from>
    <xdr:to>
      <xdr:col>81</xdr:col>
      <xdr:colOff>95250</xdr:colOff>
      <xdr:row>85</xdr:row>
      <xdr:rowOff>100648</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5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15575</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41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170498</xdr:rowOff>
    </xdr:from>
    <xdr:to>
      <xdr:col>77</xdr:col>
      <xdr:colOff>95250</xdr:colOff>
      <xdr:row>85</xdr:row>
      <xdr:rowOff>100648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5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110825</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34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135255</xdr:rowOff>
    </xdr:from>
    <xdr:to>
      <xdr:col>73</xdr:col>
      <xdr:colOff>44450</xdr:colOff>
      <xdr:row>87</xdr:row>
      <xdr:rowOff>65405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135255</xdr:rowOff>
    </xdr:from>
    <xdr:to>
      <xdr:col>68</xdr:col>
      <xdr:colOff>203200</xdr:colOff>
      <xdr:row>87</xdr:row>
      <xdr:rowOff>65405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117157</xdr:rowOff>
    </xdr:from>
    <xdr:to>
      <xdr:col>64</xdr:col>
      <xdr:colOff>152400</xdr:colOff>
      <xdr:row>87</xdr:row>
      <xdr:rowOff>47307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57484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63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数値の変動はあるものの、横ばいで推移。</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84001</xdr:rowOff>
    </xdr:from>
    <xdr:to>
      <xdr:col>81</xdr:col>
      <xdr:colOff>44450</xdr:colOff>
      <xdr:row>60</xdr:row>
      <xdr:rowOff>110199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371001"/>
          <a:ext cx="838200" cy="2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39533</xdr:rowOff>
    </xdr:from>
    <xdr:to>
      <xdr:col>77</xdr:col>
      <xdr:colOff>44450</xdr:colOff>
      <xdr:row>60</xdr:row>
      <xdr:rowOff>84001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326533"/>
          <a:ext cx="889000" cy="4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28158</xdr:rowOff>
    </xdr:from>
    <xdr:to>
      <xdr:col>72</xdr:col>
      <xdr:colOff>203200</xdr:colOff>
      <xdr:row>60</xdr:row>
      <xdr:rowOff>39533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315158"/>
          <a:ext cx="889000" cy="1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19540</xdr:rowOff>
    </xdr:from>
    <xdr:to>
      <xdr:col>68</xdr:col>
      <xdr:colOff>152400</xdr:colOff>
      <xdr:row>60</xdr:row>
      <xdr:rowOff>28158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306540"/>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59399</xdr:rowOff>
    </xdr:from>
    <xdr:to>
      <xdr:col>81</xdr:col>
      <xdr:colOff>95250</xdr:colOff>
      <xdr:row>60</xdr:row>
      <xdr:rowOff>160999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34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31476</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31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33201</xdr:rowOff>
    </xdr:from>
    <xdr:to>
      <xdr:col>77</xdr:col>
      <xdr:colOff>95250</xdr:colOff>
      <xdr:row>60</xdr:row>
      <xdr:rowOff>134801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160183</xdr:rowOff>
    </xdr:from>
    <xdr:to>
      <xdr:col>73</xdr:col>
      <xdr:colOff>44450</xdr:colOff>
      <xdr:row>60</xdr:row>
      <xdr:rowOff>90333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7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100510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04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148808</xdr:rowOff>
    </xdr:from>
    <xdr:to>
      <xdr:col>68</xdr:col>
      <xdr:colOff>203200</xdr:colOff>
      <xdr:row>60</xdr:row>
      <xdr:rowOff>78958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6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89135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03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140190</xdr:rowOff>
    </xdr:from>
    <xdr:to>
      <xdr:col>64</xdr:col>
      <xdr:colOff>152400</xdr:colOff>
      <xdr:row>60</xdr:row>
      <xdr:rowOff>70340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80517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02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前年度に比べ微減しているが、今後、新庁舎建設事業等の大型事業の償還が今後控えているため、更なる上昇が予想される。</a:t>
          </a:r>
        </a:p>
        <a:p>
          <a:r>
            <a:rPr kumimoji="1" lang="ja-JP" altLang="en-US" sz="1300">
              <a:latin typeface="ＭＳ Ｐゴシック" panose="020B0600070205080204" pitchFamily="50" charset="-128"/>
              <a:ea typeface="ＭＳ Ｐゴシック" panose="020B0600070205080204" pitchFamily="50" charset="-128"/>
            </a:rPr>
            <a:t>　今後の大規模事業については、将来の財政推計への影響等も考慮し計画の見直しを図り、新規債発行の抑制に努める。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124883</xdr:rowOff>
    </xdr:from>
    <xdr:to>
      <xdr:col>81</xdr:col>
      <xdr:colOff>44450</xdr:colOff>
      <xdr:row>44</xdr:row>
      <xdr:rowOff>132927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66868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116840</xdr:rowOff>
    </xdr:from>
    <xdr:to>
      <xdr:col>77</xdr:col>
      <xdr:colOff>44450</xdr:colOff>
      <xdr:row>44</xdr:row>
      <xdr:rowOff>132927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6606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52494</xdr:rowOff>
    </xdr:from>
    <xdr:to>
      <xdr:col>72</xdr:col>
      <xdr:colOff>203200</xdr:colOff>
      <xdr:row>44</xdr:row>
      <xdr:rowOff>116840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59629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71120</xdr:rowOff>
    </xdr:from>
    <xdr:to>
      <xdr:col>68</xdr:col>
      <xdr:colOff>152400</xdr:colOff>
      <xdr:row>44</xdr:row>
      <xdr:rowOff>52494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44347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74083</xdr:rowOff>
    </xdr:from>
    <xdr:to>
      <xdr:col>81</xdr:col>
      <xdr:colOff>95250</xdr:colOff>
      <xdr:row>45</xdr:row>
      <xdr:rowOff>4233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141410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51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82127</xdr:rowOff>
    </xdr:from>
    <xdr:to>
      <xdr:col>77</xdr:col>
      <xdr:colOff>95250</xdr:colOff>
      <xdr:row>45</xdr:row>
      <xdr:rowOff>12277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168504</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71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66040</xdr:rowOff>
    </xdr:from>
    <xdr:to>
      <xdr:col>73</xdr:col>
      <xdr:colOff>44450</xdr:colOff>
      <xdr:row>44</xdr:row>
      <xdr:rowOff>167640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152417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1694</xdr:rowOff>
    </xdr:from>
    <xdr:to>
      <xdr:col>68</xdr:col>
      <xdr:colOff>203200</xdr:colOff>
      <xdr:row>44</xdr:row>
      <xdr:rowOff>103294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88071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20320</xdr:rowOff>
    </xdr:from>
    <xdr:to>
      <xdr:col>64</xdr:col>
      <xdr:colOff>152400</xdr:colOff>
      <xdr:row>43</xdr:row>
      <xdr:rowOff>121920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106697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建設事業及びデジタル防災無線整備の大型事業が前年度で終了したため、比率が減少した。今後は過度な上昇を抑えるため、事業実施について財政への影響を考慮するとともに計画的な事業実施を行い、町債の新規発行額を抑制していく必要があ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110581</xdr:rowOff>
    </xdr:from>
    <xdr:to>
      <xdr:col>81</xdr:col>
      <xdr:colOff>44450</xdr:colOff>
      <xdr:row>22</xdr:row>
      <xdr:rowOff>170089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3711031"/>
          <a:ext cx="838200" cy="23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124369</xdr:rowOff>
    </xdr:from>
    <xdr:to>
      <xdr:col>77</xdr:col>
      <xdr:colOff>44450</xdr:colOff>
      <xdr:row>22</xdr:row>
      <xdr:rowOff>170089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5290800" y="3724819"/>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113121</xdr:rowOff>
    </xdr:from>
    <xdr:to>
      <xdr:col>72</xdr:col>
      <xdr:colOff>203200</xdr:colOff>
      <xdr:row>21</xdr:row>
      <xdr:rowOff>124369</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4401800" y="3542121"/>
          <a:ext cx="889000" cy="18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83820</xdr:rowOff>
    </xdr:from>
    <xdr:to>
      <xdr:col>68</xdr:col>
      <xdr:colOff>152400</xdr:colOff>
      <xdr:row>20</xdr:row>
      <xdr:rowOff>113121</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3512800" y="3512820"/>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59781</xdr:rowOff>
    </xdr:from>
    <xdr:to>
      <xdr:col>81</xdr:col>
      <xdr:colOff>95250</xdr:colOff>
      <xdr:row>21</xdr:row>
      <xdr:rowOff>161381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366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31858</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3632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119289</xdr:rowOff>
    </xdr:from>
    <xdr:to>
      <xdr:col>77</xdr:col>
      <xdr:colOff>95250</xdr:colOff>
      <xdr:row>23</xdr:row>
      <xdr:rowOff>49439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89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23</xdr:row>
      <xdr:rowOff>34216</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97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73569</xdr:rowOff>
    </xdr:from>
    <xdr:to>
      <xdr:col>73</xdr:col>
      <xdr:colOff>44450</xdr:colOff>
      <xdr:row>22</xdr:row>
      <xdr:rowOff>3719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67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159946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760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62321</xdr:rowOff>
    </xdr:from>
    <xdr:to>
      <xdr:col>68</xdr:col>
      <xdr:colOff>203200</xdr:colOff>
      <xdr:row>20</xdr:row>
      <xdr:rowOff>163921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49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148698</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577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33020</xdr:rowOff>
    </xdr:from>
    <xdr:to>
      <xdr:col>64</xdr:col>
      <xdr:colOff>152400</xdr:colOff>
      <xdr:row>20</xdr:row>
      <xdr:rowOff>134620</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4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119397</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5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2,685
2,675
124.52
4,905,633
4,456,665
440,648
2,317,708
4,593,363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令和２年度導入の会計年度任用職員制度により、前年度同様人件費に充当した一般財源は横ばいであるが、基準財政需要額の増により交付税額が増加しており、比率を引き下げる要因となっている。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140716</xdr:rowOff>
    </xdr:from>
    <xdr:to>
      <xdr:col>24</xdr:col>
      <xdr:colOff>25400</xdr:colOff>
      <xdr:row>37</xdr:row>
      <xdr:rowOff>97282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1291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97282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677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101854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677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101854</xdr:rowOff>
    </xdr:from>
    <xdr:to>
      <xdr:col>11</xdr:col>
      <xdr:colOff>9525</xdr:colOff>
      <xdr:row>37</xdr:row>
      <xdr:rowOff>106426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45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106443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132859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51054</xdr:rowOff>
    </xdr:from>
    <xdr:to>
      <xdr:col>11</xdr:col>
      <xdr:colOff>60325</xdr:colOff>
      <xdr:row>37</xdr:row>
      <xdr:rowOff>152654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137431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55626</xdr:rowOff>
    </xdr:from>
    <xdr:to>
      <xdr:col>6</xdr:col>
      <xdr:colOff>171450</xdr:colOff>
      <xdr:row>37</xdr:row>
      <xdr:rowOff>157226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142003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の数値同様、事務機器リース料、施設保守委託料、またシステム保守、更新費用が膨らんでいることなどを原因として、増加傾向にあるが、基準財政需要額の増により交付税額が増加しており、比率をさらに引き下げる要因となっている。</a:t>
          </a:r>
        </a:p>
        <a:p>
          <a:r>
            <a:rPr kumimoji="1" lang="ja-JP" altLang="en-US" sz="1300">
              <a:latin typeface="ＭＳ Ｐゴシック" panose="020B0600070205080204" pitchFamily="50" charset="-128"/>
              <a:ea typeface="ＭＳ Ｐゴシック" panose="020B0600070205080204" pitchFamily="50" charset="-128"/>
            </a:rPr>
            <a:t>　今後、不要な経常経費の削減を図るなど、経費の節減を図る必要がある。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131572</xdr:rowOff>
    </xdr:from>
    <xdr:to>
      <xdr:col>82</xdr:col>
      <xdr:colOff>107950</xdr:colOff>
      <xdr:row>16</xdr:row>
      <xdr:rowOff>136144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74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136144</xdr:rowOff>
    </xdr:from>
    <xdr:to>
      <xdr:col>78</xdr:col>
      <xdr:colOff>69850</xdr:colOff>
      <xdr:row>17</xdr:row>
      <xdr:rowOff>37846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793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37846</xdr:rowOff>
    </xdr:from>
    <xdr:to>
      <xdr:col>73</xdr:col>
      <xdr:colOff>180975</xdr:colOff>
      <xdr:row>17</xdr:row>
      <xdr:rowOff>83566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524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19558</xdr:rowOff>
    </xdr:from>
    <xdr:to>
      <xdr:col>69</xdr:col>
      <xdr:colOff>92075</xdr:colOff>
      <xdr:row>17</xdr:row>
      <xdr:rowOff>83566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342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80772</xdr:rowOff>
    </xdr:from>
    <xdr:to>
      <xdr:col>82</xdr:col>
      <xdr:colOff>158750</xdr:colOff>
      <xdr:row>17</xdr:row>
      <xdr:rowOff>10922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97299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6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85344</xdr:rowOff>
    </xdr:from>
    <xdr:to>
      <xdr:col>78</xdr:col>
      <xdr:colOff>120650</xdr:colOff>
      <xdr:row>17</xdr:row>
      <xdr:rowOff>15494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25671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158496</xdr:rowOff>
    </xdr:from>
    <xdr:to>
      <xdr:col>74</xdr:col>
      <xdr:colOff>31750</xdr:colOff>
      <xdr:row>17</xdr:row>
      <xdr:rowOff>88646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32766</xdr:rowOff>
    </xdr:from>
    <xdr:to>
      <xdr:col>69</xdr:col>
      <xdr:colOff>142875</xdr:colOff>
      <xdr:row>17</xdr:row>
      <xdr:rowOff>134366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144543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140208</xdr:rowOff>
    </xdr:from>
    <xdr:to>
      <xdr:col>65</xdr:col>
      <xdr:colOff>53975</xdr:colOff>
      <xdr:row>17</xdr:row>
      <xdr:rowOff>70358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80535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扶助費に充当した一般財源は微減であるが、基準財政需要額の増により交付税額が増加しており、比率をさらに引き下げる要因となっている。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167822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8327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167822</xdr:rowOff>
    </xdr:from>
    <xdr:to>
      <xdr:col>19</xdr:col>
      <xdr:colOff>187325</xdr:colOff>
      <xdr:row>56</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975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94343</xdr:rowOff>
    </xdr:from>
    <xdr:to>
      <xdr:col>15</xdr:col>
      <xdr:colOff>98425</xdr:colOff>
      <xdr:row>56</xdr:row>
      <xdr:rowOff>143328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955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135165</xdr:rowOff>
    </xdr:from>
    <xdr:to>
      <xdr:col>11</xdr:col>
      <xdr:colOff>9525</xdr:colOff>
      <xdr:row>56</xdr:row>
      <xdr:rowOff>94343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649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146249</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117022</xdr:rowOff>
    </xdr:from>
    <xdr:to>
      <xdr:col>20</xdr:col>
      <xdr:colOff>38100</xdr:colOff>
      <xdr:row>56</xdr:row>
      <xdr:rowOff>47172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31949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92528</xdr:rowOff>
    </xdr:from>
    <xdr:to>
      <xdr:col>15</xdr:col>
      <xdr:colOff>149225</xdr:colOff>
      <xdr:row>57</xdr:row>
      <xdr:rowOff>22678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43543</xdr:rowOff>
    </xdr:from>
    <xdr:to>
      <xdr:col>11</xdr:col>
      <xdr:colOff>60325</xdr:colOff>
      <xdr:row>56</xdr:row>
      <xdr:rowOff>145143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前年度同様、公共施設の補修費（維持補修費）の増加により、前年に比べ増加しているが、基準財政需要額の増により交付税額が増加しており、比率をさらに引き下げる要因となっている。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44704</xdr:rowOff>
    </xdr:from>
    <xdr:to>
      <xdr:col>82</xdr:col>
      <xdr:colOff>107950</xdr:colOff>
      <xdr:row>56</xdr:row>
      <xdr:rowOff>127000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64590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113284</xdr:rowOff>
    </xdr:from>
    <xdr:to>
      <xdr:col>78</xdr:col>
      <xdr:colOff>69850</xdr:colOff>
      <xdr:row>56</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714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113284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6596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57</xdr:row>
      <xdr:rowOff>143002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659620"/>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165354</xdr:rowOff>
    </xdr:from>
    <xdr:to>
      <xdr:col>82</xdr:col>
      <xdr:colOff>158750</xdr:colOff>
      <xdr:row>56</xdr:row>
      <xdr:rowOff>95504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137431</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567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62484</xdr:rowOff>
    </xdr:from>
    <xdr:to>
      <xdr:col>74</xdr:col>
      <xdr:colOff>31750</xdr:colOff>
      <xdr:row>56</xdr:row>
      <xdr:rowOff>164084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148861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92202</xdr:rowOff>
    </xdr:from>
    <xdr:to>
      <xdr:col>65</xdr:col>
      <xdr:colOff>53975</xdr:colOff>
      <xdr:row>58</xdr:row>
      <xdr:rowOff>22352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7129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9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類似団体平均を上回っており、その中でも一部事務組合に対する負担金が多額となっている。一部事務組合においても財政の健全化に努めている。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56134</xdr:rowOff>
    </xdr:from>
    <xdr:to>
      <xdr:col>82</xdr:col>
      <xdr:colOff>107950</xdr:colOff>
      <xdr:row>37</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39978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56134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3860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42418</xdr:rowOff>
    </xdr:from>
    <xdr:to>
      <xdr:col>73</xdr:col>
      <xdr:colOff>180975</xdr:colOff>
      <xdr:row>37</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386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37</xdr:row>
      <xdr:rowOff>46990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763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5334</xdr:rowOff>
    </xdr:from>
    <xdr:to>
      <xdr:col>78</xdr:col>
      <xdr:colOff>120650</xdr:colOff>
      <xdr:row>37</xdr:row>
      <xdr:rowOff>106934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91711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163068</xdr:rowOff>
    </xdr:from>
    <xdr:to>
      <xdr:col>74</xdr:col>
      <xdr:colOff>31750</xdr:colOff>
      <xdr:row>37</xdr:row>
      <xdr:rowOff>93218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公債費に充当した一般財源は償還額増により増加しているが、基準財政需要額の増により交付税額が増加しており、比率を引き下げる要因となっている。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今後、新庁舎建設事業等の大型事業の借入・償還も控えているため、上昇に転ずることが想定される。今後も財政状況を適切に見極めるとともに、新規地方債発行を抑制する。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85089</xdr:rowOff>
    </xdr:from>
    <xdr:to>
      <xdr:col>24</xdr:col>
      <xdr:colOff>25400</xdr:colOff>
      <xdr:row>76</xdr:row>
      <xdr:rowOff>130811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152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130811</xdr:rowOff>
    </xdr:from>
    <xdr:to>
      <xdr:col>19</xdr:col>
      <xdr:colOff>187325</xdr:colOff>
      <xdr:row>76</xdr:row>
      <xdr:rowOff>149861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1610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77</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1800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130811</xdr:rowOff>
    </xdr:from>
    <xdr:to>
      <xdr:col>11</xdr:col>
      <xdr:colOff>9525</xdr:colOff>
      <xdr:row>77</xdr:row>
      <xdr:rowOff>54611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16101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50817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80011</xdr:rowOff>
    </xdr:from>
    <xdr:to>
      <xdr:col>20</xdr:col>
      <xdr:colOff>38100</xdr:colOff>
      <xdr:row>77</xdr:row>
      <xdr:rowOff>10161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3811</xdr:rowOff>
    </xdr:from>
    <xdr:to>
      <xdr:col>11</xdr:col>
      <xdr:colOff>60325</xdr:colOff>
      <xdr:row>77</xdr:row>
      <xdr:rowOff>105411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90188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80011</xdr:rowOff>
    </xdr:from>
    <xdr:to>
      <xdr:col>6</xdr:col>
      <xdr:colOff>171450</xdr:colOff>
      <xdr:row>77</xdr:row>
      <xdr:rowOff>10161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20337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前年度に比べて横ばいであるものの、基準財政需要額の増により交付税額が増加しており、比率をさらに引き下げる要因となっている。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上下水道公営企業会計に対する補助金や出資金、介護保険などの社会保障に係る繰出金が増加傾向にある。今後も普通会計の負担を減らしていくため、適正な料金体系、健康予防対策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88900</xdr:rowOff>
    </xdr:from>
    <xdr:to>
      <xdr:col>82</xdr:col>
      <xdr:colOff>107950</xdr:colOff>
      <xdr:row>79</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4620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69850</xdr:rowOff>
    </xdr:from>
    <xdr:to>
      <xdr:col>78</xdr:col>
      <xdr:colOff>69850</xdr:colOff>
      <xdr:row>79</xdr:row>
      <xdr:rowOff>81280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6144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81280</xdr:rowOff>
    </xdr:from>
    <xdr:to>
      <xdr:col>73</xdr:col>
      <xdr:colOff>180975</xdr:colOff>
      <xdr:row>79</xdr:row>
      <xdr:rowOff>130811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6258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130811</xdr:rowOff>
    </xdr:from>
    <xdr:to>
      <xdr:col>69</xdr:col>
      <xdr:colOff>92075</xdr:colOff>
      <xdr:row>79</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6753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10177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19050</xdr:rowOff>
    </xdr:from>
    <xdr:to>
      <xdr:col>78</xdr:col>
      <xdr:colOff>120650</xdr:colOff>
      <xdr:row>79</xdr:row>
      <xdr:rowOff>120650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105427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30480</xdr:rowOff>
    </xdr:from>
    <xdr:to>
      <xdr:col>74</xdr:col>
      <xdr:colOff>31750</xdr:colOff>
      <xdr:row>79</xdr:row>
      <xdr:rowOff>132080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116857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80011</xdr:rowOff>
    </xdr:from>
    <xdr:to>
      <xdr:col>69</xdr:col>
      <xdr:colOff>142875</xdr:colOff>
      <xdr:row>80</xdr:row>
      <xdr:rowOff>10161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166388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118111</xdr:rowOff>
    </xdr:from>
    <xdr:to>
      <xdr:col>65</xdr:col>
      <xdr:colOff>53975</xdr:colOff>
      <xdr:row>80</xdr:row>
      <xdr:rowOff>48261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33038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49202</xdr:rowOff>
    </xdr:from>
    <xdr:to>
      <xdr:col>29</xdr:col>
      <xdr:colOff>127000</xdr:colOff>
      <xdr:row>17</xdr:row>
      <xdr:rowOff>90291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11477"/>
          <a:ext cx="647700" cy="41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33979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962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90291</xdr:rowOff>
    </xdr:from>
    <xdr:to>
      <xdr:col>26</xdr:col>
      <xdr:colOff>50800</xdr:colOff>
      <xdr:row>17</xdr:row>
      <xdr:rowOff>135691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52566"/>
          <a:ext cx="698500" cy="45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133481</xdr:rowOff>
    </xdr:from>
    <xdr:to>
      <xdr:col>22</xdr:col>
      <xdr:colOff>114300</xdr:colOff>
      <xdr:row>17</xdr:row>
      <xdr:rowOff>135691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095756"/>
          <a:ext cx="698500" cy="2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133481</xdr:rowOff>
    </xdr:from>
    <xdr:to>
      <xdr:col>18</xdr:col>
      <xdr:colOff>177800</xdr:colOff>
      <xdr:row>17</xdr:row>
      <xdr:rowOff>152325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95756"/>
          <a:ext cx="698500" cy="18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169852</xdr:rowOff>
    </xdr:from>
    <xdr:to>
      <xdr:col>29</xdr:col>
      <xdr:colOff>177800</xdr:colOff>
      <xdr:row>17</xdr:row>
      <xdr:rowOff>100002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60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14929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05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39491</xdr:rowOff>
    </xdr:from>
    <xdr:to>
      <xdr:col>26</xdr:col>
      <xdr:colOff>101600</xdr:colOff>
      <xdr:row>17</xdr:row>
      <xdr:rowOff>141091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01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151268</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7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84891</xdr:rowOff>
    </xdr:from>
    <xdr:to>
      <xdr:col>22</xdr:col>
      <xdr:colOff>165100</xdr:colOff>
      <xdr:row>18</xdr:row>
      <xdr:rowOff>15041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47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171268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3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82681</xdr:rowOff>
    </xdr:from>
    <xdr:to>
      <xdr:col>19</xdr:col>
      <xdr:colOff>38100</xdr:colOff>
      <xdr:row>18</xdr:row>
      <xdr:rowOff>12831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44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169058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3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101525</xdr:rowOff>
    </xdr:from>
    <xdr:to>
      <xdr:col>15</xdr:col>
      <xdr:colOff>101600</xdr:colOff>
      <xdr:row>18</xdr:row>
      <xdr:rowOff>31675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63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16452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303154</xdr:rowOff>
    </xdr:from>
    <xdr:to>
      <xdr:col>29</xdr:col>
      <xdr:colOff>127000</xdr:colOff>
      <xdr:row>35</xdr:row>
      <xdr:rowOff>46331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570604"/>
          <a:ext cx="647700" cy="86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95771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06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38431</xdr:rowOff>
    </xdr:from>
    <xdr:to>
      <xdr:col>26</xdr:col>
      <xdr:colOff>50800</xdr:colOff>
      <xdr:row>35</xdr:row>
      <xdr:rowOff>46331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648781"/>
          <a:ext cx="698500" cy="7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38431</xdr:rowOff>
    </xdr:from>
    <xdr:to>
      <xdr:col>22</xdr:col>
      <xdr:colOff>114300</xdr:colOff>
      <xdr:row>35</xdr:row>
      <xdr:rowOff>44676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648781"/>
          <a:ext cx="698500" cy="6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44676</xdr:rowOff>
    </xdr:from>
    <xdr:to>
      <xdr:col>18</xdr:col>
      <xdr:colOff>177800</xdr:colOff>
      <xdr:row>35</xdr:row>
      <xdr:rowOff>105694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655026"/>
          <a:ext cx="698500" cy="61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252354</xdr:rowOff>
    </xdr:from>
    <xdr:to>
      <xdr:col>29</xdr:col>
      <xdr:colOff>177800</xdr:colOff>
      <xdr:row>35</xdr:row>
      <xdr:rowOff>11054</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519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97432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36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338431</xdr:rowOff>
    </xdr:from>
    <xdr:to>
      <xdr:col>26</xdr:col>
      <xdr:colOff>101600</xdr:colOff>
      <xdr:row>35</xdr:row>
      <xdr:rowOff>97131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05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107309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374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330531</xdr:rowOff>
    </xdr:from>
    <xdr:to>
      <xdr:col>22</xdr:col>
      <xdr:colOff>165100</xdr:colOff>
      <xdr:row>35</xdr:row>
      <xdr:rowOff>89231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597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99408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3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336776</xdr:rowOff>
    </xdr:from>
    <xdr:to>
      <xdr:col>19</xdr:col>
      <xdr:colOff>38100</xdr:colOff>
      <xdr:row>35</xdr:row>
      <xdr:rowOff>95476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04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105654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373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54894</xdr:rowOff>
    </xdr:from>
    <xdr:to>
      <xdr:col>15</xdr:col>
      <xdr:colOff>101600</xdr:colOff>
      <xdr:row>35</xdr:row>
      <xdr:rowOff>156494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65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166671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43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2,685
2,675
124.52
4,905,633
4,456,665
440,648
2,317,708
4,593,363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83177</xdr:rowOff>
    </xdr:from>
    <xdr:to>
      <xdr:col>24</xdr:col>
      <xdr:colOff>63500</xdr:colOff>
      <xdr:row>36</xdr:row>
      <xdr:rowOff>111752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55377"/>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111752</xdr:rowOff>
    </xdr:from>
    <xdr:to>
      <xdr:col>19</xdr:col>
      <xdr:colOff>177800</xdr:colOff>
      <xdr:row>37</xdr:row>
      <xdr:rowOff>20508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83952"/>
          <a:ext cx="889000" cy="8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20508</xdr:rowOff>
    </xdr:from>
    <xdr:to>
      <xdr:col>15</xdr:col>
      <xdr:colOff>50800</xdr:colOff>
      <xdr:row>37</xdr:row>
      <xdr:rowOff>25107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64158"/>
          <a:ext cx="889000" cy="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25107</xdr:rowOff>
    </xdr:from>
    <xdr:to>
      <xdr:col>10</xdr:col>
      <xdr:colOff>114300</xdr:colOff>
      <xdr:row>37</xdr:row>
      <xdr:rowOff>26787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68757"/>
          <a:ext cx="889000" cy="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32377</xdr:rowOff>
    </xdr:from>
    <xdr:to>
      <xdr:col>24</xdr:col>
      <xdr:colOff>114300</xdr:colOff>
      <xdr:row>36</xdr:row>
      <xdr:rowOff>133977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55254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5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60952</xdr:rowOff>
    </xdr:from>
    <xdr:to>
      <xdr:col>20</xdr:col>
      <xdr:colOff>38100</xdr:colOff>
      <xdr:row>36</xdr:row>
      <xdr:rowOff>162552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3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7629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0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141158</xdr:rowOff>
    </xdr:from>
    <xdr:to>
      <xdr:col>15</xdr:col>
      <xdr:colOff>101600</xdr:colOff>
      <xdr:row>37</xdr:row>
      <xdr:rowOff>71308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1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62435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0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145757</xdr:rowOff>
    </xdr:from>
    <xdr:to>
      <xdr:col>10</xdr:col>
      <xdr:colOff>165100</xdr:colOff>
      <xdr:row>37</xdr:row>
      <xdr:rowOff>75907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67034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1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147437</xdr:rowOff>
    </xdr:from>
    <xdr:to>
      <xdr:col>6</xdr:col>
      <xdr:colOff>38100</xdr:colOff>
      <xdr:row>37</xdr:row>
      <xdr:rowOff>77587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68714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1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90373</xdr:rowOff>
    </xdr:from>
    <xdr:to>
      <xdr:col>24</xdr:col>
      <xdr:colOff>63500</xdr:colOff>
      <xdr:row>57</xdr:row>
      <xdr:rowOff>16628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91573"/>
          <a:ext cx="838200" cy="9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16628</xdr:rowOff>
    </xdr:from>
    <xdr:to>
      <xdr:col>19</xdr:col>
      <xdr:colOff>177800</xdr:colOff>
      <xdr:row>57</xdr:row>
      <xdr:rowOff>80218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89278"/>
          <a:ext cx="889000" cy="6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80218</xdr:rowOff>
    </xdr:from>
    <xdr:to>
      <xdr:col>15</xdr:col>
      <xdr:colOff>50800</xdr:colOff>
      <xdr:row>57</xdr:row>
      <xdr:rowOff>111528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52868"/>
          <a:ext cx="889000" cy="3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111528</xdr:rowOff>
    </xdr:from>
    <xdr:to>
      <xdr:col>10</xdr:col>
      <xdr:colOff>114300</xdr:colOff>
      <xdr:row>57</xdr:row>
      <xdr:rowOff>120031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84178"/>
          <a:ext cx="8890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39573</xdr:rowOff>
    </xdr:from>
    <xdr:to>
      <xdr:col>24</xdr:col>
      <xdr:colOff>114300</xdr:colOff>
      <xdr:row>56</xdr:row>
      <xdr:rowOff>141173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4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62450</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9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137278</xdr:rowOff>
    </xdr:from>
    <xdr:to>
      <xdr:col>20</xdr:col>
      <xdr:colOff>38100</xdr:colOff>
      <xdr:row>57</xdr:row>
      <xdr:rowOff>67428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3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83955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29418</xdr:rowOff>
    </xdr:from>
    <xdr:to>
      <xdr:col>15</xdr:col>
      <xdr:colOff>101600</xdr:colOff>
      <xdr:row>57</xdr:row>
      <xdr:rowOff>131018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0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147545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7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60728</xdr:rowOff>
    </xdr:from>
    <xdr:to>
      <xdr:col>10</xdr:col>
      <xdr:colOff>165100</xdr:colOff>
      <xdr:row>57</xdr:row>
      <xdr:rowOff>162328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3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153455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26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69231</xdr:rowOff>
    </xdr:from>
    <xdr:to>
      <xdr:col>6</xdr:col>
      <xdr:colOff>38100</xdr:colOff>
      <xdr:row>57</xdr:row>
      <xdr:rowOff>170831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4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161958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93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5832</xdr:rowOff>
    </xdr:from>
    <xdr:to>
      <xdr:col>24</xdr:col>
      <xdr:colOff>63500</xdr:colOff>
      <xdr:row>76</xdr:row>
      <xdr:rowOff>59772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036032"/>
          <a:ext cx="838200" cy="5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72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59772</xdr:rowOff>
    </xdr:from>
    <xdr:to>
      <xdr:col>19</xdr:col>
      <xdr:colOff>177800</xdr:colOff>
      <xdr:row>77</xdr:row>
      <xdr:rowOff>73338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089972"/>
          <a:ext cx="889000" cy="18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32109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73036</xdr:rowOff>
    </xdr:from>
    <xdr:to>
      <xdr:col>15</xdr:col>
      <xdr:colOff>50800</xdr:colOff>
      <xdr:row>77</xdr:row>
      <xdr:rowOff>73338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74686"/>
          <a:ext cx="8890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67812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22529</xdr:rowOff>
    </xdr:from>
    <xdr:to>
      <xdr:col>10</xdr:col>
      <xdr:colOff>114300</xdr:colOff>
      <xdr:row>77</xdr:row>
      <xdr:rowOff>73036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24179"/>
          <a:ext cx="889000" cy="5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58073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48299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126482</xdr:rowOff>
    </xdr:from>
    <xdr:to>
      <xdr:col>24</xdr:col>
      <xdr:colOff>114300</xdr:colOff>
      <xdr:row>76</xdr:row>
      <xdr:rowOff>56632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98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149359</xdr:rowOff>
    </xdr:from>
    <xdr:ext cx="599010"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83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8972</xdr:rowOff>
    </xdr:from>
    <xdr:to>
      <xdr:col>20</xdr:col>
      <xdr:colOff>38100</xdr:colOff>
      <xdr:row>76</xdr:row>
      <xdr:rowOff>110572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0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127099</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8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22538</xdr:rowOff>
    </xdr:from>
    <xdr:to>
      <xdr:col>15</xdr:col>
      <xdr:colOff>101600</xdr:colOff>
      <xdr:row>77</xdr:row>
      <xdr:rowOff>124138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2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140665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9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22236</xdr:rowOff>
    </xdr:from>
    <xdr:to>
      <xdr:col>10</xdr:col>
      <xdr:colOff>165100</xdr:colOff>
      <xdr:row>77</xdr:row>
      <xdr:rowOff>123836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2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140363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99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143179</xdr:rowOff>
    </xdr:from>
    <xdr:to>
      <xdr:col>6</xdr:col>
      <xdr:colOff>38100</xdr:colOff>
      <xdr:row>77</xdr:row>
      <xdr:rowOff>73329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7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89856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94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101386</xdr:rowOff>
    </xdr:from>
    <xdr:to>
      <xdr:col>24</xdr:col>
      <xdr:colOff>63500</xdr:colOff>
      <xdr:row>95</xdr:row>
      <xdr:rowOff>76271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217686"/>
          <a:ext cx="838200" cy="14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48847</xdr:rowOff>
    </xdr:from>
    <xdr:to>
      <xdr:col>19</xdr:col>
      <xdr:colOff>177800</xdr:colOff>
      <xdr:row>95</xdr:row>
      <xdr:rowOff>76271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336597"/>
          <a:ext cx="889000" cy="2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48847</xdr:rowOff>
    </xdr:from>
    <xdr:to>
      <xdr:col>15</xdr:col>
      <xdr:colOff>50800</xdr:colOff>
      <xdr:row>95</xdr:row>
      <xdr:rowOff>73239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336597"/>
          <a:ext cx="889000" cy="2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73239</xdr:rowOff>
    </xdr:from>
    <xdr:to>
      <xdr:col>10</xdr:col>
      <xdr:colOff>114300</xdr:colOff>
      <xdr:row>95</xdr:row>
      <xdr:rowOff>101798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360989"/>
          <a:ext cx="889000" cy="2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50586</xdr:rowOff>
    </xdr:from>
    <xdr:to>
      <xdr:col>24</xdr:col>
      <xdr:colOff>114300</xdr:colOff>
      <xdr:row>94</xdr:row>
      <xdr:rowOff>152186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16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73463</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018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25471</xdr:rowOff>
    </xdr:from>
    <xdr:to>
      <xdr:col>20</xdr:col>
      <xdr:colOff>38100</xdr:colOff>
      <xdr:row>95</xdr:row>
      <xdr:rowOff>127071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1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143598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08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169497</xdr:rowOff>
    </xdr:from>
    <xdr:to>
      <xdr:col>15</xdr:col>
      <xdr:colOff>101600</xdr:colOff>
      <xdr:row>95</xdr:row>
      <xdr:rowOff>99647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28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116174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06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22439</xdr:rowOff>
    </xdr:from>
    <xdr:to>
      <xdr:col>10</xdr:col>
      <xdr:colOff>165100</xdr:colOff>
      <xdr:row>95</xdr:row>
      <xdr:rowOff>124039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1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140566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08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50998</xdr:rowOff>
    </xdr:from>
    <xdr:to>
      <xdr:col>6</xdr:col>
      <xdr:colOff>38100</xdr:colOff>
      <xdr:row>95</xdr:row>
      <xdr:rowOff>152598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3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169125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1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74120</xdr:rowOff>
    </xdr:from>
    <xdr:to>
      <xdr:col>55</xdr:col>
      <xdr:colOff>0</xdr:colOff>
      <xdr:row>36</xdr:row>
      <xdr:rowOff>45882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074870"/>
          <a:ext cx="838200" cy="14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74120</xdr:rowOff>
    </xdr:from>
    <xdr:to>
      <xdr:col>50</xdr:col>
      <xdr:colOff>114300</xdr:colOff>
      <xdr:row>36</xdr:row>
      <xdr:rowOff>123652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074870"/>
          <a:ext cx="889000" cy="22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123652</xdr:rowOff>
    </xdr:from>
    <xdr:to>
      <xdr:col>45</xdr:col>
      <xdr:colOff>177800</xdr:colOff>
      <xdr:row>36</xdr:row>
      <xdr:rowOff>141300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295852"/>
          <a:ext cx="889000" cy="1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141300</xdr:rowOff>
    </xdr:from>
    <xdr:to>
      <xdr:col>41</xdr:col>
      <xdr:colOff>50800</xdr:colOff>
      <xdr:row>37</xdr:row>
      <xdr:rowOff>26674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313500"/>
          <a:ext cx="889000" cy="5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166532</xdr:rowOff>
    </xdr:from>
    <xdr:to>
      <xdr:col>55</xdr:col>
      <xdr:colOff>50800</xdr:colOff>
      <xdr:row>36</xdr:row>
      <xdr:rowOff>96682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6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17959</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01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23320</xdr:rowOff>
    </xdr:from>
    <xdr:to>
      <xdr:col>50</xdr:col>
      <xdr:colOff>165100</xdr:colOff>
      <xdr:row>35</xdr:row>
      <xdr:rowOff>124920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02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141447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799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72852</xdr:rowOff>
    </xdr:from>
    <xdr:to>
      <xdr:col>46</xdr:col>
      <xdr:colOff>38100</xdr:colOff>
      <xdr:row>37</xdr:row>
      <xdr:rowOff>3002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4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19529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02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90500</xdr:rowOff>
    </xdr:from>
    <xdr:to>
      <xdr:col>41</xdr:col>
      <xdr:colOff>101600</xdr:colOff>
      <xdr:row>37</xdr:row>
      <xdr:rowOff>20650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37177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03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147324</xdr:rowOff>
    </xdr:from>
    <xdr:to>
      <xdr:col>36</xdr:col>
      <xdr:colOff>165100</xdr:colOff>
      <xdr:row>37</xdr:row>
      <xdr:rowOff>77474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1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68601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4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57047</xdr:rowOff>
    </xdr:from>
    <xdr:to>
      <xdr:col>55</xdr:col>
      <xdr:colOff>0</xdr:colOff>
      <xdr:row>58</xdr:row>
      <xdr:rowOff>99479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01147"/>
          <a:ext cx="838200" cy="4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57047</xdr:rowOff>
    </xdr:from>
    <xdr:to>
      <xdr:col>50</xdr:col>
      <xdr:colOff>114300</xdr:colOff>
      <xdr:row>58</xdr:row>
      <xdr:rowOff>87474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01147"/>
          <a:ext cx="889000" cy="3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87474</xdr:rowOff>
    </xdr:from>
    <xdr:to>
      <xdr:col>45</xdr:col>
      <xdr:colOff>177800</xdr:colOff>
      <xdr:row>58</xdr:row>
      <xdr:rowOff>128535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31574"/>
          <a:ext cx="889000" cy="4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128535</xdr:rowOff>
    </xdr:from>
    <xdr:to>
      <xdr:col>41</xdr:col>
      <xdr:colOff>50800</xdr:colOff>
      <xdr:row>58</xdr:row>
      <xdr:rowOff>129314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72635"/>
          <a:ext cx="889000" cy="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48679</xdr:rowOff>
    </xdr:from>
    <xdr:to>
      <xdr:col>55</xdr:col>
      <xdr:colOff>50800</xdr:colOff>
      <xdr:row>58</xdr:row>
      <xdr:rowOff>150279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9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6247</xdr:rowOff>
    </xdr:from>
    <xdr:to>
      <xdr:col>50</xdr:col>
      <xdr:colOff>165100</xdr:colOff>
      <xdr:row>58</xdr:row>
      <xdr:rowOff>107847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5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124374</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7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36674</xdr:rowOff>
    </xdr:from>
    <xdr:to>
      <xdr:col>46</xdr:col>
      <xdr:colOff>38100</xdr:colOff>
      <xdr:row>58</xdr:row>
      <xdr:rowOff>138274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8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129401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073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77735</xdr:rowOff>
    </xdr:from>
    <xdr:to>
      <xdr:col>41</xdr:col>
      <xdr:colOff>101600</xdr:colOff>
      <xdr:row>59</xdr:row>
      <xdr:rowOff>7885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2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170462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1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78514</xdr:rowOff>
    </xdr:from>
    <xdr:to>
      <xdr:col>36</xdr:col>
      <xdr:colOff>165100</xdr:colOff>
      <xdr:row>59</xdr:row>
      <xdr:rowOff>8664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2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171241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11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138409</xdr:rowOff>
    </xdr:from>
    <xdr:to>
      <xdr:col>55</xdr:col>
      <xdr:colOff>0</xdr:colOff>
      <xdr:row>78</xdr:row>
      <xdr:rowOff>138754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511509"/>
          <a:ext cx="8382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94173</xdr:rowOff>
    </xdr:from>
    <xdr:to>
      <xdr:col>50</xdr:col>
      <xdr:colOff>114300</xdr:colOff>
      <xdr:row>78</xdr:row>
      <xdr:rowOff>138409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67273"/>
          <a:ext cx="889000" cy="4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94173</xdr:rowOff>
    </xdr:from>
    <xdr:to>
      <xdr:col>45</xdr:col>
      <xdr:colOff>177800</xdr:colOff>
      <xdr:row>78</xdr:row>
      <xdr:rowOff>139153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467273"/>
          <a:ext cx="889000" cy="4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135964</xdr:rowOff>
    </xdr:from>
    <xdr:to>
      <xdr:col>41</xdr:col>
      <xdr:colOff>50800</xdr:colOff>
      <xdr:row>78</xdr:row>
      <xdr:rowOff>139153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509064"/>
          <a:ext cx="889000" cy="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87954</xdr:rowOff>
    </xdr:from>
    <xdr:to>
      <xdr:col>55</xdr:col>
      <xdr:colOff>50800</xdr:colOff>
      <xdr:row>79</xdr:row>
      <xdr:rowOff>18104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6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51908</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87609</xdr:rowOff>
    </xdr:from>
    <xdr:to>
      <xdr:col>50</xdr:col>
      <xdr:colOff>165100</xdr:colOff>
      <xdr:row>79</xdr:row>
      <xdr:rowOff>17759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6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8886</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55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43373</xdr:rowOff>
    </xdr:from>
    <xdr:to>
      <xdr:col>46</xdr:col>
      <xdr:colOff>38100</xdr:colOff>
      <xdr:row>78</xdr:row>
      <xdr:rowOff>144973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1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161500</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50795" y="1319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88353</xdr:rowOff>
    </xdr:from>
    <xdr:to>
      <xdr:col>41</xdr:col>
      <xdr:colOff>101600</xdr:colOff>
      <xdr:row>79</xdr:row>
      <xdr:rowOff>18503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6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9630</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55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85164</xdr:rowOff>
    </xdr:from>
    <xdr:to>
      <xdr:col>36</xdr:col>
      <xdr:colOff>165100</xdr:colOff>
      <xdr:row>79</xdr:row>
      <xdr:rowOff>15314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5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6441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55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57361</xdr:rowOff>
    </xdr:from>
    <xdr:to>
      <xdr:col>55</xdr:col>
      <xdr:colOff>0</xdr:colOff>
      <xdr:row>97</xdr:row>
      <xdr:rowOff>82074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345111"/>
          <a:ext cx="838200" cy="36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57361</xdr:rowOff>
    </xdr:from>
    <xdr:to>
      <xdr:col>50</xdr:col>
      <xdr:colOff>114300</xdr:colOff>
      <xdr:row>98</xdr:row>
      <xdr:rowOff>163373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345111"/>
          <a:ext cx="889000" cy="62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136206</xdr:rowOff>
    </xdr:from>
    <xdr:to>
      <xdr:col>45</xdr:col>
      <xdr:colOff>177800</xdr:colOff>
      <xdr:row>98</xdr:row>
      <xdr:rowOff>163373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938306"/>
          <a:ext cx="889000" cy="2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136206</xdr:rowOff>
    </xdr:from>
    <xdr:to>
      <xdr:col>41</xdr:col>
      <xdr:colOff>50800</xdr:colOff>
      <xdr:row>99</xdr:row>
      <xdr:rowOff>12412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938306"/>
          <a:ext cx="889000" cy="4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31274</xdr:rowOff>
    </xdr:from>
    <xdr:to>
      <xdr:col>55</xdr:col>
      <xdr:colOff>50800</xdr:colOff>
      <xdr:row>97</xdr:row>
      <xdr:rowOff>132874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66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54151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1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6561</xdr:rowOff>
    </xdr:from>
    <xdr:to>
      <xdr:col>50</xdr:col>
      <xdr:colOff>165100</xdr:colOff>
      <xdr:row>95</xdr:row>
      <xdr:rowOff>108161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29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124688</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06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112573</xdr:rowOff>
    </xdr:from>
    <xdr:to>
      <xdr:col>46</xdr:col>
      <xdr:colOff>38100</xdr:colOff>
      <xdr:row>99</xdr:row>
      <xdr:rowOff>42723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91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33850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700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85406</xdr:rowOff>
    </xdr:from>
    <xdr:to>
      <xdr:col>41</xdr:col>
      <xdr:colOff>101600</xdr:colOff>
      <xdr:row>99</xdr:row>
      <xdr:rowOff>15556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8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6683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8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133062</xdr:rowOff>
    </xdr:from>
    <xdr:to>
      <xdr:col>36</xdr:col>
      <xdr:colOff>165100</xdr:colOff>
      <xdr:row>99</xdr:row>
      <xdr:rowOff>63212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93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54339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702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128753</xdr:rowOff>
    </xdr:from>
    <xdr:to>
      <xdr:col>85</xdr:col>
      <xdr:colOff>127000</xdr:colOff>
      <xdr:row>38</xdr:row>
      <xdr:rowOff>138795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43853"/>
          <a:ext cx="838200" cy="1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96277</xdr:rowOff>
    </xdr:from>
    <xdr:to>
      <xdr:col>81</xdr:col>
      <xdr:colOff>50800</xdr:colOff>
      <xdr:row>38</xdr:row>
      <xdr:rowOff>138795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11377"/>
          <a:ext cx="889000" cy="4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67870</xdr:rowOff>
    </xdr:from>
    <xdr:to>
      <xdr:col>76</xdr:col>
      <xdr:colOff>114300</xdr:colOff>
      <xdr:row>38</xdr:row>
      <xdr:rowOff>96277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582970"/>
          <a:ext cx="889000" cy="2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150282</xdr:rowOff>
    </xdr:from>
    <xdr:to>
      <xdr:col>71</xdr:col>
      <xdr:colOff>177800</xdr:colOff>
      <xdr:row>38</xdr:row>
      <xdr:rowOff>67870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493932"/>
          <a:ext cx="889000" cy="8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142886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6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77953</xdr:rowOff>
    </xdr:from>
    <xdr:to>
      <xdr:col>85</xdr:col>
      <xdr:colOff>177800</xdr:colOff>
      <xdr:row>39</xdr:row>
      <xdr:rowOff>8103</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9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9732</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87995</xdr:rowOff>
    </xdr:from>
    <xdr:to>
      <xdr:col>81</xdr:col>
      <xdr:colOff>101600</xdr:colOff>
      <xdr:row>39</xdr:row>
      <xdr:rowOff>18145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9272</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2017" y="6695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45477</xdr:rowOff>
    </xdr:from>
    <xdr:to>
      <xdr:col>76</xdr:col>
      <xdr:colOff>165100</xdr:colOff>
      <xdr:row>38</xdr:row>
      <xdr:rowOff>147077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6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138204</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65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17070</xdr:rowOff>
    </xdr:from>
    <xdr:to>
      <xdr:col>72</xdr:col>
      <xdr:colOff>38100</xdr:colOff>
      <xdr:row>38</xdr:row>
      <xdr:rowOff>118670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135197</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30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99482</xdr:rowOff>
    </xdr:from>
    <xdr:to>
      <xdr:col>67</xdr:col>
      <xdr:colOff>101600</xdr:colOff>
      <xdr:row>38</xdr:row>
      <xdr:rowOff>29632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44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46159</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21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106104</xdr:rowOff>
    </xdr:from>
    <xdr:to>
      <xdr:col>85</xdr:col>
      <xdr:colOff>127000</xdr:colOff>
      <xdr:row>77</xdr:row>
      <xdr:rowOff>124285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07754"/>
          <a:ext cx="838200" cy="1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124285</xdr:rowOff>
    </xdr:from>
    <xdr:to>
      <xdr:col>81</xdr:col>
      <xdr:colOff>50800</xdr:colOff>
      <xdr:row>77</xdr:row>
      <xdr:rowOff>132105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25935"/>
          <a:ext cx="889000" cy="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124848</xdr:rowOff>
    </xdr:from>
    <xdr:to>
      <xdr:col>76</xdr:col>
      <xdr:colOff>114300</xdr:colOff>
      <xdr:row>77</xdr:row>
      <xdr:rowOff>132105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326498"/>
          <a:ext cx="889000" cy="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124848</xdr:rowOff>
    </xdr:from>
    <xdr:to>
      <xdr:col>71</xdr:col>
      <xdr:colOff>177800</xdr:colOff>
      <xdr:row>77</xdr:row>
      <xdr:rowOff>154180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26498"/>
          <a:ext cx="889000" cy="2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55304</xdr:rowOff>
    </xdr:from>
    <xdr:to>
      <xdr:col>85</xdr:col>
      <xdr:colOff>177800</xdr:colOff>
      <xdr:row>77</xdr:row>
      <xdr:rowOff>156904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5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33731</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73485</xdr:rowOff>
    </xdr:from>
    <xdr:to>
      <xdr:col>81</xdr:col>
      <xdr:colOff>101600</xdr:colOff>
      <xdr:row>78</xdr:row>
      <xdr:rowOff>3635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7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166212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3367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81305</xdr:rowOff>
    </xdr:from>
    <xdr:to>
      <xdr:col>76</xdr:col>
      <xdr:colOff>165100</xdr:colOff>
      <xdr:row>78</xdr:row>
      <xdr:rowOff>11455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8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2582</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337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74048</xdr:rowOff>
    </xdr:from>
    <xdr:to>
      <xdr:col>72</xdr:col>
      <xdr:colOff>38100</xdr:colOff>
      <xdr:row>78</xdr:row>
      <xdr:rowOff>4198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7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166775</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336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103380</xdr:rowOff>
    </xdr:from>
    <xdr:to>
      <xdr:col>67</xdr:col>
      <xdr:colOff>101600</xdr:colOff>
      <xdr:row>78</xdr:row>
      <xdr:rowOff>33530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0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24657</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339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88455</xdr:rowOff>
    </xdr:from>
    <xdr:to>
      <xdr:col>85</xdr:col>
      <xdr:colOff>127000</xdr:colOff>
      <xdr:row>98</xdr:row>
      <xdr:rowOff>116811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90555"/>
          <a:ext cx="838200" cy="2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116811</xdr:rowOff>
    </xdr:from>
    <xdr:to>
      <xdr:col>81</xdr:col>
      <xdr:colOff>50800</xdr:colOff>
      <xdr:row>98</xdr:row>
      <xdr:rowOff>136528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18911"/>
          <a:ext cx="889000" cy="1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136528</xdr:rowOff>
    </xdr:from>
    <xdr:to>
      <xdr:col>76</xdr:col>
      <xdr:colOff>114300</xdr:colOff>
      <xdr:row>98</xdr:row>
      <xdr:rowOff>138024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38628"/>
          <a:ext cx="889000" cy="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111416</xdr:rowOff>
    </xdr:from>
    <xdr:to>
      <xdr:col>71</xdr:col>
      <xdr:colOff>177800</xdr:colOff>
      <xdr:row>98</xdr:row>
      <xdr:rowOff>138024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13516"/>
          <a:ext cx="889000" cy="2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37655</xdr:rowOff>
    </xdr:from>
    <xdr:to>
      <xdr:col>85</xdr:col>
      <xdr:colOff>177800</xdr:colOff>
      <xdr:row>98</xdr:row>
      <xdr:rowOff>139255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3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6505</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66011</xdr:rowOff>
    </xdr:from>
    <xdr:to>
      <xdr:col>81</xdr:col>
      <xdr:colOff>101600</xdr:colOff>
      <xdr:row>98</xdr:row>
      <xdr:rowOff>167611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6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158738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6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85728</xdr:rowOff>
    </xdr:from>
    <xdr:to>
      <xdr:col>76</xdr:col>
      <xdr:colOff>165100</xdr:colOff>
      <xdr:row>99</xdr:row>
      <xdr:rowOff>15878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8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7005</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98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87224</xdr:rowOff>
    </xdr:from>
    <xdr:to>
      <xdr:col>72</xdr:col>
      <xdr:colOff>38100</xdr:colOff>
      <xdr:row>99</xdr:row>
      <xdr:rowOff>17374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8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8501</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98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60616</xdr:rowOff>
    </xdr:from>
    <xdr:to>
      <xdr:col>67</xdr:col>
      <xdr:colOff>101600</xdr:colOff>
      <xdr:row>98</xdr:row>
      <xdr:rowOff>162216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153343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5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130197</xdr:rowOff>
    </xdr:from>
    <xdr:to>
      <xdr:col>116</xdr:col>
      <xdr:colOff>63500</xdr:colOff>
      <xdr:row>36</xdr:row>
      <xdr:rowOff>104234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130947"/>
          <a:ext cx="838200" cy="14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116312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63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170202</xdr:rowOff>
    </xdr:from>
    <xdr:to>
      <xdr:col>111</xdr:col>
      <xdr:colOff>177800</xdr:colOff>
      <xdr:row>36</xdr:row>
      <xdr:rowOff>104234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170952"/>
          <a:ext cx="889000" cy="10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59522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7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170202</xdr:rowOff>
    </xdr:from>
    <xdr:to>
      <xdr:col>107</xdr:col>
      <xdr:colOff>50800</xdr:colOff>
      <xdr:row>37</xdr:row>
      <xdr:rowOff>9431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170952"/>
          <a:ext cx="889000" cy="18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105699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9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9431</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353081"/>
          <a:ext cx="889000" cy="4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98319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8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79397</xdr:rowOff>
    </xdr:from>
    <xdr:to>
      <xdr:col>116</xdr:col>
      <xdr:colOff>114300</xdr:colOff>
      <xdr:row>36</xdr:row>
      <xdr:rowOff>9547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08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102274</xdr:rowOff>
    </xdr:from>
    <xdr:ext cx="534377"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593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53434</xdr:rowOff>
    </xdr:from>
    <xdr:to>
      <xdr:col>112</xdr:col>
      <xdr:colOff>38100</xdr:colOff>
      <xdr:row>36</xdr:row>
      <xdr:rowOff>155034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22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111</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56111" y="600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119402</xdr:rowOff>
    </xdr:from>
    <xdr:to>
      <xdr:col>107</xdr:col>
      <xdr:colOff>101600</xdr:colOff>
      <xdr:row>36</xdr:row>
      <xdr:rowOff>49552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12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66079</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67111" y="589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130081</xdr:rowOff>
    </xdr:from>
    <xdr:to>
      <xdr:col>102</xdr:col>
      <xdr:colOff>165100</xdr:colOff>
      <xdr:row>37</xdr:row>
      <xdr:rowOff>60231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30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76758</xdr:rowOff>
    </xdr:from>
    <xdr:ext cx="534377"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278111" y="607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63788</xdr:rowOff>
    </xdr:from>
    <xdr:to>
      <xdr:col>102</xdr:col>
      <xdr:colOff>114300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79338"/>
          <a:ext cx="8890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12988</xdr:rowOff>
    </xdr:from>
    <xdr:to>
      <xdr:col>98</xdr:col>
      <xdr:colOff>38100</xdr:colOff>
      <xdr:row>59</xdr:row>
      <xdr:rowOff>114588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2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105715</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22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135553</xdr:rowOff>
    </xdr:from>
    <xdr:to>
      <xdr:col>116</xdr:col>
      <xdr:colOff>63500</xdr:colOff>
      <xdr:row>75</xdr:row>
      <xdr:rowOff>125586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822853"/>
          <a:ext cx="838200" cy="16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125586</xdr:rowOff>
    </xdr:from>
    <xdr:to>
      <xdr:col>111</xdr:col>
      <xdr:colOff>177800</xdr:colOff>
      <xdr:row>76</xdr:row>
      <xdr:rowOff>7404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984336"/>
          <a:ext cx="889000" cy="5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7404</xdr:rowOff>
    </xdr:from>
    <xdr:to>
      <xdr:col>107</xdr:col>
      <xdr:colOff>50800</xdr:colOff>
      <xdr:row>76</xdr:row>
      <xdr:rowOff>55420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037604"/>
          <a:ext cx="889000" cy="4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145397</xdr:rowOff>
    </xdr:from>
    <xdr:to>
      <xdr:col>102</xdr:col>
      <xdr:colOff>114300</xdr:colOff>
      <xdr:row>76</xdr:row>
      <xdr:rowOff>55420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2832697"/>
          <a:ext cx="889000" cy="25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21544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84753</xdr:rowOff>
    </xdr:from>
    <xdr:to>
      <xdr:col>116</xdr:col>
      <xdr:colOff>114300</xdr:colOff>
      <xdr:row>75</xdr:row>
      <xdr:rowOff>14903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77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107630</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62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74786</xdr:rowOff>
    </xdr:from>
    <xdr:to>
      <xdr:col>112</xdr:col>
      <xdr:colOff>38100</xdr:colOff>
      <xdr:row>76</xdr:row>
      <xdr:rowOff>4936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93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21463</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70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128055</xdr:rowOff>
    </xdr:from>
    <xdr:to>
      <xdr:col>107</xdr:col>
      <xdr:colOff>101600</xdr:colOff>
      <xdr:row>76</xdr:row>
      <xdr:rowOff>58204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9868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49331</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307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4620</xdr:rowOff>
    </xdr:from>
    <xdr:to>
      <xdr:col>102</xdr:col>
      <xdr:colOff>165100</xdr:colOff>
      <xdr:row>76</xdr:row>
      <xdr:rowOff>106220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97347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12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94597</xdr:rowOff>
    </xdr:from>
    <xdr:to>
      <xdr:col>98</xdr:col>
      <xdr:colOff>38100</xdr:colOff>
      <xdr:row>75</xdr:row>
      <xdr:rowOff>24747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78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41274</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2557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類似団体と比べ、大きく上回っているのは維持補修費、、投資及び出資金である。</a:t>
          </a:r>
        </a:p>
        <a:p>
          <a:r>
            <a:rPr kumimoji="1" lang="ja-JP" altLang="en-US" sz="1300">
              <a:latin typeface="ＭＳ Ｐゴシック" panose="020B0600070205080204" pitchFamily="50" charset="-128"/>
              <a:ea typeface="ＭＳ Ｐゴシック" panose="020B0600070205080204" pitchFamily="50" charset="-128"/>
            </a:rPr>
            <a:t>　維持補修費については、除雪経費の増加や町道等を含めた公共施設の修繕費用が他団体を上回る要因となった。投資及び出資金については、公営企業会計である上下水道事業への出資金が発生したことにより他団体を大きく上回る数値となった。</a:t>
          </a:r>
        </a:p>
        <a:p>
          <a:r>
            <a:rPr kumimoji="1" lang="ja-JP" altLang="en-US" sz="1300">
              <a:latin typeface="ＭＳ Ｐゴシック" panose="020B0600070205080204" pitchFamily="50" charset="-128"/>
              <a:ea typeface="ＭＳ Ｐゴシック" panose="020B0600070205080204" pitchFamily="50" charset="-128"/>
            </a:rPr>
            <a:t>　維持経費節減のため、事務事業の見直しにより経費の節減を図っていく。また、上下水道事業については長期的な経営戦略に基づき、維持管理や施設更新に係る費用の平準化、抑制を図る必要がある。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2,685
2,675
124.52
4,905,633
4,456,665
440,648
2,317,708
4,593,363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131566</xdr:rowOff>
    </xdr:from>
    <xdr:to>
      <xdr:col>24</xdr:col>
      <xdr:colOff>63500</xdr:colOff>
      <xdr:row>36</xdr:row>
      <xdr:rowOff>141243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03766"/>
          <a:ext cx="8382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128880</xdr:rowOff>
    </xdr:from>
    <xdr:to>
      <xdr:col>19</xdr:col>
      <xdr:colOff>177800</xdr:colOff>
      <xdr:row>36</xdr:row>
      <xdr:rowOff>131566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01080"/>
          <a:ext cx="8890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128880</xdr:rowOff>
    </xdr:from>
    <xdr:to>
      <xdr:col>15</xdr:col>
      <xdr:colOff>50800</xdr:colOff>
      <xdr:row>36</xdr:row>
      <xdr:rowOff>138004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01080"/>
          <a:ext cx="889000" cy="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138004</xdr:rowOff>
    </xdr:from>
    <xdr:to>
      <xdr:col>10</xdr:col>
      <xdr:colOff>114300</xdr:colOff>
      <xdr:row>36</xdr:row>
      <xdr:rowOff>170218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10204"/>
          <a:ext cx="889000" cy="3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90443</xdr:rowOff>
    </xdr:from>
    <xdr:to>
      <xdr:col>24</xdr:col>
      <xdr:colOff>114300</xdr:colOff>
      <xdr:row>37</xdr:row>
      <xdr:rowOff>20593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6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113320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1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80766</xdr:rowOff>
    </xdr:from>
    <xdr:to>
      <xdr:col>20</xdr:col>
      <xdr:colOff>38100</xdr:colOff>
      <xdr:row>37</xdr:row>
      <xdr:rowOff>10916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5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27443</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2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78080</xdr:rowOff>
    </xdr:from>
    <xdr:to>
      <xdr:col>15</xdr:col>
      <xdr:colOff>101600</xdr:colOff>
      <xdr:row>37</xdr:row>
      <xdr:rowOff>8230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24757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2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87204</xdr:rowOff>
    </xdr:from>
    <xdr:to>
      <xdr:col>10</xdr:col>
      <xdr:colOff>165100</xdr:colOff>
      <xdr:row>37</xdr:row>
      <xdr:rowOff>17354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5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33881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3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119418</xdr:rowOff>
    </xdr:from>
    <xdr:to>
      <xdr:col>6</xdr:col>
      <xdr:colOff>38100</xdr:colOff>
      <xdr:row>37</xdr:row>
      <xdr:rowOff>49568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9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66095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6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169646</xdr:rowOff>
    </xdr:from>
    <xdr:to>
      <xdr:col>24</xdr:col>
      <xdr:colOff>63500</xdr:colOff>
      <xdr:row>58</xdr:row>
      <xdr:rowOff>48476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42296"/>
          <a:ext cx="838200" cy="5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169646</xdr:rowOff>
    </xdr:from>
    <xdr:to>
      <xdr:col>19</xdr:col>
      <xdr:colOff>177800</xdr:colOff>
      <xdr:row>58</xdr:row>
      <xdr:rowOff>64010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42296"/>
          <a:ext cx="889000" cy="6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64010</xdr:rowOff>
    </xdr:from>
    <xdr:to>
      <xdr:col>15</xdr:col>
      <xdr:colOff>50800</xdr:colOff>
      <xdr:row>58</xdr:row>
      <xdr:rowOff>98944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08110"/>
          <a:ext cx="889000" cy="3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84881</xdr:rowOff>
    </xdr:from>
    <xdr:to>
      <xdr:col>10</xdr:col>
      <xdr:colOff>114300</xdr:colOff>
      <xdr:row>58</xdr:row>
      <xdr:rowOff>98944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28981"/>
          <a:ext cx="889000" cy="1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169126</xdr:rowOff>
    </xdr:from>
    <xdr:to>
      <xdr:col>24</xdr:col>
      <xdr:colOff>114300</xdr:colOff>
      <xdr:row>58</xdr:row>
      <xdr:rowOff>99276</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4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128503</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29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118846</xdr:rowOff>
    </xdr:from>
    <xdr:to>
      <xdr:col>20</xdr:col>
      <xdr:colOff>38100</xdr:colOff>
      <xdr:row>58</xdr:row>
      <xdr:rowOff>48996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9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65523</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13210</xdr:rowOff>
    </xdr:from>
    <xdr:to>
      <xdr:col>15</xdr:col>
      <xdr:colOff>101600</xdr:colOff>
      <xdr:row>58</xdr:row>
      <xdr:rowOff>114810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5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131337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732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48144</xdr:rowOff>
    </xdr:from>
    <xdr:to>
      <xdr:col>10</xdr:col>
      <xdr:colOff>165100</xdr:colOff>
      <xdr:row>58</xdr:row>
      <xdr:rowOff>149744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9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140871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8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34081</xdr:rowOff>
    </xdr:from>
    <xdr:to>
      <xdr:col>6</xdr:col>
      <xdr:colOff>38100</xdr:colOff>
      <xdr:row>58</xdr:row>
      <xdr:rowOff>135681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7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126808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7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119238</xdr:rowOff>
    </xdr:from>
    <xdr:to>
      <xdr:col>24</xdr:col>
      <xdr:colOff>63500</xdr:colOff>
      <xdr:row>78</xdr:row>
      <xdr:rowOff>84142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320888"/>
          <a:ext cx="838200" cy="13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84142</xdr:rowOff>
    </xdr:from>
    <xdr:to>
      <xdr:col>19</xdr:col>
      <xdr:colOff>177800</xdr:colOff>
      <xdr:row>78</xdr:row>
      <xdr:rowOff>152180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457242"/>
          <a:ext cx="889000" cy="6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146962</xdr:rowOff>
    </xdr:from>
    <xdr:to>
      <xdr:col>15</xdr:col>
      <xdr:colOff>50800</xdr:colOff>
      <xdr:row>78</xdr:row>
      <xdr:rowOff>152180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019300" y="13520062"/>
          <a:ext cx="889000" cy="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146962</xdr:rowOff>
    </xdr:from>
    <xdr:to>
      <xdr:col>10</xdr:col>
      <xdr:colOff>114300</xdr:colOff>
      <xdr:row>79</xdr:row>
      <xdr:rowOff>15656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520062"/>
          <a:ext cx="889000" cy="4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68438</xdr:rowOff>
    </xdr:from>
    <xdr:to>
      <xdr:col>24</xdr:col>
      <xdr:colOff>114300</xdr:colOff>
      <xdr:row>77</xdr:row>
      <xdr:rowOff>170038</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27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91315</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12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33342</xdr:rowOff>
    </xdr:from>
    <xdr:to>
      <xdr:col>20</xdr:col>
      <xdr:colOff>38100</xdr:colOff>
      <xdr:row>78</xdr:row>
      <xdr:rowOff>134942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40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151469</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18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101380</xdr:rowOff>
    </xdr:from>
    <xdr:to>
      <xdr:col>15</xdr:col>
      <xdr:colOff>101600</xdr:colOff>
      <xdr:row>79</xdr:row>
      <xdr:rowOff>31530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4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48057</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24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96162</xdr:rowOff>
    </xdr:from>
    <xdr:to>
      <xdr:col>10</xdr:col>
      <xdr:colOff>165100</xdr:colOff>
      <xdr:row>79</xdr:row>
      <xdr:rowOff>26312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46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42839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244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136306</xdr:rowOff>
    </xdr:from>
    <xdr:to>
      <xdr:col>6</xdr:col>
      <xdr:colOff>38100</xdr:colOff>
      <xdr:row>79</xdr:row>
      <xdr:rowOff>66456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50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57583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60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154702</xdr:rowOff>
    </xdr:from>
    <xdr:to>
      <xdr:col>24</xdr:col>
      <xdr:colOff>63500</xdr:colOff>
      <xdr:row>97</xdr:row>
      <xdr:rowOff>54837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13902"/>
          <a:ext cx="838200" cy="7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54837</xdr:rowOff>
    </xdr:from>
    <xdr:to>
      <xdr:col>19</xdr:col>
      <xdr:colOff>177800</xdr:colOff>
      <xdr:row>97</xdr:row>
      <xdr:rowOff>68962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85487"/>
          <a:ext cx="889000" cy="1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68962</xdr:rowOff>
    </xdr:from>
    <xdr:to>
      <xdr:col>15</xdr:col>
      <xdr:colOff>50800</xdr:colOff>
      <xdr:row>97</xdr:row>
      <xdr:rowOff>95140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99612"/>
          <a:ext cx="889000" cy="2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34547</xdr:rowOff>
    </xdr:from>
    <xdr:to>
      <xdr:col>10</xdr:col>
      <xdr:colOff>114300</xdr:colOff>
      <xdr:row>97</xdr:row>
      <xdr:rowOff>95140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665197"/>
          <a:ext cx="889000" cy="6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103902</xdr:rowOff>
    </xdr:from>
    <xdr:to>
      <xdr:col>24</xdr:col>
      <xdr:colOff>114300</xdr:colOff>
      <xdr:row>97</xdr:row>
      <xdr:rowOff>34052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6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126779</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414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4037</xdr:rowOff>
    </xdr:from>
    <xdr:to>
      <xdr:col>20</xdr:col>
      <xdr:colOff>38100</xdr:colOff>
      <xdr:row>97</xdr:row>
      <xdr:rowOff>105637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3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96764</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72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18162</xdr:rowOff>
    </xdr:from>
    <xdr:to>
      <xdr:col>15</xdr:col>
      <xdr:colOff>101600</xdr:colOff>
      <xdr:row>97</xdr:row>
      <xdr:rowOff>119762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4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136289</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42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44340</xdr:rowOff>
    </xdr:from>
    <xdr:to>
      <xdr:col>10</xdr:col>
      <xdr:colOff>165100</xdr:colOff>
      <xdr:row>97</xdr:row>
      <xdr:rowOff>145940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7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162467</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45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155197</xdr:rowOff>
    </xdr:from>
    <xdr:to>
      <xdr:col>6</xdr:col>
      <xdr:colOff>38100</xdr:colOff>
      <xdr:row>97</xdr:row>
      <xdr:rowOff>85347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1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101874</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38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43942</xdr:rowOff>
    </xdr:from>
    <xdr:to>
      <xdr:col>55</xdr:col>
      <xdr:colOff>0</xdr:colOff>
      <xdr:row>39</xdr:row>
      <xdr:rowOff>43942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0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43942</xdr:rowOff>
    </xdr:from>
    <xdr:to>
      <xdr:col>50</xdr:col>
      <xdr:colOff>114300</xdr:colOff>
      <xdr:row>39</xdr:row>
      <xdr:rowOff>43942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0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43942</xdr:rowOff>
    </xdr:from>
    <xdr:to>
      <xdr:col>45</xdr:col>
      <xdr:colOff>177800</xdr:colOff>
      <xdr:row>39</xdr:row>
      <xdr:rowOff>44069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730492"/>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44069</xdr:rowOff>
    </xdr:from>
    <xdr:to>
      <xdr:col>41</xdr:col>
      <xdr:colOff>50800</xdr:colOff>
      <xdr:row>39</xdr:row>
      <xdr:rowOff>44069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164592</xdr:rowOff>
    </xdr:from>
    <xdr:to>
      <xdr:col>55</xdr:col>
      <xdr:colOff>50800</xdr:colOff>
      <xdr:row>39</xdr:row>
      <xdr:rowOff>94742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79519</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46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164592</xdr:rowOff>
    </xdr:from>
    <xdr:to>
      <xdr:col>50</xdr:col>
      <xdr:colOff>165100</xdr:colOff>
      <xdr:row>39</xdr:row>
      <xdr:rowOff>94742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85869</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164592</xdr:rowOff>
    </xdr:from>
    <xdr:to>
      <xdr:col>46</xdr:col>
      <xdr:colOff>38100</xdr:colOff>
      <xdr:row>39</xdr:row>
      <xdr:rowOff>94742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85869</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164719</xdr:rowOff>
    </xdr:from>
    <xdr:to>
      <xdr:col>41</xdr:col>
      <xdr:colOff>101600</xdr:colOff>
      <xdr:row>39</xdr:row>
      <xdr:rowOff>94869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85996</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164719</xdr:rowOff>
    </xdr:from>
    <xdr:to>
      <xdr:col>36</xdr:col>
      <xdr:colOff>165100</xdr:colOff>
      <xdr:row>39</xdr:row>
      <xdr:rowOff>94869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85996</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37059</xdr:rowOff>
    </xdr:from>
    <xdr:to>
      <xdr:col>55</xdr:col>
      <xdr:colOff>0</xdr:colOff>
      <xdr:row>58</xdr:row>
      <xdr:rowOff>59804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81159"/>
          <a:ext cx="838200" cy="2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51353</xdr:rowOff>
    </xdr:from>
    <xdr:to>
      <xdr:col>50</xdr:col>
      <xdr:colOff>114300</xdr:colOff>
      <xdr:row>58</xdr:row>
      <xdr:rowOff>59804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95453"/>
          <a:ext cx="889000" cy="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51353</xdr:rowOff>
    </xdr:from>
    <xdr:to>
      <xdr:col>45</xdr:col>
      <xdr:colOff>177800</xdr:colOff>
      <xdr:row>58</xdr:row>
      <xdr:rowOff>72131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95453"/>
          <a:ext cx="889000" cy="2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21913</xdr:rowOff>
    </xdr:from>
    <xdr:to>
      <xdr:col>41</xdr:col>
      <xdr:colOff>50800</xdr:colOff>
      <xdr:row>58</xdr:row>
      <xdr:rowOff>72131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966013"/>
          <a:ext cx="889000" cy="5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157709</xdr:rowOff>
    </xdr:from>
    <xdr:to>
      <xdr:col>55</xdr:col>
      <xdr:colOff>50800</xdr:colOff>
      <xdr:row>58</xdr:row>
      <xdr:rowOff>87859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3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136136</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0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9004</xdr:rowOff>
    </xdr:from>
    <xdr:to>
      <xdr:col>50</xdr:col>
      <xdr:colOff>165100</xdr:colOff>
      <xdr:row>58</xdr:row>
      <xdr:rowOff>110604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5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101731</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10045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553</xdr:rowOff>
    </xdr:from>
    <xdr:to>
      <xdr:col>46</xdr:col>
      <xdr:colOff>38100</xdr:colOff>
      <xdr:row>58</xdr:row>
      <xdr:rowOff>102153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4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93280</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10037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21331</xdr:rowOff>
    </xdr:from>
    <xdr:to>
      <xdr:col>41</xdr:col>
      <xdr:colOff>101600</xdr:colOff>
      <xdr:row>58</xdr:row>
      <xdr:rowOff>122931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6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114058</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10058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142563</xdr:rowOff>
    </xdr:from>
    <xdr:to>
      <xdr:col>36</xdr:col>
      <xdr:colOff>165100</xdr:colOff>
      <xdr:row>58</xdr:row>
      <xdr:rowOff>72713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1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63840</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1000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146799</xdr:rowOff>
    </xdr:from>
    <xdr:to>
      <xdr:col>55</xdr:col>
      <xdr:colOff>0</xdr:colOff>
      <xdr:row>78</xdr:row>
      <xdr:rowOff>41075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348449"/>
          <a:ext cx="838200" cy="6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41075</xdr:rowOff>
    </xdr:from>
    <xdr:to>
      <xdr:col>50</xdr:col>
      <xdr:colOff>114300</xdr:colOff>
      <xdr:row>78</xdr:row>
      <xdr:rowOff>71241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14175"/>
          <a:ext cx="889000" cy="3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71241</xdr:rowOff>
    </xdr:from>
    <xdr:to>
      <xdr:col>45</xdr:col>
      <xdr:colOff>177800</xdr:colOff>
      <xdr:row>78</xdr:row>
      <xdr:rowOff>90892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44341"/>
          <a:ext cx="889000" cy="1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90892</xdr:rowOff>
    </xdr:from>
    <xdr:to>
      <xdr:col>41</xdr:col>
      <xdr:colOff>50800</xdr:colOff>
      <xdr:row>78</xdr:row>
      <xdr:rowOff>100547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63992"/>
          <a:ext cx="889000" cy="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95999</xdr:rowOff>
    </xdr:from>
    <xdr:to>
      <xdr:col>55</xdr:col>
      <xdr:colOff>50800</xdr:colOff>
      <xdr:row>78</xdr:row>
      <xdr:rowOff>26149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9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118876</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161725</xdr:rowOff>
    </xdr:from>
    <xdr:to>
      <xdr:col>50</xdr:col>
      <xdr:colOff>165100</xdr:colOff>
      <xdr:row>78</xdr:row>
      <xdr:rowOff>91875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6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83002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5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20441</xdr:rowOff>
    </xdr:from>
    <xdr:to>
      <xdr:col>46</xdr:col>
      <xdr:colOff>38100</xdr:colOff>
      <xdr:row>78</xdr:row>
      <xdr:rowOff>122041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9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113168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8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40092</xdr:rowOff>
    </xdr:from>
    <xdr:to>
      <xdr:col>41</xdr:col>
      <xdr:colOff>101600</xdr:colOff>
      <xdr:row>78</xdr:row>
      <xdr:rowOff>141692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1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132819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50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49747</xdr:rowOff>
    </xdr:from>
    <xdr:to>
      <xdr:col>36</xdr:col>
      <xdr:colOff>165100</xdr:colOff>
      <xdr:row>78</xdr:row>
      <xdr:rowOff>151347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2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142474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51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137378</xdr:rowOff>
    </xdr:from>
    <xdr:to>
      <xdr:col>55</xdr:col>
      <xdr:colOff>0</xdr:colOff>
      <xdr:row>96</xdr:row>
      <xdr:rowOff>73816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425128"/>
          <a:ext cx="838200" cy="10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73816</xdr:rowOff>
    </xdr:from>
    <xdr:to>
      <xdr:col>50</xdr:col>
      <xdr:colOff>114300</xdr:colOff>
      <xdr:row>97</xdr:row>
      <xdr:rowOff>31483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533016"/>
          <a:ext cx="889000" cy="12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31483</xdr:rowOff>
    </xdr:from>
    <xdr:to>
      <xdr:col>45</xdr:col>
      <xdr:colOff>177800</xdr:colOff>
      <xdr:row>97</xdr:row>
      <xdr:rowOff>49113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662133"/>
          <a:ext cx="889000" cy="1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49113</xdr:rowOff>
    </xdr:from>
    <xdr:to>
      <xdr:col>41</xdr:col>
      <xdr:colOff>50800</xdr:colOff>
      <xdr:row>97</xdr:row>
      <xdr:rowOff>82111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679763"/>
          <a:ext cx="889000" cy="3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86578</xdr:rowOff>
    </xdr:from>
    <xdr:to>
      <xdr:col>55</xdr:col>
      <xdr:colOff>50800</xdr:colOff>
      <xdr:row>96</xdr:row>
      <xdr:rowOff>16728</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3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109455</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22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23016</xdr:rowOff>
    </xdr:from>
    <xdr:to>
      <xdr:col>50</xdr:col>
      <xdr:colOff>165100</xdr:colOff>
      <xdr:row>96</xdr:row>
      <xdr:rowOff>124616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48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141143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25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152133</xdr:rowOff>
    </xdr:from>
    <xdr:to>
      <xdr:col>46</xdr:col>
      <xdr:colOff>38100</xdr:colOff>
      <xdr:row>97</xdr:row>
      <xdr:rowOff>82283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1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73410</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70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169763</xdr:rowOff>
    </xdr:from>
    <xdr:to>
      <xdr:col>41</xdr:col>
      <xdr:colOff>101600</xdr:colOff>
      <xdr:row>97</xdr:row>
      <xdr:rowOff>99913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2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91040</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72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31311</xdr:rowOff>
    </xdr:from>
    <xdr:to>
      <xdr:col>36</xdr:col>
      <xdr:colOff>165100</xdr:colOff>
      <xdr:row>97</xdr:row>
      <xdr:rowOff>132911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6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124038</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75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54463</xdr:rowOff>
    </xdr:from>
    <xdr:to>
      <xdr:col>85</xdr:col>
      <xdr:colOff>127000</xdr:colOff>
      <xdr:row>37</xdr:row>
      <xdr:rowOff>157272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055213"/>
          <a:ext cx="838200" cy="44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54463</xdr:rowOff>
    </xdr:from>
    <xdr:to>
      <xdr:col>81</xdr:col>
      <xdr:colOff>50800</xdr:colOff>
      <xdr:row>36</xdr:row>
      <xdr:rowOff>62235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055213"/>
          <a:ext cx="889000" cy="17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67609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2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62235</xdr:rowOff>
    </xdr:from>
    <xdr:to>
      <xdr:col>76</xdr:col>
      <xdr:colOff>114300</xdr:colOff>
      <xdr:row>38</xdr:row>
      <xdr:rowOff>10305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234435"/>
          <a:ext cx="889000" cy="29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25234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3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3058</xdr:rowOff>
    </xdr:from>
    <xdr:to>
      <xdr:col>71</xdr:col>
      <xdr:colOff>177800</xdr:colOff>
      <xdr:row>38</xdr:row>
      <xdr:rowOff>10305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518158"/>
          <a:ext cx="889000" cy="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106472</xdr:rowOff>
    </xdr:from>
    <xdr:to>
      <xdr:col>85</xdr:col>
      <xdr:colOff>177800</xdr:colOff>
      <xdr:row>38</xdr:row>
      <xdr:rowOff>36622</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45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84899</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42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3663</xdr:rowOff>
    </xdr:from>
    <xdr:to>
      <xdr:col>81</xdr:col>
      <xdr:colOff>101600</xdr:colOff>
      <xdr:row>35</xdr:row>
      <xdr:rowOff>105263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00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121790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77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11435</xdr:rowOff>
    </xdr:from>
    <xdr:to>
      <xdr:col>76</xdr:col>
      <xdr:colOff>165100</xdr:colOff>
      <xdr:row>36</xdr:row>
      <xdr:rowOff>113035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18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129562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5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130955</xdr:rowOff>
    </xdr:from>
    <xdr:to>
      <xdr:col>72</xdr:col>
      <xdr:colOff>38100</xdr:colOff>
      <xdr:row>38</xdr:row>
      <xdr:rowOff>61105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4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52232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56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123708</xdr:rowOff>
    </xdr:from>
    <xdr:to>
      <xdr:col>67</xdr:col>
      <xdr:colOff>101600</xdr:colOff>
      <xdr:row>38</xdr:row>
      <xdr:rowOff>53859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4673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44985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6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127577</xdr:rowOff>
    </xdr:from>
    <xdr:to>
      <xdr:col>85</xdr:col>
      <xdr:colOff>127000</xdr:colOff>
      <xdr:row>58</xdr:row>
      <xdr:rowOff>29349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900227"/>
          <a:ext cx="838200" cy="7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29349</xdr:rowOff>
    </xdr:from>
    <xdr:to>
      <xdr:col>81</xdr:col>
      <xdr:colOff>50800</xdr:colOff>
      <xdr:row>58</xdr:row>
      <xdr:rowOff>37386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73449"/>
          <a:ext cx="889000" cy="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37386</xdr:rowOff>
    </xdr:from>
    <xdr:to>
      <xdr:col>76</xdr:col>
      <xdr:colOff>114300</xdr:colOff>
      <xdr:row>58</xdr:row>
      <xdr:rowOff>44113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81486"/>
          <a:ext cx="8890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44113</xdr:rowOff>
    </xdr:from>
    <xdr:to>
      <xdr:col>71</xdr:col>
      <xdr:colOff>177800</xdr:colOff>
      <xdr:row>58</xdr:row>
      <xdr:rowOff>60772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88213"/>
          <a:ext cx="889000" cy="1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76777</xdr:rowOff>
    </xdr:from>
    <xdr:to>
      <xdr:col>85</xdr:col>
      <xdr:colOff>177800</xdr:colOff>
      <xdr:row>58</xdr:row>
      <xdr:rowOff>6927</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4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55204</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2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149999</xdr:rowOff>
    </xdr:from>
    <xdr:to>
      <xdr:col>81</xdr:col>
      <xdr:colOff>101600</xdr:colOff>
      <xdr:row>58</xdr:row>
      <xdr:rowOff>80149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2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71276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1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158036</xdr:rowOff>
    </xdr:from>
    <xdr:to>
      <xdr:col>76</xdr:col>
      <xdr:colOff>165100</xdr:colOff>
      <xdr:row>58</xdr:row>
      <xdr:rowOff>88186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3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79313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2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164763</xdr:rowOff>
    </xdr:from>
    <xdr:to>
      <xdr:col>72</xdr:col>
      <xdr:colOff>38100</xdr:colOff>
      <xdr:row>58</xdr:row>
      <xdr:rowOff>94913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3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86040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3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9972</xdr:rowOff>
    </xdr:from>
    <xdr:to>
      <xdr:col>67</xdr:col>
      <xdr:colOff>101600</xdr:colOff>
      <xdr:row>58</xdr:row>
      <xdr:rowOff>111572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5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102699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4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128752</xdr:rowOff>
    </xdr:from>
    <xdr:to>
      <xdr:col>85</xdr:col>
      <xdr:colOff>127000</xdr:colOff>
      <xdr:row>78</xdr:row>
      <xdr:rowOff>138795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501852"/>
          <a:ext cx="838200" cy="1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96278</xdr:rowOff>
    </xdr:from>
    <xdr:to>
      <xdr:col>81</xdr:col>
      <xdr:colOff>50800</xdr:colOff>
      <xdr:row>78</xdr:row>
      <xdr:rowOff>138795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469378"/>
          <a:ext cx="889000" cy="4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67869</xdr:rowOff>
    </xdr:from>
    <xdr:to>
      <xdr:col>76</xdr:col>
      <xdr:colOff>114300</xdr:colOff>
      <xdr:row>78</xdr:row>
      <xdr:rowOff>96278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440969"/>
          <a:ext cx="889000" cy="2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150282</xdr:rowOff>
    </xdr:from>
    <xdr:to>
      <xdr:col>71</xdr:col>
      <xdr:colOff>177800</xdr:colOff>
      <xdr:row>78</xdr:row>
      <xdr:rowOff>67869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351932"/>
          <a:ext cx="889000" cy="8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142887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5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77952</xdr:rowOff>
    </xdr:from>
    <xdr:to>
      <xdr:col>85</xdr:col>
      <xdr:colOff>177800</xdr:colOff>
      <xdr:row>79</xdr:row>
      <xdr:rowOff>8102</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87995</xdr:rowOff>
    </xdr:from>
    <xdr:to>
      <xdr:col>81</xdr:col>
      <xdr:colOff>101600</xdr:colOff>
      <xdr:row>79</xdr:row>
      <xdr:rowOff>18145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9272</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2017" y="13553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45478</xdr:rowOff>
    </xdr:from>
    <xdr:to>
      <xdr:col>76</xdr:col>
      <xdr:colOff>165100</xdr:colOff>
      <xdr:row>78</xdr:row>
      <xdr:rowOff>147078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1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138205</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51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17069</xdr:rowOff>
    </xdr:from>
    <xdr:to>
      <xdr:col>72</xdr:col>
      <xdr:colOff>38100</xdr:colOff>
      <xdr:row>78</xdr:row>
      <xdr:rowOff>118669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9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135196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16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99482</xdr:rowOff>
    </xdr:from>
    <xdr:to>
      <xdr:col>67</xdr:col>
      <xdr:colOff>101600</xdr:colOff>
      <xdr:row>78</xdr:row>
      <xdr:rowOff>29632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0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46159</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0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106104</xdr:rowOff>
    </xdr:from>
    <xdr:to>
      <xdr:col>85</xdr:col>
      <xdr:colOff>127000</xdr:colOff>
      <xdr:row>97</xdr:row>
      <xdr:rowOff>124285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736754"/>
          <a:ext cx="838200" cy="1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124285</xdr:rowOff>
    </xdr:from>
    <xdr:to>
      <xdr:col>81</xdr:col>
      <xdr:colOff>50800</xdr:colOff>
      <xdr:row>97</xdr:row>
      <xdr:rowOff>132105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54935"/>
          <a:ext cx="889000" cy="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124848</xdr:rowOff>
    </xdr:from>
    <xdr:to>
      <xdr:col>76</xdr:col>
      <xdr:colOff>114300</xdr:colOff>
      <xdr:row>97</xdr:row>
      <xdr:rowOff>132105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755498"/>
          <a:ext cx="889000" cy="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124848</xdr:rowOff>
    </xdr:from>
    <xdr:to>
      <xdr:col>71</xdr:col>
      <xdr:colOff>177800</xdr:colOff>
      <xdr:row>97</xdr:row>
      <xdr:rowOff>154180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755498"/>
          <a:ext cx="889000" cy="2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55304</xdr:rowOff>
    </xdr:from>
    <xdr:to>
      <xdr:col>85</xdr:col>
      <xdr:colOff>177800</xdr:colOff>
      <xdr:row>97</xdr:row>
      <xdr:rowOff>156904</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8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33731</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66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73485</xdr:rowOff>
    </xdr:from>
    <xdr:to>
      <xdr:col>81</xdr:col>
      <xdr:colOff>101600</xdr:colOff>
      <xdr:row>98</xdr:row>
      <xdr:rowOff>3635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0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166212</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79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81305</xdr:rowOff>
    </xdr:from>
    <xdr:to>
      <xdr:col>76</xdr:col>
      <xdr:colOff>165100</xdr:colOff>
      <xdr:row>98</xdr:row>
      <xdr:rowOff>11455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1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2582</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80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74048</xdr:rowOff>
    </xdr:from>
    <xdr:to>
      <xdr:col>72</xdr:col>
      <xdr:colOff>38100</xdr:colOff>
      <xdr:row>98</xdr:row>
      <xdr:rowOff>4198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0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166775</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79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103380</xdr:rowOff>
    </xdr:from>
    <xdr:to>
      <xdr:col>67</xdr:col>
      <xdr:colOff>101600</xdr:colOff>
      <xdr:row>98</xdr:row>
      <xdr:rowOff>33530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3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24657</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82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消防費については、大規模新規事業（デジタル防災無線整備事業）の終了により大きく減少している。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今後も事務事業の見直しなど、経費の削減を図り財政の健全化を目指す。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実質収支は経費の節減及びコロナ過における事業中止などで標準財政規模に対する比率は上昇し、財政調整基金の取り崩しを行うことなく財政運営できた。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公営企業の施設整備は概ね行き届いているが、利用人口の減少により料金収入のみでの経営が難しいため、繰入をしている。今後も施設維持に係る費用等に対しての繰り入れを行わざるを得ない。</a:t>
          </a:r>
        </a:p>
        <a:p>
          <a:r>
            <a:rPr kumimoji="1" lang="ja-JP" altLang="en-US" sz="1400">
              <a:latin typeface="ＭＳ ゴシック" pitchFamily="49" charset="-128"/>
              <a:ea typeface="ＭＳ ゴシック" pitchFamily="49" charset="-128"/>
            </a:rPr>
            <a:t>　公営企業等会計も適正かつコストの削減を図るよう努め、普通会計への負担軽減を図る必要がある。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80</v>
      </c>
      <c r="C2" s="179"/>
      <c r="D2" s="180"/>
    </row>
    <row r="3" spans="1:119" ht="18.75" customHeight="1" thickBot="1" x14ac:dyDescent="0.25">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4905633</v>
      </c>
      <c r="BO4" s="410"/>
      <c r="BP4" s="410"/>
      <c r="BQ4" s="410"/>
      <c r="BR4" s="410"/>
      <c r="BS4" s="410"/>
      <c r="BT4" s="410"/>
      <c r="BU4" s="411"/>
      <c r="BV4" s="409">
        <v>4927081</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19</v>
      </c>
      <c r="CU4" s="416"/>
      <c r="CV4" s="416"/>
      <c r="CW4" s="416"/>
      <c r="CX4" s="416"/>
      <c r="CY4" s="416"/>
      <c r="CZ4" s="416"/>
      <c r="DA4" s="417"/>
      <c r="DB4" s="415">
        <v>9.4</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4456665</v>
      </c>
      <c r="BO5" s="447"/>
      <c r="BP5" s="447"/>
      <c r="BQ5" s="447"/>
      <c r="BR5" s="447"/>
      <c r="BS5" s="447"/>
      <c r="BT5" s="447"/>
      <c r="BU5" s="448"/>
      <c r="BV5" s="446">
        <v>4714885</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80.900000000000006</v>
      </c>
      <c r="CU5" s="444"/>
      <c r="CV5" s="444"/>
      <c r="CW5" s="444"/>
      <c r="CX5" s="444"/>
      <c r="CY5" s="444"/>
      <c r="CZ5" s="444"/>
      <c r="DA5" s="445"/>
      <c r="DB5" s="443">
        <v>86.1</v>
      </c>
      <c r="DC5" s="444"/>
      <c r="DD5" s="444"/>
      <c r="DE5" s="444"/>
      <c r="DF5" s="444"/>
      <c r="DG5" s="444"/>
      <c r="DH5" s="444"/>
      <c r="DI5" s="445"/>
    </row>
    <row r="6" spans="1:119" ht="18.75" customHeight="1" x14ac:dyDescent="0.2">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101</v>
      </c>
      <c r="AV6" s="479"/>
      <c r="AW6" s="479"/>
      <c r="AX6" s="479"/>
      <c r="AY6" s="480" t="s">
        <v>102</v>
      </c>
      <c r="AZ6" s="481"/>
      <c r="BA6" s="481"/>
      <c r="BB6" s="481"/>
      <c r="BC6" s="481"/>
      <c r="BD6" s="481"/>
      <c r="BE6" s="481"/>
      <c r="BF6" s="481"/>
      <c r="BG6" s="481"/>
      <c r="BH6" s="481"/>
      <c r="BI6" s="481"/>
      <c r="BJ6" s="481"/>
      <c r="BK6" s="481"/>
      <c r="BL6" s="481"/>
      <c r="BM6" s="482"/>
      <c r="BN6" s="446">
        <v>448968</v>
      </c>
      <c r="BO6" s="447"/>
      <c r="BP6" s="447"/>
      <c r="BQ6" s="447"/>
      <c r="BR6" s="447"/>
      <c r="BS6" s="447"/>
      <c r="BT6" s="447"/>
      <c r="BU6" s="448"/>
      <c r="BV6" s="446">
        <v>212196</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84.2</v>
      </c>
      <c r="CU6" s="484"/>
      <c r="CV6" s="484"/>
      <c r="CW6" s="484"/>
      <c r="CX6" s="484"/>
      <c r="CY6" s="484"/>
      <c r="CZ6" s="484"/>
      <c r="DA6" s="485"/>
      <c r="DB6" s="483">
        <v>89.1</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8320</v>
      </c>
      <c r="BO7" s="447"/>
      <c r="BP7" s="447"/>
      <c r="BQ7" s="447"/>
      <c r="BR7" s="447"/>
      <c r="BS7" s="447"/>
      <c r="BT7" s="447"/>
      <c r="BU7" s="448"/>
      <c r="BV7" s="446">
        <v>12650</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2317708</v>
      </c>
      <c r="CU7" s="447"/>
      <c r="CV7" s="447"/>
      <c r="CW7" s="447"/>
      <c r="CX7" s="447"/>
      <c r="CY7" s="447"/>
      <c r="CZ7" s="447"/>
      <c r="DA7" s="448"/>
      <c r="DB7" s="446">
        <v>2117924</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440648</v>
      </c>
      <c r="BO8" s="447"/>
      <c r="BP8" s="447"/>
      <c r="BQ8" s="447"/>
      <c r="BR8" s="447"/>
      <c r="BS8" s="447"/>
      <c r="BT8" s="447"/>
      <c r="BU8" s="448"/>
      <c r="BV8" s="446">
        <v>199546</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0.28999999999999998</v>
      </c>
      <c r="CU8" s="487"/>
      <c r="CV8" s="487"/>
      <c r="CW8" s="487"/>
      <c r="CX8" s="487"/>
      <c r="CY8" s="487"/>
      <c r="CZ8" s="487"/>
      <c r="DA8" s="488"/>
      <c r="DB8" s="486">
        <v>0.32</v>
      </c>
      <c r="DC8" s="487"/>
      <c r="DD8" s="487"/>
      <c r="DE8" s="487"/>
      <c r="DF8" s="487"/>
      <c r="DG8" s="487"/>
      <c r="DH8" s="487"/>
      <c r="DI8" s="488"/>
    </row>
    <row r="9" spans="1:119" ht="18.75" customHeight="1" thickBot="1" x14ac:dyDescent="0.25">
      <c r="A9" s="178"/>
      <c r="B9" s="440" t="s">
        <v>112</v>
      </c>
      <c r="C9" s="441"/>
      <c r="D9" s="441"/>
      <c r="E9" s="441"/>
      <c r="F9" s="441"/>
      <c r="G9" s="441"/>
      <c r="H9" s="441"/>
      <c r="I9" s="441"/>
      <c r="J9" s="441"/>
      <c r="K9" s="489"/>
      <c r="L9" s="490" t="s">
        <v>113</v>
      </c>
      <c r="M9" s="491"/>
      <c r="N9" s="491"/>
      <c r="O9" s="491"/>
      <c r="P9" s="491"/>
      <c r="Q9" s="492"/>
      <c r="R9" s="493">
        <v>2672</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105</v>
      </c>
      <c r="AV9" s="479"/>
      <c r="AW9" s="479"/>
      <c r="AX9" s="479"/>
      <c r="AY9" s="480" t="s">
        <v>116</v>
      </c>
      <c r="AZ9" s="481"/>
      <c r="BA9" s="481"/>
      <c r="BB9" s="481"/>
      <c r="BC9" s="481"/>
      <c r="BD9" s="481"/>
      <c r="BE9" s="481"/>
      <c r="BF9" s="481"/>
      <c r="BG9" s="481"/>
      <c r="BH9" s="481"/>
      <c r="BI9" s="481"/>
      <c r="BJ9" s="481"/>
      <c r="BK9" s="481"/>
      <c r="BL9" s="481"/>
      <c r="BM9" s="482"/>
      <c r="BN9" s="446">
        <v>241102</v>
      </c>
      <c r="BO9" s="447"/>
      <c r="BP9" s="447"/>
      <c r="BQ9" s="447"/>
      <c r="BR9" s="447"/>
      <c r="BS9" s="447"/>
      <c r="BT9" s="447"/>
      <c r="BU9" s="448"/>
      <c r="BV9" s="446">
        <v>47188</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11.5</v>
      </c>
      <c r="CU9" s="444"/>
      <c r="CV9" s="444"/>
      <c r="CW9" s="444"/>
      <c r="CX9" s="444"/>
      <c r="CY9" s="444"/>
      <c r="CZ9" s="444"/>
      <c r="DA9" s="445"/>
      <c r="DB9" s="443">
        <v>13.6</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118</v>
      </c>
      <c r="M10" s="476"/>
      <c r="N10" s="476"/>
      <c r="O10" s="476"/>
      <c r="P10" s="476"/>
      <c r="Q10" s="477"/>
      <c r="R10" s="497">
        <v>3004</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120</v>
      </c>
      <c r="AV10" s="479"/>
      <c r="AW10" s="479"/>
      <c r="AX10" s="479"/>
      <c r="AY10" s="480" t="s">
        <v>121</v>
      </c>
      <c r="AZ10" s="481"/>
      <c r="BA10" s="481"/>
      <c r="BB10" s="481"/>
      <c r="BC10" s="481"/>
      <c r="BD10" s="481"/>
      <c r="BE10" s="481"/>
      <c r="BF10" s="481"/>
      <c r="BG10" s="481"/>
      <c r="BH10" s="481"/>
      <c r="BI10" s="481"/>
      <c r="BJ10" s="481"/>
      <c r="BK10" s="481"/>
      <c r="BL10" s="481"/>
      <c r="BM10" s="482"/>
      <c r="BN10" s="446">
        <v>172</v>
      </c>
      <c r="BO10" s="447"/>
      <c r="BP10" s="447"/>
      <c r="BQ10" s="447"/>
      <c r="BR10" s="447"/>
      <c r="BS10" s="447"/>
      <c r="BT10" s="447"/>
      <c r="BU10" s="448"/>
      <c r="BV10" s="446">
        <v>321</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120</v>
      </c>
      <c r="AV11" s="479"/>
      <c r="AW11" s="479"/>
      <c r="AX11" s="479"/>
      <c r="AY11" s="480" t="s">
        <v>126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129</v>
      </c>
      <c r="DC11" s="487"/>
      <c r="DD11" s="487"/>
      <c r="DE11" s="487"/>
      <c r="DF11" s="487"/>
      <c r="DG11" s="487"/>
      <c r="DH11" s="487"/>
      <c r="DI11" s="488"/>
    </row>
    <row r="12" spans="1:119" ht="18.75" customHeight="1" x14ac:dyDescent="0.2">
      <c r="A12" s="178"/>
      <c r="B12" s="506" t="s">
        <v>130</v>
      </c>
      <c r="C12" s="507"/>
      <c r="D12" s="507"/>
      <c r="E12" s="507"/>
      <c r="F12" s="507"/>
      <c r="G12" s="507"/>
      <c r="H12" s="507"/>
      <c r="I12" s="507"/>
      <c r="J12" s="507"/>
      <c r="K12" s="508"/>
      <c r="L12" s="515" t="s">
        <v>131</v>
      </c>
      <c r="M12" s="516"/>
      <c r="N12" s="516"/>
      <c r="O12" s="516"/>
      <c r="P12" s="516"/>
      <c r="Q12" s="517"/>
      <c r="R12" s="518">
        <v>2685</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101</v>
      </c>
      <c r="AV12" s="479"/>
      <c r="AW12" s="479"/>
      <c r="AX12" s="479"/>
      <c r="AY12" s="480" t="s">
        <v>135</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137</v>
      </c>
      <c r="CU12" s="487"/>
      <c r="CV12" s="487"/>
      <c r="CW12" s="487"/>
      <c r="CX12" s="487"/>
      <c r="CY12" s="487"/>
      <c r="CZ12" s="487"/>
      <c r="DA12" s="488"/>
      <c r="DB12" s="486" t="s">
        <v>137</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138</v>
      </c>
      <c r="N13" s="538"/>
      <c r="O13" s="538"/>
      <c r="P13" s="538"/>
      <c r="Q13" s="539"/>
      <c r="R13" s="530">
        <v>2675</v>
      </c>
      <c r="S13" s="531"/>
      <c r="T13" s="531"/>
      <c r="U13" s="531"/>
      <c r="V13" s="532"/>
      <c r="W13" s="462" t="s">
        <v>139</v>
      </c>
      <c r="X13" s="463"/>
      <c r="Y13" s="463"/>
      <c r="Z13" s="463"/>
      <c r="AA13" s="463"/>
      <c r="AB13" s="453"/>
      <c r="AC13" s="497">
        <v>291</v>
      </c>
      <c r="AD13" s="498"/>
      <c r="AE13" s="498"/>
      <c r="AF13" s="498"/>
      <c r="AG13" s="540"/>
      <c r="AH13" s="497">
        <v>473</v>
      </c>
      <c r="AI13" s="498"/>
      <c r="AJ13" s="498"/>
      <c r="AK13" s="498"/>
      <c r="AL13" s="499"/>
      <c r="AM13" s="475" t="s">
        <v>140</v>
      </c>
      <c r="AN13" s="476"/>
      <c r="AO13" s="476"/>
      <c r="AP13" s="476"/>
      <c r="AQ13" s="476"/>
      <c r="AR13" s="476"/>
      <c r="AS13" s="476"/>
      <c r="AT13" s="477"/>
      <c r="AU13" s="478" t="s">
        <v>141</v>
      </c>
      <c r="AV13" s="479"/>
      <c r="AW13" s="479"/>
      <c r="AX13" s="479"/>
      <c r="AY13" s="480" t="s">
        <v>142</v>
      </c>
      <c r="AZ13" s="481"/>
      <c r="BA13" s="481"/>
      <c r="BB13" s="481"/>
      <c r="BC13" s="481"/>
      <c r="BD13" s="481"/>
      <c r="BE13" s="481"/>
      <c r="BF13" s="481"/>
      <c r="BG13" s="481"/>
      <c r="BH13" s="481"/>
      <c r="BI13" s="481"/>
      <c r="BJ13" s="481"/>
      <c r="BK13" s="481"/>
      <c r="BL13" s="481"/>
      <c r="BM13" s="482"/>
      <c r="BN13" s="446">
        <v>241274</v>
      </c>
      <c r="BO13" s="447"/>
      <c r="BP13" s="447"/>
      <c r="BQ13" s="447"/>
      <c r="BR13" s="447"/>
      <c r="BS13" s="447"/>
      <c r="BT13" s="447"/>
      <c r="BU13" s="448"/>
      <c r="BV13" s="446">
        <v>47509</v>
      </c>
      <c r="BW13" s="447"/>
      <c r="BX13" s="447"/>
      <c r="BY13" s="447"/>
      <c r="BZ13" s="447"/>
      <c r="CA13" s="447"/>
      <c r="CB13" s="447"/>
      <c r="CC13" s="448"/>
      <c r="CD13" s="449" t="s">
        <v>143</v>
      </c>
      <c r="CE13" s="450"/>
      <c r="CF13" s="450"/>
      <c r="CG13" s="450"/>
      <c r="CH13" s="450"/>
      <c r="CI13" s="450"/>
      <c r="CJ13" s="450"/>
      <c r="CK13" s="450"/>
      <c r="CL13" s="450"/>
      <c r="CM13" s="450"/>
      <c r="CN13" s="450"/>
      <c r="CO13" s="450"/>
      <c r="CP13" s="450"/>
      <c r="CQ13" s="450"/>
      <c r="CR13" s="450"/>
      <c r="CS13" s="451"/>
      <c r="CT13" s="443">
        <v>13.5</v>
      </c>
      <c r="CU13" s="444"/>
      <c r="CV13" s="444"/>
      <c r="CW13" s="444"/>
      <c r="CX13" s="444"/>
      <c r="CY13" s="444"/>
      <c r="CZ13" s="444"/>
      <c r="DA13" s="445"/>
      <c r="DB13" s="443">
        <v>13.6</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144</v>
      </c>
      <c r="M14" s="528"/>
      <c r="N14" s="528"/>
      <c r="O14" s="528"/>
      <c r="P14" s="528"/>
      <c r="Q14" s="529"/>
      <c r="R14" s="530">
        <v>2775</v>
      </c>
      <c r="S14" s="531"/>
      <c r="T14" s="531"/>
      <c r="U14" s="531"/>
      <c r="V14" s="532"/>
      <c r="W14" s="436"/>
      <c r="X14" s="437"/>
      <c r="Y14" s="437"/>
      <c r="Z14" s="437"/>
      <c r="AA14" s="437"/>
      <c r="AB14" s="426"/>
      <c r="AC14" s="533">
        <v>21.2</v>
      </c>
      <c r="AD14" s="534"/>
      <c r="AE14" s="534"/>
      <c r="AF14" s="534"/>
      <c r="AG14" s="535"/>
      <c r="AH14" s="533">
        <v>28.4</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145</v>
      </c>
      <c r="CE14" s="542"/>
      <c r="CF14" s="542"/>
      <c r="CG14" s="542"/>
      <c r="CH14" s="542"/>
      <c r="CI14" s="542"/>
      <c r="CJ14" s="542"/>
      <c r="CK14" s="542"/>
      <c r="CL14" s="542"/>
      <c r="CM14" s="542"/>
      <c r="CN14" s="542"/>
      <c r="CO14" s="542"/>
      <c r="CP14" s="542"/>
      <c r="CQ14" s="542"/>
      <c r="CR14" s="542"/>
      <c r="CS14" s="543"/>
      <c r="CT14" s="544">
        <v>81.099999999999994</v>
      </c>
      <c r="CU14" s="545"/>
      <c r="CV14" s="545"/>
      <c r="CW14" s="545"/>
      <c r="CX14" s="545"/>
      <c r="CY14" s="545"/>
      <c r="CZ14" s="545"/>
      <c r="DA14" s="546"/>
      <c r="DB14" s="544">
        <v>94.5</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138</v>
      </c>
      <c r="N15" s="538"/>
      <c r="O15" s="538"/>
      <c r="P15" s="538"/>
      <c r="Q15" s="539"/>
      <c r="R15" s="530">
        <v>2765</v>
      </c>
      <c r="S15" s="531"/>
      <c r="T15" s="531"/>
      <c r="U15" s="531"/>
      <c r="V15" s="532"/>
      <c r="W15" s="462" t="s">
        <v>146</v>
      </c>
      <c r="X15" s="463"/>
      <c r="Y15" s="463"/>
      <c r="Z15" s="463"/>
      <c r="AA15" s="463"/>
      <c r="AB15" s="453"/>
      <c r="AC15" s="497">
        <v>284</v>
      </c>
      <c r="AD15" s="498"/>
      <c r="AE15" s="498"/>
      <c r="AF15" s="498"/>
      <c r="AG15" s="540"/>
      <c r="AH15" s="497">
        <v>323</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556801</v>
      </c>
      <c r="BO15" s="410"/>
      <c r="BP15" s="410"/>
      <c r="BQ15" s="410"/>
      <c r="BR15" s="410"/>
      <c r="BS15" s="410"/>
      <c r="BT15" s="410"/>
      <c r="BU15" s="411"/>
      <c r="BV15" s="409">
        <v>569040</v>
      </c>
      <c r="BW15" s="410"/>
      <c r="BX15" s="410"/>
      <c r="BY15" s="410"/>
      <c r="BZ15" s="410"/>
      <c r="CA15" s="410"/>
      <c r="CB15" s="410"/>
      <c r="CC15" s="411"/>
      <c r="CD15" s="547" t="s">
        <v>148</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149</v>
      </c>
      <c r="M16" s="550"/>
      <c r="N16" s="550"/>
      <c r="O16" s="550"/>
      <c r="P16" s="550"/>
      <c r="Q16" s="551"/>
      <c r="R16" s="552" t="s">
        <v>150</v>
      </c>
      <c r="S16" s="553"/>
      <c r="T16" s="553"/>
      <c r="U16" s="553"/>
      <c r="V16" s="554"/>
      <c r="W16" s="436"/>
      <c r="X16" s="437"/>
      <c r="Y16" s="437"/>
      <c r="Z16" s="437"/>
      <c r="AA16" s="437"/>
      <c r="AB16" s="426"/>
      <c r="AC16" s="533">
        <v>20.7</v>
      </c>
      <c r="AD16" s="534"/>
      <c r="AE16" s="534"/>
      <c r="AF16" s="534"/>
      <c r="AG16" s="535"/>
      <c r="AH16" s="533">
        <v>19.399999999999999</v>
      </c>
      <c r="AI16" s="534"/>
      <c r="AJ16" s="534"/>
      <c r="AK16" s="534"/>
      <c r="AL16" s="536"/>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2069427</v>
      </c>
      <c r="BO16" s="447"/>
      <c r="BP16" s="447"/>
      <c r="BQ16" s="447"/>
      <c r="BR16" s="447"/>
      <c r="BS16" s="447"/>
      <c r="BT16" s="447"/>
      <c r="BU16" s="448"/>
      <c r="BV16" s="446">
        <v>1888885</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152</v>
      </c>
      <c r="N17" s="558"/>
      <c r="O17" s="558"/>
      <c r="P17" s="558"/>
      <c r="Q17" s="559"/>
      <c r="R17" s="552" t="s">
        <v>153</v>
      </c>
      <c r="S17" s="553"/>
      <c r="T17" s="553"/>
      <c r="U17" s="553"/>
      <c r="V17" s="554"/>
      <c r="W17" s="462" t="s">
        <v>154</v>
      </c>
      <c r="X17" s="463"/>
      <c r="Y17" s="463"/>
      <c r="Z17" s="463"/>
      <c r="AA17" s="463"/>
      <c r="AB17" s="453"/>
      <c r="AC17" s="497">
        <v>800</v>
      </c>
      <c r="AD17" s="498"/>
      <c r="AE17" s="498"/>
      <c r="AF17" s="498"/>
      <c r="AG17" s="540"/>
      <c r="AH17" s="497">
        <v>868</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710542</v>
      </c>
      <c r="BO17" s="447"/>
      <c r="BP17" s="447"/>
      <c r="BQ17" s="447"/>
      <c r="BR17" s="447"/>
      <c r="BS17" s="447"/>
      <c r="BT17" s="447"/>
      <c r="BU17" s="448"/>
      <c r="BV17" s="446">
        <v>726088</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156</v>
      </c>
      <c r="C18" s="489"/>
      <c r="D18" s="489"/>
      <c r="E18" s="569"/>
      <c r="F18" s="569"/>
      <c r="G18" s="569"/>
      <c r="H18" s="569"/>
      <c r="I18" s="569"/>
      <c r="J18" s="569"/>
      <c r="K18" s="569"/>
      <c r="L18" s="570">
        <v>124.52</v>
      </c>
      <c r="M18" s="570"/>
      <c r="N18" s="570"/>
      <c r="O18" s="570"/>
      <c r="P18" s="570"/>
      <c r="Q18" s="570"/>
      <c r="R18" s="571"/>
      <c r="S18" s="571"/>
      <c r="T18" s="571"/>
      <c r="U18" s="571"/>
      <c r="V18" s="572"/>
      <c r="W18" s="464"/>
      <c r="X18" s="465"/>
      <c r="Y18" s="465"/>
      <c r="Z18" s="465"/>
      <c r="AA18" s="465"/>
      <c r="AB18" s="456"/>
      <c r="AC18" s="573">
        <v>58.2</v>
      </c>
      <c r="AD18" s="574"/>
      <c r="AE18" s="574"/>
      <c r="AF18" s="574"/>
      <c r="AG18" s="575"/>
      <c r="AH18" s="573">
        <v>52.2</v>
      </c>
      <c r="AI18" s="574"/>
      <c r="AJ18" s="574"/>
      <c r="AK18" s="574"/>
      <c r="AL18" s="576"/>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1993124</v>
      </c>
      <c r="BO18" s="447"/>
      <c r="BP18" s="447"/>
      <c r="BQ18" s="447"/>
      <c r="BR18" s="447"/>
      <c r="BS18" s="447"/>
      <c r="BT18" s="447"/>
      <c r="BU18" s="448"/>
      <c r="BV18" s="446">
        <v>1898634</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158</v>
      </c>
      <c r="C19" s="489"/>
      <c r="D19" s="489"/>
      <c r="E19" s="569"/>
      <c r="F19" s="569"/>
      <c r="G19" s="569"/>
      <c r="H19" s="569"/>
      <c r="I19" s="569"/>
      <c r="J19" s="569"/>
      <c r="K19" s="569"/>
      <c r="L19" s="577">
        <v>21</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3424617</v>
      </c>
      <c r="BO19" s="447"/>
      <c r="BP19" s="447"/>
      <c r="BQ19" s="447"/>
      <c r="BR19" s="447"/>
      <c r="BS19" s="447"/>
      <c r="BT19" s="447"/>
      <c r="BU19" s="448"/>
      <c r="BV19" s="446">
        <v>2782319</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160</v>
      </c>
      <c r="C20" s="489"/>
      <c r="D20" s="489"/>
      <c r="E20" s="569"/>
      <c r="F20" s="569"/>
      <c r="G20" s="569"/>
      <c r="H20" s="569"/>
      <c r="I20" s="569"/>
      <c r="J20" s="569"/>
      <c r="K20" s="569"/>
      <c r="L20" s="577">
        <v>953</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161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162</v>
      </c>
      <c r="C22" s="590"/>
      <c r="D22" s="591"/>
      <c r="E22" s="458" t="s">
        <v>1</v>
      </c>
      <c r="F22" s="463"/>
      <c r="G22" s="463"/>
      <c r="H22" s="463"/>
      <c r="I22" s="463"/>
      <c r="J22" s="463"/>
      <c r="K22" s="453"/>
      <c r="L22" s="458" t="s">
        <v>163</v>
      </c>
      <c r="M22" s="463"/>
      <c r="N22" s="463"/>
      <c r="O22" s="463"/>
      <c r="P22" s="453"/>
      <c r="Q22" s="621" t="s">
        <v>164</v>
      </c>
      <c r="R22" s="622"/>
      <c r="S22" s="622"/>
      <c r="T22" s="622"/>
      <c r="U22" s="622"/>
      <c r="V22" s="623"/>
      <c r="W22" s="589" t="s">
        <v>165</v>
      </c>
      <c r="X22" s="590"/>
      <c r="Y22" s="591"/>
      <c r="Z22" s="458" t="s">
        <v>1</v>
      </c>
      <c r="AA22" s="463"/>
      <c r="AB22" s="463"/>
      <c r="AC22" s="463"/>
      <c r="AD22" s="463"/>
      <c r="AE22" s="463"/>
      <c r="AF22" s="463"/>
      <c r="AG22" s="453"/>
      <c r="AH22" s="627" t="s">
        <v>166</v>
      </c>
      <c r="AI22" s="463"/>
      <c r="AJ22" s="463"/>
      <c r="AK22" s="463"/>
      <c r="AL22" s="453"/>
      <c r="AM22" s="627" t="s">
        <v>167</v>
      </c>
      <c r="AN22" s="628"/>
      <c r="AO22" s="628"/>
      <c r="AP22" s="628"/>
      <c r="AQ22" s="628"/>
      <c r="AR22" s="629"/>
      <c r="AS22" s="621" t="s">
        <v>164</v>
      </c>
      <c r="AT22" s="622"/>
      <c r="AU22" s="622"/>
      <c r="AV22" s="622"/>
      <c r="AW22" s="622"/>
      <c r="AX22" s="633"/>
      <c r="AY22" s="406" t="s">
        <v>168</v>
      </c>
      <c r="AZ22" s="407"/>
      <c r="BA22" s="407"/>
      <c r="BB22" s="407"/>
      <c r="BC22" s="407"/>
      <c r="BD22" s="407"/>
      <c r="BE22" s="407"/>
      <c r="BF22" s="407"/>
      <c r="BG22" s="407"/>
      <c r="BH22" s="407"/>
      <c r="BI22" s="407"/>
      <c r="BJ22" s="407"/>
      <c r="BK22" s="407"/>
      <c r="BL22" s="407"/>
      <c r="BM22" s="408"/>
      <c r="BN22" s="409">
        <v>4593363</v>
      </c>
      <c r="BO22" s="410"/>
      <c r="BP22" s="410"/>
      <c r="BQ22" s="410"/>
      <c r="BR22" s="410"/>
      <c r="BS22" s="410"/>
      <c r="BT22" s="410"/>
      <c r="BU22" s="411"/>
      <c r="BV22" s="409">
        <v>4565045</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169</v>
      </c>
      <c r="AZ23" s="481"/>
      <c r="BA23" s="481"/>
      <c r="BB23" s="481"/>
      <c r="BC23" s="481"/>
      <c r="BD23" s="481"/>
      <c r="BE23" s="481"/>
      <c r="BF23" s="481"/>
      <c r="BG23" s="481"/>
      <c r="BH23" s="481"/>
      <c r="BI23" s="481"/>
      <c r="BJ23" s="481"/>
      <c r="BK23" s="481"/>
      <c r="BL23" s="481"/>
      <c r="BM23" s="482"/>
      <c r="BN23" s="446">
        <v>3940651</v>
      </c>
      <c r="BO23" s="447"/>
      <c r="BP23" s="447"/>
      <c r="BQ23" s="447"/>
      <c r="BR23" s="447"/>
      <c r="BS23" s="447"/>
      <c r="BT23" s="447"/>
      <c r="BU23" s="448"/>
      <c r="BV23" s="446">
        <v>3878547</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170</v>
      </c>
      <c r="F24" s="476"/>
      <c r="G24" s="476"/>
      <c r="H24" s="476"/>
      <c r="I24" s="476"/>
      <c r="J24" s="476"/>
      <c r="K24" s="477"/>
      <c r="L24" s="497">
        <v>1</v>
      </c>
      <c r="M24" s="498"/>
      <c r="N24" s="498"/>
      <c r="O24" s="498"/>
      <c r="P24" s="540"/>
      <c r="Q24" s="497">
        <v>8100</v>
      </c>
      <c r="R24" s="498"/>
      <c r="S24" s="498"/>
      <c r="T24" s="498"/>
      <c r="U24" s="498"/>
      <c r="V24" s="540"/>
      <c r="W24" s="592"/>
      <c r="X24" s="593"/>
      <c r="Y24" s="594"/>
      <c r="Z24" s="496" t="s">
        <v>171</v>
      </c>
      <c r="AA24" s="476"/>
      <c r="AB24" s="476"/>
      <c r="AC24" s="476"/>
      <c r="AD24" s="476"/>
      <c r="AE24" s="476"/>
      <c r="AF24" s="476"/>
      <c r="AG24" s="477"/>
      <c r="AH24" s="497">
        <v>61</v>
      </c>
      <c r="AI24" s="498"/>
      <c r="AJ24" s="498"/>
      <c r="AK24" s="498"/>
      <c r="AL24" s="540"/>
      <c r="AM24" s="497">
        <v>171715</v>
      </c>
      <c r="AN24" s="498"/>
      <c r="AO24" s="498"/>
      <c r="AP24" s="498"/>
      <c r="AQ24" s="498"/>
      <c r="AR24" s="540"/>
      <c r="AS24" s="497">
        <v>2815</v>
      </c>
      <c r="AT24" s="498"/>
      <c r="AU24" s="498"/>
      <c r="AV24" s="498"/>
      <c r="AW24" s="498"/>
      <c r="AX24" s="499"/>
      <c r="AY24" s="562" t="s">
        <v>172</v>
      </c>
      <c r="AZ24" s="563"/>
      <c r="BA24" s="563"/>
      <c r="BB24" s="563"/>
      <c r="BC24" s="563"/>
      <c r="BD24" s="563"/>
      <c r="BE24" s="563"/>
      <c r="BF24" s="563"/>
      <c r="BG24" s="563"/>
      <c r="BH24" s="563"/>
      <c r="BI24" s="563"/>
      <c r="BJ24" s="563"/>
      <c r="BK24" s="563"/>
      <c r="BL24" s="563"/>
      <c r="BM24" s="564"/>
      <c r="BN24" s="446">
        <v>3243540</v>
      </c>
      <c r="BO24" s="447"/>
      <c r="BP24" s="447"/>
      <c r="BQ24" s="447"/>
      <c r="BR24" s="447"/>
      <c r="BS24" s="447"/>
      <c r="BT24" s="447"/>
      <c r="BU24" s="448"/>
      <c r="BV24" s="446">
        <v>3188224</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173</v>
      </c>
      <c r="F25" s="476"/>
      <c r="G25" s="476"/>
      <c r="H25" s="476"/>
      <c r="I25" s="476"/>
      <c r="J25" s="476"/>
      <c r="K25" s="477"/>
      <c r="L25" s="497">
        <v>1</v>
      </c>
      <c r="M25" s="498"/>
      <c r="N25" s="498"/>
      <c r="O25" s="498"/>
      <c r="P25" s="540"/>
      <c r="Q25" s="497">
        <v>6480</v>
      </c>
      <c r="R25" s="498"/>
      <c r="S25" s="498"/>
      <c r="T25" s="498"/>
      <c r="U25" s="498"/>
      <c r="V25" s="540"/>
      <c r="W25" s="592"/>
      <c r="X25" s="593"/>
      <c r="Y25" s="594"/>
      <c r="Z25" s="496" t="s">
        <v>174</v>
      </c>
      <c r="AA25" s="476"/>
      <c r="AB25" s="476"/>
      <c r="AC25" s="476"/>
      <c r="AD25" s="476"/>
      <c r="AE25" s="476"/>
      <c r="AF25" s="476"/>
      <c r="AG25" s="477"/>
      <c r="AH25" s="497" t="s">
        <v>137</v>
      </c>
      <c r="AI25" s="498"/>
      <c r="AJ25" s="498"/>
      <c r="AK25" s="498"/>
      <c r="AL25" s="540"/>
      <c r="AM25" s="497" t="s">
        <v>175</v>
      </c>
      <c r="AN25" s="498"/>
      <c r="AO25" s="498"/>
      <c r="AP25" s="498"/>
      <c r="AQ25" s="498"/>
      <c r="AR25" s="540"/>
      <c r="AS25" s="497" t="s">
        <v>176</v>
      </c>
      <c r="AT25" s="498"/>
      <c r="AU25" s="498"/>
      <c r="AV25" s="498"/>
      <c r="AW25" s="498"/>
      <c r="AX25" s="499"/>
      <c r="AY25" s="406" t="s">
        <v>177</v>
      </c>
      <c r="AZ25" s="407"/>
      <c r="BA25" s="407"/>
      <c r="BB25" s="407"/>
      <c r="BC25" s="407"/>
      <c r="BD25" s="407"/>
      <c r="BE25" s="407"/>
      <c r="BF25" s="407"/>
      <c r="BG25" s="407"/>
      <c r="BH25" s="407"/>
      <c r="BI25" s="407"/>
      <c r="BJ25" s="407"/>
      <c r="BK25" s="407"/>
      <c r="BL25" s="407"/>
      <c r="BM25" s="408"/>
      <c r="BN25" s="409">
        <v>1207801</v>
      </c>
      <c r="BO25" s="410"/>
      <c r="BP25" s="410"/>
      <c r="BQ25" s="410"/>
      <c r="BR25" s="410"/>
      <c r="BS25" s="410"/>
      <c r="BT25" s="410"/>
      <c r="BU25" s="411"/>
      <c r="BV25" s="409">
        <v>21044</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178</v>
      </c>
      <c r="F26" s="476"/>
      <c r="G26" s="476"/>
      <c r="H26" s="476"/>
      <c r="I26" s="476"/>
      <c r="J26" s="476"/>
      <c r="K26" s="477"/>
      <c r="L26" s="497">
        <v>1</v>
      </c>
      <c r="M26" s="498"/>
      <c r="N26" s="498"/>
      <c r="O26" s="498"/>
      <c r="P26" s="540"/>
      <c r="Q26" s="497">
        <v>5880</v>
      </c>
      <c r="R26" s="498"/>
      <c r="S26" s="498"/>
      <c r="T26" s="498"/>
      <c r="U26" s="498"/>
      <c r="V26" s="540"/>
      <c r="W26" s="592"/>
      <c r="X26" s="593"/>
      <c r="Y26" s="594"/>
      <c r="Z26" s="496" t="s">
        <v>179</v>
      </c>
      <c r="AA26" s="598"/>
      <c r="AB26" s="598"/>
      <c r="AC26" s="598"/>
      <c r="AD26" s="598"/>
      <c r="AE26" s="598"/>
      <c r="AF26" s="598"/>
      <c r="AG26" s="599"/>
      <c r="AH26" s="497" t="s">
        <v>137</v>
      </c>
      <c r="AI26" s="498"/>
      <c r="AJ26" s="498"/>
      <c r="AK26" s="498"/>
      <c r="AL26" s="540"/>
      <c r="AM26" s="497" t="s">
        <v>137</v>
      </c>
      <c r="AN26" s="498"/>
      <c r="AO26" s="498"/>
      <c r="AP26" s="498"/>
      <c r="AQ26" s="498"/>
      <c r="AR26" s="540"/>
      <c r="AS26" s="497" t="s">
        <v>137</v>
      </c>
      <c r="AT26" s="498"/>
      <c r="AU26" s="498"/>
      <c r="AV26" s="498"/>
      <c r="AW26" s="498"/>
      <c r="AX26" s="499"/>
      <c r="AY26" s="449" t="s">
        <v>180</v>
      </c>
      <c r="AZ26" s="450"/>
      <c r="BA26" s="450"/>
      <c r="BB26" s="450"/>
      <c r="BC26" s="450"/>
      <c r="BD26" s="450"/>
      <c r="BE26" s="450"/>
      <c r="BF26" s="450"/>
      <c r="BG26" s="450"/>
      <c r="BH26" s="450"/>
      <c r="BI26" s="450"/>
      <c r="BJ26" s="450"/>
      <c r="BK26" s="450"/>
      <c r="BL26" s="450"/>
      <c r="BM26" s="451"/>
      <c r="BN26" s="446" t="s">
        <v>175</v>
      </c>
      <c r="BO26" s="447"/>
      <c r="BP26" s="447"/>
      <c r="BQ26" s="447"/>
      <c r="BR26" s="447"/>
      <c r="BS26" s="447"/>
      <c r="BT26" s="447"/>
      <c r="BU26" s="448"/>
      <c r="BV26" s="446" t="s">
        <v>137</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181</v>
      </c>
      <c r="F27" s="476"/>
      <c r="G27" s="476"/>
      <c r="H27" s="476"/>
      <c r="I27" s="476"/>
      <c r="J27" s="476"/>
      <c r="K27" s="477"/>
      <c r="L27" s="497">
        <v>1</v>
      </c>
      <c r="M27" s="498"/>
      <c r="N27" s="498"/>
      <c r="O27" s="498"/>
      <c r="P27" s="540"/>
      <c r="Q27" s="497">
        <v>3160</v>
      </c>
      <c r="R27" s="498"/>
      <c r="S27" s="498"/>
      <c r="T27" s="498"/>
      <c r="U27" s="498"/>
      <c r="V27" s="540"/>
      <c r="W27" s="592"/>
      <c r="X27" s="593"/>
      <c r="Y27" s="594"/>
      <c r="Z27" s="496" t="s">
        <v>182</v>
      </c>
      <c r="AA27" s="476"/>
      <c r="AB27" s="476"/>
      <c r="AC27" s="476"/>
      <c r="AD27" s="476"/>
      <c r="AE27" s="476"/>
      <c r="AF27" s="476"/>
      <c r="AG27" s="477"/>
      <c r="AH27" s="497">
        <v>2</v>
      </c>
      <c r="AI27" s="498"/>
      <c r="AJ27" s="498"/>
      <c r="AK27" s="498"/>
      <c r="AL27" s="540"/>
      <c r="AM27" s="497" t="s">
        <v>183</v>
      </c>
      <c r="AN27" s="498"/>
      <c r="AO27" s="498"/>
      <c r="AP27" s="498"/>
      <c r="AQ27" s="498"/>
      <c r="AR27" s="540"/>
      <c r="AS27" s="497" t="s">
        <v>184</v>
      </c>
      <c r="AT27" s="498"/>
      <c r="AU27" s="498"/>
      <c r="AV27" s="498"/>
      <c r="AW27" s="498"/>
      <c r="AX27" s="499"/>
      <c r="AY27" s="541" t="s">
        <v>185</v>
      </c>
      <c r="AZ27" s="542"/>
      <c r="BA27" s="542"/>
      <c r="BB27" s="542"/>
      <c r="BC27" s="542"/>
      <c r="BD27" s="542"/>
      <c r="BE27" s="542"/>
      <c r="BF27" s="542"/>
      <c r="BG27" s="542"/>
      <c r="BH27" s="542"/>
      <c r="BI27" s="542"/>
      <c r="BJ27" s="542"/>
      <c r="BK27" s="542"/>
      <c r="BL27" s="542"/>
      <c r="BM27" s="543"/>
      <c r="BN27" s="565">
        <v>145236</v>
      </c>
      <c r="BO27" s="566"/>
      <c r="BP27" s="566"/>
      <c r="BQ27" s="566"/>
      <c r="BR27" s="566"/>
      <c r="BS27" s="566"/>
      <c r="BT27" s="566"/>
      <c r="BU27" s="567"/>
      <c r="BV27" s="565">
        <v>109482</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186</v>
      </c>
      <c r="F28" s="476"/>
      <c r="G28" s="476"/>
      <c r="H28" s="476"/>
      <c r="I28" s="476"/>
      <c r="J28" s="476"/>
      <c r="K28" s="477"/>
      <c r="L28" s="497">
        <v>1</v>
      </c>
      <c r="M28" s="498"/>
      <c r="N28" s="498"/>
      <c r="O28" s="498"/>
      <c r="P28" s="540"/>
      <c r="Q28" s="497">
        <v>2350</v>
      </c>
      <c r="R28" s="498"/>
      <c r="S28" s="498"/>
      <c r="T28" s="498"/>
      <c r="U28" s="498"/>
      <c r="V28" s="540"/>
      <c r="W28" s="592"/>
      <c r="X28" s="593"/>
      <c r="Y28" s="594"/>
      <c r="Z28" s="496" t="s">
        <v>187</v>
      </c>
      <c r="AA28" s="476"/>
      <c r="AB28" s="476"/>
      <c r="AC28" s="476"/>
      <c r="AD28" s="476"/>
      <c r="AE28" s="476"/>
      <c r="AF28" s="476"/>
      <c r="AG28" s="477"/>
      <c r="AH28" s="497" t="s">
        <v>175</v>
      </c>
      <c r="AI28" s="498"/>
      <c r="AJ28" s="498"/>
      <c r="AK28" s="498"/>
      <c r="AL28" s="540"/>
      <c r="AM28" s="497" t="s">
        <v>176</v>
      </c>
      <c r="AN28" s="498"/>
      <c r="AO28" s="498"/>
      <c r="AP28" s="498"/>
      <c r="AQ28" s="498"/>
      <c r="AR28" s="540"/>
      <c r="AS28" s="497" t="s">
        <v>137</v>
      </c>
      <c r="AT28" s="498"/>
      <c r="AU28" s="498"/>
      <c r="AV28" s="498"/>
      <c r="AW28" s="498"/>
      <c r="AX28" s="499"/>
      <c r="AY28" s="600" t="s">
        <v>188</v>
      </c>
      <c r="AZ28" s="601"/>
      <c r="BA28" s="601"/>
      <c r="BB28" s="602"/>
      <c r="BC28" s="406" t="s">
        <v>47</v>
      </c>
      <c r="BD28" s="407"/>
      <c r="BE28" s="407"/>
      <c r="BF28" s="407"/>
      <c r="BG28" s="407"/>
      <c r="BH28" s="407"/>
      <c r="BI28" s="407"/>
      <c r="BJ28" s="407"/>
      <c r="BK28" s="407"/>
      <c r="BL28" s="407"/>
      <c r="BM28" s="408"/>
      <c r="BN28" s="409">
        <v>899814</v>
      </c>
      <c r="BO28" s="410"/>
      <c r="BP28" s="410"/>
      <c r="BQ28" s="410"/>
      <c r="BR28" s="410"/>
      <c r="BS28" s="410"/>
      <c r="BT28" s="410"/>
      <c r="BU28" s="411"/>
      <c r="BV28" s="409">
        <v>899642</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189</v>
      </c>
      <c r="F29" s="476"/>
      <c r="G29" s="476"/>
      <c r="H29" s="476"/>
      <c r="I29" s="476"/>
      <c r="J29" s="476"/>
      <c r="K29" s="477"/>
      <c r="L29" s="497">
        <v>8</v>
      </c>
      <c r="M29" s="498"/>
      <c r="N29" s="498"/>
      <c r="O29" s="498"/>
      <c r="P29" s="540"/>
      <c r="Q29" s="497">
        <v>2210</v>
      </c>
      <c r="R29" s="498"/>
      <c r="S29" s="498"/>
      <c r="T29" s="498"/>
      <c r="U29" s="498"/>
      <c r="V29" s="540"/>
      <c r="W29" s="595"/>
      <c r="X29" s="596"/>
      <c r="Y29" s="597"/>
      <c r="Z29" s="496" t="s">
        <v>190</v>
      </c>
      <c r="AA29" s="476"/>
      <c r="AB29" s="476"/>
      <c r="AC29" s="476"/>
      <c r="AD29" s="476"/>
      <c r="AE29" s="476"/>
      <c r="AF29" s="476"/>
      <c r="AG29" s="477"/>
      <c r="AH29" s="497">
        <v>63</v>
      </c>
      <c r="AI29" s="498"/>
      <c r="AJ29" s="498"/>
      <c r="AK29" s="498"/>
      <c r="AL29" s="540"/>
      <c r="AM29" s="497">
        <v>179575</v>
      </c>
      <c r="AN29" s="498"/>
      <c r="AO29" s="498"/>
      <c r="AP29" s="498"/>
      <c r="AQ29" s="498"/>
      <c r="AR29" s="540"/>
      <c r="AS29" s="497">
        <v>2850</v>
      </c>
      <c r="AT29" s="498"/>
      <c r="AU29" s="498"/>
      <c r="AV29" s="498"/>
      <c r="AW29" s="498"/>
      <c r="AX29" s="499"/>
      <c r="AY29" s="603"/>
      <c r="AZ29" s="604"/>
      <c r="BA29" s="604"/>
      <c r="BB29" s="605"/>
      <c r="BC29" s="480" t="s">
        <v>191</v>
      </c>
      <c r="BD29" s="481"/>
      <c r="BE29" s="481"/>
      <c r="BF29" s="481"/>
      <c r="BG29" s="481"/>
      <c r="BH29" s="481"/>
      <c r="BI29" s="481"/>
      <c r="BJ29" s="481"/>
      <c r="BK29" s="481"/>
      <c r="BL29" s="481"/>
      <c r="BM29" s="482"/>
      <c r="BN29" s="446">
        <v>115888</v>
      </c>
      <c r="BO29" s="447"/>
      <c r="BP29" s="447"/>
      <c r="BQ29" s="447"/>
      <c r="BR29" s="447"/>
      <c r="BS29" s="447"/>
      <c r="BT29" s="447"/>
      <c r="BU29" s="448"/>
      <c r="BV29" s="446">
        <v>89682</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192</v>
      </c>
      <c r="X30" s="614"/>
      <c r="Y30" s="614"/>
      <c r="Z30" s="614"/>
      <c r="AA30" s="614"/>
      <c r="AB30" s="614"/>
      <c r="AC30" s="614"/>
      <c r="AD30" s="614"/>
      <c r="AE30" s="614"/>
      <c r="AF30" s="614"/>
      <c r="AG30" s="615"/>
      <c r="AH30" s="573">
        <v>90.3</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546421</v>
      </c>
      <c r="BO30" s="566"/>
      <c r="BP30" s="566"/>
      <c r="BQ30" s="566"/>
      <c r="BR30" s="566"/>
      <c r="BS30" s="566"/>
      <c r="BT30" s="566"/>
      <c r="BU30" s="567"/>
      <c r="BV30" s="565">
        <v>272426</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193</v>
      </c>
      <c r="D32" s="609"/>
      <c r="E32" s="609"/>
      <c r="F32" s="609"/>
      <c r="G32" s="609"/>
      <c r="H32" s="609"/>
      <c r="I32" s="609"/>
      <c r="J32" s="609"/>
      <c r="K32" s="609"/>
      <c r="L32" s="609"/>
      <c r="M32" s="609"/>
      <c r="N32" s="609"/>
      <c r="O32" s="609"/>
      <c r="P32" s="609"/>
      <c r="Q32" s="609"/>
      <c r="R32" s="609"/>
      <c r="S32" s="609"/>
      <c r="U32" s="450" t="s">
        <v>194</v>
      </c>
      <c r="V32" s="450"/>
      <c r="W32" s="450"/>
      <c r="X32" s="450"/>
      <c r="Y32" s="450"/>
      <c r="Z32" s="450"/>
      <c r="AA32" s="450"/>
      <c r="AB32" s="450"/>
      <c r="AC32" s="450"/>
      <c r="AD32" s="450"/>
      <c r="AE32" s="450"/>
      <c r="AF32" s="450"/>
      <c r="AG32" s="450"/>
      <c r="AH32" s="450"/>
      <c r="AI32" s="450"/>
      <c r="AJ32" s="450"/>
      <c r="AK32" s="450"/>
      <c r="AM32" s="450" t="s">
        <v>195</v>
      </c>
      <c r="AN32" s="450"/>
      <c r="AO32" s="450"/>
      <c r="AP32" s="450"/>
      <c r="AQ32" s="450"/>
      <c r="AR32" s="450"/>
      <c r="AS32" s="450"/>
      <c r="AT32" s="450"/>
      <c r="AU32" s="450"/>
      <c r="AV32" s="450"/>
      <c r="AW32" s="450"/>
      <c r="AX32" s="450"/>
      <c r="AY32" s="450"/>
      <c r="AZ32" s="450"/>
      <c r="BA32" s="450"/>
      <c r="BB32" s="450"/>
      <c r="BC32" s="450"/>
      <c r="BE32" s="450" t="s">
        <v>196</v>
      </c>
      <c r="BF32" s="450"/>
      <c r="BG32" s="450"/>
      <c r="BH32" s="450"/>
      <c r="BI32" s="450"/>
      <c r="BJ32" s="450"/>
      <c r="BK32" s="450"/>
      <c r="BL32" s="450"/>
      <c r="BM32" s="450"/>
      <c r="BN32" s="450"/>
      <c r="BO32" s="450"/>
      <c r="BP32" s="450"/>
      <c r="BQ32" s="450"/>
      <c r="BR32" s="450"/>
      <c r="BS32" s="450"/>
      <c r="BT32" s="450"/>
      <c r="BU32" s="450"/>
      <c r="BW32" s="450" t="s">
        <v>197</v>
      </c>
      <c r="BX32" s="450"/>
      <c r="BY32" s="450"/>
      <c r="BZ32" s="450"/>
      <c r="CA32" s="450"/>
      <c r="CB32" s="450"/>
      <c r="CC32" s="450"/>
      <c r="CD32" s="450"/>
      <c r="CE32" s="450"/>
      <c r="CF32" s="450"/>
      <c r="CG32" s="450"/>
      <c r="CH32" s="450"/>
      <c r="CI32" s="450"/>
      <c r="CJ32" s="450"/>
      <c r="CK32" s="450"/>
      <c r="CL32" s="450"/>
      <c r="CM32" s="450"/>
      <c r="CO32" s="450" t="s">
        <v>198</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199</v>
      </c>
      <c r="D33" s="470"/>
      <c r="E33" s="435" t="s">
        <v>200</v>
      </c>
      <c r="F33" s="435"/>
      <c r="G33" s="435"/>
      <c r="H33" s="435"/>
      <c r="I33" s="435"/>
      <c r="J33" s="435"/>
      <c r="K33" s="435"/>
      <c r="L33" s="435"/>
      <c r="M33" s="435"/>
      <c r="N33" s="435"/>
      <c r="O33" s="435"/>
      <c r="P33" s="435"/>
      <c r="Q33" s="435"/>
      <c r="R33" s="435"/>
      <c r="S33" s="435"/>
      <c r="T33" s="203"/>
      <c r="U33" s="470" t="s">
        <v>201</v>
      </c>
      <c r="V33" s="470"/>
      <c r="W33" s="435" t="s">
        <v>202</v>
      </c>
      <c r="X33" s="435"/>
      <c r="Y33" s="435"/>
      <c r="Z33" s="435"/>
      <c r="AA33" s="435"/>
      <c r="AB33" s="435"/>
      <c r="AC33" s="435"/>
      <c r="AD33" s="435"/>
      <c r="AE33" s="435"/>
      <c r="AF33" s="435"/>
      <c r="AG33" s="435"/>
      <c r="AH33" s="435"/>
      <c r="AI33" s="435"/>
      <c r="AJ33" s="435"/>
      <c r="AK33" s="435"/>
      <c r="AL33" s="203"/>
      <c r="AM33" s="470" t="s">
        <v>203</v>
      </c>
      <c r="AN33" s="470"/>
      <c r="AO33" s="435" t="s">
        <v>204</v>
      </c>
      <c r="AP33" s="435"/>
      <c r="AQ33" s="435"/>
      <c r="AR33" s="435"/>
      <c r="AS33" s="435"/>
      <c r="AT33" s="435"/>
      <c r="AU33" s="435"/>
      <c r="AV33" s="435"/>
      <c r="AW33" s="435"/>
      <c r="AX33" s="435"/>
      <c r="AY33" s="435"/>
      <c r="AZ33" s="435"/>
      <c r="BA33" s="435"/>
      <c r="BB33" s="435"/>
      <c r="BC33" s="435"/>
      <c r="BD33" s="204"/>
      <c r="BE33" s="435" t="s">
        <v>205</v>
      </c>
      <c r="BF33" s="435"/>
      <c r="BG33" s="435" t="s">
        <v>206</v>
      </c>
      <c r="BH33" s="435"/>
      <c r="BI33" s="435"/>
      <c r="BJ33" s="435"/>
      <c r="BK33" s="435"/>
      <c r="BL33" s="435"/>
      <c r="BM33" s="435"/>
      <c r="BN33" s="435"/>
      <c r="BO33" s="435"/>
      <c r="BP33" s="435"/>
      <c r="BQ33" s="435"/>
      <c r="BR33" s="435"/>
      <c r="BS33" s="435"/>
      <c r="BT33" s="435"/>
      <c r="BU33" s="435"/>
      <c r="BV33" s="204"/>
      <c r="BW33" s="470" t="s">
        <v>205</v>
      </c>
      <c r="BX33" s="470"/>
      <c r="BY33" s="435" t="s">
        <v>207</v>
      </c>
      <c r="BZ33" s="435"/>
      <c r="CA33" s="435"/>
      <c r="CB33" s="435"/>
      <c r="CC33" s="435"/>
      <c r="CD33" s="435"/>
      <c r="CE33" s="435"/>
      <c r="CF33" s="435"/>
      <c r="CG33" s="435"/>
      <c r="CH33" s="435"/>
      <c r="CI33" s="435"/>
      <c r="CJ33" s="435"/>
      <c r="CK33" s="435"/>
      <c r="CL33" s="435"/>
      <c r="CM33" s="435"/>
      <c r="CN33" s="203"/>
      <c r="CO33" s="470" t="s">
        <v>203</v>
      </c>
      <c r="CP33" s="470"/>
      <c r="CQ33" s="435" t="s">
        <v>208</v>
      </c>
      <c r="CR33" s="435"/>
      <c r="CS33" s="435"/>
      <c r="CT33" s="435"/>
      <c r="CU33" s="435"/>
      <c r="CV33" s="435"/>
      <c r="CW33" s="435"/>
      <c r="CX33" s="435"/>
      <c r="CY33" s="435"/>
      <c r="CZ33" s="435"/>
      <c r="DA33" s="435"/>
      <c r="DB33" s="435"/>
      <c r="DC33" s="435"/>
      <c r="DD33" s="435"/>
      <c r="DE33" s="435"/>
      <c r="DF33" s="203"/>
      <c r="DG33" s="635" t="s">
        <v>209</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国民健康保険（事業勘定）</v>
      </c>
      <c r="X34" s="637"/>
      <c r="Y34" s="637"/>
      <c r="Z34" s="637"/>
      <c r="AA34" s="637"/>
      <c r="AB34" s="637"/>
      <c r="AC34" s="637"/>
      <c r="AD34" s="637"/>
      <c r="AE34" s="637"/>
      <c r="AF34" s="637"/>
      <c r="AG34" s="637"/>
      <c r="AH34" s="637"/>
      <c r="AI34" s="637"/>
      <c r="AJ34" s="637"/>
      <c r="AK34" s="637"/>
      <c r="AL34" s="178"/>
      <c r="AM34" s="636">
        <f>IF(AO34="","",MAX(C34:D43,U34:V43)+1)</f>
        <v>9</v>
      </c>
      <c r="AN34" s="636"/>
      <c r="AO34" s="637" t="str">
        <f>IF('各会計、関係団体の財政状況及び健全化判断比率'!B34="","",'各会計、関係団体の財政状況及び健全化判断比率'!B34)</f>
        <v>簡易水道事業</v>
      </c>
      <c r="AP34" s="637"/>
      <c r="AQ34" s="637"/>
      <c r="AR34" s="637"/>
      <c r="AS34" s="637"/>
      <c r="AT34" s="637"/>
      <c r="AU34" s="637"/>
      <c r="AV34" s="637"/>
      <c r="AW34" s="637"/>
      <c r="AX34" s="637"/>
      <c r="AY34" s="637"/>
      <c r="AZ34" s="637"/>
      <c r="BA34" s="637"/>
      <c r="BB34" s="637"/>
      <c r="BC34" s="637"/>
      <c r="BD34" s="178"/>
      <c r="BE34" s="636">
        <f>IF(BG34="","",MAX(C34:D43,U34:V43,AM34:AN43)+1)</f>
        <v>11</v>
      </c>
      <c r="BF34" s="636"/>
      <c r="BG34" s="637" t="str">
        <f>IF('各会計、関係団体の財政状況及び健全化判断比率'!B36="","",'各会計、関係団体の財政状況及び健全化判断比率'!B36)</f>
        <v>索道事業</v>
      </c>
      <c r="BH34" s="637"/>
      <c r="BI34" s="637"/>
      <c r="BJ34" s="637"/>
      <c r="BK34" s="637"/>
      <c r="BL34" s="637"/>
      <c r="BM34" s="637"/>
      <c r="BN34" s="637"/>
      <c r="BO34" s="637"/>
      <c r="BP34" s="637"/>
      <c r="BQ34" s="637"/>
      <c r="BR34" s="637"/>
      <c r="BS34" s="637"/>
      <c r="BT34" s="637"/>
      <c r="BU34" s="637"/>
      <c r="BV34" s="178"/>
      <c r="BW34" s="636">
        <f>IF(BY34="","",MAX(C34:D43,U34:V43,AM34:AN43,BE34:BF43)+1)</f>
        <v>12</v>
      </c>
      <c r="BX34" s="636"/>
      <c r="BY34" s="637" t="str">
        <f>IF('各会計、関係団体の財政状況及び健全化判断比率'!B68="","",'各会計、関係団体の財政状況及び健全化判断比率'!B68)</f>
        <v>鳥取県町村総合事務組合</v>
      </c>
      <c r="BZ34" s="637"/>
      <c r="CA34" s="637"/>
      <c r="CB34" s="637"/>
      <c r="CC34" s="637"/>
      <c r="CD34" s="637"/>
      <c r="CE34" s="637"/>
      <c r="CF34" s="637"/>
      <c r="CG34" s="637"/>
      <c r="CH34" s="637"/>
      <c r="CI34" s="637"/>
      <c r="CJ34" s="637"/>
      <c r="CK34" s="637"/>
      <c r="CL34" s="637"/>
      <c r="CM34" s="637"/>
      <c r="CN34" s="178"/>
      <c r="CO34" s="636">
        <f>IF(CQ34="","",MAX(C34:D43,U34:V43,AM34:AN43,BE34:BF43,BW34:BX43)+1)</f>
        <v>18</v>
      </c>
      <c r="CP34" s="636"/>
      <c r="CQ34" s="637" t="str">
        <f>IF('各会計、関係団体の財政状況及び健全化判断比率'!BS7="","",'各会計、関係団体の財政状況及び健全化判断比率'!BS7)</f>
        <v>江府町地域振興</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2">
      <c r="A35" s="178"/>
      <c r="B35" s="202"/>
      <c r="C35" s="636">
        <f>IF(E35="","",C34+1)</f>
        <v>2</v>
      </c>
      <c r="D35" s="636"/>
      <c r="E35" s="637" t="str">
        <f>IF('各会計、関係団体の財政状況及び健全化判断比率'!B8="","",'各会計、関係団体の財政状況及び健全化判断比率'!B8)</f>
        <v>住宅新築資金等貸付事業</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国民健康保険（施設勘定）</v>
      </c>
      <c r="X35" s="637"/>
      <c r="Y35" s="637"/>
      <c r="Z35" s="637"/>
      <c r="AA35" s="637"/>
      <c r="AB35" s="637"/>
      <c r="AC35" s="637"/>
      <c r="AD35" s="637"/>
      <c r="AE35" s="637"/>
      <c r="AF35" s="637"/>
      <c r="AG35" s="637"/>
      <c r="AH35" s="637"/>
      <c r="AI35" s="637"/>
      <c r="AJ35" s="637"/>
      <c r="AK35" s="637"/>
      <c r="AL35" s="178"/>
      <c r="AM35" s="636">
        <f t="shared" ref="AM35:AM43" si="0">IF(AO35="","",AM34+1)</f>
        <v>10</v>
      </c>
      <c r="AN35" s="636"/>
      <c r="AO35" s="637" t="str">
        <f>IF('各会計、関係団体の財政状況及び健全化判断比率'!B35="","",'各会計、関係団体の財政状況及び健全化判断比率'!B35)</f>
        <v>下水道等事業</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13</v>
      </c>
      <c r="BX35" s="636"/>
      <c r="BY35" s="637" t="str">
        <f>IF('各会計、関係団体の財政状況及び健全化判断比率'!B69="","",'各会計、関係団体の財政状況及び健全化判断比率'!B69)</f>
        <v>日野町江府町日南町衛生施設組合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介護保険事業（保険事業勘定）</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14</v>
      </c>
      <c r="BX36" s="636"/>
      <c r="BY36" s="637" t="str">
        <f>IF('各会計、関係団体の財政状況及び健全化判断比率'!B70="","",'各会計、関係団体の財政状況及び健全化判断比率'!B70)</f>
        <v>鳥取県西部広域行政管理組合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6</v>
      </c>
      <c r="V37" s="636"/>
      <c r="W37" s="637" t="str">
        <f>IF('各会計、関係団体の財政状況及び健全化判断比率'!B31="","",'各会計、関係団体の財政状況及び健全化判断比率'!B31)</f>
        <v>介護保険事業（サービス事業勘定）</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15</v>
      </c>
      <c r="BX37" s="636"/>
      <c r="BY37" s="637" t="str">
        <f>IF('各会計、関係団体の財政状況及び健全化判断比率'!B71="","",'各会計、関係団体の財政状況及び健全化判断比率'!B71)</f>
        <v>鳥取県後期高齢者医療広域連合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f t="shared" si="4"/>
        <v>7</v>
      </c>
      <c r="V38" s="636"/>
      <c r="W38" s="637" t="str">
        <f>IF('各会計、関係団体の財政状況及び健全化判断比率'!B32="","",'各会計、関係団体の財政状況及び健全化判断比率'!B32)</f>
        <v>介護老人保健施設</v>
      </c>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16</v>
      </c>
      <c r="BX38" s="636"/>
      <c r="BY38" s="637" t="str">
        <f>IF('各会計、関係団体の財政状況及び健全化判断比率'!B72="","",'各会計、関係団体の財政状況及び健全化判断比率'!B72)</f>
        <v>鳥取県後期高齢者医療広域連合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f t="shared" si="4"/>
        <v>8</v>
      </c>
      <c r="V39" s="636"/>
      <c r="W39" s="637" t="str">
        <f>IF('各会計、関係団体の財政状況及び健全化判断比率'!B33="","",'各会計、関係団体の財政状況及び健全化判断比率'!B33)</f>
        <v>後期高齢者医療</v>
      </c>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17</v>
      </c>
      <c r="BX39" s="636"/>
      <c r="BY39" s="637" t="str">
        <f>IF('各会計、関係団体の財政状況及び健全化判断比率'!B73="","",'各会計、関係団体の財政状況及び健全化判断比率'!B73)</f>
        <v>日野病院組合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210</v>
      </c>
      <c r="E46" s="639" t="s">
        <v>211</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212</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213</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214</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215</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216</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217</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603</v>
      </c>
    </row>
    <row r="54" spans="5:113" x14ac:dyDescent="0.2"/>
    <row r="55" spans="5:113" x14ac:dyDescent="0.2"/>
    <row r="56" spans="5:113" x14ac:dyDescent="0.2"/>
  </sheetData>
  <sheetProtection algorithmName="SHA-512" hashValue="0jfb6BTy9tWyCXqa5X6KboYyC6U27W7kpq/yw53/6aoJ5SQDmGj5389DILQzB6uOpbSRsX9qvU6aFSZlc37NTg==" saltValue="voF0H8lg+clo0jSOIGok+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216" t="s">
        <v>572</v>
      </c>
      <c r="D34" s="1216"/>
      <c r="E34" s="1217"/>
      <c r="F34" s="32">
        <v>7.37</v>
      </c>
      <c r="G34" s="33">
        <v>3.9</v>
      </c>
      <c r="H34" s="33">
        <v>7.47</v>
      </c>
      <c r="I34" s="33">
        <v>9.33</v>
      </c>
      <c r="J34" s="34">
        <v>18.73</v>
      </c>
      <c r="K34" s="22"/>
      <c r="L34" s="22"/>
      <c r="M34" s="22"/>
      <c r="N34" s="22"/>
      <c r="O34" s="22"/>
      <c r="P34" s="22"/>
    </row>
    <row r="35" spans="1:16" ht="39" customHeight="1" x14ac:dyDescent="0.2">
      <c r="A35" s="22"/>
      <c r="B35" s="35"/>
      <c r="C35" s="1210" t="s">
        <v>573</v>
      </c>
      <c r="D35" s="1211"/>
      <c r="E35" s="1212"/>
      <c r="F35" s="36">
        <v>2.37</v>
      </c>
      <c r="G35" s="37">
        <v>2.33</v>
      </c>
      <c r="H35" s="37">
        <v>2.38</v>
      </c>
      <c r="I35" s="37">
        <v>2.61</v>
      </c>
      <c r="J35" s="38">
        <v>3.43</v>
      </c>
      <c r="K35" s="22"/>
      <c r="L35" s="22"/>
      <c r="M35" s="22"/>
      <c r="N35" s="22"/>
      <c r="O35" s="22"/>
      <c r="P35" s="22"/>
    </row>
    <row r="36" spans="1:16" ht="39" customHeight="1" x14ac:dyDescent="0.2">
      <c r="A36" s="22"/>
      <c r="B36" s="35"/>
      <c r="C36" s="1210" t="s">
        <v>574</v>
      </c>
      <c r="D36" s="1211"/>
      <c r="E36" s="1212"/>
      <c r="F36" s="36">
        <v>0.03</v>
      </c>
      <c r="G36" s="37">
        <v>0.04</v>
      </c>
      <c r="H36" s="37">
        <v>0.04</v>
      </c>
      <c r="I36" s="37">
        <v>0</v>
      </c>
      <c r="J36" s="38">
        <v>1.86</v>
      </c>
      <c r="K36" s="22"/>
      <c r="L36" s="22"/>
      <c r="M36" s="22"/>
      <c r="N36" s="22"/>
      <c r="O36" s="22"/>
      <c r="P36" s="22"/>
    </row>
    <row r="37" spans="1:16" ht="39" customHeight="1" x14ac:dyDescent="0.2">
      <c r="A37" s="22"/>
      <c r="B37" s="35"/>
      <c r="C37" s="1210" t="s">
        <v>575</v>
      </c>
      <c r="D37" s="1211"/>
      <c r="E37" s="1212"/>
      <c r="F37" s="36">
        <v>0.02</v>
      </c>
      <c r="G37" s="37">
        <v>0.78</v>
      </c>
      <c r="H37" s="37">
        <v>0.93</v>
      </c>
      <c r="I37" s="37">
        <v>1.18</v>
      </c>
      <c r="J37" s="38">
        <v>1.47</v>
      </c>
      <c r="K37" s="22"/>
      <c r="L37" s="22"/>
      <c r="M37" s="22"/>
      <c r="N37" s="22"/>
      <c r="O37" s="22"/>
      <c r="P37" s="22"/>
    </row>
    <row r="38" spans="1:16" ht="39" customHeight="1" x14ac:dyDescent="0.2">
      <c r="A38" s="22"/>
      <c r="B38" s="35"/>
      <c r="C38" s="1210" t="s">
        <v>576</v>
      </c>
      <c r="D38" s="1211"/>
      <c r="E38" s="1212"/>
      <c r="F38" s="36" t="s">
        <v>524</v>
      </c>
      <c r="G38" s="37">
        <v>1.01</v>
      </c>
      <c r="H38" s="37">
        <v>1.22</v>
      </c>
      <c r="I38" s="37">
        <v>1.1299999999999999</v>
      </c>
      <c r="J38" s="38">
        <v>1.22</v>
      </c>
      <c r="K38" s="22"/>
      <c r="L38" s="22"/>
      <c r="M38" s="22"/>
      <c r="N38" s="22"/>
      <c r="O38" s="22"/>
      <c r="P38" s="22"/>
    </row>
    <row r="39" spans="1:16" ht="39" customHeight="1" x14ac:dyDescent="0.2">
      <c r="A39" s="22"/>
      <c r="B39" s="35"/>
      <c r="C39" s="1210" t="s">
        <v>577</v>
      </c>
      <c r="D39" s="1211"/>
      <c r="E39" s="1212"/>
      <c r="F39" s="36">
        <v>0.05</v>
      </c>
      <c r="G39" s="37">
        <v>7.0000000000000007E-2</v>
      </c>
      <c r="H39" s="37">
        <v>0.05</v>
      </c>
      <c r="I39" s="37">
        <v>0.05</v>
      </c>
      <c r="J39" s="38">
        <v>0.27</v>
      </c>
      <c r="K39" s="22"/>
      <c r="L39" s="22"/>
      <c r="M39" s="22"/>
      <c r="N39" s="22"/>
      <c r="O39" s="22"/>
      <c r="P39" s="22"/>
    </row>
    <row r="40" spans="1:16" ht="39" customHeight="1" x14ac:dyDescent="0.2">
      <c r="A40" s="22"/>
      <c r="B40" s="35"/>
      <c r="C40" s="1210" t="s">
        <v>578</v>
      </c>
      <c r="D40" s="1211"/>
      <c r="E40" s="1212"/>
      <c r="F40" s="36">
        <v>0.45</v>
      </c>
      <c r="G40" s="37">
        <v>0.01</v>
      </c>
      <c r="H40" s="37">
        <v>0.25</v>
      </c>
      <c r="I40" s="37">
        <v>0.12</v>
      </c>
      <c r="J40" s="38">
        <v>0.23</v>
      </c>
      <c r="K40" s="22"/>
      <c r="L40" s="22"/>
      <c r="M40" s="22"/>
      <c r="N40" s="22"/>
      <c r="O40" s="22"/>
      <c r="P40" s="22"/>
    </row>
    <row r="41" spans="1:16" ht="39" customHeight="1" x14ac:dyDescent="0.2">
      <c r="A41" s="22"/>
      <c r="B41" s="35"/>
      <c r="C41" s="1210" t="s">
        <v>579</v>
      </c>
      <c r="D41" s="1211"/>
      <c r="E41" s="1212"/>
      <c r="F41" s="36">
        <v>0.04</v>
      </c>
      <c r="G41" s="37">
        <v>0.04</v>
      </c>
      <c r="H41" s="37">
        <v>0.02</v>
      </c>
      <c r="I41" s="37">
        <v>0.04</v>
      </c>
      <c r="J41" s="38">
        <v>0.04</v>
      </c>
      <c r="K41" s="22"/>
      <c r="L41" s="22"/>
      <c r="M41" s="22"/>
      <c r="N41" s="22"/>
      <c r="O41" s="22"/>
      <c r="P41" s="22"/>
    </row>
    <row r="42" spans="1:16" ht="39" customHeight="1" x14ac:dyDescent="0.2">
      <c r="A42" s="22"/>
      <c r="B42" s="39"/>
      <c r="C42" s="1210" t="s">
        <v>580</v>
      </c>
      <c r="D42" s="1211"/>
      <c r="E42" s="1212"/>
      <c r="F42" s="36" t="s">
        <v>524</v>
      </c>
      <c r="G42" s="37" t="s">
        <v>524</v>
      </c>
      <c r="H42" s="37" t="s">
        <v>524</v>
      </c>
      <c r="I42" s="37" t="s">
        <v>524</v>
      </c>
      <c r="J42" s="38" t="s">
        <v>524</v>
      </c>
      <c r="K42" s="22"/>
      <c r="L42" s="22"/>
      <c r="M42" s="22"/>
      <c r="N42" s="22"/>
      <c r="O42" s="22"/>
      <c r="P42" s="22"/>
    </row>
    <row r="43" spans="1:16" ht="39" customHeight="1" thickBot="1" x14ac:dyDescent="0.25">
      <c r="A43" s="22"/>
      <c r="B43" s="40"/>
      <c r="C43" s="1213" t="s">
        <v>581</v>
      </c>
      <c r="D43" s="1214"/>
      <c r="E43" s="1215"/>
      <c r="F43" s="41">
        <v>2.35</v>
      </c>
      <c r="G43" s="42">
        <v>0</v>
      </c>
      <c r="H43" s="42">
        <v>0.02</v>
      </c>
      <c r="I43" s="42">
        <v>0.03</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6GyMdYpfPKkXRNayY1pwwN+jVxf69k7gwEObzhZtY0s5nIn9IIdqybun2y6FTjeQ27fwAb9trCmzJu/ldbrkvQ==" saltValue="HcxL1nE4eIoxH5LT3CBG9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218" t="s">
        <v>10</v>
      </c>
      <c r="C45" s="1219"/>
      <c r="D45" s="58"/>
      <c r="E45" s="1224" t="s">
        <v>11</v>
      </c>
      <c r="F45" s="1224"/>
      <c r="G45" s="1224"/>
      <c r="H45" s="1224"/>
      <c r="I45" s="1224"/>
      <c r="J45" s="1225"/>
      <c r="K45" s="59">
        <v>370</v>
      </c>
      <c r="L45" s="60">
        <v>405</v>
      </c>
      <c r="M45" s="60">
        <v>382</v>
      </c>
      <c r="N45" s="60">
        <v>383</v>
      </c>
      <c r="O45" s="61">
        <v>396</v>
      </c>
      <c r="P45" s="48"/>
      <c r="Q45" s="48"/>
      <c r="R45" s="48"/>
      <c r="S45" s="48"/>
      <c r="T45" s="48"/>
      <c r="U45" s="48"/>
    </row>
    <row r="46" spans="1:21" ht="30.75" customHeight="1" x14ac:dyDescent="0.2">
      <c r="A46" s="48"/>
      <c r="B46" s="1220"/>
      <c r="C46" s="1221"/>
      <c r="D46" s="62"/>
      <c r="E46" s="1226" t="s">
        <v>12</v>
      </c>
      <c r="F46" s="1226"/>
      <c r="G46" s="1226"/>
      <c r="H46" s="1226"/>
      <c r="I46" s="1226"/>
      <c r="J46" s="1227"/>
      <c r="K46" s="63" t="s">
        <v>524</v>
      </c>
      <c r="L46" s="64" t="s">
        <v>524</v>
      </c>
      <c r="M46" s="64" t="s">
        <v>524</v>
      </c>
      <c r="N46" s="64" t="s">
        <v>524</v>
      </c>
      <c r="O46" s="65" t="s">
        <v>524</v>
      </c>
      <c r="P46" s="48"/>
      <c r="Q46" s="48"/>
      <c r="R46" s="48"/>
      <c r="S46" s="48"/>
      <c r="T46" s="48"/>
      <c r="U46" s="48"/>
    </row>
    <row r="47" spans="1:21" ht="30.75" customHeight="1" x14ac:dyDescent="0.2">
      <c r="A47" s="48"/>
      <c r="B47" s="1220"/>
      <c r="C47" s="1221"/>
      <c r="D47" s="62"/>
      <c r="E47" s="1226" t="s">
        <v>13</v>
      </c>
      <c r="F47" s="1226"/>
      <c r="G47" s="1226"/>
      <c r="H47" s="1226"/>
      <c r="I47" s="1226"/>
      <c r="J47" s="1227"/>
      <c r="K47" s="63" t="s">
        <v>524</v>
      </c>
      <c r="L47" s="64" t="s">
        <v>524</v>
      </c>
      <c r="M47" s="64" t="s">
        <v>524</v>
      </c>
      <c r="N47" s="64" t="s">
        <v>524</v>
      </c>
      <c r="O47" s="65" t="s">
        <v>524</v>
      </c>
      <c r="P47" s="48"/>
      <c r="Q47" s="48"/>
      <c r="R47" s="48"/>
      <c r="S47" s="48"/>
      <c r="T47" s="48"/>
      <c r="U47" s="48"/>
    </row>
    <row r="48" spans="1:21" ht="30.75" customHeight="1" x14ac:dyDescent="0.2">
      <c r="A48" s="48"/>
      <c r="B48" s="1220"/>
      <c r="C48" s="1221"/>
      <c r="D48" s="62"/>
      <c r="E48" s="1226" t="s">
        <v>14</v>
      </c>
      <c r="F48" s="1226"/>
      <c r="G48" s="1226"/>
      <c r="H48" s="1226"/>
      <c r="I48" s="1226"/>
      <c r="J48" s="1227"/>
      <c r="K48" s="63">
        <v>158</v>
      </c>
      <c r="L48" s="64">
        <v>166</v>
      </c>
      <c r="M48" s="64">
        <v>181</v>
      </c>
      <c r="N48" s="64">
        <v>169</v>
      </c>
      <c r="O48" s="65">
        <v>214</v>
      </c>
      <c r="P48" s="48"/>
      <c r="Q48" s="48"/>
      <c r="R48" s="48"/>
      <c r="S48" s="48"/>
      <c r="T48" s="48"/>
      <c r="U48" s="48"/>
    </row>
    <row r="49" spans="1:21" ht="30.75" customHeight="1" x14ac:dyDescent="0.2">
      <c r="A49" s="48"/>
      <c r="B49" s="1220"/>
      <c r="C49" s="1221"/>
      <c r="D49" s="62"/>
      <c r="E49" s="1226" t="s">
        <v>15</v>
      </c>
      <c r="F49" s="1226"/>
      <c r="G49" s="1226"/>
      <c r="H49" s="1226"/>
      <c r="I49" s="1226"/>
      <c r="J49" s="1227"/>
      <c r="K49" s="63">
        <v>47</v>
      </c>
      <c r="L49" s="64">
        <v>44</v>
      </c>
      <c r="M49" s="64">
        <v>42</v>
      </c>
      <c r="N49" s="64">
        <v>44</v>
      </c>
      <c r="O49" s="65">
        <v>44</v>
      </c>
      <c r="P49" s="48"/>
      <c r="Q49" s="48"/>
      <c r="R49" s="48"/>
      <c r="S49" s="48"/>
      <c r="T49" s="48"/>
      <c r="U49" s="48"/>
    </row>
    <row r="50" spans="1:21" ht="30.75" customHeight="1" x14ac:dyDescent="0.2">
      <c r="A50" s="48"/>
      <c r="B50" s="1220"/>
      <c r="C50" s="1221"/>
      <c r="D50" s="62"/>
      <c r="E50" s="1226" t="s">
        <v>16</v>
      </c>
      <c r="F50" s="1226"/>
      <c r="G50" s="1226"/>
      <c r="H50" s="1226"/>
      <c r="I50" s="1226"/>
      <c r="J50" s="1227"/>
      <c r="K50" s="63">
        <v>0</v>
      </c>
      <c r="L50" s="64">
        <v>0</v>
      </c>
      <c r="M50" s="64">
        <v>0</v>
      </c>
      <c r="N50" s="64">
        <v>0</v>
      </c>
      <c r="O50" s="65">
        <v>0</v>
      </c>
      <c r="P50" s="48"/>
      <c r="Q50" s="48"/>
      <c r="R50" s="48"/>
      <c r="S50" s="48"/>
      <c r="T50" s="48"/>
      <c r="U50" s="48"/>
    </row>
    <row r="51" spans="1:21" ht="30.75" customHeight="1" x14ac:dyDescent="0.2">
      <c r="A51" s="48"/>
      <c r="B51" s="1222"/>
      <c r="C51" s="1223"/>
      <c r="D51" s="66"/>
      <c r="E51" s="1226" t="s">
        <v>17</v>
      </c>
      <c r="F51" s="1226"/>
      <c r="G51" s="1226"/>
      <c r="H51" s="1226"/>
      <c r="I51" s="1226"/>
      <c r="J51" s="1227"/>
      <c r="K51" s="63" t="s">
        <v>524</v>
      </c>
      <c r="L51" s="64" t="s">
        <v>524</v>
      </c>
      <c r="M51" s="64" t="s">
        <v>524</v>
      </c>
      <c r="N51" s="64" t="s">
        <v>524</v>
      </c>
      <c r="O51" s="65" t="s">
        <v>524</v>
      </c>
      <c r="P51" s="48"/>
      <c r="Q51" s="48"/>
      <c r="R51" s="48"/>
      <c r="S51" s="48"/>
      <c r="T51" s="48"/>
      <c r="U51" s="48"/>
    </row>
    <row r="52" spans="1:21" ht="30.75" customHeight="1" x14ac:dyDescent="0.2">
      <c r="A52" s="48"/>
      <c r="B52" s="1228" t="s">
        <v>18</v>
      </c>
      <c r="C52" s="1229"/>
      <c r="D52" s="66"/>
      <c r="E52" s="1226" t="s">
        <v>19</v>
      </c>
      <c r="F52" s="1226"/>
      <c r="G52" s="1226"/>
      <c r="H52" s="1226"/>
      <c r="I52" s="1226"/>
      <c r="J52" s="1227"/>
      <c r="K52" s="63">
        <v>371</v>
      </c>
      <c r="L52" s="64">
        <v>377</v>
      </c>
      <c r="M52" s="64">
        <v>371</v>
      </c>
      <c r="N52" s="64">
        <v>375</v>
      </c>
      <c r="O52" s="65">
        <v>388</v>
      </c>
      <c r="P52" s="48"/>
      <c r="Q52" s="48"/>
      <c r="R52" s="48"/>
      <c r="S52" s="48"/>
      <c r="T52" s="48"/>
      <c r="U52" s="48"/>
    </row>
    <row r="53" spans="1:21" ht="30.75" customHeight="1" thickBot="1" x14ac:dyDescent="0.25">
      <c r="A53" s="48"/>
      <c r="B53" s="1230" t="s">
        <v>20</v>
      </c>
      <c r="C53" s="1231"/>
      <c r="D53" s="67"/>
      <c r="E53" s="1232" t="s">
        <v>21</v>
      </c>
      <c r="F53" s="1232"/>
      <c r="G53" s="1232"/>
      <c r="H53" s="1232"/>
      <c r="I53" s="1232"/>
      <c r="J53" s="1233"/>
      <c r="K53" s="68">
        <v>204</v>
      </c>
      <c r="L53" s="69">
        <v>238</v>
      </c>
      <c r="M53" s="69">
        <v>234</v>
      </c>
      <c r="N53" s="69">
        <v>221</v>
      </c>
      <c r="O53" s="70">
        <v>266</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5">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2">
      <c r="B57" s="1234" t="s">
        <v>24</v>
      </c>
      <c r="C57" s="1235"/>
      <c r="D57" s="1238" t="s">
        <v>25</v>
      </c>
      <c r="E57" s="1239"/>
      <c r="F57" s="1239"/>
      <c r="G57" s="1239"/>
      <c r="H57" s="1239"/>
      <c r="I57" s="1239"/>
      <c r="J57" s="1240"/>
      <c r="K57" s="83"/>
      <c r="L57" s="84"/>
      <c r="M57" s="84"/>
      <c r="N57" s="84"/>
      <c r="O57" s="85"/>
    </row>
    <row r="58" spans="1:21" ht="31.5" customHeight="1" thickBot="1" x14ac:dyDescent="0.25">
      <c r="B58" s="1236"/>
      <c r="C58" s="1237"/>
      <c r="D58" s="1241" t="s">
        <v>26</v>
      </c>
      <c r="E58" s="1242"/>
      <c r="F58" s="1242"/>
      <c r="G58" s="1242"/>
      <c r="H58" s="1242"/>
      <c r="I58" s="1242"/>
      <c r="J58" s="1243"/>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9ThKWyaWxYVM6XRqwV7QtvwP/I8a7LUZsiNUtfP8nWDCbxVlpcEEUNizieORWZDnffD8Aq0rHKzvxeXp85svg==" saltValue="2GfZKnbsLH27CzsYZpt0b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565</v>
      </c>
      <c r="J40" s="100" t="s">
        <v>566</v>
      </c>
      <c r="K40" s="100" t="s">
        <v>567</v>
      </c>
      <c r="L40" s="100" t="s">
        <v>568</v>
      </c>
      <c r="M40" s="101" t="s">
        <v>569</v>
      </c>
    </row>
    <row r="41" spans="2:13" ht="27.75" customHeight="1" x14ac:dyDescent="0.2">
      <c r="B41" s="1244" t="s">
        <v>29</v>
      </c>
      <c r="C41" s="1245"/>
      <c r="D41" s="102"/>
      <c r="E41" s="1250" t="s">
        <v>30</v>
      </c>
      <c r="F41" s="1250"/>
      <c r="G41" s="1250"/>
      <c r="H41" s="1251"/>
      <c r="I41" s="351">
        <v>3893</v>
      </c>
      <c r="J41" s="352">
        <v>3759</v>
      </c>
      <c r="K41" s="352">
        <v>4088</v>
      </c>
      <c r="L41" s="352">
        <v>4565</v>
      </c>
      <c r="M41" s="353">
        <v>4593</v>
      </c>
    </row>
    <row r="42" spans="2:13" ht="27.75" customHeight="1" x14ac:dyDescent="0.2">
      <c r="B42" s="1246"/>
      <c r="C42" s="1247"/>
      <c r="D42" s="103"/>
      <c r="E42" s="1252" t="s">
        <v>31</v>
      </c>
      <c r="F42" s="1252"/>
      <c r="G42" s="1252"/>
      <c r="H42" s="1253"/>
      <c r="I42" s="354" t="s">
        <v>524</v>
      </c>
      <c r="J42" s="355" t="s">
        <v>524</v>
      </c>
      <c r="K42" s="355" t="s">
        <v>524</v>
      </c>
      <c r="L42" s="355" t="s">
        <v>524</v>
      </c>
      <c r="M42" s="356" t="s">
        <v>524</v>
      </c>
    </row>
    <row r="43" spans="2:13" ht="27.75" customHeight="1" x14ac:dyDescent="0.2">
      <c r="B43" s="1246"/>
      <c r="C43" s="1247"/>
      <c r="D43" s="103"/>
      <c r="E43" s="1252" t="s">
        <v>32</v>
      </c>
      <c r="F43" s="1252"/>
      <c r="G43" s="1252"/>
      <c r="H43" s="1253"/>
      <c r="I43" s="354">
        <v>2513</v>
      </c>
      <c r="J43" s="355">
        <v>2670</v>
      </c>
      <c r="K43" s="355">
        <v>2543</v>
      </c>
      <c r="L43" s="355">
        <v>2344</v>
      </c>
      <c r="M43" s="356">
        <v>2336</v>
      </c>
    </row>
    <row r="44" spans="2:13" ht="27.75" customHeight="1" x14ac:dyDescent="0.2">
      <c r="B44" s="1246"/>
      <c r="C44" s="1247"/>
      <c r="D44" s="103"/>
      <c r="E44" s="1252" t="s">
        <v>33</v>
      </c>
      <c r="F44" s="1252"/>
      <c r="G44" s="1252"/>
      <c r="H44" s="1253"/>
      <c r="I44" s="354">
        <v>182</v>
      </c>
      <c r="J44" s="355">
        <v>160</v>
      </c>
      <c r="K44" s="355">
        <v>131</v>
      </c>
      <c r="L44" s="355">
        <v>102</v>
      </c>
      <c r="M44" s="356">
        <v>74</v>
      </c>
    </row>
    <row r="45" spans="2:13" ht="27.75" customHeight="1" x14ac:dyDescent="0.2">
      <c r="B45" s="1246"/>
      <c r="C45" s="1247"/>
      <c r="D45" s="103"/>
      <c r="E45" s="1252" t="s">
        <v>34</v>
      </c>
      <c r="F45" s="1252"/>
      <c r="G45" s="1252"/>
      <c r="H45" s="1253"/>
      <c r="I45" s="354">
        <v>61</v>
      </c>
      <c r="J45" s="355">
        <v>14</v>
      </c>
      <c r="K45" s="355" t="s">
        <v>524</v>
      </c>
      <c r="L45" s="355">
        <v>8</v>
      </c>
      <c r="M45" s="356">
        <v>19</v>
      </c>
    </row>
    <row r="46" spans="2:13" ht="27.75" customHeight="1" x14ac:dyDescent="0.2">
      <c r="B46" s="1246"/>
      <c r="C46" s="1247"/>
      <c r="D46" s="104"/>
      <c r="E46" s="1252" t="s">
        <v>35</v>
      </c>
      <c r="F46" s="1252"/>
      <c r="G46" s="1252"/>
      <c r="H46" s="1253"/>
      <c r="I46" s="354">
        <v>4</v>
      </c>
      <c r="J46" s="355">
        <v>3</v>
      </c>
      <c r="K46" s="355">
        <v>2</v>
      </c>
      <c r="L46" s="355">
        <v>1</v>
      </c>
      <c r="M46" s="356" t="s">
        <v>524</v>
      </c>
    </row>
    <row r="47" spans="2:13" ht="27.75" customHeight="1" x14ac:dyDescent="0.2">
      <c r="B47" s="1246"/>
      <c r="C47" s="1247"/>
      <c r="D47" s="105"/>
      <c r="E47" s="1254" t="s">
        <v>36</v>
      </c>
      <c r="F47" s="1255"/>
      <c r="G47" s="1255"/>
      <c r="H47" s="1256"/>
      <c r="I47" s="354" t="s">
        <v>524</v>
      </c>
      <c r="J47" s="355" t="s">
        <v>524</v>
      </c>
      <c r="K47" s="355" t="s">
        <v>524</v>
      </c>
      <c r="L47" s="355" t="s">
        <v>524</v>
      </c>
      <c r="M47" s="356" t="s">
        <v>524</v>
      </c>
    </row>
    <row r="48" spans="2:13" ht="27.75" customHeight="1" x14ac:dyDescent="0.2">
      <c r="B48" s="1246"/>
      <c r="C48" s="1247"/>
      <c r="D48" s="103"/>
      <c r="E48" s="1252" t="s">
        <v>37</v>
      </c>
      <c r="F48" s="1252"/>
      <c r="G48" s="1252"/>
      <c r="H48" s="1253"/>
      <c r="I48" s="354" t="s">
        <v>524</v>
      </c>
      <c r="J48" s="355" t="s">
        <v>524</v>
      </c>
      <c r="K48" s="355" t="s">
        <v>524</v>
      </c>
      <c r="L48" s="355" t="s">
        <v>524</v>
      </c>
      <c r="M48" s="356" t="s">
        <v>524</v>
      </c>
    </row>
    <row r="49" spans="2:13" ht="27.75" customHeight="1" x14ac:dyDescent="0.2">
      <c r="B49" s="1248"/>
      <c r="C49" s="1249"/>
      <c r="D49" s="103"/>
      <c r="E49" s="1252" t="s">
        <v>38</v>
      </c>
      <c r="F49" s="1252"/>
      <c r="G49" s="1252"/>
      <c r="H49" s="1253"/>
      <c r="I49" s="354" t="s">
        <v>524</v>
      </c>
      <c r="J49" s="355" t="s">
        <v>524</v>
      </c>
      <c r="K49" s="355" t="s">
        <v>524</v>
      </c>
      <c r="L49" s="355" t="s">
        <v>524</v>
      </c>
      <c r="M49" s="356" t="s">
        <v>524</v>
      </c>
    </row>
    <row r="50" spans="2:13" ht="27.75" customHeight="1" x14ac:dyDescent="0.2">
      <c r="B50" s="1257" t="s">
        <v>39</v>
      </c>
      <c r="C50" s="1258"/>
      <c r="D50" s="106"/>
      <c r="E50" s="1252" t="s">
        <v>40</v>
      </c>
      <c r="F50" s="1252"/>
      <c r="G50" s="1252"/>
      <c r="H50" s="1253"/>
      <c r="I50" s="354">
        <v>1482</v>
      </c>
      <c r="J50" s="355">
        <v>1458</v>
      </c>
      <c r="K50" s="355">
        <v>1420</v>
      </c>
      <c r="L50" s="355">
        <v>1272</v>
      </c>
      <c r="M50" s="356">
        <v>1607</v>
      </c>
    </row>
    <row r="51" spans="2:13" ht="27.75" customHeight="1" x14ac:dyDescent="0.2">
      <c r="B51" s="1246"/>
      <c r="C51" s="1247"/>
      <c r="D51" s="103"/>
      <c r="E51" s="1252" t="s">
        <v>41</v>
      </c>
      <c r="F51" s="1252"/>
      <c r="G51" s="1252"/>
      <c r="H51" s="1253"/>
      <c r="I51" s="354">
        <v>30</v>
      </c>
      <c r="J51" s="355">
        <v>21</v>
      </c>
      <c r="K51" s="355">
        <v>12</v>
      </c>
      <c r="L51" s="355">
        <v>7</v>
      </c>
      <c r="M51" s="356">
        <v>4</v>
      </c>
    </row>
    <row r="52" spans="2:13" ht="27.75" customHeight="1" x14ac:dyDescent="0.2">
      <c r="B52" s="1248"/>
      <c r="C52" s="1249"/>
      <c r="D52" s="103"/>
      <c r="E52" s="1252" t="s">
        <v>42</v>
      </c>
      <c r="F52" s="1252"/>
      <c r="G52" s="1252"/>
      <c r="H52" s="1253"/>
      <c r="I52" s="354">
        <v>3978</v>
      </c>
      <c r="J52" s="355">
        <v>3939</v>
      </c>
      <c r="K52" s="355">
        <v>3974</v>
      </c>
      <c r="L52" s="355">
        <v>4085</v>
      </c>
      <c r="M52" s="356">
        <v>3842</v>
      </c>
    </row>
    <row r="53" spans="2:13" ht="27.75" customHeight="1" thickBot="1" x14ac:dyDescent="0.25">
      <c r="B53" s="1259" t="s">
        <v>43</v>
      </c>
      <c r="C53" s="1260"/>
      <c r="D53" s="107"/>
      <c r="E53" s="1261" t="s">
        <v>44</v>
      </c>
      <c r="F53" s="1261"/>
      <c r="G53" s="1261"/>
      <c r="H53" s="1262"/>
      <c r="I53" s="357">
        <v>1164</v>
      </c>
      <c r="J53" s="358">
        <v>1187</v>
      </c>
      <c r="K53" s="358">
        <v>1358</v>
      </c>
      <c r="L53" s="358">
        <v>1655</v>
      </c>
      <c r="M53" s="359">
        <v>1569</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BSRWH4WRrW70zR+7kpgrcOwD3bS/iOxo2VDwOjLRA13bvF+D0WhevpvPCG/ZeSDN/y0owBO+dOIqwKolCNB2GQ==" saltValue="u9AcltEvMJhPPtEpl1ojd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567</v>
      </c>
      <c r="G54" s="116" t="s">
        <v>568</v>
      </c>
      <c r="H54" s="117" t="s">
        <v>569</v>
      </c>
    </row>
    <row r="55" spans="2:8" ht="52.5" customHeight="1" x14ac:dyDescent="0.2">
      <c r="B55" s="118"/>
      <c r="C55" s="1271" t="s">
        <v>47</v>
      </c>
      <c r="D55" s="1271"/>
      <c r="E55" s="1272"/>
      <c r="F55" s="119">
        <v>899</v>
      </c>
      <c r="G55" s="119">
        <v>900</v>
      </c>
      <c r="H55" s="120">
        <v>900</v>
      </c>
    </row>
    <row r="56" spans="2:8" ht="52.5" customHeight="1" x14ac:dyDescent="0.2">
      <c r="B56" s="121"/>
      <c r="C56" s="1273" t="s">
        <v>48</v>
      </c>
      <c r="D56" s="1273"/>
      <c r="E56" s="1274"/>
      <c r="F56" s="122">
        <v>90</v>
      </c>
      <c r="G56" s="122">
        <v>90</v>
      </c>
      <c r="H56" s="123">
        <v>116</v>
      </c>
    </row>
    <row r="57" spans="2:8" ht="53.25" customHeight="1" x14ac:dyDescent="0.2">
      <c r="B57" s="121"/>
      <c r="C57" s="1275" t="s">
        <v>49</v>
      </c>
      <c r="D57" s="1275"/>
      <c r="E57" s="1276"/>
      <c r="F57" s="124">
        <v>401</v>
      </c>
      <c r="G57" s="124">
        <v>272</v>
      </c>
      <c r="H57" s="125">
        <v>546</v>
      </c>
    </row>
    <row r="58" spans="2:8" ht="45.75" customHeight="1" x14ac:dyDescent="0.2">
      <c r="B58" s="126"/>
      <c r="C58" s="1263" t="s">
        <v>598</v>
      </c>
      <c r="D58" s="1264"/>
      <c r="E58" s="1265"/>
      <c r="F58" s="127">
        <v>67</v>
      </c>
      <c r="G58" s="127">
        <v>144</v>
      </c>
      <c r="H58" s="128">
        <v>412</v>
      </c>
    </row>
    <row r="59" spans="2:8" ht="45.75" customHeight="1" x14ac:dyDescent="0.2">
      <c r="B59" s="126"/>
      <c r="C59" s="1263" t="s">
        <v>599</v>
      </c>
      <c r="D59" s="1264"/>
      <c r="E59" s="1265"/>
      <c r="F59" s="127">
        <v>125</v>
      </c>
      <c r="G59" s="127">
        <v>56</v>
      </c>
      <c r="H59" s="128">
        <v>56</v>
      </c>
    </row>
    <row r="60" spans="2:8" ht="45.75" customHeight="1" x14ac:dyDescent="0.2">
      <c r="B60" s="126"/>
      <c r="C60" s="1263" t="s">
        <v>600</v>
      </c>
      <c r="D60" s="1264"/>
      <c r="E60" s="1265"/>
      <c r="F60" s="127">
        <v>35</v>
      </c>
      <c r="G60" s="127">
        <v>35</v>
      </c>
      <c r="H60" s="128">
        <v>35</v>
      </c>
    </row>
    <row r="61" spans="2:8" ht="45.75" customHeight="1" x14ac:dyDescent="0.2">
      <c r="B61" s="126"/>
      <c r="C61" s="1263" t="s">
        <v>601</v>
      </c>
      <c r="D61" s="1264"/>
      <c r="E61" s="1265"/>
      <c r="F61" s="127">
        <v>4</v>
      </c>
      <c r="G61" s="127">
        <v>12</v>
      </c>
      <c r="H61" s="128">
        <v>19</v>
      </c>
    </row>
    <row r="62" spans="2:8" ht="45.75" customHeight="1" thickBot="1" x14ac:dyDescent="0.25">
      <c r="B62" s="129"/>
      <c r="C62" s="1266" t="s">
        <v>602</v>
      </c>
      <c r="D62" s="1267"/>
      <c r="E62" s="1268"/>
      <c r="F62" s="130">
        <v>19</v>
      </c>
      <c r="G62" s="130">
        <v>19</v>
      </c>
      <c r="H62" s="131">
        <v>19</v>
      </c>
    </row>
    <row r="63" spans="2:8" ht="52.5" customHeight="1" thickBot="1" x14ac:dyDescent="0.25">
      <c r="B63" s="132"/>
      <c r="C63" s="1269" t="s">
        <v>50</v>
      </c>
      <c r="D63" s="1269"/>
      <c r="E63" s="1270"/>
      <c r="F63" s="133">
        <v>1390</v>
      </c>
      <c r="G63" s="133">
        <v>1262</v>
      </c>
      <c r="H63" s="134">
        <v>1562</v>
      </c>
    </row>
    <row r="64" spans="2:8" ht="13.2" x14ac:dyDescent="0.2"/>
  </sheetData>
  <sheetProtection algorithmName="SHA-512" hashValue="QwJvfB1w+eE7yFBjfLjRgZjcwr+iyN14C4A1PACkFrZaWtBHsbmdnET+0RmJTkvM6ygjTIXWw86A0LUG1qorEw==" saltValue="dBUhDvg1A6FjsFWhkuA3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election activeCell="AW85" sqref="AW85"/>
    </sheetView>
  </sheetViews>
  <sheetFormatPr defaultColWidth="0" defaultRowHeight="0" customHeight="1" zeroHeight="1" x14ac:dyDescent="0.2"/>
  <cols>
    <col min="1" max="1" width="6.33203125" style="367" customWidth="1"/>
    <col min="2" max="107" width="2.44140625" style="367" customWidth="1"/>
    <col min="108" max="108" width="6.109375" style="369" customWidth="1"/>
    <col min="109" max="109" width="5.88671875" style="368" customWidth="1"/>
    <col min="110" max="16384" width="8.6640625" style="367" hidden="1"/>
  </cols>
  <sheetData>
    <row r="1" spans="1:109" ht="42.75" customHeight="1" x14ac:dyDescent="0.2">
      <c r="A1" s="402"/>
      <c r="B1" s="401"/>
      <c r="DD1" s="367"/>
      <c r="DE1" s="367"/>
    </row>
    <row r="2" spans="1:109" ht="25.5" customHeight="1" x14ac:dyDescent="0.2">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2">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55" customFormat="1" ht="13.2" x14ac:dyDescent="0.2">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55" customFormat="1" ht="13.2" x14ac:dyDescent="0.2">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55" customFormat="1" ht="13.2" x14ac:dyDescent="0.2">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55" customFormat="1" ht="13.2" x14ac:dyDescent="0.2">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55" customFormat="1" ht="13.2" x14ac:dyDescent="0.2">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55" customFormat="1" ht="13.2" x14ac:dyDescent="0.2">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55" customFormat="1" ht="13.2" x14ac:dyDescent="0.2">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55" customFormat="1" ht="13.2" x14ac:dyDescent="0.2">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55" customFormat="1" ht="13.2" x14ac:dyDescent="0.2">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55" customFormat="1" ht="13.2" x14ac:dyDescent="0.2">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55" customFormat="1" ht="13.2" x14ac:dyDescent="0.2">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55" customFormat="1" ht="13.2" x14ac:dyDescent="0.2">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55" customFormat="1" ht="13.2" x14ac:dyDescent="0.2">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55" customFormat="1" ht="13.2" x14ac:dyDescent="0.2">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55" customFormat="1" ht="13.2" x14ac:dyDescent="0.2">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2" x14ac:dyDescent="0.2">
      <c r="DD19" s="367"/>
      <c r="DE19" s="367"/>
    </row>
    <row r="20" spans="1:109" ht="13.2" x14ac:dyDescent="0.2">
      <c r="DD20" s="367"/>
      <c r="DE20" s="367"/>
    </row>
    <row r="21" spans="1:109" ht="17.25" customHeight="1" x14ac:dyDescent="0.2">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2">
      <c r="B22" s="368"/>
    </row>
    <row r="23" spans="1:109" ht="13.2" x14ac:dyDescent="0.2">
      <c r="B23" s="368"/>
    </row>
    <row r="24" spans="1:109" ht="13.2" x14ac:dyDescent="0.2">
      <c r="B24" s="368"/>
    </row>
    <row r="25" spans="1:109" ht="13.2" x14ac:dyDescent="0.2">
      <c r="B25" s="368"/>
    </row>
    <row r="26" spans="1:109" ht="13.2" x14ac:dyDescent="0.2">
      <c r="B26" s="368"/>
    </row>
    <row r="27" spans="1:109" ht="13.2" x14ac:dyDescent="0.2">
      <c r="B27" s="368"/>
    </row>
    <row r="28" spans="1:109" ht="13.2" x14ac:dyDescent="0.2">
      <c r="B28" s="368"/>
    </row>
    <row r="29" spans="1:109" ht="13.2" x14ac:dyDescent="0.2">
      <c r="B29" s="368"/>
    </row>
    <row r="30" spans="1:109" ht="13.2" x14ac:dyDescent="0.2">
      <c r="B30" s="368"/>
    </row>
    <row r="31" spans="1:109" ht="13.2" x14ac:dyDescent="0.2">
      <c r="B31" s="368"/>
    </row>
    <row r="32" spans="1:109" ht="13.2" x14ac:dyDescent="0.2">
      <c r="B32" s="368"/>
    </row>
    <row r="33" spans="2:109" ht="13.2" x14ac:dyDescent="0.2">
      <c r="B33" s="368"/>
    </row>
    <row r="34" spans="2:109" ht="13.2" x14ac:dyDescent="0.2">
      <c r="B34" s="368"/>
    </row>
    <row r="35" spans="2:109" ht="13.2" x14ac:dyDescent="0.2">
      <c r="B35" s="368"/>
    </row>
    <row r="36" spans="2:109" ht="13.2" x14ac:dyDescent="0.2">
      <c r="B36" s="368"/>
    </row>
    <row r="37" spans="2:109" ht="13.2" x14ac:dyDescent="0.2">
      <c r="B37" s="368"/>
    </row>
    <row r="38" spans="2:109" ht="13.2" x14ac:dyDescent="0.2">
      <c r="B38" s="368"/>
    </row>
    <row r="39" spans="2:109" ht="13.2" x14ac:dyDescent="0.2">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2" x14ac:dyDescent="0.2">
      <c r="B40" s="387"/>
      <c r="DD40" s="387"/>
      <c r="DE40" s="367"/>
    </row>
    <row r="41" spans="2:109" ht="16.2" x14ac:dyDescent="0.2">
      <c r="B41" s="397" t="s">
        <v>612</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2" x14ac:dyDescent="0.2">
      <c r="B42" s="368"/>
      <c r="G42" s="383"/>
      <c r="I42" s="382"/>
      <c r="J42" s="382"/>
      <c r="K42" s="382"/>
      <c r="AM42" s="383"/>
      <c r="AN42" s="383" t="s">
        <v>609</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2">
      <c r="B43" s="368"/>
      <c r="AN43" s="1290" t="s">
        <v>614</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ht="13.2" x14ac:dyDescent="0.2">
      <c r="B44" s="368"/>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ht="13.2" x14ac:dyDescent="0.2">
      <c r="B45" s="368"/>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ht="13.2" x14ac:dyDescent="0.2">
      <c r="B46" s="368"/>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ht="13.2" x14ac:dyDescent="0.2">
      <c r="B47" s="368"/>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ht="13.2" x14ac:dyDescent="0.2">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2" x14ac:dyDescent="0.2">
      <c r="B49" s="368"/>
      <c r="AN49" s="367" t="s">
        <v>608</v>
      </c>
    </row>
    <row r="50" spans="1:109" ht="13.2" x14ac:dyDescent="0.2">
      <c r="B50" s="368"/>
      <c r="G50" s="1282"/>
      <c r="H50" s="1282"/>
      <c r="I50" s="1282"/>
      <c r="J50" s="1282"/>
      <c r="K50" s="376"/>
      <c r="L50" s="376"/>
      <c r="M50" s="375"/>
      <c r="N50" s="37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79" t="s">
        <v>565</v>
      </c>
      <c r="BQ50" s="1279"/>
      <c r="BR50" s="1279"/>
      <c r="BS50" s="1279"/>
      <c r="BT50" s="1279"/>
      <c r="BU50" s="1279"/>
      <c r="BV50" s="1279"/>
      <c r="BW50" s="1279"/>
      <c r="BX50" s="1279" t="s">
        <v>566</v>
      </c>
      <c r="BY50" s="1279"/>
      <c r="BZ50" s="1279"/>
      <c r="CA50" s="1279"/>
      <c r="CB50" s="1279"/>
      <c r="CC50" s="1279"/>
      <c r="CD50" s="1279"/>
      <c r="CE50" s="1279"/>
      <c r="CF50" s="1279" t="s">
        <v>567</v>
      </c>
      <c r="CG50" s="1279"/>
      <c r="CH50" s="1279"/>
      <c r="CI50" s="1279"/>
      <c r="CJ50" s="1279"/>
      <c r="CK50" s="1279"/>
      <c r="CL50" s="1279"/>
      <c r="CM50" s="1279"/>
      <c r="CN50" s="1279" t="s">
        <v>568</v>
      </c>
      <c r="CO50" s="1279"/>
      <c r="CP50" s="1279"/>
      <c r="CQ50" s="1279"/>
      <c r="CR50" s="1279"/>
      <c r="CS50" s="1279"/>
      <c r="CT50" s="1279"/>
      <c r="CU50" s="1279"/>
      <c r="CV50" s="1279" t="s">
        <v>569</v>
      </c>
      <c r="CW50" s="1279"/>
      <c r="CX50" s="1279"/>
      <c r="CY50" s="1279"/>
      <c r="CZ50" s="1279"/>
      <c r="DA50" s="1279"/>
      <c r="DB50" s="1279"/>
      <c r="DC50" s="1279"/>
    </row>
    <row r="51" spans="1:109" ht="13.5" customHeight="1" x14ac:dyDescent="0.2">
      <c r="B51" s="368"/>
      <c r="G51" s="1288"/>
      <c r="H51" s="1288"/>
      <c r="I51" s="1289"/>
      <c r="J51" s="1289"/>
      <c r="K51" s="1281"/>
      <c r="L51" s="1281"/>
      <c r="M51" s="1281"/>
      <c r="N51" s="1281"/>
      <c r="AM51" s="374"/>
      <c r="AN51" s="1280" t="s">
        <v>607</v>
      </c>
      <c r="AO51" s="1280"/>
      <c r="AP51" s="1280"/>
      <c r="AQ51" s="1280"/>
      <c r="AR51" s="1280"/>
      <c r="AS51" s="1280"/>
      <c r="AT51" s="1280"/>
      <c r="AU51" s="1280"/>
      <c r="AV51" s="1280"/>
      <c r="AW51" s="1280"/>
      <c r="AX51" s="1280"/>
      <c r="AY51" s="1280"/>
      <c r="AZ51" s="1280"/>
      <c r="BA51" s="1280"/>
      <c r="BB51" s="1280" t="s">
        <v>605</v>
      </c>
      <c r="BC51" s="1280"/>
      <c r="BD51" s="1280"/>
      <c r="BE51" s="1280"/>
      <c r="BF51" s="1280"/>
      <c r="BG51" s="1280"/>
      <c r="BH51" s="1280"/>
      <c r="BI51" s="1280"/>
      <c r="BJ51" s="1280"/>
      <c r="BK51" s="1280"/>
      <c r="BL51" s="1280"/>
      <c r="BM51" s="1280"/>
      <c r="BN51" s="1280"/>
      <c r="BO51" s="1280"/>
      <c r="BP51" s="1277">
        <v>69.599999999999994</v>
      </c>
      <c r="BQ51" s="1277"/>
      <c r="BR51" s="1277"/>
      <c r="BS51" s="1277"/>
      <c r="BT51" s="1277"/>
      <c r="BU51" s="1277"/>
      <c r="BV51" s="1277"/>
      <c r="BW51" s="1277"/>
      <c r="BX51" s="1277">
        <v>71.3</v>
      </c>
      <c r="BY51" s="1277"/>
      <c r="BZ51" s="1277"/>
      <c r="CA51" s="1277"/>
      <c r="CB51" s="1277"/>
      <c r="CC51" s="1277"/>
      <c r="CD51" s="1277"/>
      <c r="CE51" s="1277"/>
      <c r="CF51" s="1277">
        <v>81.900000000000006</v>
      </c>
      <c r="CG51" s="1277"/>
      <c r="CH51" s="1277"/>
      <c r="CI51" s="1277"/>
      <c r="CJ51" s="1277"/>
      <c r="CK51" s="1277"/>
      <c r="CL51" s="1277"/>
      <c r="CM51" s="1277"/>
      <c r="CN51" s="1277">
        <v>94.5</v>
      </c>
      <c r="CO51" s="1277"/>
      <c r="CP51" s="1277"/>
      <c r="CQ51" s="1277"/>
      <c r="CR51" s="1277"/>
      <c r="CS51" s="1277"/>
      <c r="CT51" s="1277"/>
      <c r="CU51" s="1277"/>
      <c r="CV51" s="1277">
        <v>81.099999999999994</v>
      </c>
      <c r="CW51" s="1277"/>
      <c r="CX51" s="1277"/>
      <c r="CY51" s="1277"/>
      <c r="CZ51" s="1277"/>
      <c r="DA51" s="1277"/>
      <c r="DB51" s="1277"/>
      <c r="DC51" s="1277"/>
    </row>
    <row r="52" spans="1:109" ht="13.2" x14ac:dyDescent="0.2">
      <c r="B52" s="368"/>
      <c r="G52" s="1288"/>
      <c r="H52" s="1288"/>
      <c r="I52" s="1289"/>
      <c r="J52" s="1289"/>
      <c r="K52" s="1281"/>
      <c r="L52" s="1281"/>
      <c r="M52" s="1281"/>
      <c r="N52" s="1281"/>
      <c r="AM52" s="374"/>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382"/>
      <c r="B53" s="368"/>
      <c r="G53" s="1288"/>
      <c r="H53" s="1288"/>
      <c r="I53" s="1282"/>
      <c r="J53" s="1282"/>
      <c r="K53" s="1281"/>
      <c r="L53" s="1281"/>
      <c r="M53" s="1281"/>
      <c r="N53" s="1281"/>
      <c r="AM53" s="374"/>
      <c r="AN53" s="1280"/>
      <c r="AO53" s="1280"/>
      <c r="AP53" s="1280"/>
      <c r="AQ53" s="1280"/>
      <c r="AR53" s="1280"/>
      <c r="AS53" s="1280"/>
      <c r="AT53" s="1280"/>
      <c r="AU53" s="1280"/>
      <c r="AV53" s="1280"/>
      <c r="AW53" s="1280"/>
      <c r="AX53" s="1280"/>
      <c r="AY53" s="1280"/>
      <c r="AZ53" s="1280"/>
      <c r="BA53" s="1280"/>
      <c r="BB53" s="1280" t="s">
        <v>611</v>
      </c>
      <c r="BC53" s="1280"/>
      <c r="BD53" s="1280"/>
      <c r="BE53" s="1280"/>
      <c r="BF53" s="1280"/>
      <c r="BG53" s="1280"/>
      <c r="BH53" s="1280"/>
      <c r="BI53" s="1280"/>
      <c r="BJ53" s="1280"/>
      <c r="BK53" s="1280"/>
      <c r="BL53" s="1280"/>
      <c r="BM53" s="1280"/>
      <c r="BN53" s="1280"/>
      <c r="BO53" s="1280"/>
      <c r="BP53" s="1277">
        <v>60.6</v>
      </c>
      <c r="BQ53" s="1277"/>
      <c r="BR53" s="1277"/>
      <c r="BS53" s="1277"/>
      <c r="BT53" s="1277"/>
      <c r="BU53" s="1277"/>
      <c r="BV53" s="1277"/>
      <c r="BW53" s="1277"/>
      <c r="BX53" s="1277">
        <v>62.4</v>
      </c>
      <c r="BY53" s="1277"/>
      <c r="BZ53" s="1277"/>
      <c r="CA53" s="1277"/>
      <c r="CB53" s="1277"/>
      <c r="CC53" s="1277"/>
      <c r="CD53" s="1277"/>
      <c r="CE53" s="1277"/>
      <c r="CF53" s="1277">
        <v>64.2</v>
      </c>
      <c r="CG53" s="1277"/>
      <c r="CH53" s="1277"/>
      <c r="CI53" s="1277"/>
      <c r="CJ53" s="1277"/>
      <c r="CK53" s="1277"/>
      <c r="CL53" s="1277"/>
      <c r="CM53" s="1277"/>
      <c r="CN53" s="1277">
        <v>63.9</v>
      </c>
      <c r="CO53" s="1277"/>
      <c r="CP53" s="1277"/>
      <c r="CQ53" s="1277"/>
      <c r="CR53" s="1277"/>
      <c r="CS53" s="1277"/>
      <c r="CT53" s="1277"/>
      <c r="CU53" s="1277"/>
      <c r="CV53" s="1277">
        <v>67.900000000000006</v>
      </c>
      <c r="CW53" s="1277"/>
      <c r="CX53" s="1277"/>
      <c r="CY53" s="1277"/>
      <c r="CZ53" s="1277"/>
      <c r="DA53" s="1277"/>
      <c r="DB53" s="1277"/>
      <c r="DC53" s="1277"/>
    </row>
    <row r="54" spans="1:109" ht="13.2" x14ac:dyDescent="0.2">
      <c r="A54" s="382"/>
      <c r="B54" s="368"/>
      <c r="G54" s="1288"/>
      <c r="H54" s="1288"/>
      <c r="I54" s="1282"/>
      <c r="J54" s="1282"/>
      <c r="K54" s="1281"/>
      <c r="L54" s="1281"/>
      <c r="M54" s="1281"/>
      <c r="N54" s="1281"/>
      <c r="AM54" s="374"/>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382"/>
      <c r="B55" s="368"/>
      <c r="G55" s="1282"/>
      <c r="H55" s="1282"/>
      <c r="I55" s="1282"/>
      <c r="J55" s="1282"/>
      <c r="K55" s="1281"/>
      <c r="L55" s="1281"/>
      <c r="M55" s="1281"/>
      <c r="N55" s="1281"/>
      <c r="AN55" s="1279" t="s">
        <v>606</v>
      </c>
      <c r="AO55" s="1279"/>
      <c r="AP55" s="1279"/>
      <c r="AQ55" s="1279"/>
      <c r="AR55" s="1279"/>
      <c r="AS55" s="1279"/>
      <c r="AT55" s="1279"/>
      <c r="AU55" s="1279"/>
      <c r="AV55" s="1279"/>
      <c r="AW55" s="1279"/>
      <c r="AX55" s="1279"/>
      <c r="AY55" s="1279"/>
      <c r="AZ55" s="1279"/>
      <c r="BA55" s="1279"/>
      <c r="BB55" s="1280" t="s">
        <v>605</v>
      </c>
      <c r="BC55" s="1280"/>
      <c r="BD55" s="1280"/>
      <c r="BE55" s="1280"/>
      <c r="BF55" s="1280"/>
      <c r="BG55" s="1280"/>
      <c r="BH55" s="1280"/>
      <c r="BI55" s="1280"/>
      <c r="BJ55" s="1280"/>
      <c r="BK55" s="1280"/>
      <c r="BL55" s="1280"/>
      <c r="BM55" s="1280"/>
      <c r="BN55" s="1280"/>
      <c r="BO55" s="1280"/>
      <c r="BP55" s="1277">
        <v>0</v>
      </c>
      <c r="BQ55" s="1277"/>
      <c r="BR55" s="1277"/>
      <c r="BS55" s="1277"/>
      <c r="BT55" s="1277"/>
      <c r="BU55" s="1277"/>
      <c r="BV55" s="1277"/>
      <c r="BW55" s="1277"/>
      <c r="BX55" s="1277">
        <v>0</v>
      </c>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ht="13.2" x14ac:dyDescent="0.2">
      <c r="A56" s="382"/>
      <c r="B56" s="368"/>
      <c r="G56" s="1282"/>
      <c r="H56" s="1282"/>
      <c r="I56" s="1282"/>
      <c r="J56" s="1282"/>
      <c r="K56" s="1281"/>
      <c r="L56" s="1281"/>
      <c r="M56" s="1281"/>
      <c r="N56" s="1281"/>
      <c r="AN56" s="1279"/>
      <c r="AO56" s="1279"/>
      <c r="AP56" s="1279"/>
      <c r="AQ56" s="1279"/>
      <c r="AR56" s="1279"/>
      <c r="AS56" s="1279"/>
      <c r="AT56" s="1279"/>
      <c r="AU56" s="1279"/>
      <c r="AV56" s="1279"/>
      <c r="AW56" s="1279"/>
      <c r="AX56" s="1279"/>
      <c r="AY56" s="1279"/>
      <c r="AZ56" s="1279"/>
      <c r="BA56" s="1279"/>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ht="13.2" x14ac:dyDescent="0.2">
      <c r="B57" s="388"/>
      <c r="G57" s="1282"/>
      <c r="H57" s="1282"/>
      <c r="I57" s="1283"/>
      <c r="J57" s="1283"/>
      <c r="K57" s="1281"/>
      <c r="L57" s="1281"/>
      <c r="M57" s="1281"/>
      <c r="N57" s="1281"/>
      <c r="AM57" s="367"/>
      <c r="AN57" s="1279"/>
      <c r="AO57" s="1279"/>
      <c r="AP57" s="1279"/>
      <c r="AQ57" s="1279"/>
      <c r="AR57" s="1279"/>
      <c r="AS57" s="1279"/>
      <c r="AT57" s="1279"/>
      <c r="AU57" s="1279"/>
      <c r="AV57" s="1279"/>
      <c r="AW57" s="1279"/>
      <c r="AX57" s="1279"/>
      <c r="AY57" s="1279"/>
      <c r="AZ57" s="1279"/>
      <c r="BA57" s="1279"/>
      <c r="BB57" s="1280" t="s">
        <v>611</v>
      </c>
      <c r="BC57" s="1280"/>
      <c r="BD57" s="1280"/>
      <c r="BE57" s="1280"/>
      <c r="BF57" s="1280"/>
      <c r="BG57" s="1280"/>
      <c r="BH57" s="1280"/>
      <c r="BI57" s="1280"/>
      <c r="BJ57" s="1280"/>
      <c r="BK57" s="1280"/>
      <c r="BL57" s="1280"/>
      <c r="BM57" s="1280"/>
      <c r="BN57" s="1280"/>
      <c r="BO57" s="1280"/>
      <c r="BP57" s="1277">
        <v>57.7</v>
      </c>
      <c r="BQ57" s="1277"/>
      <c r="BR57" s="1277"/>
      <c r="BS57" s="1277"/>
      <c r="BT57" s="1277"/>
      <c r="BU57" s="1277"/>
      <c r="BV57" s="1277"/>
      <c r="BW57" s="1277"/>
      <c r="BX57" s="1277">
        <v>59.3</v>
      </c>
      <c r="BY57" s="1277"/>
      <c r="BZ57" s="1277"/>
      <c r="CA57" s="1277"/>
      <c r="CB57" s="1277"/>
      <c r="CC57" s="1277"/>
      <c r="CD57" s="1277"/>
      <c r="CE57" s="1277"/>
      <c r="CF57" s="1277">
        <v>60.4</v>
      </c>
      <c r="CG57" s="1277"/>
      <c r="CH57" s="1277"/>
      <c r="CI57" s="1277"/>
      <c r="CJ57" s="1277"/>
      <c r="CK57" s="1277"/>
      <c r="CL57" s="1277"/>
      <c r="CM57" s="1277"/>
      <c r="CN57" s="1277">
        <v>61.1</v>
      </c>
      <c r="CO57" s="1277"/>
      <c r="CP57" s="1277"/>
      <c r="CQ57" s="1277"/>
      <c r="CR57" s="1277"/>
      <c r="CS57" s="1277"/>
      <c r="CT57" s="1277"/>
      <c r="CU57" s="1277"/>
      <c r="CV57" s="1277">
        <v>62.3</v>
      </c>
      <c r="CW57" s="1277"/>
      <c r="CX57" s="1277"/>
      <c r="CY57" s="1277"/>
      <c r="CZ57" s="1277"/>
      <c r="DA57" s="1277"/>
      <c r="DB57" s="1277"/>
      <c r="DC57" s="1277"/>
      <c r="DD57" s="393"/>
      <c r="DE57" s="388"/>
    </row>
    <row r="58" spans="1:109" s="382" customFormat="1" ht="13.2" x14ac:dyDescent="0.2">
      <c r="A58" s="367"/>
      <c r="B58" s="388"/>
      <c r="G58" s="1282"/>
      <c r="H58" s="1282"/>
      <c r="I58" s="1283"/>
      <c r="J58" s="1283"/>
      <c r="K58" s="1281"/>
      <c r="L58" s="1281"/>
      <c r="M58" s="1281"/>
      <c r="N58" s="1281"/>
      <c r="AM58" s="367"/>
      <c r="AN58" s="1279"/>
      <c r="AO58" s="1279"/>
      <c r="AP58" s="1279"/>
      <c r="AQ58" s="1279"/>
      <c r="AR58" s="1279"/>
      <c r="AS58" s="1279"/>
      <c r="AT58" s="1279"/>
      <c r="AU58" s="1279"/>
      <c r="AV58" s="1279"/>
      <c r="AW58" s="1279"/>
      <c r="AX58" s="1279"/>
      <c r="AY58" s="1279"/>
      <c r="AZ58" s="1279"/>
      <c r="BA58" s="1279"/>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93"/>
      <c r="DE58" s="388"/>
    </row>
    <row r="59" spans="1:109" s="382" customFormat="1" ht="13.2" x14ac:dyDescent="0.2">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2" x14ac:dyDescent="0.2">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2" x14ac:dyDescent="0.2">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2" x14ac:dyDescent="0.2">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6.2" x14ac:dyDescent="0.2">
      <c r="B63" s="386" t="s">
        <v>610</v>
      </c>
    </row>
    <row r="64" spans="1:109" ht="13.2" x14ac:dyDescent="0.2">
      <c r="B64" s="368"/>
      <c r="G64" s="383"/>
      <c r="I64" s="385"/>
      <c r="J64" s="385"/>
      <c r="K64" s="385"/>
      <c r="L64" s="385"/>
      <c r="M64" s="385"/>
      <c r="N64" s="384"/>
      <c r="AM64" s="383"/>
      <c r="AN64" s="383" t="s">
        <v>609</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2" x14ac:dyDescent="0.2">
      <c r="B65" s="368"/>
      <c r="AN65" s="1290" t="s">
        <v>613</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ht="13.2" x14ac:dyDescent="0.2">
      <c r="B66" s="368"/>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ht="13.2" x14ac:dyDescent="0.2">
      <c r="B67" s="368"/>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ht="13.2" x14ac:dyDescent="0.2">
      <c r="B68" s="368"/>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ht="13.2" x14ac:dyDescent="0.2">
      <c r="B69" s="368"/>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ht="13.2" x14ac:dyDescent="0.2">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2" x14ac:dyDescent="0.2">
      <c r="B71" s="368"/>
      <c r="G71" s="377"/>
      <c r="I71" s="380"/>
      <c r="J71" s="379"/>
      <c r="K71" s="379"/>
      <c r="L71" s="378"/>
      <c r="M71" s="379"/>
      <c r="N71" s="378"/>
      <c r="AM71" s="377"/>
      <c r="AN71" s="367" t="s">
        <v>608</v>
      </c>
    </row>
    <row r="72" spans="2:107" ht="13.2" x14ac:dyDescent="0.2">
      <c r="B72" s="368"/>
      <c r="G72" s="1282"/>
      <c r="H72" s="1282"/>
      <c r="I72" s="1282"/>
      <c r="J72" s="1282"/>
      <c r="K72" s="376"/>
      <c r="L72" s="376"/>
      <c r="M72" s="375"/>
      <c r="N72" s="37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79" t="s">
        <v>565</v>
      </c>
      <c r="BQ72" s="1279"/>
      <c r="BR72" s="1279"/>
      <c r="BS72" s="1279"/>
      <c r="BT72" s="1279"/>
      <c r="BU72" s="1279"/>
      <c r="BV72" s="1279"/>
      <c r="BW72" s="1279"/>
      <c r="BX72" s="1279" t="s">
        <v>566</v>
      </c>
      <c r="BY72" s="1279"/>
      <c r="BZ72" s="1279"/>
      <c r="CA72" s="1279"/>
      <c r="CB72" s="1279"/>
      <c r="CC72" s="1279"/>
      <c r="CD72" s="1279"/>
      <c r="CE72" s="1279"/>
      <c r="CF72" s="1279" t="s">
        <v>567</v>
      </c>
      <c r="CG72" s="1279"/>
      <c r="CH72" s="1279"/>
      <c r="CI72" s="1279"/>
      <c r="CJ72" s="1279"/>
      <c r="CK72" s="1279"/>
      <c r="CL72" s="1279"/>
      <c r="CM72" s="1279"/>
      <c r="CN72" s="1279" t="s">
        <v>568</v>
      </c>
      <c r="CO72" s="1279"/>
      <c r="CP72" s="1279"/>
      <c r="CQ72" s="1279"/>
      <c r="CR72" s="1279"/>
      <c r="CS72" s="1279"/>
      <c r="CT72" s="1279"/>
      <c r="CU72" s="1279"/>
      <c r="CV72" s="1279" t="s">
        <v>569</v>
      </c>
      <c r="CW72" s="1279"/>
      <c r="CX72" s="1279"/>
      <c r="CY72" s="1279"/>
      <c r="CZ72" s="1279"/>
      <c r="DA72" s="1279"/>
      <c r="DB72" s="1279"/>
      <c r="DC72" s="1279"/>
    </row>
    <row r="73" spans="2:107" ht="13.2" x14ac:dyDescent="0.2">
      <c r="B73" s="368"/>
      <c r="G73" s="1288"/>
      <c r="H73" s="1288"/>
      <c r="I73" s="1288"/>
      <c r="J73" s="1288"/>
      <c r="K73" s="1278"/>
      <c r="L73" s="1278"/>
      <c r="M73" s="1278"/>
      <c r="N73" s="1278"/>
      <c r="AM73" s="374"/>
      <c r="AN73" s="1280" t="s">
        <v>607</v>
      </c>
      <c r="AO73" s="1280"/>
      <c r="AP73" s="1280"/>
      <c r="AQ73" s="1280"/>
      <c r="AR73" s="1280"/>
      <c r="AS73" s="1280"/>
      <c r="AT73" s="1280"/>
      <c r="AU73" s="1280"/>
      <c r="AV73" s="1280"/>
      <c r="AW73" s="1280"/>
      <c r="AX73" s="1280"/>
      <c r="AY73" s="1280"/>
      <c r="AZ73" s="1280"/>
      <c r="BA73" s="1280"/>
      <c r="BB73" s="1280" t="s">
        <v>605</v>
      </c>
      <c r="BC73" s="1280"/>
      <c r="BD73" s="1280"/>
      <c r="BE73" s="1280"/>
      <c r="BF73" s="1280"/>
      <c r="BG73" s="1280"/>
      <c r="BH73" s="1280"/>
      <c r="BI73" s="1280"/>
      <c r="BJ73" s="1280"/>
      <c r="BK73" s="1280"/>
      <c r="BL73" s="1280"/>
      <c r="BM73" s="1280"/>
      <c r="BN73" s="1280"/>
      <c r="BO73" s="1280"/>
      <c r="BP73" s="1277">
        <v>69.599999999999994</v>
      </c>
      <c r="BQ73" s="1277"/>
      <c r="BR73" s="1277"/>
      <c r="BS73" s="1277"/>
      <c r="BT73" s="1277"/>
      <c r="BU73" s="1277"/>
      <c r="BV73" s="1277"/>
      <c r="BW73" s="1277"/>
      <c r="BX73" s="1277">
        <v>71.3</v>
      </c>
      <c r="BY73" s="1277"/>
      <c r="BZ73" s="1277"/>
      <c r="CA73" s="1277"/>
      <c r="CB73" s="1277"/>
      <c r="CC73" s="1277"/>
      <c r="CD73" s="1277"/>
      <c r="CE73" s="1277"/>
      <c r="CF73" s="1277">
        <v>81.900000000000006</v>
      </c>
      <c r="CG73" s="1277"/>
      <c r="CH73" s="1277"/>
      <c r="CI73" s="1277"/>
      <c r="CJ73" s="1277"/>
      <c r="CK73" s="1277"/>
      <c r="CL73" s="1277"/>
      <c r="CM73" s="1277"/>
      <c r="CN73" s="1277">
        <v>94.5</v>
      </c>
      <c r="CO73" s="1277"/>
      <c r="CP73" s="1277"/>
      <c r="CQ73" s="1277"/>
      <c r="CR73" s="1277"/>
      <c r="CS73" s="1277"/>
      <c r="CT73" s="1277"/>
      <c r="CU73" s="1277"/>
      <c r="CV73" s="1277">
        <v>81.099999999999994</v>
      </c>
      <c r="CW73" s="1277"/>
      <c r="CX73" s="1277"/>
      <c r="CY73" s="1277"/>
      <c r="CZ73" s="1277"/>
      <c r="DA73" s="1277"/>
      <c r="DB73" s="1277"/>
      <c r="DC73" s="1277"/>
    </row>
    <row r="74" spans="2:107" ht="13.2" x14ac:dyDescent="0.2">
      <c r="B74" s="368"/>
      <c r="G74" s="1288"/>
      <c r="H74" s="1288"/>
      <c r="I74" s="1288"/>
      <c r="J74" s="1288"/>
      <c r="K74" s="1278"/>
      <c r="L74" s="1278"/>
      <c r="M74" s="1278"/>
      <c r="N74" s="1278"/>
      <c r="AM74" s="374"/>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368"/>
      <c r="G75" s="1288"/>
      <c r="H75" s="1288"/>
      <c r="I75" s="1282"/>
      <c r="J75" s="1282"/>
      <c r="K75" s="1281"/>
      <c r="L75" s="1281"/>
      <c r="M75" s="1281"/>
      <c r="N75" s="1281"/>
      <c r="AM75" s="374"/>
      <c r="AN75" s="1280"/>
      <c r="AO75" s="1280"/>
      <c r="AP75" s="1280"/>
      <c r="AQ75" s="1280"/>
      <c r="AR75" s="1280"/>
      <c r="AS75" s="1280"/>
      <c r="AT75" s="1280"/>
      <c r="AU75" s="1280"/>
      <c r="AV75" s="1280"/>
      <c r="AW75" s="1280"/>
      <c r="AX75" s="1280"/>
      <c r="AY75" s="1280"/>
      <c r="AZ75" s="1280"/>
      <c r="BA75" s="1280"/>
      <c r="BB75" s="1280" t="s">
        <v>604</v>
      </c>
      <c r="BC75" s="1280"/>
      <c r="BD75" s="1280"/>
      <c r="BE75" s="1280"/>
      <c r="BF75" s="1280"/>
      <c r="BG75" s="1280"/>
      <c r="BH75" s="1280"/>
      <c r="BI75" s="1280"/>
      <c r="BJ75" s="1280"/>
      <c r="BK75" s="1280"/>
      <c r="BL75" s="1280"/>
      <c r="BM75" s="1280"/>
      <c r="BN75" s="1280"/>
      <c r="BO75" s="1280"/>
      <c r="BP75" s="1277">
        <v>10.7</v>
      </c>
      <c r="BQ75" s="1277"/>
      <c r="BR75" s="1277"/>
      <c r="BS75" s="1277"/>
      <c r="BT75" s="1277"/>
      <c r="BU75" s="1277"/>
      <c r="BV75" s="1277"/>
      <c r="BW75" s="1277"/>
      <c r="BX75" s="1277">
        <v>12.6</v>
      </c>
      <c r="BY75" s="1277"/>
      <c r="BZ75" s="1277"/>
      <c r="CA75" s="1277"/>
      <c r="CB75" s="1277"/>
      <c r="CC75" s="1277"/>
      <c r="CD75" s="1277"/>
      <c r="CE75" s="1277"/>
      <c r="CF75" s="1277">
        <v>13.4</v>
      </c>
      <c r="CG75" s="1277"/>
      <c r="CH75" s="1277"/>
      <c r="CI75" s="1277"/>
      <c r="CJ75" s="1277"/>
      <c r="CK75" s="1277"/>
      <c r="CL75" s="1277"/>
      <c r="CM75" s="1277"/>
      <c r="CN75" s="1277">
        <v>13.6</v>
      </c>
      <c r="CO75" s="1277"/>
      <c r="CP75" s="1277"/>
      <c r="CQ75" s="1277"/>
      <c r="CR75" s="1277"/>
      <c r="CS75" s="1277"/>
      <c r="CT75" s="1277"/>
      <c r="CU75" s="1277"/>
      <c r="CV75" s="1277">
        <v>13.5</v>
      </c>
      <c r="CW75" s="1277"/>
      <c r="CX75" s="1277"/>
      <c r="CY75" s="1277"/>
      <c r="CZ75" s="1277"/>
      <c r="DA75" s="1277"/>
      <c r="DB75" s="1277"/>
      <c r="DC75" s="1277"/>
    </row>
    <row r="76" spans="2:107" ht="13.2" x14ac:dyDescent="0.2">
      <c r="B76" s="368"/>
      <c r="G76" s="1288"/>
      <c r="H76" s="1288"/>
      <c r="I76" s="1282"/>
      <c r="J76" s="1282"/>
      <c r="K76" s="1281"/>
      <c r="L76" s="1281"/>
      <c r="M76" s="1281"/>
      <c r="N76" s="1281"/>
      <c r="AM76" s="374"/>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368"/>
      <c r="G77" s="1282"/>
      <c r="H77" s="1282"/>
      <c r="I77" s="1282"/>
      <c r="J77" s="1282"/>
      <c r="K77" s="1278"/>
      <c r="L77" s="1278"/>
      <c r="M77" s="1278"/>
      <c r="N77" s="1278"/>
      <c r="AN77" s="1279" t="s">
        <v>606</v>
      </c>
      <c r="AO77" s="1279"/>
      <c r="AP77" s="1279"/>
      <c r="AQ77" s="1279"/>
      <c r="AR77" s="1279"/>
      <c r="AS77" s="1279"/>
      <c r="AT77" s="1279"/>
      <c r="AU77" s="1279"/>
      <c r="AV77" s="1279"/>
      <c r="AW77" s="1279"/>
      <c r="AX77" s="1279"/>
      <c r="AY77" s="1279"/>
      <c r="AZ77" s="1279"/>
      <c r="BA77" s="1279"/>
      <c r="BB77" s="1280" t="s">
        <v>605</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ht="13.2" x14ac:dyDescent="0.2">
      <c r="B78" s="368"/>
      <c r="G78" s="1282"/>
      <c r="H78" s="1282"/>
      <c r="I78" s="1282"/>
      <c r="J78" s="1282"/>
      <c r="K78" s="1278"/>
      <c r="L78" s="1278"/>
      <c r="M78" s="1278"/>
      <c r="N78" s="1278"/>
      <c r="AN78" s="1279"/>
      <c r="AO78" s="1279"/>
      <c r="AP78" s="1279"/>
      <c r="AQ78" s="1279"/>
      <c r="AR78" s="1279"/>
      <c r="AS78" s="1279"/>
      <c r="AT78" s="1279"/>
      <c r="AU78" s="1279"/>
      <c r="AV78" s="1279"/>
      <c r="AW78" s="1279"/>
      <c r="AX78" s="1279"/>
      <c r="AY78" s="1279"/>
      <c r="AZ78" s="1279"/>
      <c r="BA78" s="1279"/>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368"/>
      <c r="G79" s="1282"/>
      <c r="H79" s="1282"/>
      <c r="I79" s="1283"/>
      <c r="J79" s="1283"/>
      <c r="K79" s="1284"/>
      <c r="L79" s="1284"/>
      <c r="M79" s="1284"/>
      <c r="N79" s="1284"/>
      <c r="AN79" s="1279"/>
      <c r="AO79" s="1279"/>
      <c r="AP79" s="1279"/>
      <c r="AQ79" s="1279"/>
      <c r="AR79" s="1279"/>
      <c r="AS79" s="1279"/>
      <c r="AT79" s="1279"/>
      <c r="AU79" s="1279"/>
      <c r="AV79" s="1279"/>
      <c r="AW79" s="1279"/>
      <c r="AX79" s="1279"/>
      <c r="AY79" s="1279"/>
      <c r="AZ79" s="1279"/>
      <c r="BA79" s="1279"/>
      <c r="BB79" s="1280" t="s">
        <v>604</v>
      </c>
      <c r="BC79" s="1280"/>
      <c r="BD79" s="1280"/>
      <c r="BE79" s="1280"/>
      <c r="BF79" s="1280"/>
      <c r="BG79" s="1280"/>
      <c r="BH79" s="1280"/>
      <c r="BI79" s="1280"/>
      <c r="BJ79" s="1280"/>
      <c r="BK79" s="1280"/>
      <c r="BL79" s="1280"/>
      <c r="BM79" s="1280"/>
      <c r="BN79" s="1280"/>
      <c r="BO79" s="1280"/>
      <c r="BP79" s="1277">
        <v>7.1</v>
      </c>
      <c r="BQ79" s="1277"/>
      <c r="BR79" s="1277"/>
      <c r="BS79" s="1277"/>
      <c r="BT79" s="1277"/>
      <c r="BU79" s="1277"/>
      <c r="BV79" s="1277"/>
      <c r="BW79" s="1277"/>
      <c r="BX79" s="1277">
        <v>7.1</v>
      </c>
      <c r="BY79" s="1277"/>
      <c r="BZ79" s="1277"/>
      <c r="CA79" s="1277"/>
      <c r="CB79" s="1277"/>
      <c r="CC79" s="1277"/>
      <c r="CD79" s="1277"/>
      <c r="CE79" s="1277"/>
      <c r="CF79" s="1277">
        <v>7.3</v>
      </c>
      <c r="CG79" s="1277"/>
      <c r="CH79" s="1277"/>
      <c r="CI79" s="1277"/>
      <c r="CJ79" s="1277"/>
      <c r="CK79" s="1277"/>
      <c r="CL79" s="1277"/>
      <c r="CM79" s="1277"/>
      <c r="CN79" s="1277">
        <v>7.4</v>
      </c>
      <c r="CO79" s="1277"/>
      <c r="CP79" s="1277"/>
      <c r="CQ79" s="1277"/>
      <c r="CR79" s="1277"/>
      <c r="CS79" s="1277"/>
      <c r="CT79" s="1277"/>
      <c r="CU79" s="1277"/>
      <c r="CV79" s="1277">
        <v>7.5</v>
      </c>
      <c r="CW79" s="1277"/>
      <c r="CX79" s="1277"/>
      <c r="CY79" s="1277"/>
      <c r="CZ79" s="1277"/>
      <c r="DA79" s="1277"/>
      <c r="DB79" s="1277"/>
      <c r="DC79" s="1277"/>
    </row>
    <row r="80" spans="2:107" ht="13.2" x14ac:dyDescent="0.2">
      <c r="B80" s="368"/>
      <c r="G80" s="1282"/>
      <c r="H80" s="1282"/>
      <c r="I80" s="1283"/>
      <c r="J80" s="1283"/>
      <c r="K80" s="1284"/>
      <c r="L80" s="1284"/>
      <c r="M80" s="1284"/>
      <c r="N80" s="1284"/>
      <c r="AN80" s="1279"/>
      <c r="AO80" s="1279"/>
      <c r="AP80" s="1279"/>
      <c r="AQ80" s="1279"/>
      <c r="AR80" s="1279"/>
      <c r="AS80" s="1279"/>
      <c r="AT80" s="1279"/>
      <c r="AU80" s="1279"/>
      <c r="AV80" s="1279"/>
      <c r="AW80" s="1279"/>
      <c r="AX80" s="1279"/>
      <c r="AY80" s="1279"/>
      <c r="AZ80" s="1279"/>
      <c r="BA80" s="1279"/>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368"/>
    </row>
    <row r="82" spans="2:109" ht="16.2" x14ac:dyDescent="0.2">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2" x14ac:dyDescent="0.2">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2" x14ac:dyDescent="0.2">
      <c r="DD84" s="367"/>
      <c r="DE84" s="367"/>
    </row>
    <row r="85" spans="2:109" ht="13.2" x14ac:dyDescent="0.2">
      <c r="DD85" s="367"/>
      <c r="DE85" s="367"/>
    </row>
  </sheetData>
  <sheetProtection algorithmName="SHA-512" hashValue="3o8YBiunoxlZ00bbegYAtMm1QNrqsWVHh1gbRu2VZDQjupcJb3MR21HwF/xWnqTz6TgVmakiPhDmU6bcaFOLiA==" saltValue="qjpx5LTnQWmF0dUKO0lTc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512</v>
      </c>
    </row>
  </sheetData>
  <sheetProtection algorithmName="SHA-512" hashValue="ABaijICXcythHHS2VBjcbR8b0E4auTf1DKv19Y2OLnbjY90TEMdH1ZUw1MDmyju2ko4a7X/9tR7nqn/7OKlTGQ==" saltValue="bAFwS0TZBsaca8U6cGlc5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512</v>
      </c>
    </row>
  </sheetData>
  <sheetProtection algorithmName="SHA-512" hashValue="IfozDsOBGpqoMLZ8MI2hS5km8y5JmZ5aXfFABKhlw3LkM/FyXD1HKGHqhKTsm9NBbWyPMI7BVCwgpDt9mGLH5Q==" saltValue="HgpFENU1hS04cQS9jVmi8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562</v>
      </c>
      <c r="G2" s="148"/>
      <c r="H2" s="149"/>
    </row>
    <row r="3" spans="1:8" x14ac:dyDescent="0.2">
      <c r="A3" s="145" t="s">
        <v>555</v>
      </c>
      <c r="B3" s="150"/>
      <c r="C3" s="151"/>
      <c r="D3" s="152">
        <v>45433</v>
      </c>
      <c r="E3" s="153"/>
      <c r="F3" s="154">
        <v>291173</v>
      </c>
      <c r="G3" s="155"/>
      <c r="H3" s="156"/>
    </row>
    <row r="4" spans="1:8" x14ac:dyDescent="0.2">
      <c r="A4" s="157"/>
      <c r="B4" s="158"/>
      <c r="C4" s="159"/>
      <c r="D4" s="160">
        <v>20076</v>
      </c>
      <c r="E4" s="161"/>
      <c r="F4" s="162">
        <v>119071</v>
      </c>
      <c r="G4" s="163"/>
      <c r="H4" s="164"/>
    </row>
    <row r="5" spans="1:8" x14ac:dyDescent="0.2">
      <c r="A5" s="145" t="s">
        <v>557</v>
      </c>
      <c r="B5" s="150"/>
      <c r="C5" s="151"/>
      <c r="D5" s="152">
        <v>48843</v>
      </c>
      <c r="E5" s="153"/>
      <c r="F5" s="154">
        <v>271581</v>
      </c>
      <c r="G5" s="155"/>
      <c r="H5" s="156"/>
    </row>
    <row r="6" spans="1:8" x14ac:dyDescent="0.2">
      <c r="A6" s="157"/>
      <c r="B6" s="158"/>
      <c r="C6" s="159"/>
      <c r="D6" s="160">
        <v>33573</v>
      </c>
      <c r="E6" s="161"/>
      <c r="F6" s="162">
        <v>117844</v>
      </c>
      <c r="G6" s="163"/>
      <c r="H6" s="164"/>
    </row>
    <row r="7" spans="1:8" x14ac:dyDescent="0.2">
      <c r="A7" s="145" t="s">
        <v>558</v>
      </c>
      <c r="B7" s="150"/>
      <c r="C7" s="151"/>
      <c r="D7" s="152">
        <v>228462</v>
      </c>
      <c r="E7" s="153"/>
      <c r="F7" s="154">
        <v>268375</v>
      </c>
      <c r="G7" s="155"/>
      <c r="H7" s="156"/>
    </row>
    <row r="8" spans="1:8" x14ac:dyDescent="0.2">
      <c r="A8" s="157"/>
      <c r="B8" s="158"/>
      <c r="C8" s="159"/>
      <c r="D8" s="160">
        <v>211465</v>
      </c>
      <c r="E8" s="161"/>
      <c r="F8" s="162">
        <v>119602</v>
      </c>
      <c r="G8" s="163"/>
      <c r="H8" s="164"/>
    </row>
    <row r="9" spans="1:8" x14ac:dyDescent="0.2">
      <c r="A9" s="145" t="s">
        <v>559</v>
      </c>
      <c r="B9" s="150"/>
      <c r="C9" s="151"/>
      <c r="D9" s="152">
        <v>361561</v>
      </c>
      <c r="E9" s="153"/>
      <c r="F9" s="154">
        <v>301035</v>
      </c>
      <c r="G9" s="155"/>
      <c r="H9" s="156"/>
    </row>
    <row r="10" spans="1:8" x14ac:dyDescent="0.2">
      <c r="A10" s="157"/>
      <c r="B10" s="158"/>
      <c r="C10" s="159"/>
      <c r="D10" s="160">
        <v>333484</v>
      </c>
      <c r="E10" s="161"/>
      <c r="F10" s="162">
        <v>154376</v>
      </c>
      <c r="G10" s="163"/>
      <c r="H10" s="164"/>
    </row>
    <row r="11" spans="1:8" x14ac:dyDescent="0.2">
      <c r="A11" s="145" t="s">
        <v>560</v>
      </c>
      <c r="B11" s="150"/>
      <c r="C11" s="151"/>
      <c r="D11" s="152">
        <v>175945</v>
      </c>
      <c r="E11" s="153"/>
      <c r="F11" s="154">
        <v>277467</v>
      </c>
      <c r="G11" s="155"/>
      <c r="H11" s="156"/>
    </row>
    <row r="12" spans="1:8" x14ac:dyDescent="0.2">
      <c r="A12" s="157"/>
      <c r="B12" s="158"/>
      <c r="C12" s="165"/>
      <c r="D12" s="160">
        <v>112810</v>
      </c>
      <c r="E12" s="161"/>
      <c r="F12" s="162">
        <v>128378</v>
      </c>
      <c r="G12" s="163"/>
      <c r="H12" s="164"/>
    </row>
    <row r="13" spans="1:8" x14ac:dyDescent="0.2">
      <c r="A13" s="145"/>
      <c r="B13" s="150"/>
      <c r="C13" s="166"/>
      <c r="D13" s="167">
        <v>172049</v>
      </c>
      <c r="E13" s="168"/>
      <c r="F13" s="169">
        <v>281926</v>
      </c>
      <c r="G13" s="170"/>
      <c r="H13" s="156"/>
    </row>
    <row r="14" spans="1:8" x14ac:dyDescent="0.2">
      <c r="A14" s="157"/>
      <c r="B14" s="158"/>
      <c r="C14" s="159"/>
      <c r="D14" s="160">
        <v>142282</v>
      </c>
      <c r="E14" s="161"/>
      <c r="F14" s="162">
        <v>127854</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7.43</v>
      </c>
      <c r="C19" s="171">
        <f>ROUND(VALUE(SUBSTITUTE(実質収支比率等に係る経年分析!G$48,"▲","-")),2)</f>
        <v>3.98</v>
      </c>
      <c r="D19" s="171">
        <f>ROUND(VALUE(SUBSTITUTE(実質収支比率等に係る経年分析!H$48,"▲","-")),2)</f>
        <v>7.55</v>
      </c>
      <c r="E19" s="171">
        <f>ROUND(VALUE(SUBSTITUTE(実質収支比率等に係る経年分析!I$48,"▲","-")),2)</f>
        <v>9.42</v>
      </c>
      <c r="F19" s="171">
        <f>ROUND(VALUE(SUBSTITUTE(実質収支比率等に係る経年分析!J$48,"▲","-")),2)</f>
        <v>19.010000000000002</v>
      </c>
    </row>
    <row r="20" spans="1:11" x14ac:dyDescent="0.2">
      <c r="A20" s="171" t="s">
        <v>54</v>
      </c>
      <c r="B20" s="171">
        <f>ROUND(VALUE(SUBSTITUTE(実質収支比率等に係る経年分析!F$47,"▲","-")),2)</f>
        <v>44.21</v>
      </c>
      <c r="C20" s="171">
        <f>ROUND(VALUE(SUBSTITUTE(実質収支比率等に係る経年分析!G$47,"▲","-")),2)</f>
        <v>44.18</v>
      </c>
      <c r="D20" s="171">
        <f>ROUND(VALUE(SUBSTITUTE(実質収支比率等に係る経年分析!H$47,"▲","-")),2)</f>
        <v>44.55</v>
      </c>
      <c r="E20" s="171">
        <f>ROUND(VALUE(SUBSTITUTE(実質収支比率等に係る経年分析!I$47,"▲","-")),2)</f>
        <v>42.48</v>
      </c>
      <c r="F20" s="171">
        <f>ROUND(VALUE(SUBSTITUTE(実質収支比率等に係る経年分析!J$47,"▲","-")),2)</f>
        <v>38.82</v>
      </c>
    </row>
    <row r="21" spans="1:11" x14ac:dyDescent="0.2">
      <c r="A21" s="171" t="s">
        <v>55</v>
      </c>
      <c r="B21" s="171">
        <f>IF(ISNUMBER(VALUE(SUBSTITUTE(実質収支比率等に係る経年分析!F$49,"▲","-"))),ROUND(VALUE(SUBSTITUTE(実質収支比率等に係る経年分析!F$49,"▲","-")),2),NA())</f>
        <v>-1.69</v>
      </c>
      <c r="C21" s="171">
        <f>IF(ISNUMBER(VALUE(SUBSTITUTE(実質収支比率等に係る経年分析!G$49,"▲","-"))),ROUND(VALUE(SUBSTITUTE(実質収支比率等に係る経年分析!G$49,"▲","-")),2),NA())</f>
        <v>-3.43</v>
      </c>
      <c r="D21" s="171">
        <f>IF(ISNUMBER(VALUE(SUBSTITUTE(実質収支比率等に係る経年分析!H$49,"▲","-"))),ROUND(VALUE(SUBSTITUTE(実質収支比率等に係る経年分析!H$49,"▲","-")),2),NA())</f>
        <v>3.55</v>
      </c>
      <c r="E21" s="171">
        <f>IF(ISNUMBER(VALUE(SUBSTITUTE(実質収支比率等に係る経年分析!I$49,"▲","-"))),ROUND(VALUE(SUBSTITUTE(実質収支比率等に係る経年分析!I$49,"▲","-")),2),NA())</f>
        <v>2.2400000000000002</v>
      </c>
      <c r="F21" s="171">
        <f>IF(ISNUMBER(VALUE(SUBSTITUTE(実質収支比率等に係る経年分析!J$49,"▲","-"))),ROUND(VALUE(SUBSTITUTE(実質収支比率等に係る経年分析!J$49,"▲","-")),2),NA())</f>
        <v>10.41</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2.35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0.03</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後期高齢者医療</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0.04</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0.04</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0.04</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0.04</v>
      </c>
    </row>
    <row r="30" spans="1:11" x14ac:dyDescent="0.2">
      <c r="A30" s="172" t="str">
        <f>IF(連結実質赤字比率に係る赤字・黒字の構成分析!C$40="",NA(),連結実質赤字比率に係る赤字・黒字の構成分析!C$40)</f>
        <v>国民健康保険（事業勘定）</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0.45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0.23</v>
      </c>
    </row>
    <row r="31" spans="1:11" x14ac:dyDescent="0.2">
      <c r="A31" s="172" t="str">
        <f>IF(連結実質赤字比率に係る赤字・黒字の構成分析!C$39="",NA(),連結実質赤字比率に係る赤字・黒字の構成分析!C$39)</f>
        <v>住宅新築資金等貸付事業</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7.0000000000000007E-2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0.27</v>
      </c>
    </row>
    <row r="32" spans="1:11" x14ac:dyDescent="0.2">
      <c r="A32" s="172" t="str">
        <f>IF(連結実質赤字比率に係る赤字・黒字の構成分析!C$38="",NA(),連結実質赤字比率に係る赤字・黒字の構成分析!C$38)</f>
        <v>下水道等事業</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1.22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1.1299999999999999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1.22</v>
      </c>
    </row>
    <row r="33" spans="1:16" x14ac:dyDescent="0.2">
      <c r="A33" s="172" t="str">
        <f>IF(連結実質赤字比率に係る赤字・黒字の構成分析!C$37="",NA(),連結実質赤字比率に係る赤字・黒字の構成分析!C$37)</f>
        <v>簡易水道事業</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0.93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1.47</v>
      </c>
    </row>
    <row r="34" spans="1:16" x14ac:dyDescent="0.2">
      <c r="A34" s="172" t="str">
        <f>IF(連結実質赤字比率に係る赤字・黒字の構成分析!C$36="",NA(),連結実質赤字比率に係る赤字・黒字の構成分析!C$36)</f>
        <v>国民健康保険（施設勘定）</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0.04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0.04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1.86</v>
      </c>
    </row>
    <row r="35" spans="1:16" x14ac:dyDescent="0.2">
      <c r="A35" s="172" t="str">
        <f>IF(連結実質赤字比率に係る赤字・黒字の構成分析!C$35="",NA(),連結実質赤字比率に係る赤字・黒字の構成分析!C$35)</f>
        <v>介護保険事業（保険事業勘定）</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2.37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2.33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2.38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2.61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3.43</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7.37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7.47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9.33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18.73</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371</v>
      </c>
      <c r="E42" s="173"/>
      <c r="F42" s="173"/>
      <c r="G42" s="173">
        <f>'実質公債費比率（分子）の構造'!L$52</f>
        <v>377</v>
      </c>
      <c r="H42" s="173"/>
      <c r="I42" s="173"/>
      <c r="J42" s="173">
        <f>'実質公債費比率（分子）の構造'!M$52</f>
        <v>371</v>
      </c>
      <c r="K42" s="173"/>
      <c r="L42" s="173"/>
      <c r="M42" s="173">
        <f>'実質公債費比率（分子）の構造'!N$52</f>
        <v>375</v>
      </c>
      <c r="N42" s="173"/>
      <c r="O42" s="173"/>
      <c r="P42" s="173">
        <f>'実質公債費比率（分子）の構造'!O$52</f>
        <v>388</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2">
      <c r="A45" s="173" t="s">
        <v>65</v>
      </c>
      <c r="B45" s="173">
        <f>'実質公債費比率（分子）の構造'!K$49</f>
        <v>47</v>
      </c>
      <c r="C45" s="173"/>
      <c r="D45" s="173"/>
      <c r="E45" s="173">
        <f>'実質公債費比率（分子）の構造'!L$49</f>
        <v>44</v>
      </c>
      <c r="F45" s="173"/>
      <c r="G45" s="173"/>
      <c r="H45" s="173">
        <f>'実質公債費比率（分子）の構造'!M$49</f>
        <v>42</v>
      </c>
      <c r="I45" s="173"/>
      <c r="J45" s="173"/>
      <c r="K45" s="173">
        <f>'実質公債費比率（分子）の構造'!N$49</f>
        <v>44</v>
      </c>
      <c r="L45" s="173"/>
      <c r="M45" s="173"/>
      <c r="N45" s="173">
        <f>'実質公債費比率（分子）の構造'!O$49</f>
        <v>44</v>
      </c>
      <c r="O45" s="173"/>
      <c r="P45" s="173"/>
    </row>
    <row r="46" spans="1:16" x14ac:dyDescent="0.2">
      <c r="A46" s="173" t="s">
        <v>66</v>
      </c>
      <c r="B46" s="173">
        <f>'実質公債費比率（分子）の構造'!K$48</f>
        <v>158</v>
      </c>
      <c r="C46" s="173"/>
      <c r="D46" s="173"/>
      <c r="E46" s="173">
        <f>'実質公債費比率（分子）の構造'!L$48</f>
        <v>166</v>
      </c>
      <c r="F46" s="173"/>
      <c r="G46" s="173"/>
      <c r="H46" s="173">
        <f>'実質公債費比率（分子）の構造'!M$48</f>
        <v>181</v>
      </c>
      <c r="I46" s="173"/>
      <c r="J46" s="173"/>
      <c r="K46" s="173">
        <f>'実質公債費比率（分子）の構造'!N$48</f>
        <v>169</v>
      </c>
      <c r="L46" s="173"/>
      <c r="M46" s="173"/>
      <c r="N46" s="173">
        <f>'実質公債費比率（分子）の構造'!O$48</f>
        <v>214</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370</v>
      </c>
      <c r="C49" s="173"/>
      <c r="D49" s="173"/>
      <c r="E49" s="173">
        <f>'実質公債費比率（分子）の構造'!L$45</f>
        <v>405</v>
      </c>
      <c r="F49" s="173"/>
      <c r="G49" s="173"/>
      <c r="H49" s="173">
        <f>'実質公債費比率（分子）の構造'!M$45</f>
        <v>382</v>
      </c>
      <c r="I49" s="173"/>
      <c r="J49" s="173"/>
      <c r="K49" s="173">
        <f>'実質公債費比率（分子）の構造'!N$45</f>
        <v>383</v>
      </c>
      <c r="L49" s="173"/>
      <c r="M49" s="173"/>
      <c r="N49" s="173">
        <f>'実質公債費比率（分子）の構造'!O$45</f>
        <v>396</v>
      </c>
      <c r="O49" s="173"/>
      <c r="P49" s="173"/>
    </row>
    <row r="50" spans="1:16" x14ac:dyDescent="0.2">
      <c r="A50" s="173" t="s">
        <v>70</v>
      </c>
      <c r="B50" s="173" t="e">
        <f>NA()</f>
        <v>#N/A</v>
      </c>
      <c r="C50" s="173">
        <f>IF(ISNUMBER('実質公債費比率（分子）の構造'!K$53),'実質公債費比率（分子）の構造'!K$53,NA())</f>
        <v>204</v>
      </c>
      <c r="D50" s="173" t="e">
        <f>NA()</f>
        <v>#N/A</v>
      </c>
      <c r="E50" s="173" t="e">
        <f>NA()</f>
        <v>#N/A</v>
      </c>
      <c r="F50" s="173">
        <f>IF(ISNUMBER('実質公債費比率（分子）の構造'!L$53),'実質公債費比率（分子）の構造'!L$53,NA())</f>
        <v>238</v>
      </c>
      <c r="G50" s="173" t="e">
        <f>NA()</f>
        <v>#N/A</v>
      </c>
      <c r="H50" s="173" t="e">
        <f>NA()</f>
        <v>#N/A</v>
      </c>
      <c r="I50" s="173">
        <f>IF(ISNUMBER('実質公債費比率（分子）の構造'!M$53),'実質公債費比率（分子）の構造'!M$53,NA())</f>
        <v>234</v>
      </c>
      <c r="J50" s="173" t="e">
        <f>NA()</f>
        <v>#N/A</v>
      </c>
      <c r="K50" s="173" t="e">
        <f>NA()</f>
        <v>#N/A</v>
      </c>
      <c r="L50" s="173">
        <f>IF(ISNUMBER('実質公債費比率（分子）の構造'!N$53),'実質公債費比率（分子）の構造'!N$53,NA())</f>
        <v>221</v>
      </c>
      <c r="M50" s="173" t="e">
        <f>NA()</f>
        <v>#N/A</v>
      </c>
      <c r="N50" s="173" t="e">
        <f>NA()</f>
        <v>#N/A</v>
      </c>
      <c r="O50" s="173">
        <f>IF(ISNUMBER('実質公債費比率（分子）の構造'!O$53),'実質公債費比率（分子）の構造'!O$53,NA())</f>
        <v>266</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3978</v>
      </c>
      <c r="E56" s="172"/>
      <c r="F56" s="172"/>
      <c r="G56" s="172">
        <f>'将来負担比率（分子）の構造'!J$52</f>
        <v>3939</v>
      </c>
      <c r="H56" s="172"/>
      <c r="I56" s="172"/>
      <c r="J56" s="172">
        <f>'将来負担比率（分子）の構造'!K$52</f>
        <v>3974</v>
      </c>
      <c r="K56" s="172"/>
      <c r="L56" s="172"/>
      <c r="M56" s="172">
        <f>'将来負担比率（分子）の構造'!L$52</f>
        <v>4085</v>
      </c>
      <c r="N56" s="172"/>
      <c r="O56" s="172"/>
      <c r="P56" s="172">
        <f>'将来負担比率（分子）の構造'!M$52</f>
        <v>3842</v>
      </c>
    </row>
    <row r="57" spans="1:16" x14ac:dyDescent="0.2">
      <c r="A57" s="172" t="s">
        <v>41</v>
      </c>
      <c r="B57" s="172"/>
      <c r="C57" s="172"/>
      <c r="D57" s="172">
        <f>'将来負担比率（分子）の構造'!I$51</f>
        <v>30</v>
      </c>
      <c r="E57" s="172"/>
      <c r="F57" s="172"/>
      <c r="G57" s="172">
        <f>'将来負担比率（分子）の構造'!J$51</f>
        <v>21</v>
      </c>
      <c r="H57" s="172"/>
      <c r="I57" s="172"/>
      <c r="J57" s="172">
        <f>'将来負担比率（分子）の構造'!K$51</f>
        <v>12</v>
      </c>
      <c r="K57" s="172"/>
      <c r="L57" s="172"/>
      <c r="M57" s="172">
        <f>'将来負担比率（分子）の構造'!L$51</f>
        <v>7</v>
      </c>
      <c r="N57" s="172"/>
      <c r="O57" s="172"/>
      <c r="P57" s="172">
        <f>'将来負担比率（分子）の構造'!M$51</f>
        <v>4</v>
      </c>
    </row>
    <row r="58" spans="1:16" x14ac:dyDescent="0.2">
      <c r="A58" s="172" t="s">
        <v>40</v>
      </c>
      <c r="B58" s="172"/>
      <c r="C58" s="172"/>
      <c r="D58" s="172">
        <f>'将来負担比率（分子）の構造'!I$50</f>
        <v>1482</v>
      </c>
      <c r="E58" s="172"/>
      <c r="F58" s="172"/>
      <c r="G58" s="172">
        <f>'将来負担比率（分子）の構造'!J$50</f>
        <v>1458</v>
      </c>
      <c r="H58" s="172"/>
      <c r="I58" s="172"/>
      <c r="J58" s="172">
        <f>'将来負担比率（分子）の構造'!K$50</f>
        <v>1420</v>
      </c>
      <c r="K58" s="172"/>
      <c r="L58" s="172"/>
      <c r="M58" s="172">
        <f>'将来負担比率（分子）の構造'!L$50</f>
        <v>1272</v>
      </c>
      <c r="N58" s="172"/>
      <c r="O58" s="172"/>
      <c r="P58" s="172">
        <f>'将来負担比率（分子）の構造'!M$50</f>
        <v>1607</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f>'将来負担比率（分子）の構造'!I$46</f>
        <v>4</v>
      </c>
      <c r="C61" s="172"/>
      <c r="D61" s="172"/>
      <c r="E61" s="172">
        <f>'将来負担比率（分子）の構造'!J$46</f>
        <v>3</v>
      </c>
      <c r="F61" s="172"/>
      <c r="G61" s="172"/>
      <c r="H61" s="172">
        <f>'将来負担比率（分子）の構造'!K$46</f>
        <v>2</v>
      </c>
      <c r="I61" s="172"/>
      <c r="J61" s="172"/>
      <c r="K61" s="172">
        <f>'将来負担比率（分子）の構造'!L$46</f>
        <v>1</v>
      </c>
      <c r="L61" s="172"/>
      <c r="M61" s="172"/>
      <c r="N61" s="172" t="str">
        <f>'将来負担比率（分子）の構造'!M$46</f>
        <v>-</v>
      </c>
      <c r="O61" s="172"/>
      <c r="P61" s="172"/>
    </row>
    <row r="62" spans="1:16" x14ac:dyDescent="0.2">
      <c r="A62" s="172" t="s">
        <v>34</v>
      </c>
      <c r="B62" s="172">
        <f>'将来負担比率（分子）の構造'!I$45</f>
        <v>61</v>
      </c>
      <c r="C62" s="172"/>
      <c r="D62" s="172"/>
      <c r="E62" s="172">
        <f>'将来負担比率（分子）の構造'!J$45</f>
        <v>14</v>
      </c>
      <c r="F62" s="172"/>
      <c r="G62" s="172"/>
      <c r="H62" s="172" t="str">
        <f>'将来負担比率（分子）の構造'!K$45</f>
        <v>-</v>
      </c>
      <c r="I62" s="172"/>
      <c r="J62" s="172"/>
      <c r="K62" s="172">
        <f>'将来負担比率（分子）の構造'!L$45</f>
        <v>8</v>
      </c>
      <c r="L62" s="172"/>
      <c r="M62" s="172"/>
      <c r="N62" s="172">
        <f>'将来負担比率（分子）の構造'!M$45</f>
        <v>19</v>
      </c>
      <c r="O62" s="172"/>
      <c r="P62" s="172"/>
    </row>
    <row r="63" spans="1:16" x14ac:dyDescent="0.2">
      <c r="A63" s="172" t="s">
        <v>33</v>
      </c>
      <c r="B63" s="172">
        <f>'将来負担比率（分子）の構造'!I$44</f>
        <v>182</v>
      </c>
      <c r="C63" s="172"/>
      <c r="D63" s="172"/>
      <c r="E63" s="172">
        <f>'将来負担比率（分子）の構造'!J$44</f>
        <v>160</v>
      </c>
      <c r="F63" s="172"/>
      <c r="G63" s="172"/>
      <c r="H63" s="172">
        <f>'将来負担比率（分子）の構造'!K$44</f>
        <v>131</v>
      </c>
      <c r="I63" s="172"/>
      <c r="J63" s="172"/>
      <c r="K63" s="172">
        <f>'将来負担比率（分子）の構造'!L$44</f>
        <v>102</v>
      </c>
      <c r="L63" s="172"/>
      <c r="M63" s="172"/>
      <c r="N63" s="172">
        <f>'将来負担比率（分子）の構造'!M$44</f>
        <v>74</v>
      </c>
      <c r="O63" s="172"/>
      <c r="P63" s="172"/>
    </row>
    <row r="64" spans="1:16" x14ac:dyDescent="0.2">
      <c r="A64" s="172" t="s">
        <v>32</v>
      </c>
      <c r="B64" s="172">
        <f>'将来負担比率（分子）の構造'!I$43</f>
        <v>2513</v>
      </c>
      <c r="C64" s="172"/>
      <c r="D64" s="172"/>
      <c r="E64" s="172">
        <f>'将来負担比率（分子）の構造'!J$43</f>
        <v>2670</v>
      </c>
      <c r="F64" s="172"/>
      <c r="G64" s="172"/>
      <c r="H64" s="172">
        <f>'将来負担比率（分子）の構造'!K$43</f>
        <v>2543</v>
      </c>
      <c r="I64" s="172"/>
      <c r="J64" s="172"/>
      <c r="K64" s="172">
        <f>'将来負担比率（分子）の構造'!L$43</f>
        <v>2344</v>
      </c>
      <c r="L64" s="172"/>
      <c r="M64" s="172"/>
      <c r="N64" s="172">
        <f>'将来負担比率（分子）の構造'!M$43</f>
        <v>2336</v>
      </c>
      <c r="O64" s="172"/>
      <c r="P64" s="172"/>
    </row>
    <row r="65" spans="1:16" x14ac:dyDescent="0.2">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30</v>
      </c>
      <c r="B66" s="172">
        <f>'将来負担比率（分子）の構造'!I$41</f>
        <v>3893</v>
      </c>
      <c r="C66" s="172"/>
      <c r="D66" s="172"/>
      <c r="E66" s="172">
        <f>'将来負担比率（分子）の構造'!J$41</f>
        <v>3759</v>
      </c>
      <c r="F66" s="172"/>
      <c r="G66" s="172"/>
      <c r="H66" s="172">
        <f>'将来負担比率（分子）の構造'!K$41</f>
        <v>4088</v>
      </c>
      <c r="I66" s="172"/>
      <c r="J66" s="172"/>
      <c r="K66" s="172">
        <f>'将来負担比率（分子）の構造'!L$41</f>
        <v>4565</v>
      </c>
      <c r="L66" s="172"/>
      <c r="M66" s="172"/>
      <c r="N66" s="172">
        <f>'将来負担比率（分子）の構造'!M$41</f>
        <v>4593</v>
      </c>
      <c r="O66" s="172"/>
      <c r="P66" s="172"/>
    </row>
    <row r="67" spans="1:16" x14ac:dyDescent="0.2">
      <c r="A67" s="172" t="s">
        <v>74</v>
      </c>
      <c r="B67" s="172" t="e">
        <f>NA()</f>
        <v>#N/A</v>
      </c>
      <c r="C67" s="172">
        <f>IF(ISNUMBER('将来負担比率（分子）の構造'!I$53), IF('将来負担比率（分子）の構造'!I$53 &lt; 0, 0, '将来負担比率（分子）の構造'!I$53), NA())</f>
        <v>1164</v>
      </c>
      <c r="D67" s="172" t="e">
        <f>NA()</f>
        <v>#N/A</v>
      </c>
      <c r="E67" s="172" t="e">
        <f>NA()</f>
        <v>#N/A</v>
      </c>
      <c r="F67" s="172">
        <f>IF(ISNUMBER('将来負担比率（分子）の構造'!J$53), IF('将来負担比率（分子）の構造'!J$53 &lt; 0, 0, '将来負担比率（分子）の構造'!J$53), NA())</f>
        <v>1187</v>
      </c>
      <c r="G67" s="172" t="e">
        <f>NA()</f>
        <v>#N/A</v>
      </c>
      <c r="H67" s="172" t="e">
        <f>NA()</f>
        <v>#N/A</v>
      </c>
      <c r="I67" s="172">
        <f>IF(ISNUMBER('将来負担比率（分子）の構造'!K$53), IF('将来負担比率（分子）の構造'!K$53 &lt; 0, 0, '将来負担比率（分子）の構造'!K$53), NA())</f>
        <v>1358</v>
      </c>
      <c r="J67" s="172" t="e">
        <f>NA()</f>
        <v>#N/A</v>
      </c>
      <c r="K67" s="172" t="e">
        <f>NA()</f>
        <v>#N/A</v>
      </c>
      <c r="L67" s="172">
        <f>IF(ISNUMBER('将来負担比率（分子）の構造'!L$53), IF('将来負担比率（分子）の構造'!L$53 &lt; 0, 0, '将来負担比率（分子）の構造'!L$53), NA())</f>
        <v>1655</v>
      </c>
      <c r="M67" s="172" t="e">
        <f>NA()</f>
        <v>#N/A</v>
      </c>
      <c r="N67" s="172" t="e">
        <f>NA()</f>
        <v>#N/A</v>
      </c>
      <c r="O67" s="172">
        <f>IF(ISNUMBER('将来負担比率（分子）の構造'!M$53), IF('将来負担比率（分子）の構造'!M$53 &lt; 0, 0, '将来負担比率（分子）の構造'!M$53), NA())</f>
        <v>1569</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899</v>
      </c>
      <c r="C72" s="176">
        <f>基金残高に係る経年分析!G55</f>
        <v>900</v>
      </c>
      <c r="D72" s="176">
        <f>基金残高に係る経年分析!H55</f>
        <v>900</v>
      </c>
    </row>
    <row r="73" spans="1:16" x14ac:dyDescent="0.2">
      <c r="A73" s="175" t="s">
        <v>77</v>
      </c>
      <c r="B73" s="176">
        <f>基金残高に係る経年分析!F56</f>
        <v>90</v>
      </c>
      <c r="C73" s="176">
        <f>基金残高に係る経年分析!G56</f>
        <v>90</v>
      </c>
      <c r="D73" s="176">
        <f>基金残高に係る経年分析!H56</f>
        <v>116</v>
      </c>
    </row>
    <row r="74" spans="1:16" x14ac:dyDescent="0.2">
      <c r="A74" s="175" t="s">
        <v>78</v>
      </c>
      <c r="B74" s="176">
        <f>基金残高に係る経年分析!F57</f>
        <v>401</v>
      </c>
      <c r="C74" s="176">
        <f>基金残高に係る経年分析!G57</f>
        <v>272</v>
      </c>
      <c r="D74" s="176">
        <f>基金残高に係る経年分析!H57</f>
        <v>546</v>
      </c>
    </row>
  </sheetData>
  <sheetProtection algorithmName="SHA-512" hashValue="HjvBSA9B+2oKMY9V3tsy5YmKklyuMtjxTbYdwaYBIvvvm0+8fdaoIgq1/9uxRxv/aEiAEAtVX/gWI120EVnK6g==" saltValue="2nEWIS0qElAZFYId2sNm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218</v>
      </c>
      <c r="DI1" s="782"/>
      <c r="DJ1" s="782"/>
      <c r="DK1" s="782"/>
      <c r="DL1" s="782"/>
      <c r="DM1" s="782"/>
      <c r="DN1" s="783"/>
      <c r="DO1" s="212"/>
      <c r="DP1" s="781" t="s">
        <v>219</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221</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222</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223</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224</v>
      </c>
      <c r="S4" s="724"/>
      <c r="T4" s="724"/>
      <c r="U4" s="724"/>
      <c r="V4" s="724"/>
      <c r="W4" s="724"/>
      <c r="X4" s="724"/>
      <c r="Y4" s="725"/>
      <c r="Z4" s="723" t="s">
        <v>225</v>
      </c>
      <c r="AA4" s="724"/>
      <c r="AB4" s="724"/>
      <c r="AC4" s="725"/>
      <c r="AD4" s="723" t="s">
        <v>226</v>
      </c>
      <c r="AE4" s="724"/>
      <c r="AF4" s="724"/>
      <c r="AG4" s="724"/>
      <c r="AH4" s="724"/>
      <c r="AI4" s="724"/>
      <c r="AJ4" s="724"/>
      <c r="AK4" s="725"/>
      <c r="AL4" s="723" t="s">
        <v>225</v>
      </c>
      <c r="AM4" s="724"/>
      <c r="AN4" s="724"/>
      <c r="AO4" s="725"/>
      <c r="AP4" s="784" t="s">
        <v>227</v>
      </c>
      <c r="AQ4" s="784"/>
      <c r="AR4" s="784"/>
      <c r="AS4" s="784"/>
      <c r="AT4" s="784"/>
      <c r="AU4" s="784"/>
      <c r="AV4" s="784"/>
      <c r="AW4" s="784"/>
      <c r="AX4" s="784"/>
      <c r="AY4" s="784"/>
      <c r="AZ4" s="784"/>
      <c r="BA4" s="784"/>
      <c r="BB4" s="784"/>
      <c r="BC4" s="784"/>
      <c r="BD4" s="784"/>
      <c r="BE4" s="784"/>
      <c r="BF4" s="784"/>
      <c r="BG4" s="784" t="s">
        <v>228</v>
      </c>
      <c r="BH4" s="784"/>
      <c r="BI4" s="784"/>
      <c r="BJ4" s="784"/>
      <c r="BK4" s="784"/>
      <c r="BL4" s="784"/>
      <c r="BM4" s="784"/>
      <c r="BN4" s="784"/>
      <c r="BO4" s="784" t="s">
        <v>225</v>
      </c>
      <c r="BP4" s="784"/>
      <c r="BQ4" s="784"/>
      <c r="BR4" s="784"/>
      <c r="BS4" s="784" t="s">
        <v>229</v>
      </c>
      <c r="BT4" s="784"/>
      <c r="BU4" s="784"/>
      <c r="BV4" s="784"/>
      <c r="BW4" s="784"/>
      <c r="BX4" s="784"/>
      <c r="BY4" s="784"/>
      <c r="BZ4" s="784"/>
      <c r="CA4" s="784"/>
      <c r="CB4" s="784"/>
      <c r="CD4" s="766" t="s">
        <v>230</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x14ac:dyDescent="0.2">
      <c r="B5" s="730" t="s">
        <v>231</v>
      </c>
      <c r="C5" s="731"/>
      <c r="D5" s="731"/>
      <c r="E5" s="731"/>
      <c r="F5" s="731"/>
      <c r="G5" s="731"/>
      <c r="H5" s="731"/>
      <c r="I5" s="731"/>
      <c r="J5" s="731"/>
      <c r="K5" s="731"/>
      <c r="L5" s="731"/>
      <c r="M5" s="731"/>
      <c r="N5" s="731"/>
      <c r="O5" s="731"/>
      <c r="P5" s="731"/>
      <c r="Q5" s="732"/>
      <c r="R5" s="717">
        <v>733655</v>
      </c>
      <c r="S5" s="718"/>
      <c r="T5" s="718"/>
      <c r="U5" s="718"/>
      <c r="V5" s="718"/>
      <c r="W5" s="718"/>
      <c r="X5" s="718"/>
      <c r="Y5" s="761"/>
      <c r="Z5" s="779">
        <v>15</v>
      </c>
      <c r="AA5" s="779"/>
      <c r="AB5" s="779"/>
      <c r="AC5" s="779"/>
      <c r="AD5" s="780">
        <v>733655</v>
      </c>
      <c r="AE5" s="780"/>
      <c r="AF5" s="780"/>
      <c r="AG5" s="780"/>
      <c r="AH5" s="780"/>
      <c r="AI5" s="780"/>
      <c r="AJ5" s="780"/>
      <c r="AK5" s="780"/>
      <c r="AL5" s="762">
        <v>31</v>
      </c>
      <c r="AM5" s="735"/>
      <c r="AN5" s="735"/>
      <c r="AO5" s="763"/>
      <c r="AP5" s="730" t="s">
        <v>232</v>
      </c>
      <c r="AQ5" s="731"/>
      <c r="AR5" s="731"/>
      <c r="AS5" s="731"/>
      <c r="AT5" s="731"/>
      <c r="AU5" s="731"/>
      <c r="AV5" s="731"/>
      <c r="AW5" s="731"/>
      <c r="AX5" s="731"/>
      <c r="AY5" s="731"/>
      <c r="AZ5" s="731"/>
      <c r="BA5" s="731"/>
      <c r="BB5" s="731"/>
      <c r="BC5" s="731"/>
      <c r="BD5" s="731"/>
      <c r="BE5" s="731"/>
      <c r="BF5" s="732"/>
      <c r="BG5" s="664">
        <v>733655</v>
      </c>
      <c r="BH5" s="665"/>
      <c r="BI5" s="665"/>
      <c r="BJ5" s="665"/>
      <c r="BK5" s="665"/>
      <c r="BL5" s="665"/>
      <c r="BM5" s="665"/>
      <c r="BN5" s="666"/>
      <c r="BO5" s="691">
        <v>100</v>
      </c>
      <c r="BP5" s="691"/>
      <c r="BQ5" s="691"/>
      <c r="BR5" s="691"/>
      <c r="BS5" s="692">
        <v>75587</v>
      </c>
      <c r="BT5" s="692"/>
      <c r="BU5" s="692"/>
      <c r="BV5" s="692"/>
      <c r="BW5" s="692"/>
      <c r="BX5" s="692"/>
      <c r="BY5" s="692"/>
      <c r="BZ5" s="692"/>
      <c r="CA5" s="692"/>
      <c r="CB5" s="750"/>
      <c r="CD5" s="766" t="s">
        <v>227</v>
      </c>
      <c r="CE5" s="767"/>
      <c r="CF5" s="767"/>
      <c r="CG5" s="767"/>
      <c r="CH5" s="767"/>
      <c r="CI5" s="767"/>
      <c r="CJ5" s="767"/>
      <c r="CK5" s="767"/>
      <c r="CL5" s="767"/>
      <c r="CM5" s="767"/>
      <c r="CN5" s="767"/>
      <c r="CO5" s="767"/>
      <c r="CP5" s="767"/>
      <c r="CQ5" s="768"/>
      <c r="CR5" s="766" t="s">
        <v>233</v>
      </c>
      <c r="CS5" s="767"/>
      <c r="CT5" s="767"/>
      <c r="CU5" s="767"/>
      <c r="CV5" s="767"/>
      <c r="CW5" s="767"/>
      <c r="CX5" s="767"/>
      <c r="CY5" s="768"/>
      <c r="CZ5" s="766" t="s">
        <v>225</v>
      </c>
      <c r="DA5" s="767"/>
      <c r="DB5" s="767"/>
      <c r="DC5" s="768"/>
      <c r="DD5" s="766" t="s">
        <v>234</v>
      </c>
      <c r="DE5" s="767"/>
      <c r="DF5" s="767"/>
      <c r="DG5" s="767"/>
      <c r="DH5" s="767"/>
      <c r="DI5" s="767"/>
      <c r="DJ5" s="767"/>
      <c r="DK5" s="767"/>
      <c r="DL5" s="767"/>
      <c r="DM5" s="767"/>
      <c r="DN5" s="767"/>
      <c r="DO5" s="767"/>
      <c r="DP5" s="768"/>
      <c r="DQ5" s="766" t="s">
        <v>235</v>
      </c>
      <c r="DR5" s="767"/>
      <c r="DS5" s="767"/>
      <c r="DT5" s="767"/>
      <c r="DU5" s="767"/>
      <c r="DV5" s="767"/>
      <c r="DW5" s="767"/>
      <c r="DX5" s="767"/>
      <c r="DY5" s="767"/>
      <c r="DZ5" s="767"/>
      <c r="EA5" s="767"/>
      <c r="EB5" s="767"/>
      <c r="EC5" s="768"/>
    </row>
    <row r="6" spans="2:143" ht="11.25" customHeight="1" x14ac:dyDescent="0.2">
      <c r="B6" s="661" t="s">
        <v>236</v>
      </c>
      <c r="C6" s="662"/>
      <c r="D6" s="662"/>
      <c r="E6" s="662"/>
      <c r="F6" s="662"/>
      <c r="G6" s="662"/>
      <c r="H6" s="662"/>
      <c r="I6" s="662"/>
      <c r="J6" s="662"/>
      <c r="K6" s="662"/>
      <c r="L6" s="662"/>
      <c r="M6" s="662"/>
      <c r="N6" s="662"/>
      <c r="O6" s="662"/>
      <c r="P6" s="662"/>
      <c r="Q6" s="663"/>
      <c r="R6" s="664">
        <v>38260</v>
      </c>
      <c r="S6" s="665"/>
      <c r="T6" s="665"/>
      <c r="U6" s="665"/>
      <c r="V6" s="665"/>
      <c r="W6" s="665"/>
      <c r="X6" s="665"/>
      <c r="Y6" s="666"/>
      <c r="Z6" s="691">
        <v>0.8</v>
      </c>
      <c r="AA6" s="691"/>
      <c r="AB6" s="691"/>
      <c r="AC6" s="691"/>
      <c r="AD6" s="692">
        <v>38260</v>
      </c>
      <c r="AE6" s="692"/>
      <c r="AF6" s="692"/>
      <c r="AG6" s="692"/>
      <c r="AH6" s="692"/>
      <c r="AI6" s="692"/>
      <c r="AJ6" s="692"/>
      <c r="AK6" s="692"/>
      <c r="AL6" s="667">
        <v>1.6</v>
      </c>
      <c r="AM6" s="668"/>
      <c r="AN6" s="668"/>
      <c r="AO6" s="693"/>
      <c r="AP6" s="661" t="s">
        <v>237</v>
      </c>
      <c r="AQ6" s="662"/>
      <c r="AR6" s="662"/>
      <c r="AS6" s="662"/>
      <c r="AT6" s="662"/>
      <c r="AU6" s="662"/>
      <c r="AV6" s="662"/>
      <c r="AW6" s="662"/>
      <c r="AX6" s="662"/>
      <c r="AY6" s="662"/>
      <c r="AZ6" s="662"/>
      <c r="BA6" s="662"/>
      <c r="BB6" s="662"/>
      <c r="BC6" s="662"/>
      <c r="BD6" s="662"/>
      <c r="BE6" s="662"/>
      <c r="BF6" s="663"/>
      <c r="BG6" s="664">
        <v>733655</v>
      </c>
      <c r="BH6" s="665"/>
      <c r="BI6" s="665"/>
      <c r="BJ6" s="665"/>
      <c r="BK6" s="665"/>
      <c r="BL6" s="665"/>
      <c r="BM6" s="665"/>
      <c r="BN6" s="666"/>
      <c r="BO6" s="691">
        <v>100</v>
      </c>
      <c r="BP6" s="691"/>
      <c r="BQ6" s="691"/>
      <c r="BR6" s="691"/>
      <c r="BS6" s="692">
        <v>75587</v>
      </c>
      <c r="BT6" s="692"/>
      <c r="BU6" s="692"/>
      <c r="BV6" s="692"/>
      <c r="BW6" s="692"/>
      <c r="BX6" s="692"/>
      <c r="BY6" s="692"/>
      <c r="BZ6" s="692"/>
      <c r="CA6" s="692"/>
      <c r="CB6" s="750"/>
      <c r="CD6" s="720" t="s">
        <v>238</v>
      </c>
      <c r="CE6" s="721"/>
      <c r="CF6" s="721"/>
      <c r="CG6" s="721"/>
      <c r="CH6" s="721"/>
      <c r="CI6" s="721"/>
      <c r="CJ6" s="721"/>
      <c r="CK6" s="721"/>
      <c r="CL6" s="721"/>
      <c r="CM6" s="721"/>
      <c r="CN6" s="721"/>
      <c r="CO6" s="721"/>
      <c r="CP6" s="721"/>
      <c r="CQ6" s="722"/>
      <c r="CR6" s="664">
        <v>58853</v>
      </c>
      <c r="CS6" s="665"/>
      <c r="CT6" s="665"/>
      <c r="CU6" s="665"/>
      <c r="CV6" s="665"/>
      <c r="CW6" s="665"/>
      <c r="CX6" s="665"/>
      <c r="CY6" s="666"/>
      <c r="CZ6" s="762">
        <v>1.3</v>
      </c>
      <c r="DA6" s="735"/>
      <c r="DB6" s="735"/>
      <c r="DC6" s="765"/>
      <c r="DD6" s="670" t="s">
        <v>128</v>
      </c>
      <c r="DE6" s="665"/>
      <c r="DF6" s="665"/>
      <c r="DG6" s="665"/>
      <c r="DH6" s="665"/>
      <c r="DI6" s="665"/>
      <c r="DJ6" s="665"/>
      <c r="DK6" s="665"/>
      <c r="DL6" s="665"/>
      <c r="DM6" s="665"/>
      <c r="DN6" s="665"/>
      <c r="DO6" s="665"/>
      <c r="DP6" s="666"/>
      <c r="DQ6" s="670">
        <v>58853</v>
      </c>
      <c r="DR6" s="665"/>
      <c r="DS6" s="665"/>
      <c r="DT6" s="665"/>
      <c r="DU6" s="665"/>
      <c r="DV6" s="665"/>
      <c r="DW6" s="665"/>
      <c r="DX6" s="665"/>
      <c r="DY6" s="665"/>
      <c r="DZ6" s="665"/>
      <c r="EA6" s="665"/>
      <c r="EB6" s="665"/>
      <c r="EC6" s="705"/>
    </row>
    <row r="7" spans="2:143" ht="11.25" customHeight="1" x14ac:dyDescent="0.2">
      <c r="B7" s="661" t="s">
        <v>239</v>
      </c>
      <c r="C7" s="662"/>
      <c r="D7" s="662"/>
      <c r="E7" s="662"/>
      <c r="F7" s="662"/>
      <c r="G7" s="662"/>
      <c r="H7" s="662"/>
      <c r="I7" s="662"/>
      <c r="J7" s="662"/>
      <c r="K7" s="662"/>
      <c r="L7" s="662"/>
      <c r="M7" s="662"/>
      <c r="N7" s="662"/>
      <c r="O7" s="662"/>
      <c r="P7" s="662"/>
      <c r="Q7" s="663"/>
      <c r="R7" s="664">
        <v>219</v>
      </c>
      <c r="S7" s="665"/>
      <c r="T7" s="665"/>
      <c r="U7" s="665"/>
      <c r="V7" s="665"/>
      <c r="W7" s="665"/>
      <c r="X7" s="665"/>
      <c r="Y7" s="666"/>
      <c r="Z7" s="691">
        <v>0</v>
      </c>
      <c r="AA7" s="691"/>
      <c r="AB7" s="691"/>
      <c r="AC7" s="691"/>
      <c r="AD7" s="692">
        <v>219</v>
      </c>
      <c r="AE7" s="692"/>
      <c r="AF7" s="692"/>
      <c r="AG7" s="692"/>
      <c r="AH7" s="692"/>
      <c r="AI7" s="692"/>
      <c r="AJ7" s="692"/>
      <c r="AK7" s="692"/>
      <c r="AL7" s="667">
        <v>0</v>
      </c>
      <c r="AM7" s="668"/>
      <c r="AN7" s="668"/>
      <c r="AO7" s="693"/>
      <c r="AP7" s="661" t="s">
        <v>240</v>
      </c>
      <c r="AQ7" s="662"/>
      <c r="AR7" s="662"/>
      <c r="AS7" s="662"/>
      <c r="AT7" s="662"/>
      <c r="AU7" s="662"/>
      <c r="AV7" s="662"/>
      <c r="AW7" s="662"/>
      <c r="AX7" s="662"/>
      <c r="AY7" s="662"/>
      <c r="AZ7" s="662"/>
      <c r="BA7" s="662"/>
      <c r="BB7" s="662"/>
      <c r="BC7" s="662"/>
      <c r="BD7" s="662"/>
      <c r="BE7" s="662"/>
      <c r="BF7" s="663"/>
      <c r="BG7" s="664">
        <v>102732</v>
      </c>
      <c r="BH7" s="665"/>
      <c r="BI7" s="665"/>
      <c r="BJ7" s="665"/>
      <c r="BK7" s="665"/>
      <c r="BL7" s="665"/>
      <c r="BM7" s="665"/>
      <c r="BN7" s="666"/>
      <c r="BO7" s="691">
        <v>14</v>
      </c>
      <c r="BP7" s="691"/>
      <c r="BQ7" s="691"/>
      <c r="BR7" s="691"/>
      <c r="BS7" s="692" t="s">
        <v>128</v>
      </c>
      <c r="BT7" s="692"/>
      <c r="BU7" s="692"/>
      <c r="BV7" s="692"/>
      <c r="BW7" s="692"/>
      <c r="BX7" s="692"/>
      <c r="BY7" s="692"/>
      <c r="BZ7" s="692"/>
      <c r="CA7" s="692"/>
      <c r="CB7" s="750"/>
      <c r="CD7" s="706" t="s">
        <v>241</v>
      </c>
      <c r="CE7" s="703"/>
      <c r="CF7" s="703"/>
      <c r="CG7" s="703"/>
      <c r="CH7" s="703"/>
      <c r="CI7" s="703"/>
      <c r="CJ7" s="703"/>
      <c r="CK7" s="703"/>
      <c r="CL7" s="703"/>
      <c r="CM7" s="703"/>
      <c r="CN7" s="703"/>
      <c r="CO7" s="703"/>
      <c r="CP7" s="703"/>
      <c r="CQ7" s="704"/>
      <c r="CR7" s="664">
        <v>1071457</v>
      </c>
      <c r="CS7" s="665"/>
      <c r="CT7" s="665"/>
      <c r="CU7" s="665"/>
      <c r="CV7" s="665"/>
      <c r="CW7" s="665"/>
      <c r="CX7" s="665"/>
      <c r="CY7" s="666"/>
      <c r="CZ7" s="691">
        <v>24</v>
      </c>
      <c r="DA7" s="691"/>
      <c r="DB7" s="691"/>
      <c r="DC7" s="691"/>
      <c r="DD7" s="670">
        <v>19733</v>
      </c>
      <c r="DE7" s="665"/>
      <c r="DF7" s="665"/>
      <c r="DG7" s="665"/>
      <c r="DH7" s="665"/>
      <c r="DI7" s="665"/>
      <c r="DJ7" s="665"/>
      <c r="DK7" s="665"/>
      <c r="DL7" s="665"/>
      <c r="DM7" s="665"/>
      <c r="DN7" s="665"/>
      <c r="DO7" s="665"/>
      <c r="DP7" s="666"/>
      <c r="DQ7" s="670">
        <v>926775</v>
      </c>
      <c r="DR7" s="665"/>
      <c r="DS7" s="665"/>
      <c r="DT7" s="665"/>
      <c r="DU7" s="665"/>
      <c r="DV7" s="665"/>
      <c r="DW7" s="665"/>
      <c r="DX7" s="665"/>
      <c r="DY7" s="665"/>
      <c r="DZ7" s="665"/>
      <c r="EA7" s="665"/>
      <c r="EB7" s="665"/>
      <c r="EC7" s="705"/>
    </row>
    <row r="8" spans="2:143" ht="11.25" customHeight="1" x14ac:dyDescent="0.2">
      <c r="B8" s="661" t="s">
        <v>242</v>
      </c>
      <c r="C8" s="662"/>
      <c r="D8" s="662"/>
      <c r="E8" s="662"/>
      <c r="F8" s="662"/>
      <c r="G8" s="662"/>
      <c r="H8" s="662"/>
      <c r="I8" s="662"/>
      <c r="J8" s="662"/>
      <c r="K8" s="662"/>
      <c r="L8" s="662"/>
      <c r="M8" s="662"/>
      <c r="N8" s="662"/>
      <c r="O8" s="662"/>
      <c r="P8" s="662"/>
      <c r="Q8" s="663"/>
      <c r="R8" s="664">
        <v>1336</v>
      </c>
      <c r="S8" s="665"/>
      <c r="T8" s="665"/>
      <c r="U8" s="665"/>
      <c r="V8" s="665"/>
      <c r="W8" s="665"/>
      <c r="X8" s="665"/>
      <c r="Y8" s="666"/>
      <c r="Z8" s="691">
        <v>0</v>
      </c>
      <c r="AA8" s="691"/>
      <c r="AB8" s="691"/>
      <c r="AC8" s="691"/>
      <c r="AD8" s="692">
        <v>1336</v>
      </c>
      <c r="AE8" s="692"/>
      <c r="AF8" s="692"/>
      <c r="AG8" s="692"/>
      <c r="AH8" s="692"/>
      <c r="AI8" s="692"/>
      <c r="AJ8" s="692"/>
      <c r="AK8" s="692"/>
      <c r="AL8" s="667">
        <v>0.1</v>
      </c>
      <c r="AM8" s="668"/>
      <c r="AN8" s="668"/>
      <c r="AO8" s="693"/>
      <c r="AP8" s="661" t="s">
        <v>243</v>
      </c>
      <c r="AQ8" s="662"/>
      <c r="AR8" s="662"/>
      <c r="AS8" s="662"/>
      <c r="AT8" s="662"/>
      <c r="AU8" s="662"/>
      <c r="AV8" s="662"/>
      <c r="AW8" s="662"/>
      <c r="AX8" s="662"/>
      <c r="AY8" s="662"/>
      <c r="AZ8" s="662"/>
      <c r="BA8" s="662"/>
      <c r="BB8" s="662"/>
      <c r="BC8" s="662"/>
      <c r="BD8" s="662"/>
      <c r="BE8" s="662"/>
      <c r="BF8" s="663"/>
      <c r="BG8" s="664">
        <v>4465</v>
      </c>
      <c r="BH8" s="665"/>
      <c r="BI8" s="665"/>
      <c r="BJ8" s="665"/>
      <c r="BK8" s="665"/>
      <c r="BL8" s="665"/>
      <c r="BM8" s="665"/>
      <c r="BN8" s="666"/>
      <c r="BO8" s="691">
        <v>0.6</v>
      </c>
      <c r="BP8" s="691"/>
      <c r="BQ8" s="691"/>
      <c r="BR8" s="691"/>
      <c r="BS8" s="692" t="s">
        <v>128</v>
      </c>
      <c r="BT8" s="692"/>
      <c r="BU8" s="692"/>
      <c r="BV8" s="692"/>
      <c r="BW8" s="692"/>
      <c r="BX8" s="692"/>
      <c r="BY8" s="692"/>
      <c r="BZ8" s="692"/>
      <c r="CA8" s="692"/>
      <c r="CB8" s="750"/>
      <c r="CD8" s="706" t="s">
        <v>244</v>
      </c>
      <c r="CE8" s="703"/>
      <c r="CF8" s="703"/>
      <c r="CG8" s="703"/>
      <c r="CH8" s="703"/>
      <c r="CI8" s="703"/>
      <c r="CJ8" s="703"/>
      <c r="CK8" s="703"/>
      <c r="CL8" s="703"/>
      <c r="CM8" s="703"/>
      <c r="CN8" s="703"/>
      <c r="CO8" s="703"/>
      <c r="CP8" s="703"/>
      <c r="CQ8" s="704"/>
      <c r="CR8" s="664">
        <v>914890</v>
      </c>
      <c r="CS8" s="665"/>
      <c r="CT8" s="665"/>
      <c r="CU8" s="665"/>
      <c r="CV8" s="665"/>
      <c r="CW8" s="665"/>
      <c r="CX8" s="665"/>
      <c r="CY8" s="666"/>
      <c r="CZ8" s="691">
        <v>20.5</v>
      </c>
      <c r="DA8" s="691"/>
      <c r="DB8" s="691"/>
      <c r="DC8" s="691"/>
      <c r="DD8" s="670">
        <v>91058</v>
      </c>
      <c r="DE8" s="665"/>
      <c r="DF8" s="665"/>
      <c r="DG8" s="665"/>
      <c r="DH8" s="665"/>
      <c r="DI8" s="665"/>
      <c r="DJ8" s="665"/>
      <c r="DK8" s="665"/>
      <c r="DL8" s="665"/>
      <c r="DM8" s="665"/>
      <c r="DN8" s="665"/>
      <c r="DO8" s="665"/>
      <c r="DP8" s="666"/>
      <c r="DQ8" s="670">
        <v>518081</v>
      </c>
      <c r="DR8" s="665"/>
      <c r="DS8" s="665"/>
      <c r="DT8" s="665"/>
      <c r="DU8" s="665"/>
      <c r="DV8" s="665"/>
      <c r="DW8" s="665"/>
      <c r="DX8" s="665"/>
      <c r="DY8" s="665"/>
      <c r="DZ8" s="665"/>
      <c r="EA8" s="665"/>
      <c r="EB8" s="665"/>
      <c r="EC8" s="705"/>
    </row>
    <row r="9" spans="2:143" ht="11.25" customHeight="1" x14ac:dyDescent="0.2">
      <c r="B9" s="661" t="s">
        <v>245</v>
      </c>
      <c r="C9" s="662"/>
      <c r="D9" s="662"/>
      <c r="E9" s="662"/>
      <c r="F9" s="662"/>
      <c r="G9" s="662"/>
      <c r="H9" s="662"/>
      <c r="I9" s="662"/>
      <c r="J9" s="662"/>
      <c r="K9" s="662"/>
      <c r="L9" s="662"/>
      <c r="M9" s="662"/>
      <c r="N9" s="662"/>
      <c r="O9" s="662"/>
      <c r="P9" s="662"/>
      <c r="Q9" s="663"/>
      <c r="R9" s="664">
        <v>1395</v>
      </c>
      <c r="S9" s="665"/>
      <c r="T9" s="665"/>
      <c r="U9" s="665"/>
      <c r="V9" s="665"/>
      <c r="W9" s="665"/>
      <c r="X9" s="665"/>
      <c r="Y9" s="666"/>
      <c r="Z9" s="691">
        <v>0</v>
      </c>
      <c r="AA9" s="691"/>
      <c r="AB9" s="691"/>
      <c r="AC9" s="691"/>
      <c r="AD9" s="692">
        <v>1395</v>
      </c>
      <c r="AE9" s="692"/>
      <c r="AF9" s="692"/>
      <c r="AG9" s="692"/>
      <c r="AH9" s="692"/>
      <c r="AI9" s="692"/>
      <c r="AJ9" s="692"/>
      <c r="AK9" s="692"/>
      <c r="AL9" s="667">
        <v>0.1</v>
      </c>
      <c r="AM9" s="668"/>
      <c r="AN9" s="668"/>
      <c r="AO9" s="693"/>
      <c r="AP9" s="661" t="s">
        <v>246</v>
      </c>
      <c r="AQ9" s="662"/>
      <c r="AR9" s="662"/>
      <c r="AS9" s="662"/>
      <c r="AT9" s="662"/>
      <c r="AU9" s="662"/>
      <c r="AV9" s="662"/>
      <c r="AW9" s="662"/>
      <c r="AX9" s="662"/>
      <c r="AY9" s="662"/>
      <c r="AZ9" s="662"/>
      <c r="BA9" s="662"/>
      <c r="BB9" s="662"/>
      <c r="BC9" s="662"/>
      <c r="BD9" s="662"/>
      <c r="BE9" s="662"/>
      <c r="BF9" s="663"/>
      <c r="BG9" s="664">
        <v>76854</v>
      </c>
      <c r="BH9" s="665"/>
      <c r="BI9" s="665"/>
      <c r="BJ9" s="665"/>
      <c r="BK9" s="665"/>
      <c r="BL9" s="665"/>
      <c r="BM9" s="665"/>
      <c r="BN9" s="666"/>
      <c r="BO9" s="691">
        <v>10.5</v>
      </c>
      <c r="BP9" s="691"/>
      <c r="BQ9" s="691"/>
      <c r="BR9" s="691"/>
      <c r="BS9" s="692" t="s">
        <v>128</v>
      </c>
      <c r="BT9" s="692"/>
      <c r="BU9" s="692"/>
      <c r="BV9" s="692"/>
      <c r="BW9" s="692"/>
      <c r="BX9" s="692"/>
      <c r="BY9" s="692"/>
      <c r="BZ9" s="692"/>
      <c r="CA9" s="692"/>
      <c r="CB9" s="750"/>
      <c r="CD9" s="706" t="s">
        <v>247</v>
      </c>
      <c r="CE9" s="703"/>
      <c r="CF9" s="703"/>
      <c r="CG9" s="703"/>
      <c r="CH9" s="703"/>
      <c r="CI9" s="703"/>
      <c r="CJ9" s="703"/>
      <c r="CK9" s="703"/>
      <c r="CL9" s="703"/>
      <c r="CM9" s="703"/>
      <c r="CN9" s="703"/>
      <c r="CO9" s="703"/>
      <c r="CP9" s="703"/>
      <c r="CQ9" s="704"/>
      <c r="CR9" s="664">
        <v>376991</v>
      </c>
      <c r="CS9" s="665"/>
      <c r="CT9" s="665"/>
      <c r="CU9" s="665"/>
      <c r="CV9" s="665"/>
      <c r="CW9" s="665"/>
      <c r="CX9" s="665"/>
      <c r="CY9" s="666"/>
      <c r="CZ9" s="691">
        <v>8.5</v>
      </c>
      <c r="DA9" s="691"/>
      <c r="DB9" s="691"/>
      <c r="DC9" s="691"/>
      <c r="DD9" s="670" t="s">
        <v>128</v>
      </c>
      <c r="DE9" s="665"/>
      <c r="DF9" s="665"/>
      <c r="DG9" s="665"/>
      <c r="DH9" s="665"/>
      <c r="DI9" s="665"/>
      <c r="DJ9" s="665"/>
      <c r="DK9" s="665"/>
      <c r="DL9" s="665"/>
      <c r="DM9" s="665"/>
      <c r="DN9" s="665"/>
      <c r="DO9" s="665"/>
      <c r="DP9" s="666"/>
      <c r="DQ9" s="670">
        <v>273636</v>
      </c>
      <c r="DR9" s="665"/>
      <c r="DS9" s="665"/>
      <c r="DT9" s="665"/>
      <c r="DU9" s="665"/>
      <c r="DV9" s="665"/>
      <c r="DW9" s="665"/>
      <c r="DX9" s="665"/>
      <c r="DY9" s="665"/>
      <c r="DZ9" s="665"/>
      <c r="EA9" s="665"/>
      <c r="EB9" s="665"/>
      <c r="EC9" s="705"/>
    </row>
    <row r="10" spans="2:143" ht="11.25" customHeight="1" x14ac:dyDescent="0.2">
      <c r="B10" s="661" t="s">
        <v>248</v>
      </c>
      <c r="C10" s="662"/>
      <c r="D10" s="662"/>
      <c r="E10" s="662"/>
      <c r="F10" s="662"/>
      <c r="G10" s="662"/>
      <c r="H10" s="662"/>
      <c r="I10" s="662"/>
      <c r="J10" s="662"/>
      <c r="K10" s="662"/>
      <c r="L10" s="662"/>
      <c r="M10" s="662"/>
      <c r="N10" s="662"/>
      <c r="O10" s="662"/>
      <c r="P10" s="662"/>
      <c r="Q10" s="663"/>
      <c r="R10" s="664" t="s">
        <v>128</v>
      </c>
      <c r="S10" s="665"/>
      <c r="T10" s="665"/>
      <c r="U10" s="665"/>
      <c r="V10" s="665"/>
      <c r="W10" s="665"/>
      <c r="X10" s="665"/>
      <c r="Y10" s="666"/>
      <c r="Z10" s="691" t="s">
        <v>128</v>
      </c>
      <c r="AA10" s="691"/>
      <c r="AB10" s="691"/>
      <c r="AC10" s="691"/>
      <c r="AD10" s="692" t="s">
        <v>128</v>
      </c>
      <c r="AE10" s="692"/>
      <c r="AF10" s="692"/>
      <c r="AG10" s="692"/>
      <c r="AH10" s="692"/>
      <c r="AI10" s="692"/>
      <c r="AJ10" s="692"/>
      <c r="AK10" s="692"/>
      <c r="AL10" s="667" t="s">
        <v>128</v>
      </c>
      <c r="AM10" s="668"/>
      <c r="AN10" s="668"/>
      <c r="AO10" s="693"/>
      <c r="AP10" s="661" t="s">
        <v>249</v>
      </c>
      <c r="AQ10" s="662"/>
      <c r="AR10" s="662"/>
      <c r="AS10" s="662"/>
      <c r="AT10" s="662"/>
      <c r="AU10" s="662"/>
      <c r="AV10" s="662"/>
      <c r="AW10" s="662"/>
      <c r="AX10" s="662"/>
      <c r="AY10" s="662"/>
      <c r="AZ10" s="662"/>
      <c r="BA10" s="662"/>
      <c r="BB10" s="662"/>
      <c r="BC10" s="662"/>
      <c r="BD10" s="662"/>
      <c r="BE10" s="662"/>
      <c r="BF10" s="663"/>
      <c r="BG10" s="664">
        <v>13990</v>
      </c>
      <c r="BH10" s="665"/>
      <c r="BI10" s="665"/>
      <c r="BJ10" s="665"/>
      <c r="BK10" s="665"/>
      <c r="BL10" s="665"/>
      <c r="BM10" s="665"/>
      <c r="BN10" s="666"/>
      <c r="BO10" s="691">
        <v>1.9</v>
      </c>
      <c r="BP10" s="691"/>
      <c r="BQ10" s="691"/>
      <c r="BR10" s="691"/>
      <c r="BS10" s="692" t="s">
        <v>128</v>
      </c>
      <c r="BT10" s="692"/>
      <c r="BU10" s="692"/>
      <c r="BV10" s="692"/>
      <c r="BW10" s="692"/>
      <c r="BX10" s="692"/>
      <c r="BY10" s="692"/>
      <c r="BZ10" s="692"/>
      <c r="CA10" s="692"/>
      <c r="CB10" s="750"/>
      <c r="CD10" s="706" t="s">
        <v>250</v>
      </c>
      <c r="CE10" s="703"/>
      <c r="CF10" s="703"/>
      <c r="CG10" s="703"/>
      <c r="CH10" s="703"/>
      <c r="CI10" s="703"/>
      <c r="CJ10" s="703"/>
      <c r="CK10" s="703"/>
      <c r="CL10" s="703"/>
      <c r="CM10" s="703"/>
      <c r="CN10" s="703"/>
      <c r="CO10" s="703"/>
      <c r="CP10" s="703"/>
      <c r="CQ10" s="704"/>
      <c r="CR10" s="664">
        <v>10</v>
      </c>
      <c r="CS10" s="665"/>
      <c r="CT10" s="665"/>
      <c r="CU10" s="665"/>
      <c r="CV10" s="665"/>
      <c r="CW10" s="665"/>
      <c r="CX10" s="665"/>
      <c r="CY10" s="666"/>
      <c r="CZ10" s="691">
        <v>0</v>
      </c>
      <c r="DA10" s="691"/>
      <c r="DB10" s="691"/>
      <c r="DC10" s="691"/>
      <c r="DD10" s="670" t="s">
        <v>128</v>
      </c>
      <c r="DE10" s="665"/>
      <c r="DF10" s="665"/>
      <c r="DG10" s="665"/>
      <c r="DH10" s="665"/>
      <c r="DI10" s="665"/>
      <c r="DJ10" s="665"/>
      <c r="DK10" s="665"/>
      <c r="DL10" s="665"/>
      <c r="DM10" s="665"/>
      <c r="DN10" s="665"/>
      <c r="DO10" s="665"/>
      <c r="DP10" s="666"/>
      <c r="DQ10" s="670">
        <v>10</v>
      </c>
      <c r="DR10" s="665"/>
      <c r="DS10" s="665"/>
      <c r="DT10" s="665"/>
      <c r="DU10" s="665"/>
      <c r="DV10" s="665"/>
      <c r="DW10" s="665"/>
      <c r="DX10" s="665"/>
      <c r="DY10" s="665"/>
      <c r="DZ10" s="665"/>
      <c r="EA10" s="665"/>
      <c r="EB10" s="665"/>
      <c r="EC10" s="705"/>
    </row>
    <row r="11" spans="2:143" ht="11.25" customHeight="1" x14ac:dyDescent="0.2">
      <c r="B11" s="661" t="s">
        <v>251</v>
      </c>
      <c r="C11" s="662"/>
      <c r="D11" s="662"/>
      <c r="E11" s="662"/>
      <c r="F11" s="662"/>
      <c r="G11" s="662"/>
      <c r="H11" s="662"/>
      <c r="I11" s="662"/>
      <c r="J11" s="662"/>
      <c r="K11" s="662"/>
      <c r="L11" s="662"/>
      <c r="M11" s="662"/>
      <c r="N11" s="662"/>
      <c r="O11" s="662"/>
      <c r="P11" s="662"/>
      <c r="Q11" s="663"/>
      <c r="R11" s="664">
        <v>65045</v>
      </c>
      <c r="S11" s="665"/>
      <c r="T11" s="665"/>
      <c r="U11" s="665"/>
      <c r="V11" s="665"/>
      <c r="W11" s="665"/>
      <c r="X11" s="665"/>
      <c r="Y11" s="666"/>
      <c r="Z11" s="667">
        <v>1.3</v>
      </c>
      <c r="AA11" s="668"/>
      <c r="AB11" s="668"/>
      <c r="AC11" s="669"/>
      <c r="AD11" s="670">
        <v>65045</v>
      </c>
      <c r="AE11" s="665"/>
      <c r="AF11" s="665"/>
      <c r="AG11" s="665"/>
      <c r="AH11" s="665"/>
      <c r="AI11" s="665"/>
      <c r="AJ11" s="665"/>
      <c r="AK11" s="666"/>
      <c r="AL11" s="667">
        <v>2.7</v>
      </c>
      <c r="AM11" s="668"/>
      <c r="AN11" s="668"/>
      <c r="AO11" s="693"/>
      <c r="AP11" s="661" t="s">
        <v>252</v>
      </c>
      <c r="AQ11" s="662"/>
      <c r="AR11" s="662"/>
      <c r="AS11" s="662"/>
      <c r="AT11" s="662"/>
      <c r="AU11" s="662"/>
      <c r="AV11" s="662"/>
      <c r="AW11" s="662"/>
      <c r="AX11" s="662"/>
      <c r="AY11" s="662"/>
      <c r="AZ11" s="662"/>
      <c r="BA11" s="662"/>
      <c r="BB11" s="662"/>
      <c r="BC11" s="662"/>
      <c r="BD11" s="662"/>
      <c r="BE11" s="662"/>
      <c r="BF11" s="663"/>
      <c r="BG11" s="664">
        <v>7423</v>
      </c>
      <c r="BH11" s="665"/>
      <c r="BI11" s="665"/>
      <c r="BJ11" s="665"/>
      <c r="BK11" s="665"/>
      <c r="BL11" s="665"/>
      <c r="BM11" s="665"/>
      <c r="BN11" s="666"/>
      <c r="BO11" s="691">
        <v>1</v>
      </c>
      <c r="BP11" s="691"/>
      <c r="BQ11" s="691"/>
      <c r="BR11" s="691"/>
      <c r="BS11" s="692" t="s">
        <v>128</v>
      </c>
      <c r="BT11" s="692"/>
      <c r="BU11" s="692"/>
      <c r="BV11" s="692"/>
      <c r="BW11" s="692"/>
      <c r="BX11" s="692"/>
      <c r="BY11" s="692"/>
      <c r="BZ11" s="692"/>
      <c r="CA11" s="692"/>
      <c r="CB11" s="750"/>
      <c r="CD11" s="706" t="s">
        <v>253</v>
      </c>
      <c r="CE11" s="703"/>
      <c r="CF11" s="703"/>
      <c r="CG11" s="703"/>
      <c r="CH11" s="703"/>
      <c r="CI11" s="703"/>
      <c r="CJ11" s="703"/>
      <c r="CK11" s="703"/>
      <c r="CL11" s="703"/>
      <c r="CM11" s="703"/>
      <c r="CN11" s="703"/>
      <c r="CO11" s="703"/>
      <c r="CP11" s="703"/>
      <c r="CQ11" s="704"/>
      <c r="CR11" s="664">
        <v>378102</v>
      </c>
      <c r="CS11" s="665"/>
      <c r="CT11" s="665"/>
      <c r="CU11" s="665"/>
      <c r="CV11" s="665"/>
      <c r="CW11" s="665"/>
      <c r="CX11" s="665"/>
      <c r="CY11" s="666"/>
      <c r="CZ11" s="691">
        <v>8.5</v>
      </c>
      <c r="DA11" s="691"/>
      <c r="DB11" s="691"/>
      <c r="DC11" s="691"/>
      <c r="DD11" s="670">
        <v>41128</v>
      </c>
      <c r="DE11" s="665"/>
      <c r="DF11" s="665"/>
      <c r="DG11" s="665"/>
      <c r="DH11" s="665"/>
      <c r="DI11" s="665"/>
      <c r="DJ11" s="665"/>
      <c r="DK11" s="665"/>
      <c r="DL11" s="665"/>
      <c r="DM11" s="665"/>
      <c r="DN11" s="665"/>
      <c r="DO11" s="665"/>
      <c r="DP11" s="666"/>
      <c r="DQ11" s="670">
        <v>164553</v>
      </c>
      <c r="DR11" s="665"/>
      <c r="DS11" s="665"/>
      <c r="DT11" s="665"/>
      <c r="DU11" s="665"/>
      <c r="DV11" s="665"/>
      <c r="DW11" s="665"/>
      <c r="DX11" s="665"/>
      <c r="DY11" s="665"/>
      <c r="DZ11" s="665"/>
      <c r="EA11" s="665"/>
      <c r="EB11" s="665"/>
      <c r="EC11" s="705"/>
    </row>
    <row r="12" spans="2:143" ht="11.25" customHeight="1" x14ac:dyDescent="0.2">
      <c r="B12" s="661" t="s">
        <v>254</v>
      </c>
      <c r="C12" s="662"/>
      <c r="D12" s="662"/>
      <c r="E12" s="662"/>
      <c r="F12" s="662"/>
      <c r="G12" s="662"/>
      <c r="H12" s="662"/>
      <c r="I12" s="662"/>
      <c r="J12" s="662"/>
      <c r="K12" s="662"/>
      <c r="L12" s="662"/>
      <c r="M12" s="662"/>
      <c r="N12" s="662"/>
      <c r="O12" s="662"/>
      <c r="P12" s="662"/>
      <c r="Q12" s="663"/>
      <c r="R12" s="664" t="s">
        <v>128</v>
      </c>
      <c r="S12" s="665"/>
      <c r="T12" s="665"/>
      <c r="U12" s="665"/>
      <c r="V12" s="665"/>
      <c r="W12" s="665"/>
      <c r="X12" s="665"/>
      <c r="Y12" s="666"/>
      <c r="Z12" s="691" t="s">
        <v>128</v>
      </c>
      <c r="AA12" s="691"/>
      <c r="AB12" s="691"/>
      <c r="AC12" s="691"/>
      <c r="AD12" s="692" t="s">
        <v>128</v>
      </c>
      <c r="AE12" s="692"/>
      <c r="AF12" s="692"/>
      <c r="AG12" s="692"/>
      <c r="AH12" s="692"/>
      <c r="AI12" s="692"/>
      <c r="AJ12" s="692"/>
      <c r="AK12" s="692"/>
      <c r="AL12" s="667" t="s">
        <v>128</v>
      </c>
      <c r="AM12" s="668"/>
      <c r="AN12" s="668"/>
      <c r="AO12" s="693"/>
      <c r="AP12" s="661" t="s">
        <v>255</v>
      </c>
      <c r="AQ12" s="662"/>
      <c r="AR12" s="662"/>
      <c r="AS12" s="662"/>
      <c r="AT12" s="662"/>
      <c r="AU12" s="662"/>
      <c r="AV12" s="662"/>
      <c r="AW12" s="662"/>
      <c r="AX12" s="662"/>
      <c r="AY12" s="662"/>
      <c r="AZ12" s="662"/>
      <c r="BA12" s="662"/>
      <c r="BB12" s="662"/>
      <c r="BC12" s="662"/>
      <c r="BD12" s="662"/>
      <c r="BE12" s="662"/>
      <c r="BF12" s="663"/>
      <c r="BG12" s="664">
        <v>605302</v>
      </c>
      <c r="BH12" s="665"/>
      <c r="BI12" s="665"/>
      <c r="BJ12" s="665"/>
      <c r="BK12" s="665"/>
      <c r="BL12" s="665"/>
      <c r="BM12" s="665"/>
      <c r="BN12" s="666"/>
      <c r="BO12" s="691">
        <v>82.5</v>
      </c>
      <c r="BP12" s="691"/>
      <c r="BQ12" s="691"/>
      <c r="BR12" s="691"/>
      <c r="BS12" s="692">
        <v>75587</v>
      </c>
      <c r="BT12" s="692"/>
      <c r="BU12" s="692"/>
      <c r="BV12" s="692"/>
      <c r="BW12" s="692"/>
      <c r="BX12" s="692"/>
      <c r="BY12" s="692"/>
      <c r="BZ12" s="692"/>
      <c r="CA12" s="692"/>
      <c r="CB12" s="750"/>
      <c r="CD12" s="706" t="s">
        <v>256</v>
      </c>
      <c r="CE12" s="703"/>
      <c r="CF12" s="703"/>
      <c r="CG12" s="703"/>
      <c r="CH12" s="703"/>
      <c r="CI12" s="703"/>
      <c r="CJ12" s="703"/>
      <c r="CK12" s="703"/>
      <c r="CL12" s="703"/>
      <c r="CM12" s="703"/>
      <c r="CN12" s="703"/>
      <c r="CO12" s="703"/>
      <c r="CP12" s="703"/>
      <c r="CQ12" s="704"/>
      <c r="CR12" s="664">
        <v>193039</v>
      </c>
      <c r="CS12" s="665"/>
      <c r="CT12" s="665"/>
      <c r="CU12" s="665"/>
      <c r="CV12" s="665"/>
      <c r="CW12" s="665"/>
      <c r="CX12" s="665"/>
      <c r="CY12" s="666"/>
      <c r="CZ12" s="691">
        <v>4.3</v>
      </c>
      <c r="DA12" s="691"/>
      <c r="DB12" s="691"/>
      <c r="DC12" s="691"/>
      <c r="DD12" s="670">
        <v>86972</v>
      </c>
      <c r="DE12" s="665"/>
      <c r="DF12" s="665"/>
      <c r="DG12" s="665"/>
      <c r="DH12" s="665"/>
      <c r="DI12" s="665"/>
      <c r="DJ12" s="665"/>
      <c r="DK12" s="665"/>
      <c r="DL12" s="665"/>
      <c r="DM12" s="665"/>
      <c r="DN12" s="665"/>
      <c r="DO12" s="665"/>
      <c r="DP12" s="666"/>
      <c r="DQ12" s="670">
        <v>46266</v>
      </c>
      <c r="DR12" s="665"/>
      <c r="DS12" s="665"/>
      <c r="DT12" s="665"/>
      <c r="DU12" s="665"/>
      <c r="DV12" s="665"/>
      <c r="DW12" s="665"/>
      <c r="DX12" s="665"/>
      <c r="DY12" s="665"/>
      <c r="DZ12" s="665"/>
      <c r="EA12" s="665"/>
      <c r="EB12" s="665"/>
      <c r="EC12" s="705"/>
    </row>
    <row r="13" spans="2:143" ht="11.25" customHeight="1" x14ac:dyDescent="0.2">
      <c r="B13" s="661" t="s">
        <v>257</v>
      </c>
      <c r="C13" s="662"/>
      <c r="D13" s="662"/>
      <c r="E13" s="662"/>
      <c r="F13" s="662"/>
      <c r="G13" s="662"/>
      <c r="H13" s="662"/>
      <c r="I13" s="662"/>
      <c r="J13" s="662"/>
      <c r="K13" s="662"/>
      <c r="L13" s="662"/>
      <c r="M13" s="662"/>
      <c r="N13" s="662"/>
      <c r="O13" s="662"/>
      <c r="P13" s="662"/>
      <c r="Q13" s="663"/>
      <c r="R13" s="664" t="s">
        <v>128</v>
      </c>
      <c r="S13" s="665"/>
      <c r="T13" s="665"/>
      <c r="U13" s="665"/>
      <c r="V13" s="665"/>
      <c r="W13" s="665"/>
      <c r="X13" s="665"/>
      <c r="Y13" s="666"/>
      <c r="Z13" s="691" t="s">
        <v>128</v>
      </c>
      <c r="AA13" s="691"/>
      <c r="AB13" s="691"/>
      <c r="AC13" s="691"/>
      <c r="AD13" s="692" t="s">
        <v>128</v>
      </c>
      <c r="AE13" s="692"/>
      <c r="AF13" s="692"/>
      <c r="AG13" s="692"/>
      <c r="AH13" s="692"/>
      <c r="AI13" s="692"/>
      <c r="AJ13" s="692"/>
      <c r="AK13" s="692"/>
      <c r="AL13" s="667" t="s">
        <v>128</v>
      </c>
      <c r="AM13" s="668"/>
      <c r="AN13" s="668"/>
      <c r="AO13" s="693"/>
      <c r="AP13" s="661" t="s">
        <v>258</v>
      </c>
      <c r="AQ13" s="662"/>
      <c r="AR13" s="662"/>
      <c r="AS13" s="662"/>
      <c r="AT13" s="662"/>
      <c r="AU13" s="662"/>
      <c r="AV13" s="662"/>
      <c r="AW13" s="662"/>
      <c r="AX13" s="662"/>
      <c r="AY13" s="662"/>
      <c r="AZ13" s="662"/>
      <c r="BA13" s="662"/>
      <c r="BB13" s="662"/>
      <c r="BC13" s="662"/>
      <c r="BD13" s="662"/>
      <c r="BE13" s="662"/>
      <c r="BF13" s="663"/>
      <c r="BG13" s="664">
        <v>604698</v>
      </c>
      <c r="BH13" s="665"/>
      <c r="BI13" s="665"/>
      <c r="BJ13" s="665"/>
      <c r="BK13" s="665"/>
      <c r="BL13" s="665"/>
      <c r="BM13" s="665"/>
      <c r="BN13" s="666"/>
      <c r="BO13" s="691">
        <v>82.4</v>
      </c>
      <c r="BP13" s="691"/>
      <c r="BQ13" s="691"/>
      <c r="BR13" s="691"/>
      <c r="BS13" s="692">
        <v>75587</v>
      </c>
      <c r="BT13" s="692"/>
      <c r="BU13" s="692"/>
      <c r="BV13" s="692"/>
      <c r="BW13" s="692"/>
      <c r="BX13" s="692"/>
      <c r="BY13" s="692"/>
      <c r="BZ13" s="692"/>
      <c r="CA13" s="692"/>
      <c r="CB13" s="750"/>
      <c r="CD13" s="706" t="s">
        <v>259</v>
      </c>
      <c r="CE13" s="703"/>
      <c r="CF13" s="703"/>
      <c r="CG13" s="703"/>
      <c r="CH13" s="703"/>
      <c r="CI13" s="703"/>
      <c r="CJ13" s="703"/>
      <c r="CK13" s="703"/>
      <c r="CL13" s="703"/>
      <c r="CM13" s="703"/>
      <c r="CN13" s="703"/>
      <c r="CO13" s="703"/>
      <c r="CP13" s="703"/>
      <c r="CQ13" s="704"/>
      <c r="CR13" s="664">
        <v>606852</v>
      </c>
      <c r="CS13" s="665"/>
      <c r="CT13" s="665"/>
      <c r="CU13" s="665"/>
      <c r="CV13" s="665"/>
      <c r="CW13" s="665"/>
      <c r="CX13" s="665"/>
      <c r="CY13" s="666"/>
      <c r="CZ13" s="691">
        <v>13.6</v>
      </c>
      <c r="DA13" s="691"/>
      <c r="DB13" s="691"/>
      <c r="DC13" s="691"/>
      <c r="DD13" s="670">
        <v>143967</v>
      </c>
      <c r="DE13" s="665"/>
      <c r="DF13" s="665"/>
      <c r="DG13" s="665"/>
      <c r="DH13" s="665"/>
      <c r="DI13" s="665"/>
      <c r="DJ13" s="665"/>
      <c r="DK13" s="665"/>
      <c r="DL13" s="665"/>
      <c r="DM13" s="665"/>
      <c r="DN13" s="665"/>
      <c r="DO13" s="665"/>
      <c r="DP13" s="666"/>
      <c r="DQ13" s="670">
        <v>335162</v>
      </c>
      <c r="DR13" s="665"/>
      <c r="DS13" s="665"/>
      <c r="DT13" s="665"/>
      <c r="DU13" s="665"/>
      <c r="DV13" s="665"/>
      <c r="DW13" s="665"/>
      <c r="DX13" s="665"/>
      <c r="DY13" s="665"/>
      <c r="DZ13" s="665"/>
      <c r="EA13" s="665"/>
      <c r="EB13" s="665"/>
      <c r="EC13" s="705"/>
    </row>
    <row r="14" spans="2:143" ht="11.25" customHeight="1" x14ac:dyDescent="0.2">
      <c r="B14" s="661" t="s">
        <v>260</v>
      </c>
      <c r="C14" s="662"/>
      <c r="D14" s="662"/>
      <c r="E14" s="662"/>
      <c r="F14" s="662"/>
      <c r="G14" s="662"/>
      <c r="H14" s="662"/>
      <c r="I14" s="662"/>
      <c r="J14" s="662"/>
      <c r="K14" s="662"/>
      <c r="L14" s="662"/>
      <c r="M14" s="662"/>
      <c r="N14" s="662"/>
      <c r="O14" s="662"/>
      <c r="P14" s="662"/>
      <c r="Q14" s="663"/>
      <c r="R14" s="664">
        <v>8</v>
      </c>
      <c r="S14" s="665"/>
      <c r="T14" s="665"/>
      <c r="U14" s="665"/>
      <c r="V14" s="665"/>
      <c r="W14" s="665"/>
      <c r="X14" s="665"/>
      <c r="Y14" s="666"/>
      <c r="Z14" s="691">
        <v>0</v>
      </c>
      <c r="AA14" s="691"/>
      <c r="AB14" s="691"/>
      <c r="AC14" s="691"/>
      <c r="AD14" s="692">
        <v>8</v>
      </c>
      <c r="AE14" s="692"/>
      <c r="AF14" s="692"/>
      <c r="AG14" s="692"/>
      <c r="AH14" s="692"/>
      <c r="AI14" s="692"/>
      <c r="AJ14" s="692"/>
      <c r="AK14" s="692"/>
      <c r="AL14" s="667">
        <v>0</v>
      </c>
      <c r="AM14" s="668"/>
      <c r="AN14" s="668"/>
      <c r="AO14" s="693"/>
      <c r="AP14" s="661" t="s">
        <v>261</v>
      </c>
      <c r="AQ14" s="662"/>
      <c r="AR14" s="662"/>
      <c r="AS14" s="662"/>
      <c r="AT14" s="662"/>
      <c r="AU14" s="662"/>
      <c r="AV14" s="662"/>
      <c r="AW14" s="662"/>
      <c r="AX14" s="662"/>
      <c r="AY14" s="662"/>
      <c r="AZ14" s="662"/>
      <c r="BA14" s="662"/>
      <c r="BB14" s="662"/>
      <c r="BC14" s="662"/>
      <c r="BD14" s="662"/>
      <c r="BE14" s="662"/>
      <c r="BF14" s="663"/>
      <c r="BG14" s="664">
        <v>14480</v>
      </c>
      <c r="BH14" s="665"/>
      <c r="BI14" s="665"/>
      <c r="BJ14" s="665"/>
      <c r="BK14" s="665"/>
      <c r="BL14" s="665"/>
      <c r="BM14" s="665"/>
      <c r="BN14" s="666"/>
      <c r="BO14" s="691">
        <v>2</v>
      </c>
      <c r="BP14" s="691"/>
      <c r="BQ14" s="691"/>
      <c r="BR14" s="691"/>
      <c r="BS14" s="692" t="s">
        <v>128</v>
      </c>
      <c r="BT14" s="692"/>
      <c r="BU14" s="692"/>
      <c r="BV14" s="692"/>
      <c r="BW14" s="692"/>
      <c r="BX14" s="692"/>
      <c r="BY14" s="692"/>
      <c r="BZ14" s="692"/>
      <c r="CA14" s="692"/>
      <c r="CB14" s="750"/>
      <c r="CD14" s="706" t="s">
        <v>262</v>
      </c>
      <c r="CE14" s="703"/>
      <c r="CF14" s="703"/>
      <c r="CG14" s="703"/>
      <c r="CH14" s="703"/>
      <c r="CI14" s="703"/>
      <c r="CJ14" s="703"/>
      <c r="CK14" s="703"/>
      <c r="CL14" s="703"/>
      <c r="CM14" s="703"/>
      <c r="CN14" s="703"/>
      <c r="CO14" s="703"/>
      <c r="CP14" s="703"/>
      <c r="CQ14" s="704"/>
      <c r="CR14" s="664">
        <v>81072</v>
      </c>
      <c r="CS14" s="665"/>
      <c r="CT14" s="665"/>
      <c r="CU14" s="665"/>
      <c r="CV14" s="665"/>
      <c r="CW14" s="665"/>
      <c r="CX14" s="665"/>
      <c r="CY14" s="666"/>
      <c r="CZ14" s="691">
        <v>1.8</v>
      </c>
      <c r="DA14" s="691"/>
      <c r="DB14" s="691"/>
      <c r="DC14" s="691"/>
      <c r="DD14" s="670">
        <v>1484</v>
      </c>
      <c r="DE14" s="665"/>
      <c r="DF14" s="665"/>
      <c r="DG14" s="665"/>
      <c r="DH14" s="665"/>
      <c r="DI14" s="665"/>
      <c r="DJ14" s="665"/>
      <c r="DK14" s="665"/>
      <c r="DL14" s="665"/>
      <c r="DM14" s="665"/>
      <c r="DN14" s="665"/>
      <c r="DO14" s="665"/>
      <c r="DP14" s="666"/>
      <c r="DQ14" s="670">
        <v>73656</v>
      </c>
      <c r="DR14" s="665"/>
      <c r="DS14" s="665"/>
      <c r="DT14" s="665"/>
      <c r="DU14" s="665"/>
      <c r="DV14" s="665"/>
      <c r="DW14" s="665"/>
      <c r="DX14" s="665"/>
      <c r="DY14" s="665"/>
      <c r="DZ14" s="665"/>
      <c r="EA14" s="665"/>
      <c r="EB14" s="665"/>
      <c r="EC14" s="705"/>
    </row>
    <row r="15" spans="2:143" ht="11.25" customHeight="1" x14ac:dyDescent="0.2">
      <c r="B15" s="661" t="s">
        <v>263</v>
      </c>
      <c r="C15" s="662"/>
      <c r="D15" s="662"/>
      <c r="E15" s="662"/>
      <c r="F15" s="662"/>
      <c r="G15" s="662"/>
      <c r="H15" s="662"/>
      <c r="I15" s="662"/>
      <c r="J15" s="662"/>
      <c r="K15" s="662"/>
      <c r="L15" s="662"/>
      <c r="M15" s="662"/>
      <c r="N15" s="662"/>
      <c r="O15" s="662"/>
      <c r="P15" s="662"/>
      <c r="Q15" s="663"/>
      <c r="R15" s="664" t="s">
        <v>128</v>
      </c>
      <c r="S15" s="665"/>
      <c r="T15" s="665"/>
      <c r="U15" s="665"/>
      <c r="V15" s="665"/>
      <c r="W15" s="665"/>
      <c r="X15" s="665"/>
      <c r="Y15" s="666"/>
      <c r="Z15" s="691" t="s">
        <v>128</v>
      </c>
      <c r="AA15" s="691"/>
      <c r="AB15" s="691"/>
      <c r="AC15" s="691"/>
      <c r="AD15" s="692" t="s">
        <v>128</v>
      </c>
      <c r="AE15" s="692"/>
      <c r="AF15" s="692"/>
      <c r="AG15" s="692"/>
      <c r="AH15" s="692"/>
      <c r="AI15" s="692"/>
      <c r="AJ15" s="692"/>
      <c r="AK15" s="692"/>
      <c r="AL15" s="667" t="s">
        <v>128</v>
      </c>
      <c r="AM15" s="668"/>
      <c r="AN15" s="668"/>
      <c r="AO15" s="693"/>
      <c r="AP15" s="661" t="s">
        <v>264</v>
      </c>
      <c r="AQ15" s="662"/>
      <c r="AR15" s="662"/>
      <c r="AS15" s="662"/>
      <c r="AT15" s="662"/>
      <c r="AU15" s="662"/>
      <c r="AV15" s="662"/>
      <c r="AW15" s="662"/>
      <c r="AX15" s="662"/>
      <c r="AY15" s="662"/>
      <c r="AZ15" s="662"/>
      <c r="BA15" s="662"/>
      <c r="BB15" s="662"/>
      <c r="BC15" s="662"/>
      <c r="BD15" s="662"/>
      <c r="BE15" s="662"/>
      <c r="BF15" s="663"/>
      <c r="BG15" s="664">
        <v>11141</v>
      </c>
      <c r="BH15" s="665"/>
      <c r="BI15" s="665"/>
      <c r="BJ15" s="665"/>
      <c r="BK15" s="665"/>
      <c r="BL15" s="665"/>
      <c r="BM15" s="665"/>
      <c r="BN15" s="666"/>
      <c r="BO15" s="691">
        <v>1.5</v>
      </c>
      <c r="BP15" s="691"/>
      <c r="BQ15" s="691"/>
      <c r="BR15" s="691"/>
      <c r="BS15" s="692" t="s">
        <v>128</v>
      </c>
      <c r="BT15" s="692"/>
      <c r="BU15" s="692"/>
      <c r="BV15" s="692"/>
      <c r="BW15" s="692"/>
      <c r="BX15" s="692"/>
      <c r="BY15" s="692"/>
      <c r="BZ15" s="692"/>
      <c r="CA15" s="692"/>
      <c r="CB15" s="750"/>
      <c r="CD15" s="706" t="s">
        <v>265</v>
      </c>
      <c r="CE15" s="703"/>
      <c r="CF15" s="703"/>
      <c r="CG15" s="703"/>
      <c r="CH15" s="703"/>
      <c r="CI15" s="703"/>
      <c r="CJ15" s="703"/>
      <c r="CK15" s="703"/>
      <c r="CL15" s="703"/>
      <c r="CM15" s="703"/>
      <c r="CN15" s="703"/>
      <c r="CO15" s="703"/>
      <c r="CP15" s="703"/>
      <c r="CQ15" s="704"/>
      <c r="CR15" s="664">
        <v>366137</v>
      </c>
      <c r="CS15" s="665"/>
      <c r="CT15" s="665"/>
      <c r="CU15" s="665"/>
      <c r="CV15" s="665"/>
      <c r="CW15" s="665"/>
      <c r="CX15" s="665"/>
      <c r="CY15" s="666"/>
      <c r="CZ15" s="691">
        <v>8.1999999999999993</v>
      </c>
      <c r="DA15" s="691"/>
      <c r="DB15" s="691"/>
      <c r="DC15" s="691"/>
      <c r="DD15" s="670">
        <v>88069</v>
      </c>
      <c r="DE15" s="665"/>
      <c r="DF15" s="665"/>
      <c r="DG15" s="665"/>
      <c r="DH15" s="665"/>
      <c r="DI15" s="665"/>
      <c r="DJ15" s="665"/>
      <c r="DK15" s="665"/>
      <c r="DL15" s="665"/>
      <c r="DM15" s="665"/>
      <c r="DN15" s="665"/>
      <c r="DO15" s="665"/>
      <c r="DP15" s="666"/>
      <c r="DQ15" s="670">
        <v>178917</v>
      </c>
      <c r="DR15" s="665"/>
      <c r="DS15" s="665"/>
      <c r="DT15" s="665"/>
      <c r="DU15" s="665"/>
      <c r="DV15" s="665"/>
      <c r="DW15" s="665"/>
      <c r="DX15" s="665"/>
      <c r="DY15" s="665"/>
      <c r="DZ15" s="665"/>
      <c r="EA15" s="665"/>
      <c r="EB15" s="665"/>
      <c r="EC15" s="705"/>
    </row>
    <row r="16" spans="2:143" ht="11.25" customHeight="1" x14ac:dyDescent="0.2">
      <c r="B16" s="661" t="s">
        <v>266</v>
      </c>
      <c r="C16" s="662"/>
      <c r="D16" s="662"/>
      <c r="E16" s="662"/>
      <c r="F16" s="662"/>
      <c r="G16" s="662"/>
      <c r="H16" s="662"/>
      <c r="I16" s="662"/>
      <c r="J16" s="662"/>
      <c r="K16" s="662"/>
      <c r="L16" s="662"/>
      <c r="M16" s="662"/>
      <c r="N16" s="662"/>
      <c r="O16" s="662"/>
      <c r="P16" s="662"/>
      <c r="Q16" s="663"/>
      <c r="R16" s="664">
        <v>2430</v>
      </c>
      <c r="S16" s="665"/>
      <c r="T16" s="665"/>
      <c r="U16" s="665"/>
      <c r="V16" s="665"/>
      <c r="W16" s="665"/>
      <c r="X16" s="665"/>
      <c r="Y16" s="666"/>
      <c r="Z16" s="691">
        <v>0</v>
      </c>
      <c r="AA16" s="691"/>
      <c r="AB16" s="691"/>
      <c r="AC16" s="691"/>
      <c r="AD16" s="692">
        <v>2430</v>
      </c>
      <c r="AE16" s="692"/>
      <c r="AF16" s="692"/>
      <c r="AG16" s="692"/>
      <c r="AH16" s="692"/>
      <c r="AI16" s="692"/>
      <c r="AJ16" s="692"/>
      <c r="AK16" s="692"/>
      <c r="AL16" s="667">
        <v>0.1</v>
      </c>
      <c r="AM16" s="668"/>
      <c r="AN16" s="668"/>
      <c r="AO16" s="693"/>
      <c r="AP16" s="661" t="s">
        <v>267</v>
      </c>
      <c r="AQ16" s="662"/>
      <c r="AR16" s="662"/>
      <c r="AS16" s="662"/>
      <c r="AT16" s="662"/>
      <c r="AU16" s="662"/>
      <c r="AV16" s="662"/>
      <c r="AW16" s="662"/>
      <c r="AX16" s="662"/>
      <c r="AY16" s="662"/>
      <c r="AZ16" s="662"/>
      <c r="BA16" s="662"/>
      <c r="BB16" s="662"/>
      <c r="BC16" s="662"/>
      <c r="BD16" s="662"/>
      <c r="BE16" s="662"/>
      <c r="BF16" s="663"/>
      <c r="BG16" s="664" t="s">
        <v>128</v>
      </c>
      <c r="BH16" s="665"/>
      <c r="BI16" s="665"/>
      <c r="BJ16" s="665"/>
      <c r="BK16" s="665"/>
      <c r="BL16" s="665"/>
      <c r="BM16" s="665"/>
      <c r="BN16" s="666"/>
      <c r="BO16" s="691" t="s">
        <v>128</v>
      </c>
      <c r="BP16" s="691"/>
      <c r="BQ16" s="691"/>
      <c r="BR16" s="691"/>
      <c r="BS16" s="692" t="s">
        <v>128</v>
      </c>
      <c r="BT16" s="692"/>
      <c r="BU16" s="692"/>
      <c r="BV16" s="692"/>
      <c r="BW16" s="692"/>
      <c r="BX16" s="692"/>
      <c r="BY16" s="692"/>
      <c r="BZ16" s="692"/>
      <c r="CA16" s="692"/>
      <c r="CB16" s="750"/>
      <c r="CD16" s="706" t="s">
        <v>268</v>
      </c>
      <c r="CE16" s="703"/>
      <c r="CF16" s="703"/>
      <c r="CG16" s="703"/>
      <c r="CH16" s="703"/>
      <c r="CI16" s="703"/>
      <c r="CJ16" s="703"/>
      <c r="CK16" s="703"/>
      <c r="CL16" s="703"/>
      <c r="CM16" s="703"/>
      <c r="CN16" s="703"/>
      <c r="CO16" s="703"/>
      <c r="CP16" s="703"/>
      <c r="CQ16" s="704"/>
      <c r="CR16" s="664">
        <v>12859</v>
      </c>
      <c r="CS16" s="665"/>
      <c r="CT16" s="665"/>
      <c r="CU16" s="665"/>
      <c r="CV16" s="665"/>
      <c r="CW16" s="665"/>
      <c r="CX16" s="665"/>
      <c r="CY16" s="666"/>
      <c r="CZ16" s="691">
        <v>0.3</v>
      </c>
      <c r="DA16" s="691"/>
      <c r="DB16" s="691"/>
      <c r="DC16" s="691"/>
      <c r="DD16" s="670" t="s">
        <v>128</v>
      </c>
      <c r="DE16" s="665"/>
      <c r="DF16" s="665"/>
      <c r="DG16" s="665"/>
      <c r="DH16" s="665"/>
      <c r="DI16" s="665"/>
      <c r="DJ16" s="665"/>
      <c r="DK16" s="665"/>
      <c r="DL16" s="665"/>
      <c r="DM16" s="665"/>
      <c r="DN16" s="665"/>
      <c r="DO16" s="665"/>
      <c r="DP16" s="666"/>
      <c r="DQ16" s="670">
        <v>7066</v>
      </c>
      <c r="DR16" s="665"/>
      <c r="DS16" s="665"/>
      <c r="DT16" s="665"/>
      <c r="DU16" s="665"/>
      <c r="DV16" s="665"/>
      <c r="DW16" s="665"/>
      <c r="DX16" s="665"/>
      <c r="DY16" s="665"/>
      <c r="DZ16" s="665"/>
      <c r="EA16" s="665"/>
      <c r="EB16" s="665"/>
      <c r="EC16" s="705"/>
    </row>
    <row r="17" spans="2:133" ht="11.25" customHeight="1" x14ac:dyDescent="0.2">
      <c r="B17" s="661" t="s">
        <v>269</v>
      </c>
      <c r="C17" s="662"/>
      <c r="D17" s="662"/>
      <c r="E17" s="662"/>
      <c r="F17" s="662"/>
      <c r="G17" s="662"/>
      <c r="H17" s="662"/>
      <c r="I17" s="662"/>
      <c r="J17" s="662"/>
      <c r="K17" s="662"/>
      <c r="L17" s="662"/>
      <c r="M17" s="662"/>
      <c r="N17" s="662"/>
      <c r="O17" s="662"/>
      <c r="P17" s="662"/>
      <c r="Q17" s="663"/>
      <c r="R17" s="664">
        <v>6568</v>
      </c>
      <c r="S17" s="665"/>
      <c r="T17" s="665"/>
      <c r="U17" s="665"/>
      <c r="V17" s="665"/>
      <c r="W17" s="665"/>
      <c r="X17" s="665"/>
      <c r="Y17" s="666"/>
      <c r="Z17" s="691">
        <v>0.1</v>
      </c>
      <c r="AA17" s="691"/>
      <c r="AB17" s="691"/>
      <c r="AC17" s="691"/>
      <c r="AD17" s="692">
        <v>6568</v>
      </c>
      <c r="AE17" s="692"/>
      <c r="AF17" s="692"/>
      <c r="AG17" s="692"/>
      <c r="AH17" s="692"/>
      <c r="AI17" s="692"/>
      <c r="AJ17" s="692"/>
      <c r="AK17" s="692"/>
      <c r="AL17" s="667">
        <v>0.3</v>
      </c>
      <c r="AM17" s="668"/>
      <c r="AN17" s="668"/>
      <c r="AO17" s="693"/>
      <c r="AP17" s="661" t="s">
        <v>270</v>
      </c>
      <c r="AQ17" s="662"/>
      <c r="AR17" s="662"/>
      <c r="AS17" s="662"/>
      <c r="AT17" s="662"/>
      <c r="AU17" s="662"/>
      <c r="AV17" s="662"/>
      <c r="AW17" s="662"/>
      <c r="AX17" s="662"/>
      <c r="AY17" s="662"/>
      <c r="AZ17" s="662"/>
      <c r="BA17" s="662"/>
      <c r="BB17" s="662"/>
      <c r="BC17" s="662"/>
      <c r="BD17" s="662"/>
      <c r="BE17" s="662"/>
      <c r="BF17" s="663"/>
      <c r="BG17" s="664" t="s">
        <v>128</v>
      </c>
      <c r="BH17" s="665"/>
      <c r="BI17" s="665"/>
      <c r="BJ17" s="665"/>
      <c r="BK17" s="665"/>
      <c r="BL17" s="665"/>
      <c r="BM17" s="665"/>
      <c r="BN17" s="666"/>
      <c r="BO17" s="691" t="s">
        <v>128</v>
      </c>
      <c r="BP17" s="691"/>
      <c r="BQ17" s="691"/>
      <c r="BR17" s="691"/>
      <c r="BS17" s="692" t="s">
        <v>128</v>
      </c>
      <c r="BT17" s="692"/>
      <c r="BU17" s="692"/>
      <c r="BV17" s="692"/>
      <c r="BW17" s="692"/>
      <c r="BX17" s="692"/>
      <c r="BY17" s="692"/>
      <c r="BZ17" s="692"/>
      <c r="CA17" s="692"/>
      <c r="CB17" s="750"/>
      <c r="CD17" s="706" t="s">
        <v>271</v>
      </c>
      <c r="CE17" s="703"/>
      <c r="CF17" s="703"/>
      <c r="CG17" s="703"/>
      <c r="CH17" s="703"/>
      <c r="CI17" s="703"/>
      <c r="CJ17" s="703"/>
      <c r="CK17" s="703"/>
      <c r="CL17" s="703"/>
      <c r="CM17" s="703"/>
      <c r="CN17" s="703"/>
      <c r="CO17" s="703"/>
      <c r="CP17" s="703"/>
      <c r="CQ17" s="704"/>
      <c r="CR17" s="664">
        <v>396403</v>
      </c>
      <c r="CS17" s="665"/>
      <c r="CT17" s="665"/>
      <c r="CU17" s="665"/>
      <c r="CV17" s="665"/>
      <c r="CW17" s="665"/>
      <c r="CX17" s="665"/>
      <c r="CY17" s="666"/>
      <c r="CZ17" s="691">
        <v>8.9</v>
      </c>
      <c r="DA17" s="691"/>
      <c r="DB17" s="691"/>
      <c r="DC17" s="691"/>
      <c r="DD17" s="670" t="s">
        <v>128</v>
      </c>
      <c r="DE17" s="665"/>
      <c r="DF17" s="665"/>
      <c r="DG17" s="665"/>
      <c r="DH17" s="665"/>
      <c r="DI17" s="665"/>
      <c r="DJ17" s="665"/>
      <c r="DK17" s="665"/>
      <c r="DL17" s="665"/>
      <c r="DM17" s="665"/>
      <c r="DN17" s="665"/>
      <c r="DO17" s="665"/>
      <c r="DP17" s="666"/>
      <c r="DQ17" s="670">
        <v>392674</v>
      </c>
      <c r="DR17" s="665"/>
      <c r="DS17" s="665"/>
      <c r="DT17" s="665"/>
      <c r="DU17" s="665"/>
      <c r="DV17" s="665"/>
      <c r="DW17" s="665"/>
      <c r="DX17" s="665"/>
      <c r="DY17" s="665"/>
      <c r="DZ17" s="665"/>
      <c r="EA17" s="665"/>
      <c r="EB17" s="665"/>
      <c r="EC17" s="705"/>
    </row>
    <row r="18" spans="2:133" ht="11.25" customHeight="1" x14ac:dyDescent="0.2">
      <c r="B18" s="661" t="s">
        <v>272</v>
      </c>
      <c r="C18" s="662"/>
      <c r="D18" s="662"/>
      <c r="E18" s="662"/>
      <c r="F18" s="662"/>
      <c r="G18" s="662"/>
      <c r="H18" s="662"/>
      <c r="I18" s="662"/>
      <c r="J18" s="662"/>
      <c r="K18" s="662"/>
      <c r="L18" s="662"/>
      <c r="M18" s="662"/>
      <c r="N18" s="662"/>
      <c r="O18" s="662"/>
      <c r="P18" s="662"/>
      <c r="Q18" s="663"/>
      <c r="R18" s="664">
        <v>4942</v>
      </c>
      <c r="S18" s="665"/>
      <c r="T18" s="665"/>
      <c r="U18" s="665"/>
      <c r="V18" s="665"/>
      <c r="W18" s="665"/>
      <c r="X18" s="665"/>
      <c r="Y18" s="666"/>
      <c r="Z18" s="691">
        <v>0.1</v>
      </c>
      <c r="AA18" s="691"/>
      <c r="AB18" s="691"/>
      <c r="AC18" s="691"/>
      <c r="AD18" s="692">
        <v>4942</v>
      </c>
      <c r="AE18" s="692"/>
      <c r="AF18" s="692"/>
      <c r="AG18" s="692"/>
      <c r="AH18" s="692"/>
      <c r="AI18" s="692"/>
      <c r="AJ18" s="692"/>
      <c r="AK18" s="692"/>
      <c r="AL18" s="667">
        <v>0.20000000298023224</v>
      </c>
      <c r="AM18" s="668"/>
      <c r="AN18" s="668"/>
      <c r="AO18" s="693"/>
      <c r="AP18" s="661" t="s">
        <v>273</v>
      </c>
      <c r="AQ18" s="662"/>
      <c r="AR18" s="662"/>
      <c r="AS18" s="662"/>
      <c r="AT18" s="662"/>
      <c r="AU18" s="662"/>
      <c r="AV18" s="662"/>
      <c r="AW18" s="662"/>
      <c r="AX18" s="662"/>
      <c r="AY18" s="662"/>
      <c r="AZ18" s="662"/>
      <c r="BA18" s="662"/>
      <c r="BB18" s="662"/>
      <c r="BC18" s="662"/>
      <c r="BD18" s="662"/>
      <c r="BE18" s="662"/>
      <c r="BF18" s="663"/>
      <c r="BG18" s="664" t="s">
        <v>128</v>
      </c>
      <c r="BH18" s="665"/>
      <c r="BI18" s="665"/>
      <c r="BJ18" s="665"/>
      <c r="BK18" s="665"/>
      <c r="BL18" s="665"/>
      <c r="BM18" s="665"/>
      <c r="BN18" s="666"/>
      <c r="BO18" s="691" t="s">
        <v>128</v>
      </c>
      <c r="BP18" s="691"/>
      <c r="BQ18" s="691"/>
      <c r="BR18" s="691"/>
      <c r="BS18" s="692" t="s">
        <v>128</v>
      </c>
      <c r="BT18" s="692"/>
      <c r="BU18" s="692"/>
      <c r="BV18" s="692"/>
      <c r="BW18" s="692"/>
      <c r="BX18" s="692"/>
      <c r="BY18" s="692"/>
      <c r="BZ18" s="692"/>
      <c r="CA18" s="692"/>
      <c r="CB18" s="750"/>
      <c r="CD18" s="706" t="s">
        <v>274</v>
      </c>
      <c r="CE18" s="703"/>
      <c r="CF18" s="703"/>
      <c r="CG18" s="703"/>
      <c r="CH18" s="703"/>
      <c r="CI18" s="703"/>
      <c r="CJ18" s="703"/>
      <c r="CK18" s="703"/>
      <c r="CL18" s="703"/>
      <c r="CM18" s="703"/>
      <c r="CN18" s="703"/>
      <c r="CO18" s="703"/>
      <c r="CP18" s="703"/>
      <c r="CQ18" s="704"/>
      <c r="CR18" s="664" t="s">
        <v>128</v>
      </c>
      <c r="CS18" s="665"/>
      <c r="CT18" s="665"/>
      <c r="CU18" s="665"/>
      <c r="CV18" s="665"/>
      <c r="CW18" s="665"/>
      <c r="CX18" s="665"/>
      <c r="CY18" s="666"/>
      <c r="CZ18" s="691" t="s">
        <v>128</v>
      </c>
      <c r="DA18" s="691"/>
      <c r="DB18" s="691"/>
      <c r="DC18" s="691"/>
      <c r="DD18" s="670" t="s">
        <v>128</v>
      </c>
      <c r="DE18" s="665"/>
      <c r="DF18" s="665"/>
      <c r="DG18" s="665"/>
      <c r="DH18" s="665"/>
      <c r="DI18" s="665"/>
      <c r="DJ18" s="665"/>
      <c r="DK18" s="665"/>
      <c r="DL18" s="665"/>
      <c r="DM18" s="665"/>
      <c r="DN18" s="665"/>
      <c r="DO18" s="665"/>
      <c r="DP18" s="666"/>
      <c r="DQ18" s="670" t="s">
        <v>128</v>
      </c>
      <c r="DR18" s="665"/>
      <c r="DS18" s="665"/>
      <c r="DT18" s="665"/>
      <c r="DU18" s="665"/>
      <c r="DV18" s="665"/>
      <c r="DW18" s="665"/>
      <c r="DX18" s="665"/>
      <c r="DY18" s="665"/>
      <c r="DZ18" s="665"/>
      <c r="EA18" s="665"/>
      <c r="EB18" s="665"/>
      <c r="EC18" s="705"/>
    </row>
    <row r="19" spans="2:133" ht="11.25" customHeight="1" x14ac:dyDescent="0.2">
      <c r="B19" s="661" t="s">
        <v>275</v>
      </c>
      <c r="C19" s="662"/>
      <c r="D19" s="662"/>
      <c r="E19" s="662"/>
      <c r="F19" s="662"/>
      <c r="G19" s="662"/>
      <c r="H19" s="662"/>
      <c r="I19" s="662"/>
      <c r="J19" s="662"/>
      <c r="K19" s="662"/>
      <c r="L19" s="662"/>
      <c r="M19" s="662"/>
      <c r="N19" s="662"/>
      <c r="O19" s="662"/>
      <c r="P19" s="662"/>
      <c r="Q19" s="663"/>
      <c r="R19" s="664">
        <v>251</v>
      </c>
      <c r="S19" s="665"/>
      <c r="T19" s="665"/>
      <c r="U19" s="665"/>
      <c r="V19" s="665"/>
      <c r="W19" s="665"/>
      <c r="X19" s="665"/>
      <c r="Y19" s="666"/>
      <c r="Z19" s="691">
        <v>0</v>
      </c>
      <c r="AA19" s="691"/>
      <c r="AB19" s="691"/>
      <c r="AC19" s="691"/>
      <c r="AD19" s="692">
        <v>251</v>
      </c>
      <c r="AE19" s="692"/>
      <c r="AF19" s="692"/>
      <c r="AG19" s="692"/>
      <c r="AH19" s="692"/>
      <c r="AI19" s="692"/>
      <c r="AJ19" s="692"/>
      <c r="AK19" s="692"/>
      <c r="AL19" s="667">
        <v>0</v>
      </c>
      <c r="AM19" s="668"/>
      <c r="AN19" s="668"/>
      <c r="AO19" s="693"/>
      <c r="AP19" s="661" t="s">
        <v>276</v>
      </c>
      <c r="AQ19" s="662"/>
      <c r="AR19" s="662"/>
      <c r="AS19" s="662"/>
      <c r="AT19" s="662"/>
      <c r="AU19" s="662"/>
      <c r="AV19" s="662"/>
      <c r="AW19" s="662"/>
      <c r="AX19" s="662"/>
      <c r="AY19" s="662"/>
      <c r="AZ19" s="662"/>
      <c r="BA19" s="662"/>
      <c r="BB19" s="662"/>
      <c r="BC19" s="662"/>
      <c r="BD19" s="662"/>
      <c r="BE19" s="662"/>
      <c r="BF19" s="663"/>
      <c r="BG19" s="664" t="s">
        <v>128</v>
      </c>
      <c r="BH19" s="665"/>
      <c r="BI19" s="665"/>
      <c r="BJ19" s="665"/>
      <c r="BK19" s="665"/>
      <c r="BL19" s="665"/>
      <c r="BM19" s="665"/>
      <c r="BN19" s="666"/>
      <c r="BO19" s="691" t="s">
        <v>128</v>
      </c>
      <c r="BP19" s="691"/>
      <c r="BQ19" s="691"/>
      <c r="BR19" s="691"/>
      <c r="BS19" s="692" t="s">
        <v>128</v>
      </c>
      <c r="BT19" s="692"/>
      <c r="BU19" s="692"/>
      <c r="BV19" s="692"/>
      <c r="BW19" s="692"/>
      <c r="BX19" s="692"/>
      <c r="BY19" s="692"/>
      <c r="BZ19" s="692"/>
      <c r="CA19" s="692"/>
      <c r="CB19" s="750"/>
      <c r="CD19" s="706" t="s">
        <v>277</v>
      </c>
      <c r="CE19" s="703"/>
      <c r="CF19" s="703"/>
      <c r="CG19" s="703"/>
      <c r="CH19" s="703"/>
      <c r="CI19" s="703"/>
      <c r="CJ19" s="703"/>
      <c r="CK19" s="703"/>
      <c r="CL19" s="703"/>
      <c r="CM19" s="703"/>
      <c r="CN19" s="703"/>
      <c r="CO19" s="703"/>
      <c r="CP19" s="703"/>
      <c r="CQ19" s="704"/>
      <c r="CR19" s="664" t="s">
        <v>128</v>
      </c>
      <c r="CS19" s="665"/>
      <c r="CT19" s="665"/>
      <c r="CU19" s="665"/>
      <c r="CV19" s="665"/>
      <c r="CW19" s="665"/>
      <c r="CX19" s="665"/>
      <c r="CY19" s="666"/>
      <c r="CZ19" s="691" t="s">
        <v>128</v>
      </c>
      <c r="DA19" s="691"/>
      <c r="DB19" s="691"/>
      <c r="DC19" s="691"/>
      <c r="DD19" s="670" t="s">
        <v>128</v>
      </c>
      <c r="DE19" s="665"/>
      <c r="DF19" s="665"/>
      <c r="DG19" s="665"/>
      <c r="DH19" s="665"/>
      <c r="DI19" s="665"/>
      <c r="DJ19" s="665"/>
      <c r="DK19" s="665"/>
      <c r="DL19" s="665"/>
      <c r="DM19" s="665"/>
      <c r="DN19" s="665"/>
      <c r="DO19" s="665"/>
      <c r="DP19" s="666"/>
      <c r="DQ19" s="670" t="s">
        <v>128</v>
      </c>
      <c r="DR19" s="665"/>
      <c r="DS19" s="665"/>
      <c r="DT19" s="665"/>
      <c r="DU19" s="665"/>
      <c r="DV19" s="665"/>
      <c r="DW19" s="665"/>
      <c r="DX19" s="665"/>
      <c r="DY19" s="665"/>
      <c r="DZ19" s="665"/>
      <c r="EA19" s="665"/>
      <c r="EB19" s="665"/>
      <c r="EC19" s="705"/>
    </row>
    <row r="20" spans="2:133" ht="11.25" customHeight="1" x14ac:dyDescent="0.2">
      <c r="B20" s="661" t="s">
        <v>278</v>
      </c>
      <c r="C20" s="662"/>
      <c r="D20" s="662"/>
      <c r="E20" s="662"/>
      <c r="F20" s="662"/>
      <c r="G20" s="662"/>
      <c r="H20" s="662"/>
      <c r="I20" s="662"/>
      <c r="J20" s="662"/>
      <c r="K20" s="662"/>
      <c r="L20" s="662"/>
      <c r="M20" s="662"/>
      <c r="N20" s="662"/>
      <c r="O20" s="662"/>
      <c r="P20" s="662"/>
      <c r="Q20" s="663"/>
      <c r="R20" s="664">
        <v>739</v>
      </c>
      <c r="S20" s="665"/>
      <c r="T20" s="665"/>
      <c r="U20" s="665"/>
      <c r="V20" s="665"/>
      <c r="W20" s="665"/>
      <c r="X20" s="665"/>
      <c r="Y20" s="666"/>
      <c r="Z20" s="691">
        <v>0</v>
      </c>
      <c r="AA20" s="691"/>
      <c r="AB20" s="691"/>
      <c r="AC20" s="691"/>
      <c r="AD20" s="692">
        <v>739</v>
      </c>
      <c r="AE20" s="692"/>
      <c r="AF20" s="692"/>
      <c r="AG20" s="692"/>
      <c r="AH20" s="692"/>
      <c r="AI20" s="692"/>
      <c r="AJ20" s="692"/>
      <c r="AK20" s="692"/>
      <c r="AL20" s="667">
        <v>0</v>
      </c>
      <c r="AM20" s="668"/>
      <c r="AN20" s="668"/>
      <c r="AO20" s="693"/>
      <c r="AP20" s="661" t="s">
        <v>279</v>
      </c>
      <c r="AQ20" s="662"/>
      <c r="AR20" s="662"/>
      <c r="AS20" s="662"/>
      <c r="AT20" s="662"/>
      <c r="AU20" s="662"/>
      <c r="AV20" s="662"/>
      <c r="AW20" s="662"/>
      <c r="AX20" s="662"/>
      <c r="AY20" s="662"/>
      <c r="AZ20" s="662"/>
      <c r="BA20" s="662"/>
      <c r="BB20" s="662"/>
      <c r="BC20" s="662"/>
      <c r="BD20" s="662"/>
      <c r="BE20" s="662"/>
      <c r="BF20" s="663"/>
      <c r="BG20" s="664" t="s">
        <v>128</v>
      </c>
      <c r="BH20" s="665"/>
      <c r="BI20" s="665"/>
      <c r="BJ20" s="665"/>
      <c r="BK20" s="665"/>
      <c r="BL20" s="665"/>
      <c r="BM20" s="665"/>
      <c r="BN20" s="666"/>
      <c r="BO20" s="691" t="s">
        <v>128</v>
      </c>
      <c r="BP20" s="691"/>
      <c r="BQ20" s="691"/>
      <c r="BR20" s="691"/>
      <c r="BS20" s="692" t="s">
        <v>128</v>
      </c>
      <c r="BT20" s="692"/>
      <c r="BU20" s="692"/>
      <c r="BV20" s="692"/>
      <c r="BW20" s="692"/>
      <c r="BX20" s="692"/>
      <c r="BY20" s="692"/>
      <c r="BZ20" s="692"/>
      <c r="CA20" s="692"/>
      <c r="CB20" s="750"/>
      <c r="CD20" s="706" t="s">
        <v>280</v>
      </c>
      <c r="CE20" s="703"/>
      <c r="CF20" s="703"/>
      <c r="CG20" s="703"/>
      <c r="CH20" s="703"/>
      <c r="CI20" s="703"/>
      <c r="CJ20" s="703"/>
      <c r="CK20" s="703"/>
      <c r="CL20" s="703"/>
      <c r="CM20" s="703"/>
      <c r="CN20" s="703"/>
      <c r="CO20" s="703"/>
      <c r="CP20" s="703"/>
      <c r="CQ20" s="704"/>
      <c r="CR20" s="664">
        <v>4456665</v>
      </c>
      <c r="CS20" s="665"/>
      <c r="CT20" s="665"/>
      <c r="CU20" s="665"/>
      <c r="CV20" s="665"/>
      <c r="CW20" s="665"/>
      <c r="CX20" s="665"/>
      <c r="CY20" s="666"/>
      <c r="CZ20" s="691">
        <v>100</v>
      </c>
      <c r="DA20" s="691"/>
      <c r="DB20" s="691"/>
      <c r="DC20" s="691"/>
      <c r="DD20" s="670">
        <v>472411</v>
      </c>
      <c r="DE20" s="665"/>
      <c r="DF20" s="665"/>
      <c r="DG20" s="665"/>
      <c r="DH20" s="665"/>
      <c r="DI20" s="665"/>
      <c r="DJ20" s="665"/>
      <c r="DK20" s="665"/>
      <c r="DL20" s="665"/>
      <c r="DM20" s="665"/>
      <c r="DN20" s="665"/>
      <c r="DO20" s="665"/>
      <c r="DP20" s="666"/>
      <c r="DQ20" s="670">
        <v>2975649</v>
      </c>
      <c r="DR20" s="665"/>
      <c r="DS20" s="665"/>
      <c r="DT20" s="665"/>
      <c r="DU20" s="665"/>
      <c r="DV20" s="665"/>
      <c r="DW20" s="665"/>
      <c r="DX20" s="665"/>
      <c r="DY20" s="665"/>
      <c r="DZ20" s="665"/>
      <c r="EA20" s="665"/>
      <c r="EB20" s="665"/>
      <c r="EC20" s="705"/>
    </row>
    <row r="21" spans="2:133" ht="11.25" customHeight="1" x14ac:dyDescent="0.2">
      <c r="B21" s="661" t="s">
        <v>281</v>
      </c>
      <c r="C21" s="662"/>
      <c r="D21" s="662"/>
      <c r="E21" s="662"/>
      <c r="F21" s="662"/>
      <c r="G21" s="662"/>
      <c r="H21" s="662"/>
      <c r="I21" s="662"/>
      <c r="J21" s="662"/>
      <c r="K21" s="662"/>
      <c r="L21" s="662"/>
      <c r="M21" s="662"/>
      <c r="N21" s="662"/>
      <c r="O21" s="662"/>
      <c r="P21" s="662"/>
      <c r="Q21" s="663"/>
      <c r="R21" s="664">
        <v>211</v>
      </c>
      <c r="S21" s="665"/>
      <c r="T21" s="665"/>
      <c r="U21" s="665"/>
      <c r="V21" s="665"/>
      <c r="W21" s="665"/>
      <c r="X21" s="665"/>
      <c r="Y21" s="666"/>
      <c r="Z21" s="691">
        <v>0</v>
      </c>
      <c r="AA21" s="691"/>
      <c r="AB21" s="691"/>
      <c r="AC21" s="691"/>
      <c r="AD21" s="692">
        <v>211</v>
      </c>
      <c r="AE21" s="692"/>
      <c r="AF21" s="692"/>
      <c r="AG21" s="692"/>
      <c r="AH21" s="692"/>
      <c r="AI21" s="692"/>
      <c r="AJ21" s="692"/>
      <c r="AK21" s="692"/>
      <c r="AL21" s="667">
        <v>0</v>
      </c>
      <c r="AM21" s="668"/>
      <c r="AN21" s="668"/>
      <c r="AO21" s="693"/>
      <c r="AP21" s="757" t="s">
        <v>282</v>
      </c>
      <c r="AQ21" s="764"/>
      <c r="AR21" s="764"/>
      <c r="AS21" s="764"/>
      <c r="AT21" s="764"/>
      <c r="AU21" s="764"/>
      <c r="AV21" s="764"/>
      <c r="AW21" s="764"/>
      <c r="AX21" s="764"/>
      <c r="AY21" s="764"/>
      <c r="AZ21" s="764"/>
      <c r="BA21" s="764"/>
      <c r="BB21" s="764"/>
      <c r="BC21" s="764"/>
      <c r="BD21" s="764"/>
      <c r="BE21" s="764"/>
      <c r="BF21" s="759"/>
      <c r="BG21" s="664" t="s">
        <v>128</v>
      </c>
      <c r="BH21" s="665"/>
      <c r="BI21" s="665"/>
      <c r="BJ21" s="665"/>
      <c r="BK21" s="665"/>
      <c r="BL21" s="665"/>
      <c r="BM21" s="665"/>
      <c r="BN21" s="666"/>
      <c r="BO21" s="691" t="s">
        <v>128</v>
      </c>
      <c r="BP21" s="691"/>
      <c r="BQ21" s="691"/>
      <c r="BR21" s="691"/>
      <c r="BS21" s="692" t="s">
        <v>128</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283</v>
      </c>
      <c r="C22" s="728"/>
      <c r="D22" s="728"/>
      <c r="E22" s="728"/>
      <c r="F22" s="728"/>
      <c r="G22" s="728"/>
      <c r="H22" s="728"/>
      <c r="I22" s="728"/>
      <c r="J22" s="728"/>
      <c r="K22" s="728"/>
      <c r="L22" s="728"/>
      <c r="M22" s="728"/>
      <c r="N22" s="728"/>
      <c r="O22" s="728"/>
      <c r="P22" s="728"/>
      <c r="Q22" s="729"/>
      <c r="R22" s="664">
        <v>3741</v>
      </c>
      <c r="S22" s="665"/>
      <c r="T22" s="665"/>
      <c r="U22" s="665"/>
      <c r="V22" s="665"/>
      <c r="W22" s="665"/>
      <c r="X22" s="665"/>
      <c r="Y22" s="666"/>
      <c r="Z22" s="691">
        <v>0.1</v>
      </c>
      <c r="AA22" s="691"/>
      <c r="AB22" s="691"/>
      <c r="AC22" s="691"/>
      <c r="AD22" s="692">
        <v>3741</v>
      </c>
      <c r="AE22" s="692"/>
      <c r="AF22" s="692"/>
      <c r="AG22" s="692"/>
      <c r="AH22" s="692"/>
      <c r="AI22" s="692"/>
      <c r="AJ22" s="692"/>
      <c r="AK22" s="692"/>
      <c r="AL22" s="667">
        <v>0.20000000298023224</v>
      </c>
      <c r="AM22" s="668"/>
      <c r="AN22" s="668"/>
      <c r="AO22" s="693"/>
      <c r="AP22" s="757" t="s">
        <v>284</v>
      </c>
      <c r="AQ22" s="764"/>
      <c r="AR22" s="764"/>
      <c r="AS22" s="764"/>
      <c r="AT22" s="764"/>
      <c r="AU22" s="764"/>
      <c r="AV22" s="764"/>
      <c r="AW22" s="764"/>
      <c r="AX22" s="764"/>
      <c r="AY22" s="764"/>
      <c r="AZ22" s="764"/>
      <c r="BA22" s="764"/>
      <c r="BB22" s="764"/>
      <c r="BC22" s="764"/>
      <c r="BD22" s="764"/>
      <c r="BE22" s="764"/>
      <c r="BF22" s="759"/>
      <c r="BG22" s="664" t="s">
        <v>128</v>
      </c>
      <c r="BH22" s="665"/>
      <c r="BI22" s="665"/>
      <c r="BJ22" s="665"/>
      <c r="BK22" s="665"/>
      <c r="BL22" s="665"/>
      <c r="BM22" s="665"/>
      <c r="BN22" s="666"/>
      <c r="BO22" s="691" t="s">
        <v>128</v>
      </c>
      <c r="BP22" s="691"/>
      <c r="BQ22" s="691"/>
      <c r="BR22" s="691"/>
      <c r="BS22" s="692" t="s">
        <v>128</v>
      </c>
      <c r="BT22" s="692"/>
      <c r="BU22" s="692"/>
      <c r="BV22" s="692"/>
      <c r="BW22" s="692"/>
      <c r="BX22" s="692"/>
      <c r="BY22" s="692"/>
      <c r="BZ22" s="692"/>
      <c r="CA22" s="692"/>
      <c r="CB22" s="750"/>
      <c r="CD22" s="766" t="s">
        <v>285</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286</v>
      </c>
      <c r="C23" s="662"/>
      <c r="D23" s="662"/>
      <c r="E23" s="662"/>
      <c r="F23" s="662"/>
      <c r="G23" s="662"/>
      <c r="H23" s="662"/>
      <c r="I23" s="662"/>
      <c r="J23" s="662"/>
      <c r="K23" s="662"/>
      <c r="L23" s="662"/>
      <c r="M23" s="662"/>
      <c r="N23" s="662"/>
      <c r="O23" s="662"/>
      <c r="P23" s="662"/>
      <c r="Q23" s="663"/>
      <c r="R23" s="664">
        <v>1774518</v>
      </c>
      <c r="S23" s="665"/>
      <c r="T23" s="665"/>
      <c r="U23" s="665"/>
      <c r="V23" s="665"/>
      <c r="W23" s="665"/>
      <c r="X23" s="665"/>
      <c r="Y23" s="666"/>
      <c r="Z23" s="691">
        <v>36.200000000000003</v>
      </c>
      <c r="AA23" s="691"/>
      <c r="AB23" s="691"/>
      <c r="AC23" s="691"/>
      <c r="AD23" s="692">
        <v>1511623</v>
      </c>
      <c r="AE23" s="692"/>
      <c r="AF23" s="692"/>
      <c r="AG23" s="692"/>
      <c r="AH23" s="692"/>
      <c r="AI23" s="692"/>
      <c r="AJ23" s="692"/>
      <c r="AK23" s="692"/>
      <c r="AL23" s="667">
        <v>63.9</v>
      </c>
      <c r="AM23" s="668"/>
      <c r="AN23" s="668"/>
      <c r="AO23" s="693"/>
      <c r="AP23" s="757" t="s">
        <v>287</v>
      </c>
      <c r="AQ23" s="764"/>
      <c r="AR23" s="764"/>
      <c r="AS23" s="764"/>
      <c r="AT23" s="764"/>
      <c r="AU23" s="764"/>
      <c r="AV23" s="764"/>
      <c r="AW23" s="764"/>
      <c r="AX23" s="764"/>
      <c r="AY23" s="764"/>
      <c r="AZ23" s="764"/>
      <c r="BA23" s="764"/>
      <c r="BB23" s="764"/>
      <c r="BC23" s="764"/>
      <c r="BD23" s="764"/>
      <c r="BE23" s="764"/>
      <c r="BF23" s="759"/>
      <c r="BG23" s="664" t="s">
        <v>128</v>
      </c>
      <c r="BH23" s="665"/>
      <c r="BI23" s="665"/>
      <c r="BJ23" s="665"/>
      <c r="BK23" s="665"/>
      <c r="BL23" s="665"/>
      <c r="BM23" s="665"/>
      <c r="BN23" s="666"/>
      <c r="BO23" s="691" t="s">
        <v>128</v>
      </c>
      <c r="BP23" s="691"/>
      <c r="BQ23" s="691"/>
      <c r="BR23" s="691"/>
      <c r="BS23" s="692" t="s">
        <v>128</v>
      </c>
      <c r="BT23" s="692"/>
      <c r="BU23" s="692"/>
      <c r="BV23" s="692"/>
      <c r="BW23" s="692"/>
      <c r="BX23" s="692"/>
      <c r="BY23" s="692"/>
      <c r="BZ23" s="692"/>
      <c r="CA23" s="692"/>
      <c r="CB23" s="750"/>
      <c r="CD23" s="766" t="s">
        <v>227</v>
      </c>
      <c r="CE23" s="767"/>
      <c r="CF23" s="767"/>
      <c r="CG23" s="767"/>
      <c r="CH23" s="767"/>
      <c r="CI23" s="767"/>
      <c r="CJ23" s="767"/>
      <c r="CK23" s="767"/>
      <c r="CL23" s="767"/>
      <c r="CM23" s="767"/>
      <c r="CN23" s="767"/>
      <c r="CO23" s="767"/>
      <c r="CP23" s="767"/>
      <c r="CQ23" s="768"/>
      <c r="CR23" s="766" t="s">
        <v>288</v>
      </c>
      <c r="CS23" s="767"/>
      <c r="CT23" s="767"/>
      <c r="CU23" s="767"/>
      <c r="CV23" s="767"/>
      <c r="CW23" s="767"/>
      <c r="CX23" s="767"/>
      <c r="CY23" s="768"/>
      <c r="CZ23" s="766" t="s">
        <v>289</v>
      </c>
      <c r="DA23" s="767"/>
      <c r="DB23" s="767"/>
      <c r="DC23" s="768"/>
      <c r="DD23" s="766" t="s">
        <v>290</v>
      </c>
      <c r="DE23" s="767"/>
      <c r="DF23" s="767"/>
      <c r="DG23" s="767"/>
      <c r="DH23" s="767"/>
      <c r="DI23" s="767"/>
      <c r="DJ23" s="767"/>
      <c r="DK23" s="768"/>
      <c r="DL23" s="775" t="s">
        <v>291</v>
      </c>
      <c r="DM23" s="776"/>
      <c r="DN23" s="776"/>
      <c r="DO23" s="776"/>
      <c r="DP23" s="776"/>
      <c r="DQ23" s="776"/>
      <c r="DR23" s="776"/>
      <c r="DS23" s="776"/>
      <c r="DT23" s="776"/>
      <c r="DU23" s="776"/>
      <c r="DV23" s="777"/>
      <c r="DW23" s="766" t="s">
        <v>292</v>
      </c>
      <c r="DX23" s="767"/>
      <c r="DY23" s="767"/>
      <c r="DZ23" s="767"/>
      <c r="EA23" s="767"/>
      <c r="EB23" s="767"/>
      <c r="EC23" s="768"/>
    </row>
    <row r="24" spans="2:133" ht="11.25" customHeight="1" x14ac:dyDescent="0.2">
      <c r="B24" s="661" t="s">
        <v>293</v>
      </c>
      <c r="C24" s="662"/>
      <c r="D24" s="662"/>
      <c r="E24" s="662"/>
      <c r="F24" s="662"/>
      <c r="G24" s="662"/>
      <c r="H24" s="662"/>
      <c r="I24" s="662"/>
      <c r="J24" s="662"/>
      <c r="K24" s="662"/>
      <c r="L24" s="662"/>
      <c r="M24" s="662"/>
      <c r="N24" s="662"/>
      <c r="O24" s="662"/>
      <c r="P24" s="662"/>
      <c r="Q24" s="663"/>
      <c r="R24" s="664">
        <v>1511623</v>
      </c>
      <c r="S24" s="665"/>
      <c r="T24" s="665"/>
      <c r="U24" s="665"/>
      <c r="V24" s="665"/>
      <c r="W24" s="665"/>
      <c r="X24" s="665"/>
      <c r="Y24" s="666"/>
      <c r="Z24" s="691">
        <v>30.8</v>
      </c>
      <c r="AA24" s="691"/>
      <c r="AB24" s="691"/>
      <c r="AC24" s="691"/>
      <c r="AD24" s="692">
        <v>1511623</v>
      </c>
      <c r="AE24" s="692"/>
      <c r="AF24" s="692"/>
      <c r="AG24" s="692"/>
      <c r="AH24" s="692"/>
      <c r="AI24" s="692"/>
      <c r="AJ24" s="692"/>
      <c r="AK24" s="692"/>
      <c r="AL24" s="667">
        <v>63.9</v>
      </c>
      <c r="AM24" s="668"/>
      <c r="AN24" s="668"/>
      <c r="AO24" s="693"/>
      <c r="AP24" s="757" t="s">
        <v>294</v>
      </c>
      <c r="AQ24" s="764"/>
      <c r="AR24" s="764"/>
      <c r="AS24" s="764"/>
      <c r="AT24" s="764"/>
      <c r="AU24" s="764"/>
      <c r="AV24" s="764"/>
      <c r="AW24" s="764"/>
      <c r="AX24" s="764"/>
      <c r="AY24" s="764"/>
      <c r="AZ24" s="764"/>
      <c r="BA24" s="764"/>
      <c r="BB24" s="764"/>
      <c r="BC24" s="764"/>
      <c r="BD24" s="764"/>
      <c r="BE24" s="764"/>
      <c r="BF24" s="759"/>
      <c r="BG24" s="664" t="s">
        <v>128</v>
      </c>
      <c r="BH24" s="665"/>
      <c r="BI24" s="665"/>
      <c r="BJ24" s="665"/>
      <c r="BK24" s="665"/>
      <c r="BL24" s="665"/>
      <c r="BM24" s="665"/>
      <c r="BN24" s="666"/>
      <c r="BO24" s="691" t="s">
        <v>128</v>
      </c>
      <c r="BP24" s="691"/>
      <c r="BQ24" s="691"/>
      <c r="BR24" s="691"/>
      <c r="BS24" s="692" t="s">
        <v>128</v>
      </c>
      <c r="BT24" s="692"/>
      <c r="BU24" s="692"/>
      <c r="BV24" s="692"/>
      <c r="BW24" s="692"/>
      <c r="BX24" s="692"/>
      <c r="BY24" s="692"/>
      <c r="BZ24" s="692"/>
      <c r="CA24" s="692"/>
      <c r="CB24" s="750"/>
      <c r="CD24" s="720" t="s">
        <v>295</v>
      </c>
      <c r="CE24" s="721"/>
      <c r="CF24" s="721"/>
      <c r="CG24" s="721"/>
      <c r="CH24" s="721"/>
      <c r="CI24" s="721"/>
      <c r="CJ24" s="721"/>
      <c r="CK24" s="721"/>
      <c r="CL24" s="721"/>
      <c r="CM24" s="721"/>
      <c r="CN24" s="721"/>
      <c r="CO24" s="721"/>
      <c r="CP24" s="721"/>
      <c r="CQ24" s="722"/>
      <c r="CR24" s="717">
        <v>1348769</v>
      </c>
      <c r="CS24" s="718"/>
      <c r="CT24" s="718"/>
      <c r="CU24" s="718"/>
      <c r="CV24" s="718"/>
      <c r="CW24" s="718"/>
      <c r="CX24" s="718"/>
      <c r="CY24" s="761"/>
      <c r="CZ24" s="762">
        <v>30.3</v>
      </c>
      <c r="DA24" s="735"/>
      <c r="DB24" s="735"/>
      <c r="DC24" s="765"/>
      <c r="DD24" s="760">
        <v>1051369</v>
      </c>
      <c r="DE24" s="718"/>
      <c r="DF24" s="718"/>
      <c r="DG24" s="718"/>
      <c r="DH24" s="718"/>
      <c r="DI24" s="718"/>
      <c r="DJ24" s="718"/>
      <c r="DK24" s="761"/>
      <c r="DL24" s="760">
        <v>1022547</v>
      </c>
      <c r="DM24" s="718"/>
      <c r="DN24" s="718"/>
      <c r="DO24" s="718"/>
      <c r="DP24" s="718"/>
      <c r="DQ24" s="718"/>
      <c r="DR24" s="718"/>
      <c r="DS24" s="718"/>
      <c r="DT24" s="718"/>
      <c r="DU24" s="718"/>
      <c r="DV24" s="761"/>
      <c r="DW24" s="762">
        <v>41.5</v>
      </c>
      <c r="DX24" s="735"/>
      <c r="DY24" s="735"/>
      <c r="DZ24" s="735"/>
      <c r="EA24" s="735"/>
      <c r="EB24" s="735"/>
      <c r="EC24" s="763"/>
    </row>
    <row r="25" spans="2:133" ht="11.25" customHeight="1" x14ac:dyDescent="0.2">
      <c r="B25" s="661" t="s">
        <v>296</v>
      </c>
      <c r="C25" s="662"/>
      <c r="D25" s="662"/>
      <c r="E25" s="662"/>
      <c r="F25" s="662"/>
      <c r="G25" s="662"/>
      <c r="H25" s="662"/>
      <c r="I25" s="662"/>
      <c r="J25" s="662"/>
      <c r="K25" s="662"/>
      <c r="L25" s="662"/>
      <c r="M25" s="662"/>
      <c r="N25" s="662"/>
      <c r="O25" s="662"/>
      <c r="P25" s="662"/>
      <c r="Q25" s="663"/>
      <c r="R25" s="664">
        <v>262895</v>
      </c>
      <c r="S25" s="665"/>
      <c r="T25" s="665"/>
      <c r="U25" s="665"/>
      <c r="V25" s="665"/>
      <c r="W25" s="665"/>
      <c r="X25" s="665"/>
      <c r="Y25" s="666"/>
      <c r="Z25" s="691">
        <v>5.4</v>
      </c>
      <c r="AA25" s="691"/>
      <c r="AB25" s="691"/>
      <c r="AC25" s="691"/>
      <c r="AD25" s="692" t="s">
        <v>128</v>
      </c>
      <c r="AE25" s="692"/>
      <c r="AF25" s="692"/>
      <c r="AG25" s="692"/>
      <c r="AH25" s="692"/>
      <c r="AI25" s="692"/>
      <c r="AJ25" s="692"/>
      <c r="AK25" s="692"/>
      <c r="AL25" s="667" t="s">
        <v>128</v>
      </c>
      <c r="AM25" s="668"/>
      <c r="AN25" s="668"/>
      <c r="AO25" s="693"/>
      <c r="AP25" s="757" t="s">
        <v>297</v>
      </c>
      <c r="AQ25" s="764"/>
      <c r="AR25" s="764"/>
      <c r="AS25" s="764"/>
      <c r="AT25" s="764"/>
      <c r="AU25" s="764"/>
      <c r="AV25" s="764"/>
      <c r="AW25" s="764"/>
      <c r="AX25" s="764"/>
      <c r="AY25" s="764"/>
      <c r="AZ25" s="764"/>
      <c r="BA25" s="764"/>
      <c r="BB25" s="764"/>
      <c r="BC25" s="764"/>
      <c r="BD25" s="764"/>
      <c r="BE25" s="764"/>
      <c r="BF25" s="759"/>
      <c r="BG25" s="664" t="s">
        <v>128</v>
      </c>
      <c r="BH25" s="665"/>
      <c r="BI25" s="665"/>
      <c r="BJ25" s="665"/>
      <c r="BK25" s="665"/>
      <c r="BL25" s="665"/>
      <c r="BM25" s="665"/>
      <c r="BN25" s="666"/>
      <c r="BO25" s="691" t="s">
        <v>128</v>
      </c>
      <c r="BP25" s="691"/>
      <c r="BQ25" s="691"/>
      <c r="BR25" s="691"/>
      <c r="BS25" s="692" t="s">
        <v>128</v>
      </c>
      <c r="BT25" s="692"/>
      <c r="BU25" s="692"/>
      <c r="BV25" s="692"/>
      <c r="BW25" s="692"/>
      <c r="BX25" s="692"/>
      <c r="BY25" s="692"/>
      <c r="BZ25" s="692"/>
      <c r="CA25" s="692"/>
      <c r="CB25" s="750"/>
      <c r="CD25" s="706" t="s">
        <v>298</v>
      </c>
      <c r="CE25" s="703"/>
      <c r="CF25" s="703"/>
      <c r="CG25" s="703"/>
      <c r="CH25" s="703"/>
      <c r="CI25" s="703"/>
      <c r="CJ25" s="703"/>
      <c r="CK25" s="703"/>
      <c r="CL25" s="703"/>
      <c r="CM25" s="703"/>
      <c r="CN25" s="703"/>
      <c r="CO25" s="703"/>
      <c r="CP25" s="703"/>
      <c r="CQ25" s="704"/>
      <c r="CR25" s="664">
        <v>670366</v>
      </c>
      <c r="CS25" s="675"/>
      <c r="CT25" s="675"/>
      <c r="CU25" s="675"/>
      <c r="CV25" s="675"/>
      <c r="CW25" s="675"/>
      <c r="CX25" s="675"/>
      <c r="CY25" s="676"/>
      <c r="CZ25" s="667">
        <v>15</v>
      </c>
      <c r="DA25" s="677"/>
      <c r="DB25" s="677"/>
      <c r="DC25" s="678"/>
      <c r="DD25" s="670">
        <v>582960</v>
      </c>
      <c r="DE25" s="675"/>
      <c r="DF25" s="675"/>
      <c r="DG25" s="675"/>
      <c r="DH25" s="675"/>
      <c r="DI25" s="675"/>
      <c r="DJ25" s="675"/>
      <c r="DK25" s="676"/>
      <c r="DL25" s="670">
        <v>562015</v>
      </c>
      <c r="DM25" s="675"/>
      <c r="DN25" s="675"/>
      <c r="DO25" s="675"/>
      <c r="DP25" s="675"/>
      <c r="DQ25" s="675"/>
      <c r="DR25" s="675"/>
      <c r="DS25" s="675"/>
      <c r="DT25" s="675"/>
      <c r="DU25" s="675"/>
      <c r="DV25" s="676"/>
      <c r="DW25" s="667">
        <v>22.8</v>
      </c>
      <c r="DX25" s="677"/>
      <c r="DY25" s="677"/>
      <c r="DZ25" s="677"/>
      <c r="EA25" s="677"/>
      <c r="EB25" s="677"/>
      <c r="EC25" s="698"/>
    </row>
    <row r="26" spans="2:133" ht="11.25" customHeight="1" x14ac:dyDescent="0.2">
      <c r="B26" s="661" t="s">
        <v>299</v>
      </c>
      <c r="C26" s="662"/>
      <c r="D26" s="662"/>
      <c r="E26" s="662"/>
      <c r="F26" s="662"/>
      <c r="G26" s="662"/>
      <c r="H26" s="662"/>
      <c r="I26" s="662"/>
      <c r="J26" s="662"/>
      <c r="K26" s="662"/>
      <c r="L26" s="662"/>
      <c r="M26" s="662"/>
      <c r="N26" s="662"/>
      <c r="O26" s="662"/>
      <c r="P26" s="662"/>
      <c r="Q26" s="663"/>
      <c r="R26" s="664" t="s">
        <v>128</v>
      </c>
      <c r="S26" s="665"/>
      <c r="T26" s="665"/>
      <c r="U26" s="665"/>
      <c r="V26" s="665"/>
      <c r="W26" s="665"/>
      <c r="X26" s="665"/>
      <c r="Y26" s="666"/>
      <c r="Z26" s="691" t="s">
        <v>128</v>
      </c>
      <c r="AA26" s="691"/>
      <c r="AB26" s="691"/>
      <c r="AC26" s="691"/>
      <c r="AD26" s="692" t="s">
        <v>128</v>
      </c>
      <c r="AE26" s="692"/>
      <c r="AF26" s="692"/>
      <c r="AG26" s="692"/>
      <c r="AH26" s="692"/>
      <c r="AI26" s="692"/>
      <c r="AJ26" s="692"/>
      <c r="AK26" s="692"/>
      <c r="AL26" s="667" t="s">
        <v>128</v>
      </c>
      <c r="AM26" s="668"/>
      <c r="AN26" s="668"/>
      <c r="AO26" s="693"/>
      <c r="AP26" s="757" t="s">
        <v>300</v>
      </c>
      <c r="AQ26" s="758"/>
      <c r="AR26" s="758"/>
      <c r="AS26" s="758"/>
      <c r="AT26" s="758"/>
      <c r="AU26" s="758"/>
      <c r="AV26" s="758"/>
      <c r="AW26" s="758"/>
      <c r="AX26" s="758"/>
      <c r="AY26" s="758"/>
      <c r="AZ26" s="758"/>
      <c r="BA26" s="758"/>
      <c r="BB26" s="758"/>
      <c r="BC26" s="758"/>
      <c r="BD26" s="758"/>
      <c r="BE26" s="758"/>
      <c r="BF26" s="759"/>
      <c r="BG26" s="664" t="s">
        <v>128</v>
      </c>
      <c r="BH26" s="665"/>
      <c r="BI26" s="665"/>
      <c r="BJ26" s="665"/>
      <c r="BK26" s="665"/>
      <c r="BL26" s="665"/>
      <c r="BM26" s="665"/>
      <c r="BN26" s="666"/>
      <c r="BO26" s="691" t="s">
        <v>128</v>
      </c>
      <c r="BP26" s="691"/>
      <c r="BQ26" s="691"/>
      <c r="BR26" s="691"/>
      <c r="BS26" s="692" t="s">
        <v>128</v>
      </c>
      <c r="BT26" s="692"/>
      <c r="BU26" s="692"/>
      <c r="BV26" s="692"/>
      <c r="BW26" s="692"/>
      <c r="BX26" s="692"/>
      <c r="BY26" s="692"/>
      <c r="BZ26" s="692"/>
      <c r="CA26" s="692"/>
      <c r="CB26" s="750"/>
      <c r="CD26" s="706" t="s">
        <v>301</v>
      </c>
      <c r="CE26" s="703"/>
      <c r="CF26" s="703"/>
      <c r="CG26" s="703"/>
      <c r="CH26" s="703"/>
      <c r="CI26" s="703"/>
      <c r="CJ26" s="703"/>
      <c r="CK26" s="703"/>
      <c r="CL26" s="703"/>
      <c r="CM26" s="703"/>
      <c r="CN26" s="703"/>
      <c r="CO26" s="703"/>
      <c r="CP26" s="703"/>
      <c r="CQ26" s="704"/>
      <c r="CR26" s="664">
        <v>432648</v>
      </c>
      <c r="CS26" s="665"/>
      <c r="CT26" s="665"/>
      <c r="CU26" s="665"/>
      <c r="CV26" s="665"/>
      <c r="CW26" s="665"/>
      <c r="CX26" s="665"/>
      <c r="CY26" s="666"/>
      <c r="CZ26" s="667">
        <v>9.6999999999999993</v>
      </c>
      <c r="DA26" s="677"/>
      <c r="DB26" s="677"/>
      <c r="DC26" s="678"/>
      <c r="DD26" s="670">
        <v>375680</v>
      </c>
      <c r="DE26" s="665"/>
      <c r="DF26" s="665"/>
      <c r="DG26" s="665"/>
      <c r="DH26" s="665"/>
      <c r="DI26" s="665"/>
      <c r="DJ26" s="665"/>
      <c r="DK26" s="666"/>
      <c r="DL26" s="670" t="s">
        <v>128</v>
      </c>
      <c r="DM26" s="665"/>
      <c r="DN26" s="665"/>
      <c r="DO26" s="665"/>
      <c r="DP26" s="665"/>
      <c r="DQ26" s="665"/>
      <c r="DR26" s="665"/>
      <c r="DS26" s="665"/>
      <c r="DT26" s="665"/>
      <c r="DU26" s="665"/>
      <c r="DV26" s="666"/>
      <c r="DW26" s="667" t="s">
        <v>128</v>
      </c>
      <c r="DX26" s="677"/>
      <c r="DY26" s="677"/>
      <c r="DZ26" s="677"/>
      <c r="EA26" s="677"/>
      <c r="EB26" s="677"/>
      <c r="EC26" s="698"/>
    </row>
    <row r="27" spans="2:133" ht="11.25" customHeight="1" x14ac:dyDescent="0.2">
      <c r="B27" s="661" t="s">
        <v>302</v>
      </c>
      <c r="C27" s="662"/>
      <c r="D27" s="662"/>
      <c r="E27" s="662"/>
      <c r="F27" s="662"/>
      <c r="G27" s="662"/>
      <c r="H27" s="662"/>
      <c r="I27" s="662"/>
      <c r="J27" s="662"/>
      <c r="K27" s="662"/>
      <c r="L27" s="662"/>
      <c r="M27" s="662"/>
      <c r="N27" s="662"/>
      <c r="O27" s="662"/>
      <c r="P27" s="662"/>
      <c r="Q27" s="663"/>
      <c r="R27" s="664">
        <v>2628376</v>
      </c>
      <c r="S27" s="665"/>
      <c r="T27" s="665"/>
      <c r="U27" s="665"/>
      <c r="V27" s="665"/>
      <c r="W27" s="665"/>
      <c r="X27" s="665"/>
      <c r="Y27" s="666"/>
      <c r="Z27" s="691">
        <v>53.6</v>
      </c>
      <c r="AA27" s="691"/>
      <c r="AB27" s="691"/>
      <c r="AC27" s="691"/>
      <c r="AD27" s="692">
        <v>2365481</v>
      </c>
      <c r="AE27" s="692"/>
      <c r="AF27" s="692"/>
      <c r="AG27" s="692"/>
      <c r="AH27" s="692"/>
      <c r="AI27" s="692"/>
      <c r="AJ27" s="692"/>
      <c r="AK27" s="692"/>
      <c r="AL27" s="667">
        <v>99.900001525878906</v>
      </c>
      <c r="AM27" s="668"/>
      <c r="AN27" s="668"/>
      <c r="AO27" s="693"/>
      <c r="AP27" s="661" t="s">
        <v>303</v>
      </c>
      <c r="AQ27" s="662"/>
      <c r="AR27" s="662"/>
      <c r="AS27" s="662"/>
      <c r="AT27" s="662"/>
      <c r="AU27" s="662"/>
      <c r="AV27" s="662"/>
      <c r="AW27" s="662"/>
      <c r="AX27" s="662"/>
      <c r="AY27" s="662"/>
      <c r="AZ27" s="662"/>
      <c r="BA27" s="662"/>
      <c r="BB27" s="662"/>
      <c r="BC27" s="662"/>
      <c r="BD27" s="662"/>
      <c r="BE27" s="662"/>
      <c r="BF27" s="663"/>
      <c r="BG27" s="664">
        <v>733655</v>
      </c>
      <c r="BH27" s="665"/>
      <c r="BI27" s="665"/>
      <c r="BJ27" s="665"/>
      <c r="BK27" s="665"/>
      <c r="BL27" s="665"/>
      <c r="BM27" s="665"/>
      <c r="BN27" s="666"/>
      <c r="BO27" s="691">
        <v>100</v>
      </c>
      <c r="BP27" s="691"/>
      <c r="BQ27" s="691"/>
      <c r="BR27" s="691"/>
      <c r="BS27" s="692">
        <v>75587</v>
      </c>
      <c r="BT27" s="692"/>
      <c r="BU27" s="692"/>
      <c r="BV27" s="692"/>
      <c r="BW27" s="692"/>
      <c r="BX27" s="692"/>
      <c r="BY27" s="692"/>
      <c r="BZ27" s="692"/>
      <c r="CA27" s="692"/>
      <c r="CB27" s="750"/>
      <c r="CD27" s="706" t="s">
        <v>304</v>
      </c>
      <c r="CE27" s="703"/>
      <c r="CF27" s="703"/>
      <c r="CG27" s="703"/>
      <c r="CH27" s="703"/>
      <c r="CI27" s="703"/>
      <c r="CJ27" s="703"/>
      <c r="CK27" s="703"/>
      <c r="CL27" s="703"/>
      <c r="CM27" s="703"/>
      <c r="CN27" s="703"/>
      <c r="CO27" s="703"/>
      <c r="CP27" s="703"/>
      <c r="CQ27" s="704"/>
      <c r="CR27" s="664">
        <v>282000</v>
      </c>
      <c r="CS27" s="675"/>
      <c r="CT27" s="675"/>
      <c r="CU27" s="675"/>
      <c r="CV27" s="675"/>
      <c r="CW27" s="675"/>
      <c r="CX27" s="675"/>
      <c r="CY27" s="676"/>
      <c r="CZ27" s="667">
        <v>6.3</v>
      </c>
      <c r="DA27" s="677"/>
      <c r="DB27" s="677"/>
      <c r="DC27" s="678"/>
      <c r="DD27" s="670">
        <v>75735</v>
      </c>
      <c r="DE27" s="675"/>
      <c r="DF27" s="675"/>
      <c r="DG27" s="675"/>
      <c r="DH27" s="675"/>
      <c r="DI27" s="675"/>
      <c r="DJ27" s="675"/>
      <c r="DK27" s="676"/>
      <c r="DL27" s="670">
        <v>67858</v>
      </c>
      <c r="DM27" s="675"/>
      <c r="DN27" s="675"/>
      <c r="DO27" s="675"/>
      <c r="DP27" s="675"/>
      <c r="DQ27" s="675"/>
      <c r="DR27" s="675"/>
      <c r="DS27" s="675"/>
      <c r="DT27" s="675"/>
      <c r="DU27" s="675"/>
      <c r="DV27" s="676"/>
      <c r="DW27" s="667">
        <v>2.8</v>
      </c>
      <c r="DX27" s="677"/>
      <c r="DY27" s="677"/>
      <c r="DZ27" s="677"/>
      <c r="EA27" s="677"/>
      <c r="EB27" s="677"/>
      <c r="EC27" s="698"/>
    </row>
    <row r="28" spans="2:133" ht="11.25" customHeight="1" x14ac:dyDescent="0.2">
      <c r="B28" s="661" t="s">
        <v>305</v>
      </c>
      <c r="C28" s="662"/>
      <c r="D28" s="662"/>
      <c r="E28" s="662"/>
      <c r="F28" s="662"/>
      <c r="G28" s="662"/>
      <c r="H28" s="662"/>
      <c r="I28" s="662"/>
      <c r="J28" s="662"/>
      <c r="K28" s="662"/>
      <c r="L28" s="662"/>
      <c r="M28" s="662"/>
      <c r="N28" s="662"/>
      <c r="O28" s="662"/>
      <c r="P28" s="662"/>
      <c r="Q28" s="663"/>
      <c r="R28" s="664" t="s">
        <v>128</v>
      </c>
      <c r="S28" s="665"/>
      <c r="T28" s="665"/>
      <c r="U28" s="665"/>
      <c r="V28" s="665"/>
      <c r="W28" s="665"/>
      <c r="X28" s="665"/>
      <c r="Y28" s="666"/>
      <c r="Z28" s="691" t="s">
        <v>128</v>
      </c>
      <c r="AA28" s="691"/>
      <c r="AB28" s="691"/>
      <c r="AC28" s="691"/>
      <c r="AD28" s="692" t="s">
        <v>128</v>
      </c>
      <c r="AE28" s="692"/>
      <c r="AF28" s="692"/>
      <c r="AG28" s="692"/>
      <c r="AH28" s="692"/>
      <c r="AI28" s="692"/>
      <c r="AJ28" s="692"/>
      <c r="AK28" s="692"/>
      <c r="AL28" s="667" t="s">
        <v>128</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306</v>
      </c>
      <c r="CE28" s="703"/>
      <c r="CF28" s="703"/>
      <c r="CG28" s="703"/>
      <c r="CH28" s="703"/>
      <c r="CI28" s="703"/>
      <c r="CJ28" s="703"/>
      <c r="CK28" s="703"/>
      <c r="CL28" s="703"/>
      <c r="CM28" s="703"/>
      <c r="CN28" s="703"/>
      <c r="CO28" s="703"/>
      <c r="CP28" s="703"/>
      <c r="CQ28" s="704"/>
      <c r="CR28" s="664">
        <v>396403</v>
      </c>
      <c r="CS28" s="665"/>
      <c r="CT28" s="665"/>
      <c r="CU28" s="665"/>
      <c r="CV28" s="665"/>
      <c r="CW28" s="665"/>
      <c r="CX28" s="665"/>
      <c r="CY28" s="666"/>
      <c r="CZ28" s="667">
        <v>8.9</v>
      </c>
      <c r="DA28" s="677"/>
      <c r="DB28" s="677"/>
      <c r="DC28" s="678"/>
      <c r="DD28" s="670">
        <v>392674</v>
      </c>
      <c r="DE28" s="665"/>
      <c r="DF28" s="665"/>
      <c r="DG28" s="665"/>
      <c r="DH28" s="665"/>
      <c r="DI28" s="665"/>
      <c r="DJ28" s="665"/>
      <c r="DK28" s="666"/>
      <c r="DL28" s="670">
        <v>392674</v>
      </c>
      <c r="DM28" s="665"/>
      <c r="DN28" s="665"/>
      <c r="DO28" s="665"/>
      <c r="DP28" s="665"/>
      <c r="DQ28" s="665"/>
      <c r="DR28" s="665"/>
      <c r="DS28" s="665"/>
      <c r="DT28" s="665"/>
      <c r="DU28" s="665"/>
      <c r="DV28" s="666"/>
      <c r="DW28" s="667">
        <v>15.9</v>
      </c>
      <c r="DX28" s="677"/>
      <c r="DY28" s="677"/>
      <c r="DZ28" s="677"/>
      <c r="EA28" s="677"/>
      <c r="EB28" s="677"/>
      <c r="EC28" s="698"/>
    </row>
    <row r="29" spans="2:133" ht="11.25" customHeight="1" x14ac:dyDescent="0.2">
      <c r="B29" s="661" t="s">
        <v>307</v>
      </c>
      <c r="C29" s="662"/>
      <c r="D29" s="662"/>
      <c r="E29" s="662"/>
      <c r="F29" s="662"/>
      <c r="G29" s="662"/>
      <c r="H29" s="662"/>
      <c r="I29" s="662"/>
      <c r="J29" s="662"/>
      <c r="K29" s="662"/>
      <c r="L29" s="662"/>
      <c r="M29" s="662"/>
      <c r="N29" s="662"/>
      <c r="O29" s="662"/>
      <c r="P29" s="662"/>
      <c r="Q29" s="663"/>
      <c r="R29" s="664">
        <v>31813</v>
      </c>
      <c r="S29" s="665"/>
      <c r="T29" s="665"/>
      <c r="U29" s="665"/>
      <c r="V29" s="665"/>
      <c r="W29" s="665"/>
      <c r="X29" s="665"/>
      <c r="Y29" s="666"/>
      <c r="Z29" s="691">
        <v>0.6</v>
      </c>
      <c r="AA29" s="691"/>
      <c r="AB29" s="691"/>
      <c r="AC29" s="691"/>
      <c r="AD29" s="692" t="s">
        <v>128</v>
      </c>
      <c r="AE29" s="692"/>
      <c r="AF29" s="692"/>
      <c r="AG29" s="692"/>
      <c r="AH29" s="692"/>
      <c r="AI29" s="692"/>
      <c r="AJ29" s="692"/>
      <c r="AK29" s="692"/>
      <c r="AL29" s="667" t="s">
        <v>128</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308</v>
      </c>
      <c r="CE29" s="752"/>
      <c r="CF29" s="706" t="s">
        <v>69</v>
      </c>
      <c r="CG29" s="703"/>
      <c r="CH29" s="703"/>
      <c r="CI29" s="703"/>
      <c r="CJ29" s="703"/>
      <c r="CK29" s="703"/>
      <c r="CL29" s="703"/>
      <c r="CM29" s="703"/>
      <c r="CN29" s="703"/>
      <c r="CO29" s="703"/>
      <c r="CP29" s="703"/>
      <c r="CQ29" s="704"/>
      <c r="CR29" s="664">
        <v>396403</v>
      </c>
      <c r="CS29" s="675"/>
      <c r="CT29" s="675"/>
      <c r="CU29" s="675"/>
      <c r="CV29" s="675"/>
      <c r="CW29" s="675"/>
      <c r="CX29" s="675"/>
      <c r="CY29" s="676"/>
      <c r="CZ29" s="667">
        <v>8.9</v>
      </c>
      <c r="DA29" s="677"/>
      <c r="DB29" s="677"/>
      <c r="DC29" s="678"/>
      <c r="DD29" s="670">
        <v>392674</v>
      </c>
      <c r="DE29" s="675"/>
      <c r="DF29" s="675"/>
      <c r="DG29" s="675"/>
      <c r="DH29" s="675"/>
      <c r="DI29" s="675"/>
      <c r="DJ29" s="675"/>
      <c r="DK29" s="676"/>
      <c r="DL29" s="670">
        <v>392674</v>
      </c>
      <c r="DM29" s="675"/>
      <c r="DN29" s="675"/>
      <c r="DO29" s="675"/>
      <c r="DP29" s="675"/>
      <c r="DQ29" s="675"/>
      <c r="DR29" s="675"/>
      <c r="DS29" s="675"/>
      <c r="DT29" s="675"/>
      <c r="DU29" s="675"/>
      <c r="DV29" s="676"/>
      <c r="DW29" s="667">
        <v>15.9</v>
      </c>
      <c r="DX29" s="677"/>
      <c r="DY29" s="677"/>
      <c r="DZ29" s="677"/>
      <c r="EA29" s="677"/>
      <c r="EB29" s="677"/>
      <c r="EC29" s="698"/>
    </row>
    <row r="30" spans="2:133" ht="11.25" customHeight="1" x14ac:dyDescent="0.2">
      <c r="B30" s="661" t="s">
        <v>309</v>
      </c>
      <c r="C30" s="662"/>
      <c r="D30" s="662"/>
      <c r="E30" s="662"/>
      <c r="F30" s="662"/>
      <c r="G30" s="662"/>
      <c r="H30" s="662"/>
      <c r="I30" s="662"/>
      <c r="J30" s="662"/>
      <c r="K30" s="662"/>
      <c r="L30" s="662"/>
      <c r="M30" s="662"/>
      <c r="N30" s="662"/>
      <c r="O30" s="662"/>
      <c r="P30" s="662"/>
      <c r="Q30" s="663"/>
      <c r="R30" s="664">
        <v>19575</v>
      </c>
      <c r="S30" s="665"/>
      <c r="T30" s="665"/>
      <c r="U30" s="665"/>
      <c r="V30" s="665"/>
      <c r="W30" s="665"/>
      <c r="X30" s="665"/>
      <c r="Y30" s="666"/>
      <c r="Z30" s="691">
        <v>0.4</v>
      </c>
      <c r="AA30" s="691"/>
      <c r="AB30" s="691"/>
      <c r="AC30" s="691"/>
      <c r="AD30" s="692">
        <v>463</v>
      </c>
      <c r="AE30" s="692"/>
      <c r="AF30" s="692"/>
      <c r="AG30" s="692"/>
      <c r="AH30" s="692"/>
      <c r="AI30" s="692"/>
      <c r="AJ30" s="692"/>
      <c r="AK30" s="692"/>
      <c r="AL30" s="667">
        <v>0</v>
      </c>
      <c r="AM30" s="668"/>
      <c r="AN30" s="668"/>
      <c r="AO30" s="693"/>
      <c r="AP30" s="723" t="s">
        <v>227</v>
      </c>
      <c r="AQ30" s="724"/>
      <c r="AR30" s="724"/>
      <c r="AS30" s="724"/>
      <c r="AT30" s="724"/>
      <c r="AU30" s="724"/>
      <c r="AV30" s="724"/>
      <c r="AW30" s="724"/>
      <c r="AX30" s="724"/>
      <c r="AY30" s="724"/>
      <c r="AZ30" s="724"/>
      <c r="BA30" s="724"/>
      <c r="BB30" s="724"/>
      <c r="BC30" s="724"/>
      <c r="BD30" s="724"/>
      <c r="BE30" s="724"/>
      <c r="BF30" s="725"/>
      <c r="BG30" s="723" t="s">
        <v>310</v>
      </c>
      <c r="BH30" s="748"/>
      <c r="BI30" s="748"/>
      <c r="BJ30" s="748"/>
      <c r="BK30" s="748"/>
      <c r="BL30" s="748"/>
      <c r="BM30" s="748"/>
      <c r="BN30" s="748"/>
      <c r="BO30" s="748"/>
      <c r="BP30" s="748"/>
      <c r="BQ30" s="749"/>
      <c r="BR30" s="723" t="s">
        <v>311</v>
      </c>
      <c r="BS30" s="748"/>
      <c r="BT30" s="748"/>
      <c r="BU30" s="748"/>
      <c r="BV30" s="748"/>
      <c r="BW30" s="748"/>
      <c r="BX30" s="748"/>
      <c r="BY30" s="748"/>
      <c r="BZ30" s="748"/>
      <c r="CA30" s="748"/>
      <c r="CB30" s="749"/>
      <c r="CD30" s="753"/>
      <c r="CE30" s="754"/>
      <c r="CF30" s="706" t="s">
        <v>312</v>
      </c>
      <c r="CG30" s="703"/>
      <c r="CH30" s="703"/>
      <c r="CI30" s="703"/>
      <c r="CJ30" s="703"/>
      <c r="CK30" s="703"/>
      <c r="CL30" s="703"/>
      <c r="CM30" s="703"/>
      <c r="CN30" s="703"/>
      <c r="CO30" s="703"/>
      <c r="CP30" s="703"/>
      <c r="CQ30" s="704"/>
      <c r="CR30" s="664">
        <v>383025</v>
      </c>
      <c r="CS30" s="665"/>
      <c r="CT30" s="665"/>
      <c r="CU30" s="665"/>
      <c r="CV30" s="665"/>
      <c r="CW30" s="665"/>
      <c r="CX30" s="665"/>
      <c r="CY30" s="666"/>
      <c r="CZ30" s="667">
        <v>8.6</v>
      </c>
      <c r="DA30" s="677"/>
      <c r="DB30" s="677"/>
      <c r="DC30" s="678"/>
      <c r="DD30" s="670">
        <v>379296</v>
      </c>
      <c r="DE30" s="665"/>
      <c r="DF30" s="665"/>
      <c r="DG30" s="665"/>
      <c r="DH30" s="665"/>
      <c r="DI30" s="665"/>
      <c r="DJ30" s="665"/>
      <c r="DK30" s="666"/>
      <c r="DL30" s="670">
        <v>379296</v>
      </c>
      <c r="DM30" s="665"/>
      <c r="DN30" s="665"/>
      <c r="DO30" s="665"/>
      <c r="DP30" s="665"/>
      <c r="DQ30" s="665"/>
      <c r="DR30" s="665"/>
      <c r="DS30" s="665"/>
      <c r="DT30" s="665"/>
      <c r="DU30" s="665"/>
      <c r="DV30" s="666"/>
      <c r="DW30" s="667">
        <v>15.4</v>
      </c>
      <c r="DX30" s="677"/>
      <c r="DY30" s="677"/>
      <c r="DZ30" s="677"/>
      <c r="EA30" s="677"/>
      <c r="EB30" s="677"/>
      <c r="EC30" s="698"/>
    </row>
    <row r="31" spans="2:133" ht="11.25" customHeight="1" x14ac:dyDescent="0.2">
      <c r="B31" s="661" t="s">
        <v>313</v>
      </c>
      <c r="C31" s="662"/>
      <c r="D31" s="662"/>
      <c r="E31" s="662"/>
      <c r="F31" s="662"/>
      <c r="G31" s="662"/>
      <c r="H31" s="662"/>
      <c r="I31" s="662"/>
      <c r="J31" s="662"/>
      <c r="K31" s="662"/>
      <c r="L31" s="662"/>
      <c r="M31" s="662"/>
      <c r="N31" s="662"/>
      <c r="O31" s="662"/>
      <c r="P31" s="662"/>
      <c r="Q31" s="663"/>
      <c r="R31" s="664">
        <v>1755</v>
      </c>
      <c r="S31" s="665"/>
      <c r="T31" s="665"/>
      <c r="U31" s="665"/>
      <c r="V31" s="665"/>
      <c r="W31" s="665"/>
      <c r="X31" s="665"/>
      <c r="Y31" s="666"/>
      <c r="Z31" s="691">
        <v>0</v>
      </c>
      <c r="AA31" s="691"/>
      <c r="AB31" s="691"/>
      <c r="AC31" s="691"/>
      <c r="AD31" s="692" t="s">
        <v>128</v>
      </c>
      <c r="AE31" s="692"/>
      <c r="AF31" s="692"/>
      <c r="AG31" s="692"/>
      <c r="AH31" s="692"/>
      <c r="AI31" s="692"/>
      <c r="AJ31" s="692"/>
      <c r="AK31" s="692"/>
      <c r="AL31" s="667" t="s">
        <v>128</v>
      </c>
      <c r="AM31" s="668"/>
      <c r="AN31" s="668"/>
      <c r="AO31" s="693"/>
      <c r="AP31" s="737" t="s">
        <v>314</v>
      </c>
      <c r="AQ31" s="738"/>
      <c r="AR31" s="738"/>
      <c r="AS31" s="738"/>
      <c r="AT31" s="743" t="s">
        <v>315</v>
      </c>
      <c r="AU31" s="360"/>
      <c r="AV31" s="360"/>
      <c r="AW31" s="360"/>
      <c r="AX31" s="730" t="s">
        <v>190</v>
      </c>
      <c r="AY31" s="731"/>
      <c r="AZ31" s="731"/>
      <c r="BA31" s="731"/>
      <c r="BB31" s="731"/>
      <c r="BC31" s="731"/>
      <c r="BD31" s="731"/>
      <c r="BE31" s="731"/>
      <c r="BF31" s="732"/>
      <c r="BG31" s="733">
        <v>99.7</v>
      </c>
      <c r="BH31" s="734"/>
      <c r="BI31" s="734"/>
      <c r="BJ31" s="734"/>
      <c r="BK31" s="734"/>
      <c r="BL31" s="734"/>
      <c r="BM31" s="735">
        <v>98.9</v>
      </c>
      <c r="BN31" s="734"/>
      <c r="BO31" s="734"/>
      <c r="BP31" s="734"/>
      <c r="BQ31" s="736"/>
      <c r="BR31" s="733">
        <v>98</v>
      </c>
      <c r="BS31" s="734"/>
      <c r="BT31" s="734"/>
      <c r="BU31" s="734"/>
      <c r="BV31" s="734"/>
      <c r="BW31" s="734"/>
      <c r="BX31" s="735">
        <v>97.3</v>
      </c>
      <c r="BY31" s="734"/>
      <c r="BZ31" s="734"/>
      <c r="CA31" s="734"/>
      <c r="CB31" s="736"/>
      <c r="CD31" s="753"/>
      <c r="CE31" s="754"/>
      <c r="CF31" s="706" t="s">
        <v>316</v>
      </c>
      <c r="CG31" s="703"/>
      <c r="CH31" s="703"/>
      <c r="CI31" s="703"/>
      <c r="CJ31" s="703"/>
      <c r="CK31" s="703"/>
      <c r="CL31" s="703"/>
      <c r="CM31" s="703"/>
      <c r="CN31" s="703"/>
      <c r="CO31" s="703"/>
      <c r="CP31" s="703"/>
      <c r="CQ31" s="704"/>
      <c r="CR31" s="664">
        <v>13378</v>
      </c>
      <c r="CS31" s="675"/>
      <c r="CT31" s="675"/>
      <c r="CU31" s="675"/>
      <c r="CV31" s="675"/>
      <c r="CW31" s="675"/>
      <c r="CX31" s="675"/>
      <c r="CY31" s="676"/>
      <c r="CZ31" s="667">
        <v>0.3</v>
      </c>
      <c r="DA31" s="677"/>
      <c r="DB31" s="677"/>
      <c r="DC31" s="678"/>
      <c r="DD31" s="670">
        <v>13378</v>
      </c>
      <c r="DE31" s="675"/>
      <c r="DF31" s="675"/>
      <c r="DG31" s="675"/>
      <c r="DH31" s="675"/>
      <c r="DI31" s="675"/>
      <c r="DJ31" s="675"/>
      <c r="DK31" s="676"/>
      <c r="DL31" s="670">
        <v>13378</v>
      </c>
      <c r="DM31" s="675"/>
      <c r="DN31" s="675"/>
      <c r="DO31" s="675"/>
      <c r="DP31" s="675"/>
      <c r="DQ31" s="675"/>
      <c r="DR31" s="675"/>
      <c r="DS31" s="675"/>
      <c r="DT31" s="675"/>
      <c r="DU31" s="675"/>
      <c r="DV31" s="676"/>
      <c r="DW31" s="667">
        <v>0.5</v>
      </c>
      <c r="DX31" s="677"/>
      <c r="DY31" s="677"/>
      <c r="DZ31" s="677"/>
      <c r="EA31" s="677"/>
      <c r="EB31" s="677"/>
      <c r="EC31" s="698"/>
    </row>
    <row r="32" spans="2:133" ht="11.25" customHeight="1" x14ac:dyDescent="0.2">
      <c r="B32" s="661" t="s">
        <v>317</v>
      </c>
      <c r="C32" s="662"/>
      <c r="D32" s="662"/>
      <c r="E32" s="662"/>
      <c r="F32" s="662"/>
      <c r="G32" s="662"/>
      <c r="H32" s="662"/>
      <c r="I32" s="662"/>
      <c r="J32" s="662"/>
      <c r="K32" s="662"/>
      <c r="L32" s="662"/>
      <c r="M32" s="662"/>
      <c r="N32" s="662"/>
      <c r="O32" s="662"/>
      <c r="P32" s="662"/>
      <c r="Q32" s="663"/>
      <c r="R32" s="664">
        <v>523151</v>
      </c>
      <c r="S32" s="665"/>
      <c r="T32" s="665"/>
      <c r="U32" s="665"/>
      <c r="V32" s="665"/>
      <c r="W32" s="665"/>
      <c r="X32" s="665"/>
      <c r="Y32" s="666"/>
      <c r="Z32" s="691">
        <v>10.7</v>
      </c>
      <c r="AA32" s="691"/>
      <c r="AB32" s="691"/>
      <c r="AC32" s="691"/>
      <c r="AD32" s="692" t="s">
        <v>128</v>
      </c>
      <c r="AE32" s="692"/>
      <c r="AF32" s="692"/>
      <c r="AG32" s="692"/>
      <c r="AH32" s="692"/>
      <c r="AI32" s="692"/>
      <c r="AJ32" s="692"/>
      <c r="AK32" s="692"/>
      <c r="AL32" s="667" t="s">
        <v>128</v>
      </c>
      <c r="AM32" s="668"/>
      <c r="AN32" s="668"/>
      <c r="AO32" s="693"/>
      <c r="AP32" s="739"/>
      <c r="AQ32" s="740"/>
      <c r="AR32" s="740"/>
      <c r="AS32" s="740"/>
      <c r="AT32" s="744"/>
      <c r="AU32" s="361" t="s">
        <v>318</v>
      </c>
      <c r="AV32" s="361"/>
      <c r="AW32" s="361"/>
      <c r="AX32" s="661" t="s">
        <v>319</v>
      </c>
      <c r="AY32" s="662"/>
      <c r="AZ32" s="662"/>
      <c r="BA32" s="662"/>
      <c r="BB32" s="662"/>
      <c r="BC32" s="662"/>
      <c r="BD32" s="662"/>
      <c r="BE32" s="662"/>
      <c r="BF32" s="663"/>
      <c r="BG32" s="746">
        <v>99.4</v>
      </c>
      <c r="BH32" s="675"/>
      <c r="BI32" s="675"/>
      <c r="BJ32" s="675"/>
      <c r="BK32" s="675"/>
      <c r="BL32" s="675"/>
      <c r="BM32" s="668">
        <v>98.5</v>
      </c>
      <c r="BN32" s="747"/>
      <c r="BO32" s="747"/>
      <c r="BP32" s="747"/>
      <c r="BQ32" s="702"/>
      <c r="BR32" s="746">
        <v>99.5</v>
      </c>
      <c r="BS32" s="675"/>
      <c r="BT32" s="675"/>
      <c r="BU32" s="675"/>
      <c r="BV32" s="675"/>
      <c r="BW32" s="675"/>
      <c r="BX32" s="668">
        <v>98.9</v>
      </c>
      <c r="BY32" s="747"/>
      <c r="BZ32" s="747"/>
      <c r="CA32" s="747"/>
      <c r="CB32" s="702"/>
      <c r="CD32" s="755"/>
      <c r="CE32" s="756"/>
      <c r="CF32" s="706" t="s">
        <v>320</v>
      </c>
      <c r="CG32" s="703"/>
      <c r="CH32" s="703"/>
      <c r="CI32" s="703"/>
      <c r="CJ32" s="703"/>
      <c r="CK32" s="703"/>
      <c r="CL32" s="703"/>
      <c r="CM32" s="703"/>
      <c r="CN32" s="703"/>
      <c r="CO32" s="703"/>
      <c r="CP32" s="703"/>
      <c r="CQ32" s="704"/>
      <c r="CR32" s="664" t="s">
        <v>128</v>
      </c>
      <c r="CS32" s="665"/>
      <c r="CT32" s="665"/>
      <c r="CU32" s="665"/>
      <c r="CV32" s="665"/>
      <c r="CW32" s="665"/>
      <c r="CX32" s="665"/>
      <c r="CY32" s="666"/>
      <c r="CZ32" s="667" t="s">
        <v>128</v>
      </c>
      <c r="DA32" s="677"/>
      <c r="DB32" s="677"/>
      <c r="DC32" s="678"/>
      <c r="DD32" s="670" t="s">
        <v>128</v>
      </c>
      <c r="DE32" s="665"/>
      <c r="DF32" s="665"/>
      <c r="DG32" s="665"/>
      <c r="DH32" s="665"/>
      <c r="DI32" s="665"/>
      <c r="DJ32" s="665"/>
      <c r="DK32" s="666"/>
      <c r="DL32" s="670" t="s">
        <v>128</v>
      </c>
      <c r="DM32" s="665"/>
      <c r="DN32" s="665"/>
      <c r="DO32" s="665"/>
      <c r="DP32" s="665"/>
      <c r="DQ32" s="665"/>
      <c r="DR32" s="665"/>
      <c r="DS32" s="665"/>
      <c r="DT32" s="665"/>
      <c r="DU32" s="665"/>
      <c r="DV32" s="666"/>
      <c r="DW32" s="667" t="s">
        <v>128</v>
      </c>
      <c r="DX32" s="677"/>
      <c r="DY32" s="677"/>
      <c r="DZ32" s="677"/>
      <c r="EA32" s="677"/>
      <c r="EB32" s="677"/>
      <c r="EC32" s="698"/>
    </row>
    <row r="33" spans="2:133" ht="11.25" customHeight="1" x14ac:dyDescent="0.2">
      <c r="B33" s="727" t="s">
        <v>321</v>
      </c>
      <c r="C33" s="728"/>
      <c r="D33" s="728"/>
      <c r="E33" s="728"/>
      <c r="F33" s="728"/>
      <c r="G33" s="728"/>
      <c r="H33" s="728"/>
      <c r="I33" s="728"/>
      <c r="J33" s="728"/>
      <c r="K33" s="728"/>
      <c r="L33" s="728"/>
      <c r="M33" s="728"/>
      <c r="N33" s="728"/>
      <c r="O33" s="728"/>
      <c r="P33" s="728"/>
      <c r="Q33" s="729"/>
      <c r="R33" s="664">
        <v>720</v>
      </c>
      <c r="S33" s="665"/>
      <c r="T33" s="665"/>
      <c r="U33" s="665"/>
      <c r="V33" s="665"/>
      <c r="W33" s="665"/>
      <c r="X33" s="665"/>
      <c r="Y33" s="666"/>
      <c r="Z33" s="691">
        <v>0</v>
      </c>
      <c r="AA33" s="691"/>
      <c r="AB33" s="691"/>
      <c r="AC33" s="691"/>
      <c r="AD33" s="692">
        <v>720</v>
      </c>
      <c r="AE33" s="692"/>
      <c r="AF33" s="692"/>
      <c r="AG33" s="692"/>
      <c r="AH33" s="692"/>
      <c r="AI33" s="692"/>
      <c r="AJ33" s="692"/>
      <c r="AK33" s="692"/>
      <c r="AL33" s="667">
        <v>0</v>
      </c>
      <c r="AM33" s="668"/>
      <c r="AN33" s="668"/>
      <c r="AO33" s="693"/>
      <c r="AP33" s="741"/>
      <c r="AQ33" s="742"/>
      <c r="AR33" s="742"/>
      <c r="AS33" s="742"/>
      <c r="AT33" s="745"/>
      <c r="AU33" s="362"/>
      <c r="AV33" s="362"/>
      <c r="AW33" s="362"/>
      <c r="AX33" s="641" t="s">
        <v>322</v>
      </c>
      <c r="AY33" s="642"/>
      <c r="AZ33" s="642"/>
      <c r="BA33" s="642"/>
      <c r="BB33" s="642"/>
      <c r="BC33" s="642"/>
      <c r="BD33" s="642"/>
      <c r="BE33" s="642"/>
      <c r="BF33" s="643"/>
      <c r="BG33" s="726">
        <v>99.8</v>
      </c>
      <c r="BH33" s="645"/>
      <c r="BI33" s="645"/>
      <c r="BJ33" s="645"/>
      <c r="BK33" s="645"/>
      <c r="BL33" s="645"/>
      <c r="BM33" s="683">
        <v>99</v>
      </c>
      <c r="BN33" s="645"/>
      <c r="BO33" s="645"/>
      <c r="BP33" s="645"/>
      <c r="BQ33" s="694"/>
      <c r="BR33" s="726">
        <v>97.6</v>
      </c>
      <c r="BS33" s="645"/>
      <c r="BT33" s="645"/>
      <c r="BU33" s="645"/>
      <c r="BV33" s="645"/>
      <c r="BW33" s="645"/>
      <c r="BX33" s="683">
        <v>97</v>
      </c>
      <c r="BY33" s="645"/>
      <c r="BZ33" s="645"/>
      <c r="CA33" s="645"/>
      <c r="CB33" s="694"/>
      <c r="CD33" s="706" t="s">
        <v>323</v>
      </c>
      <c r="CE33" s="703"/>
      <c r="CF33" s="703"/>
      <c r="CG33" s="703"/>
      <c r="CH33" s="703"/>
      <c r="CI33" s="703"/>
      <c r="CJ33" s="703"/>
      <c r="CK33" s="703"/>
      <c r="CL33" s="703"/>
      <c r="CM33" s="703"/>
      <c r="CN33" s="703"/>
      <c r="CO33" s="703"/>
      <c r="CP33" s="703"/>
      <c r="CQ33" s="704"/>
      <c r="CR33" s="664">
        <v>2622626</v>
      </c>
      <c r="CS33" s="675"/>
      <c r="CT33" s="675"/>
      <c r="CU33" s="675"/>
      <c r="CV33" s="675"/>
      <c r="CW33" s="675"/>
      <c r="CX33" s="675"/>
      <c r="CY33" s="676"/>
      <c r="CZ33" s="667">
        <v>58.8</v>
      </c>
      <c r="DA33" s="677"/>
      <c r="DB33" s="677"/>
      <c r="DC33" s="678"/>
      <c r="DD33" s="670">
        <v>1885324</v>
      </c>
      <c r="DE33" s="675"/>
      <c r="DF33" s="675"/>
      <c r="DG33" s="675"/>
      <c r="DH33" s="675"/>
      <c r="DI33" s="675"/>
      <c r="DJ33" s="675"/>
      <c r="DK33" s="676"/>
      <c r="DL33" s="670">
        <v>970577</v>
      </c>
      <c r="DM33" s="675"/>
      <c r="DN33" s="675"/>
      <c r="DO33" s="675"/>
      <c r="DP33" s="675"/>
      <c r="DQ33" s="675"/>
      <c r="DR33" s="675"/>
      <c r="DS33" s="675"/>
      <c r="DT33" s="675"/>
      <c r="DU33" s="675"/>
      <c r="DV33" s="676"/>
      <c r="DW33" s="667">
        <v>39.4</v>
      </c>
      <c r="DX33" s="677"/>
      <c r="DY33" s="677"/>
      <c r="DZ33" s="677"/>
      <c r="EA33" s="677"/>
      <c r="EB33" s="677"/>
      <c r="EC33" s="698"/>
    </row>
    <row r="34" spans="2:133" ht="11.25" customHeight="1" x14ac:dyDescent="0.2">
      <c r="B34" s="661" t="s">
        <v>324</v>
      </c>
      <c r="C34" s="662"/>
      <c r="D34" s="662"/>
      <c r="E34" s="662"/>
      <c r="F34" s="662"/>
      <c r="G34" s="662"/>
      <c r="H34" s="662"/>
      <c r="I34" s="662"/>
      <c r="J34" s="662"/>
      <c r="K34" s="662"/>
      <c r="L34" s="662"/>
      <c r="M34" s="662"/>
      <c r="N34" s="662"/>
      <c r="O34" s="662"/>
      <c r="P34" s="662"/>
      <c r="Q34" s="663"/>
      <c r="R34" s="664">
        <v>469634</v>
      </c>
      <c r="S34" s="665"/>
      <c r="T34" s="665"/>
      <c r="U34" s="665"/>
      <c r="V34" s="665"/>
      <c r="W34" s="665"/>
      <c r="X34" s="665"/>
      <c r="Y34" s="666"/>
      <c r="Z34" s="691">
        <v>9.6</v>
      </c>
      <c r="AA34" s="691"/>
      <c r="AB34" s="691"/>
      <c r="AC34" s="691"/>
      <c r="AD34" s="692" t="s">
        <v>128</v>
      </c>
      <c r="AE34" s="692"/>
      <c r="AF34" s="692"/>
      <c r="AG34" s="692"/>
      <c r="AH34" s="692"/>
      <c r="AI34" s="692"/>
      <c r="AJ34" s="692"/>
      <c r="AK34" s="692"/>
      <c r="AL34" s="667" t="s">
        <v>128</v>
      </c>
      <c r="AM34" s="668"/>
      <c r="AN34" s="668"/>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325</v>
      </c>
      <c r="CE34" s="703"/>
      <c r="CF34" s="703"/>
      <c r="CG34" s="703"/>
      <c r="CH34" s="703"/>
      <c r="CI34" s="703"/>
      <c r="CJ34" s="703"/>
      <c r="CK34" s="703"/>
      <c r="CL34" s="703"/>
      <c r="CM34" s="703"/>
      <c r="CN34" s="703"/>
      <c r="CO34" s="703"/>
      <c r="CP34" s="703"/>
      <c r="CQ34" s="704"/>
      <c r="CR34" s="664">
        <v>859761</v>
      </c>
      <c r="CS34" s="665"/>
      <c r="CT34" s="665"/>
      <c r="CU34" s="665"/>
      <c r="CV34" s="665"/>
      <c r="CW34" s="665"/>
      <c r="CX34" s="665"/>
      <c r="CY34" s="666"/>
      <c r="CZ34" s="667">
        <v>19.3</v>
      </c>
      <c r="DA34" s="677"/>
      <c r="DB34" s="677"/>
      <c r="DC34" s="678"/>
      <c r="DD34" s="670">
        <v>479056</v>
      </c>
      <c r="DE34" s="665"/>
      <c r="DF34" s="665"/>
      <c r="DG34" s="665"/>
      <c r="DH34" s="665"/>
      <c r="DI34" s="665"/>
      <c r="DJ34" s="665"/>
      <c r="DK34" s="666"/>
      <c r="DL34" s="670">
        <v>310558</v>
      </c>
      <c r="DM34" s="665"/>
      <c r="DN34" s="665"/>
      <c r="DO34" s="665"/>
      <c r="DP34" s="665"/>
      <c r="DQ34" s="665"/>
      <c r="DR34" s="665"/>
      <c r="DS34" s="665"/>
      <c r="DT34" s="665"/>
      <c r="DU34" s="665"/>
      <c r="DV34" s="666"/>
      <c r="DW34" s="667">
        <v>12.6</v>
      </c>
      <c r="DX34" s="677"/>
      <c r="DY34" s="677"/>
      <c r="DZ34" s="677"/>
      <c r="EA34" s="677"/>
      <c r="EB34" s="677"/>
      <c r="EC34" s="698"/>
    </row>
    <row r="35" spans="2:133" ht="11.25" customHeight="1" x14ac:dyDescent="0.2">
      <c r="B35" s="661" t="s">
        <v>326</v>
      </c>
      <c r="C35" s="662"/>
      <c r="D35" s="662"/>
      <c r="E35" s="662"/>
      <c r="F35" s="662"/>
      <c r="G35" s="662"/>
      <c r="H35" s="662"/>
      <c r="I35" s="662"/>
      <c r="J35" s="662"/>
      <c r="K35" s="662"/>
      <c r="L35" s="662"/>
      <c r="M35" s="662"/>
      <c r="N35" s="662"/>
      <c r="O35" s="662"/>
      <c r="P35" s="662"/>
      <c r="Q35" s="663"/>
      <c r="R35" s="664">
        <v>14286</v>
      </c>
      <c r="S35" s="665"/>
      <c r="T35" s="665"/>
      <c r="U35" s="665"/>
      <c r="V35" s="665"/>
      <c r="W35" s="665"/>
      <c r="X35" s="665"/>
      <c r="Y35" s="666"/>
      <c r="Z35" s="691">
        <v>0.3</v>
      </c>
      <c r="AA35" s="691"/>
      <c r="AB35" s="691"/>
      <c r="AC35" s="691"/>
      <c r="AD35" s="692" t="s">
        <v>128</v>
      </c>
      <c r="AE35" s="692"/>
      <c r="AF35" s="692"/>
      <c r="AG35" s="692"/>
      <c r="AH35" s="692"/>
      <c r="AI35" s="692"/>
      <c r="AJ35" s="692"/>
      <c r="AK35" s="692"/>
      <c r="AL35" s="667" t="s">
        <v>128</v>
      </c>
      <c r="AM35" s="668"/>
      <c r="AN35" s="668"/>
      <c r="AO35" s="693"/>
      <c r="AP35" s="218"/>
      <c r="AQ35" s="723" t="s">
        <v>327</v>
      </c>
      <c r="AR35" s="724"/>
      <c r="AS35" s="724"/>
      <c r="AT35" s="724"/>
      <c r="AU35" s="724"/>
      <c r="AV35" s="724"/>
      <c r="AW35" s="724"/>
      <c r="AX35" s="724"/>
      <c r="AY35" s="724"/>
      <c r="AZ35" s="724"/>
      <c r="BA35" s="724"/>
      <c r="BB35" s="724"/>
      <c r="BC35" s="724"/>
      <c r="BD35" s="724"/>
      <c r="BE35" s="724"/>
      <c r="BF35" s="725"/>
      <c r="BG35" s="723" t="s">
        <v>328</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329</v>
      </c>
      <c r="CE35" s="703"/>
      <c r="CF35" s="703"/>
      <c r="CG35" s="703"/>
      <c r="CH35" s="703"/>
      <c r="CI35" s="703"/>
      <c r="CJ35" s="703"/>
      <c r="CK35" s="703"/>
      <c r="CL35" s="703"/>
      <c r="CM35" s="703"/>
      <c r="CN35" s="703"/>
      <c r="CO35" s="703"/>
      <c r="CP35" s="703"/>
      <c r="CQ35" s="704"/>
      <c r="CR35" s="664">
        <v>279991</v>
      </c>
      <c r="CS35" s="675"/>
      <c r="CT35" s="675"/>
      <c r="CU35" s="675"/>
      <c r="CV35" s="675"/>
      <c r="CW35" s="675"/>
      <c r="CX35" s="675"/>
      <c r="CY35" s="676"/>
      <c r="CZ35" s="667">
        <v>6.3</v>
      </c>
      <c r="DA35" s="677"/>
      <c r="DB35" s="677"/>
      <c r="DC35" s="678"/>
      <c r="DD35" s="670">
        <v>152966</v>
      </c>
      <c r="DE35" s="675"/>
      <c r="DF35" s="675"/>
      <c r="DG35" s="675"/>
      <c r="DH35" s="675"/>
      <c r="DI35" s="675"/>
      <c r="DJ35" s="675"/>
      <c r="DK35" s="676"/>
      <c r="DL35" s="670">
        <v>34321</v>
      </c>
      <c r="DM35" s="675"/>
      <c r="DN35" s="675"/>
      <c r="DO35" s="675"/>
      <c r="DP35" s="675"/>
      <c r="DQ35" s="675"/>
      <c r="DR35" s="675"/>
      <c r="DS35" s="675"/>
      <c r="DT35" s="675"/>
      <c r="DU35" s="675"/>
      <c r="DV35" s="676"/>
      <c r="DW35" s="667">
        <v>1.4</v>
      </c>
      <c r="DX35" s="677"/>
      <c r="DY35" s="677"/>
      <c r="DZ35" s="677"/>
      <c r="EA35" s="677"/>
      <c r="EB35" s="677"/>
      <c r="EC35" s="698"/>
    </row>
    <row r="36" spans="2:133" ht="11.25" customHeight="1" x14ac:dyDescent="0.2">
      <c r="B36" s="661" t="s">
        <v>330</v>
      </c>
      <c r="C36" s="662"/>
      <c r="D36" s="662"/>
      <c r="E36" s="662"/>
      <c r="F36" s="662"/>
      <c r="G36" s="662"/>
      <c r="H36" s="662"/>
      <c r="I36" s="662"/>
      <c r="J36" s="662"/>
      <c r="K36" s="662"/>
      <c r="L36" s="662"/>
      <c r="M36" s="662"/>
      <c r="N36" s="662"/>
      <c r="O36" s="662"/>
      <c r="P36" s="662"/>
      <c r="Q36" s="663"/>
      <c r="R36" s="664">
        <v>479310</v>
      </c>
      <c r="S36" s="665"/>
      <c r="T36" s="665"/>
      <c r="U36" s="665"/>
      <c r="V36" s="665"/>
      <c r="W36" s="665"/>
      <c r="X36" s="665"/>
      <c r="Y36" s="666"/>
      <c r="Z36" s="691">
        <v>9.8000000000000007</v>
      </c>
      <c r="AA36" s="691"/>
      <c r="AB36" s="691"/>
      <c r="AC36" s="691"/>
      <c r="AD36" s="692" t="s">
        <v>128</v>
      </c>
      <c r="AE36" s="692"/>
      <c r="AF36" s="692"/>
      <c r="AG36" s="692"/>
      <c r="AH36" s="692"/>
      <c r="AI36" s="692"/>
      <c r="AJ36" s="692"/>
      <c r="AK36" s="692"/>
      <c r="AL36" s="667" t="s">
        <v>128</v>
      </c>
      <c r="AM36" s="668"/>
      <c r="AN36" s="668"/>
      <c r="AO36" s="693"/>
      <c r="AP36" s="218"/>
      <c r="AQ36" s="714" t="s">
        <v>331</v>
      </c>
      <c r="AR36" s="715"/>
      <c r="AS36" s="715"/>
      <c r="AT36" s="715"/>
      <c r="AU36" s="715"/>
      <c r="AV36" s="715"/>
      <c r="AW36" s="715"/>
      <c r="AX36" s="715"/>
      <c r="AY36" s="716"/>
      <c r="AZ36" s="717">
        <v>645242</v>
      </c>
      <c r="BA36" s="718"/>
      <c r="BB36" s="718"/>
      <c r="BC36" s="718"/>
      <c r="BD36" s="718"/>
      <c r="BE36" s="718"/>
      <c r="BF36" s="719"/>
      <c r="BG36" s="720" t="s">
        <v>332</v>
      </c>
      <c r="BH36" s="721"/>
      <c r="BI36" s="721"/>
      <c r="BJ36" s="721"/>
      <c r="BK36" s="721"/>
      <c r="BL36" s="721"/>
      <c r="BM36" s="721"/>
      <c r="BN36" s="721"/>
      <c r="BO36" s="721"/>
      <c r="BP36" s="721"/>
      <c r="BQ36" s="721"/>
      <c r="BR36" s="721"/>
      <c r="BS36" s="721"/>
      <c r="BT36" s="721"/>
      <c r="BU36" s="722"/>
      <c r="BV36" s="717">
        <v>-9176</v>
      </c>
      <c r="BW36" s="718"/>
      <c r="BX36" s="718"/>
      <c r="BY36" s="718"/>
      <c r="BZ36" s="718"/>
      <c r="CA36" s="718"/>
      <c r="CB36" s="719"/>
      <c r="CD36" s="706" t="s">
        <v>333</v>
      </c>
      <c r="CE36" s="703"/>
      <c r="CF36" s="703"/>
      <c r="CG36" s="703"/>
      <c r="CH36" s="703"/>
      <c r="CI36" s="703"/>
      <c r="CJ36" s="703"/>
      <c r="CK36" s="703"/>
      <c r="CL36" s="703"/>
      <c r="CM36" s="703"/>
      <c r="CN36" s="703"/>
      <c r="CO36" s="703"/>
      <c r="CP36" s="703"/>
      <c r="CQ36" s="704"/>
      <c r="CR36" s="664">
        <v>722932</v>
      </c>
      <c r="CS36" s="665"/>
      <c r="CT36" s="665"/>
      <c r="CU36" s="665"/>
      <c r="CV36" s="665"/>
      <c r="CW36" s="665"/>
      <c r="CX36" s="665"/>
      <c r="CY36" s="666"/>
      <c r="CZ36" s="667">
        <v>16.2</v>
      </c>
      <c r="DA36" s="677"/>
      <c r="DB36" s="677"/>
      <c r="DC36" s="678"/>
      <c r="DD36" s="670">
        <v>573271</v>
      </c>
      <c r="DE36" s="665"/>
      <c r="DF36" s="665"/>
      <c r="DG36" s="665"/>
      <c r="DH36" s="665"/>
      <c r="DI36" s="665"/>
      <c r="DJ36" s="665"/>
      <c r="DK36" s="666"/>
      <c r="DL36" s="670">
        <v>397403</v>
      </c>
      <c r="DM36" s="665"/>
      <c r="DN36" s="665"/>
      <c r="DO36" s="665"/>
      <c r="DP36" s="665"/>
      <c r="DQ36" s="665"/>
      <c r="DR36" s="665"/>
      <c r="DS36" s="665"/>
      <c r="DT36" s="665"/>
      <c r="DU36" s="665"/>
      <c r="DV36" s="666"/>
      <c r="DW36" s="667">
        <v>16.100000000000001</v>
      </c>
      <c r="DX36" s="677"/>
      <c r="DY36" s="677"/>
      <c r="DZ36" s="677"/>
      <c r="EA36" s="677"/>
      <c r="EB36" s="677"/>
      <c r="EC36" s="698"/>
    </row>
    <row r="37" spans="2:133" ht="11.25" customHeight="1" x14ac:dyDescent="0.2">
      <c r="B37" s="661" t="s">
        <v>334</v>
      </c>
      <c r="C37" s="662"/>
      <c r="D37" s="662"/>
      <c r="E37" s="662"/>
      <c r="F37" s="662"/>
      <c r="G37" s="662"/>
      <c r="H37" s="662"/>
      <c r="I37" s="662"/>
      <c r="J37" s="662"/>
      <c r="K37" s="662"/>
      <c r="L37" s="662"/>
      <c r="M37" s="662"/>
      <c r="N37" s="662"/>
      <c r="O37" s="662"/>
      <c r="P37" s="662"/>
      <c r="Q37" s="663"/>
      <c r="R37" s="664">
        <v>4273</v>
      </c>
      <c r="S37" s="665"/>
      <c r="T37" s="665"/>
      <c r="U37" s="665"/>
      <c r="V37" s="665"/>
      <c r="W37" s="665"/>
      <c r="X37" s="665"/>
      <c r="Y37" s="666"/>
      <c r="Z37" s="691">
        <v>0.1</v>
      </c>
      <c r="AA37" s="691"/>
      <c r="AB37" s="691"/>
      <c r="AC37" s="691"/>
      <c r="AD37" s="692" t="s">
        <v>128</v>
      </c>
      <c r="AE37" s="692"/>
      <c r="AF37" s="692"/>
      <c r="AG37" s="692"/>
      <c r="AH37" s="692"/>
      <c r="AI37" s="692"/>
      <c r="AJ37" s="692"/>
      <c r="AK37" s="692"/>
      <c r="AL37" s="667" t="s">
        <v>128</v>
      </c>
      <c r="AM37" s="668"/>
      <c r="AN37" s="668"/>
      <c r="AO37" s="693"/>
      <c r="AQ37" s="699" t="s">
        <v>335</v>
      </c>
      <c r="AR37" s="700"/>
      <c r="AS37" s="700"/>
      <c r="AT37" s="700"/>
      <c r="AU37" s="700"/>
      <c r="AV37" s="700"/>
      <c r="AW37" s="700"/>
      <c r="AX37" s="700"/>
      <c r="AY37" s="701"/>
      <c r="AZ37" s="664">
        <v>126054</v>
      </c>
      <c r="BA37" s="665"/>
      <c r="BB37" s="665"/>
      <c r="BC37" s="665"/>
      <c r="BD37" s="675"/>
      <c r="BE37" s="675"/>
      <c r="BF37" s="702"/>
      <c r="BG37" s="706" t="s">
        <v>336</v>
      </c>
      <c r="BH37" s="703"/>
      <c r="BI37" s="703"/>
      <c r="BJ37" s="703"/>
      <c r="BK37" s="703"/>
      <c r="BL37" s="703"/>
      <c r="BM37" s="703"/>
      <c r="BN37" s="703"/>
      <c r="BO37" s="703"/>
      <c r="BP37" s="703"/>
      <c r="BQ37" s="703"/>
      <c r="BR37" s="703"/>
      <c r="BS37" s="703"/>
      <c r="BT37" s="703"/>
      <c r="BU37" s="704"/>
      <c r="BV37" s="664">
        <v>-13792</v>
      </c>
      <c r="BW37" s="665"/>
      <c r="BX37" s="665"/>
      <c r="BY37" s="665"/>
      <c r="BZ37" s="665"/>
      <c r="CA37" s="665"/>
      <c r="CB37" s="705"/>
      <c r="CD37" s="706" t="s">
        <v>337</v>
      </c>
      <c r="CE37" s="703"/>
      <c r="CF37" s="703"/>
      <c r="CG37" s="703"/>
      <c r="CH37" s="703"/>
      <c r="CI37" s="703"/>
      <c r="CJ37" s="703"/>
      <c r="CK37" s="703"/>
      <c r="CL37" s="703"/>
      <c r="CM37" s="703"/>
      <c r="CN37" s="703"/>
      <c r="CO37" s="703"/>
      <c r="CP37" s="703"/>
      <c r="CQ37" s="704"/>
      <c r="CR37" s="664">
        <v>169134</v>
      </c>
      <c r="CS37" s="675"/>
      <c r="CT37" s="675"/>
      <c r="CU37" s="675"/>
      <c r="CV37" s="675"/>
      <c r="CW37" s="675"/>
      <c r="CX37" s="675"/>
      <c r="CY37" s="676"/>
      <c r="CZ37" s="667">
        <v>3.8</v>
      </c>
      <c r="DA37" s="677"/>
      <c r="DB37" s="677"/>
      <c r="DC37" s="678"/>
      <c r="DD37" s="670">
        <v>160047</v>
      </c>
      <c r="DE37" s="675"/>
      <c r="DF37" s="675"/>
      <c r="DG37" s="675"/>
      <c r="DH37" s="675"/>
      <c r="DI37" s="675"/>
      <c r="DJ37" s="675"/>
      <c r="DK37" s="676"/>
      <c r="DL37" s="670">
        <v>160047</v>
      </c>
      <c r="DM37" s="675"/>
      <c r="DN37" s="675"/>
      <c r="DO37" s="675"/>
      <c r="DP37" s="675"/>
      <c r="DQ37" s="675"/>
      <c r="DR37" s="675"/>
      <c r="DS37" s="675"/>
      <c r="DT37" s="675"/>
      <c r="DU37" s="675"/>
      <c r="DV37" s="676"/>
      <c r="DW37" s="667">
        <v>6.5</v>
      </c>
      <c r="DX37" s="677"/>
      <c r="DY37" s="677"/>
      <c r="DZ37" s="677"/>
      <c r="EA37" s="677"/>
      <c r="EB37" s="677"/>
      <c r="EC37" s="698"/>
    </row>
    <row r="38" spans="2:133" ht="11.25" customHeight="1" x14ac:dyDescent="0.2">
      <c r="B38" s="661" t="s">
        <v>338</v>
      </c>
      <c r="C38" s="662"/>
      <c r="D38" s="662"/>
      <c r="E38" s="662"/>
      <c r="F38" s="662"/>
      <c r="G38" s="662"/>
      <c r="H38" s="662"/>
      <c r="I38" s="662"/>
      <c r="J38" s="662"/>
      <c r="K38" s="662"/>
      <c r="L38" s="662"/>
      <c r="M38" s="662"/>
      <c r="N38" s="662"/>
      <c r="O38" s="662"/>
      <c r="P38" s="662"/>
      <c r="Q38" s="663"/>
      <c r="R38" s="664">
        <v>212196</v>
      </c>
      <c r="S38" s="665"/>
      <c r="T38" s="665"/>
      <c r="U38" s="665"/>
      <c r="V38" s="665"/>
      <c r="W38" s="665"/>
      <c r="X38" s="665"/>
      <c r="Y38" s="666"/>
      <c r="Z38" s="691">
        <v>4.3</v>
      </c>
      <c r="AA38" s="691"/>
      <c r="AB38" s="691"/>
      <c r="AC38" s="691"/>
      <c r="AD38" s="692" t="s">
        <v>128</v>
      </c>
      <c r="AE38" s="692"/>
      <c r="AF38" s="692"/>
      <c r="AG38" s="692"/>
      <c r="AH38" s="692"/>
      <c r="AI38" s="692"/>
      <c r="AJ38" s="692"/>
      <c r="AK38" s="692"/>
      <c r="AL38" s="667" t="s">
        <v>128</v>
      </c>
      <c r="AM38" s="668"/>
      <c r="AN38" s="668"/>
      <c r="AO38" s="693"/>
      <c r="AQ38" s="699" t="s">
        <v>339</v>
      </c>
      <c r="AR38" s="700"/>
      <c r="AS38" s="700"/>
      <c r="AT38" s="700"/>
      <c r="AU38" s="700"/>
      <c r="AV38" s="700"/>
      <c r="AW38" s="700"/>
      <c r="AX38" s="700"/>
      <c r="AY38" s="701"/>
      <c r="AZ38" s="664">
        <v>84547</v>
      </c>
      <c r="BA38" s="665"/>
      <c r="BB38" s="665"/>
      <c r="BC38" s="665"/>
      <c r="BD38" s="675"/>
      <c r="BE38" s="675"/>
      <c r="BF38" s="702"/>
      <c r="BG38" s="706" t="s">
        <v>340</v>
      </c>
      <c r="BH38" s="703"/>
      <c r="BI38" s="703"/>
      <c r="BJ38" s="703"/>
      <c r="BK38" s="703"/>
      <c r="BL38" s="703"/>
      <c r="BM38" s="703"/>
      <c r="BN38" s="703"/>
      <c r="BO38" s="703"/>
      <c r="BP38" s="703"/>
      <c r="BQ38" s="703"/>
      <c r="BR38" s="703"/>
      <c r="BS38" s="703"/>
      <c r="BT38" s="703"/>
      <c r="BU38" s="704"/>
      <c r="BV38" s="664">
        <v>346</v>
      </c>
      <c r="BW38" s="665"/>
      <c r="BX38" s="665"/>
      <c r="BY38" s="665"/>
      <c r="BZ38" s="665"/>
      <c r="CA38" s="665"/>
      <c r="CB38" s="705"/>
      <c r="CD38" s="706" t="s">
        <v>341</v>
      </c>
      <c r="CE38" s="703"/>
      <c r="CF38" s="703"/>
      <c r="CG38" s="703"/>
      <c r="CH38" s="703"/>
      <c r="CI38" s="703"/>
      <c r="CJ38" s="703"/>
      <c r="CK38" s="703"/>
      <c r="CL38" s="703"/>
      <c r="CM38" s="703"/>
      <c r="CN38" s="703"/>
      <c r="CO38" s="703"/>
      <c r="CP38" s="703"/>
      <c r="CQ38" s="704"/>
      <c r="CR38" s="664">
        <v>405186</v>
      </c>
      <c r="CS38" s="665"/>
      <c r="CT38" s="665"/>
      <c r="CU38" s="665"/>
      <c r="CV38" s="665"/>
      <c r="CW38" s="665"/>
      <c r="CX38" s="665"/>
      <c r="CY38" s="666"/>
      <c r="CZ38" s="667">
        <v>9.1</v>
      </c>
      <c r="DA38" s="677"/>
      <c r="DB38" s="677"/>
      <c r="DC38" s="678"/>
      <c r="DD38" s="670">
        <v>325532</v>
      </c>
      <c r="DE38" s="665"/>
      <c r="DF38" s="665"/>
      <c r="DG38" s="665"/>
      <c r="DH38" s="665"/>
      <c r="DI38" s="665"/>
      <c r="DJ38" s="665"/>
      <c r="DK38" s="666"/>
      <c r="DL38" s="670">
        <v>228295</v>
      </c>
      <c r="DM38" s="665"/>
      <c r="DN38" s="665"/>
      <c r="DO38" s="665"/>
      <c r="DP38" s="665"/>
      <c r="DQ38" s="665"/>
      <c r="DR38" s="665"/>
      <c r="DS38" s="665"/>
      <c r="DT38" s="665"/>
      <c r="DU38" s="665"/>
      <c r="DV38" s="666"/>
      <c r="DW38" s="667">
        <v>9.3000000000000007</v>
      </c>
      <c r="DX38" s="677"/>
      <c r="DY38" s="677"/>
      <c r="DZ38" s="677"/>
      <c r="EA38" s="677"/>
      <c r="EB38" s="677"/>
      <c r="EC38" s="698"/>
    </row>
    <row r="39" spans="2:133" ht="11.25" customHeight="1" x14ac:dyDescent="0.2">
      <c r="B39" s="661" t="s">
        <v>342</v>
      </c>
      <c r="C39" s="662"/>
      <c r="D39" s="662"/>
      <c r="E39" s="662"/>
      <c r="F39" s="662"/>
      <c r="G39" s="662"/>
      <c r="H39" s="662"/>
      <c r="I39" s="662"/>
      <c r="J39" s="662"/>
      <c r="K39" s="662"/>
      <c r="L39" s="662"/>
      <c r="M39" s="662"/>
      <c r="N39" s="662"/>
      <c r="O39" s="662"/>
      <c r="P39" s="662"/>
      <c r="Q39" s="663"/>
      <c r="R39" s="664">
        <v>109201</v>
      </c>
      <c r="S39" s="665"/>
      <c r="T39" s="665"/>
      <c r="U39" s="665"/>
      <c r="V39" s="665"/>
      <c r="W39" s="665"/>
      <c r="X39" s="665"/>
      <c r="Y39" s="666"/>
      <c r="Z39" s="691">
        <v>2.2000000000000002</v>
      </c>
      <c r="AA39" s="691"/>
      <c r="AB39" s="691"/>
      <c r="AC39" s="691"/>
      <c r="AD39" s="692">
        <v>58</v>
      </c>
      <c r="AE39" s="692"/>
      <c r="AF39" s="692"/>
      <c r="AG39" s="692"/>
      <c r="AH39" s="692"/>
      <c r="AI39" s="692"/>
      <c r="AJ39" s="692"/>
      <c r="AK39" s="692"/>
      <c r="AL39" s="667">
        <v>0</v>
      </c>
      <c r="AM39" s="668"/>
      <c r="AN39" s="668"/>
      <c r="AO39" s="693"/>
      <c r="AQ39" s="699" t="s">
        <v>343</v>
      </c>
      <c r="AR39" s="700"/>
      <c r="AS39" s="700"/>
      <c r="AT39" s="700"/>
      <c r="AU39" s="700"/>
      <c r="AV39" s="700"/>
      <c r="AW39" s="700"/>
      <c r="AX39" s="700"/>
      <c r="AY39" s="701"/>
      <c r="AZ39" s="664">
        <v>58187</v>
      </c>
      <c r="BA39" s="665"/>
      <c r="BB39" s="665"/>
      <c r="BC39" s="665"/>
      <c r="BD39" s="675"/>
      <c r="BE39" s="675"/>
      <c r="BF39" s="702"/>
      <c r="BG39" s="706" t="s">
        <v>344</v>
      </c>
      <c r="BH39" s="703"/>
      <c r="BI39" s="703"/>
      <c r="BJ39" s="703"/>
      <c r="BK39" s="703"/>
      <c r="BL39" s="703"/>
      <c r="BM39" s="703"/>
      <c r="BN39" s="703"/>
      <c r="BO39" s="703"/>
      <c r="BP39" s="703"/>
      <c r="BQ39" s="703"/>
      <c r="BR39" s="703"/>
      <c r="BS39" s="703"/>
      <c r="BT39" s="703"/>
      <c r="BU39" s="704"/>
      <c r="BV39" s="664">
        <v>517</v>
      </c>
      <c r="BW39" s="665"/>
      <c r="BX39" s="665"/>
      <c r="BY39" s="665"/>
      <c r="BZ39" s="665"/>
      <c r="CA39" s="665"/>
      <c r="CB39" s="705"/>
      <c r="CD39" s="706" t="s">
        <v>345</v>
      </c>
      <c r="CE39" s="703"/>
      <c r="CF39" s="703"/>
      <c r="CG39" s="703"/>
      <c r="CH39" s="703"/>
      <c r="CI39" s="703"/>
      <c r="CJ39" s="703"/>
      <c r="CK39" s="703"/>
      <c r="CL39" s="703"/>
      <c r="CM39" s="703"/>
      <c r="CN39" s="703"/>
      <c r="CO39" s="703"/>
      <c r="CP39" s="703"/>
      <c r="CQ39" s="704"/>
      <c r="CR39" s="664">
        <v>300947</v>
      </c>
      <c r="CS39" s="675"/>
      <c r="CT39" s="675"/>
      <c r="CU39" s="675"/>
      <c r="CV39" s="675"/>
      <c r="CW39" s="675"/>
      <c r="CX39" s="675"/>
      <c r="CY39" s="676"/>
      <c r="CZ39" s="667">
        <v>6.8</v>
      </c>
      <c r="DA39" s="677"/>
      <c r="DB39" s="677"/>
      <c r="DC39" s="678"/>
      <c r="DD39" s="670">
        <v>300690</v>
      </c>
      <c r="DE39" s="675"/>
      <c r="DF39" s="675"/>
      <c r="DG39" s="675"/>
      <c r="DH39" s="675"/>
      <c r="DI39" s="675"/>
      <c r="DJ39" s="675"/>
      <c r="DK39" s="676"/>
      <c r="DL39" s="670" t="s">
        <v>128</v>
      </c>
      <c r="DM39" s="675"/>
      <c r="DN39" s="675"/>
      <c r="DO39" s="675"/>
      <c r="DP39" s="675"/>
      <c r="DQ39" s="675"/>
      <c r="DR39" s="675"/>
      <c r="DS39" s="675"/>
      <c r="DT39" s="675"/>
      <c r="DU39" s="675"/>
      <c r="DV39" s="676"/>
      <c r="DW39" s="667" t="s">
        <v>128</v>
      </c>
      <c r="DX39" s="677"/>
      <c r="DY39" s="677"/>
      <c r="DZ39" s="677"/>
      <c r="EA39" s="677"/>
      <c r="EB39" s="677"/>
      <c r="EC39" s="698"/>
    </row>
    <row r="40" spans="2:133" ht="11.25" customHeight="1" x14ac:dyDescent="0.2">
      <c r="B40" s="661" t="s">
        <v>346</v>
      </c>
      <c r="C40" s="662"/>
      <c r="D40" s="662"/>
      <c r="E40" s="662"/>
      <c r="F40" s="662"/>
      <c r="G40" s="662"/>
      <c r="H40" s="662"/>
      <c r="I40" s="662"/>
      <c r="J40" s="662"/>
      <c r="K40" s="662"/>
      <c r="L40" s="662"/>
      <c r="M40" s="662"/>
      <c r="N40" s="662"/>
      <c r="O40" s="662"/>
      <c r="P40" s="662"/>
      <c r="Q40" s="663"/>
      <c r="R40" s="664">
        <v>411343</v>
      </c>
      <c r="S40" s="665"/>
      <c r="T40" s="665"/>
      <c r="U40" s="665"/>
      <c r="V40" s="665"/>
      <c r="W40" s="665"/>
      <c r="X40" s="665"/>
      <c r="Y40" s="666"/>
      <c r="Z40" s="691">
        <v>8.4</v>
      </c>
      <c r="AA40" s="691"/>
      <c r="AB40" s="691"/>
      <c r="AC40" s="691"/>
      <c r="AD40" s="692" t="s">
        <v>128</v>
      </c>
      <c r="AE40" s="692"/>
      <c r="AF40" s="692"/>
      <c r="AG40" s="692"/>
      <c r="AH40" s="692"/>
      <c r="AI40" s="692"/>
      <c r="AJ40" s="692"/>
      <c r="AK40" s="692"/>
      <c r="AL40" s="667" t="s">
        <v>128</v>
      </c>
      <c r="AM40" s="668"/>
      <c r="AN40" s="668"/>
      <c r="AO40" s="693"/>
      <c r="AQ40" s="699" t="s">
        <v>347</v>
      </c>
      <c r="AR40" s="700"/>
      <c r="AS40" s="700"/>
      <c r="AT40" s="700"/>
      <c r="AU40" s="700"/>
      <c r="AV40" s="700"/>
      <c r="AW40" s="700"/>
      <c r="AX40" s="700"/>
      <c r="AY40" s="701"/>
      <c r="AZ40" s="664">
        <v>32312</v>
      </c>
      <c r="BA40" s="665"/>
      <c r="BB40" s="665"/>
      <c r="BC40" s="665"/>
      <c r="BD40" s="675"/>
      <c r="BE40" s="675"/>
      <c r="BF40" s="702"/>
      <c r="BG40" s="707" t="s">
        <v>348</v>
      </c>
      <c r="BH40" s="708"/>
      <c r="BI40" s="708"/>
      <c r="BJ40" s="708"/>
      <c r="BK40" s="708"/>
      <c r="BL40" s="363"/>
      <c r="BM40" s="703" t="s">
        <v>349</v>
      </c>
      <c r="BN40" s="703"/>
      <c r="BO40" s="703"/>
      <c r="BP40" s="703"/>
      <c r="BQ40" s="703"/>
      <c r="BR40" s="703"/>
      <c r="BS40" s="703"/>
      <c r="BT40" s="703"/>
      <c r="BU40" s="704"/>
      <c r="BV40" s="664">
        <v>92</v>
      </c>
      <c r="BW40" s="665"/>
      <c r="BX40" s="665"/>
      <c r="BY40" s="665"/>
      <c r="BZ40" s="665"/>
      <c r="CA40" s="665"/>
      <c r="CB40" s="705"/>
      <c r="CD40" s="706" t="s">
        <v>350</v>
      </c>
      <c r="CE40" s="703"/>
      <c r="CF40" s="703"/>
      <c r="CG40" s="703"/>
      <c r="CH40" s="703"/>
      <c r="CI40" s="703"/>
      <c r="CJ40" s="703"/>
      <c r="CK40" s="703"/>
      <c r="CL40" s="703"/>
      <c r="CM40" s="703"/>
      <c r="CN40" s="703"/>
      <c r="CO40" s="703"/>
      <c r="CP40" s="703"/>
      <c r="CQ40" s="704"/>
      <c r="CR40" s="664">
        <v>53809</v>
      </c>
      <c r="CS40" s="665"/>
      <c r="CT40" s="665"/>
      <c r="CU40" s="665"/>
      <c r="CV40" s="665"/>
      <c r="CW40" s="665"/>
      <c r="CX40" s="665"/>
      <c r="CY40" s="666"/>
      <c r="CZ40" s="667">
        <v>1.2</v>
      </c>
      <c r="DA40" s="677"/>
      <c r="DB40" s="677"/>
      <c r="DC40" s="678"/>
      <c r="DD40" s="670">
        <v>53809</v>
      </c>
      <c r="DE40" s="665"/>
      <c r="DF40" s="665"/>
      <c r="DG40" s="665"/>
      <c r="DH40" s="665"/>
      <c r="DI40" s="665"/>
      <c r="DJ40" s="665"/>
      <c r="DK40" s="666"/>
      <c r="DL40" s="670" t="s">
        <v>128</v>
      </c>
      <c r="DM40" s="665"/>
      <c r="DN40" s="665"/>
      <c r="DO40" s="665"/>
      <c r="DP40" s="665"/>
      <c r="DQ40" s="665"/>
      <c r="DR40" s="665"/>
      <c r="DS40" s="665"/>
      <c r="DT40" s="665"/>
      <c r="DU40" s="665"/>
      <c r="DV40" s="666"/>
      <c r="DW40" s="667" t="s">
        <v>128</v>
      </c>
      <c r="DX40" s="677"/>
      <c r="DY40" s="677"/>
      <c r="DZ40" s="677"/>
      <c r="EA40" s="677"/>
      <c r="EB40" s="677"/>
      <c r="EC40" s="698"/>
    </row>
    <row r="41" spans="2:133" ht="11.25" customHeight="1" x14ac:dyDescent="0.2">
      <c r="B41" s="661" t="s">
        <v>351</v>
      </c>
      <c r="C41" s="662"/>
      <c r="D41" s="662"/>
      <c r="E41" s="662"/>
      <c r="F41" s="662"/>
      <c r="G41" s="662"/>
      <c r="H41" s="662"/>
      <c r="I41" s="662"/>
      <c r="J41" s="662"/>
      <c r="K41" s="662"/>
      <c r="L41" s="662"/>
      <c r="M41" s="662"/>
      <c r="N41" s="662"/>
      <c r="O41" s="662"/>
      <c r="P41" s="662"/>
      <c r="Q41" s="663"/>
      <c r="R41" s="664" t="s">
        <v>128</v>
      </c>
      <c r="S41" s="665"/>
      <c r="T41" s="665"/>
      <c r="U41" s="665"/>
      <c r="V41" s="665"/>
      <c r="W41" s="665"/>
      <c r="X41" s="665"/>
      <c r="Y41" s="666"/>
      <c r="Z41" s="691" t="s">
        <v>128</v>
      </c>
      <c r="AA41" s="691"/>
      <c r="AB41" s="691"/>
      <c r="AC41" s="691"/>
      <c r="AD41" s="692" t="s">
        <v>128</v>
      </c>
      <c r="AE41" s="692"/>
      <c r="AF41" s="692"/>
      <c r="AG41" s="692"/>
      <c r="AH41" s="692"/>
      <c r="AI41" s="692"/>
      <c r="AJ41" s="692"/>
      <c r="AK41" s="692"/>
      <c r="AL41" s="667" t="s">
        <v>128</v>
      </c>
      <c r="AM41" s="668"/>
      <c r="AN41" s="668"/>
      <c r="AO41" s="693"/>
      <c r="AQ41" s="699" t="s">
        <v>352</v>
      </c>
      <c r="AR41" s="700"/>
      <c r="AS41" s="700"/>
      <c r="AT41" s="700"/>
      <c r="AU41" s="700"/>
      <c r="AV41" s="700"/>
      <c r="AW41" s="700"/>
      <c r="AX41" s="700"/>
      <c r="AY41" s="701"/>
      <c r="AZ41" s="664">
        <v>93017</v>
      </c>
      <c r="BA41" s="665"/>
      <c r="BB41" s="665"/>
      <c r="BC41" s="665"/>
      <c r="BD41" s="675"/>
      <c r="BE41" s="675"/>
      <c r="BF41" s="702"/>
      <c r="BG41" s="707"/>
      <c r="BH41" s="708"/>
      <c r="BI41" s="708"/>
      <c r="BJ41" s="708"/>
      <c r="BK41" s="708"/>
      <c r="BL41" s="363"/>
      <c r="BM41" s="703" t="s">
        <v>353</v>
      </c>
      <c r="BN41" s="703"/>
      <c r="BO41" s="703"/>
      <c r="BP41" s="703"/>
      <c r="BQ41" s="703"/>
      <c r="BR41" s="703"/>
      <c r="BS41" s="703"/>
      <c r="BT41" s="703"/>
      <c r="BU41" s="704"/>
      <c r="BV41" s="664" t="s">
        <v>128</v>
      </c>
      <c r="BW41" s="665"/>
      <c r="BX41" s="665"/>
      <c r="BY41" s="665"/>
      <c r="BZ41" s="665"/>
      <c r="CA41" s="665"/>
      <c r="CB41" s="705"/>
      <c r="CD41" s="706" t="s">
        <v>354</v>
      </c>
      <c r="CE41" s="703"/>
      <c r="CF41" s="703"/>
      <c r="CG41" s="703"/>
      <c r="CH41" s="703"/>
      <c r="CI41" s="703"/>
      <c r="CJ41" s="703"/>
      <c r="CK41" s="703"/>
      <c r="CL41" s="703"/>
      <c r="CM41" s="703"/>
      <c r="CN41" s="703"/>
      <c r="CO41" s="703"/>
      <c r="CP41" s="703"/>
      <c r="CQ41" s="704"/>
      <c r="CR41" s="664" t="s">
        <v>128</v>
      </c>
      <c r="CS41" s="675"/>
      <c r="CT41" s="675"/>
      <c r="CU41" s="675"/>
      <c r="CV41" s="675"/>
      <c r="CW41" s="675"/>
      <c r="CX41" s="675"/>
      <c r="CY41" s="676"/>
      <c r="CZ41" s="667" t="s">
        <v>128</v>
      </c>
      <c r="DA41" s="677"/>
      <c r="DB41" s="677"/>
      <c r="DC41" s="678"/>
      <c r="DD41" s="670" t="s">
        <v>128</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355</v>
      </c>
      <c r="C42" s="662"/>
      <c r="D42" s="662"/>
      <c r="E42" s="662"/>
      <c r="F42" s="662"/>
      <c r="G42" s="662"/>
      <c r="H42" s="662"/>
      <c r="I42" s="662"/>
      <c r="J42" s="662"/>
      <c r="K42" s="662"/>
      <c r="L42" s="662"/>
      <c r="M42" s="662"/>
      <c r="N42" s="662"/>
      <c r="O42" s="662"/>
      <c r="P42" s="662"/>
      <c r="Q42" s="663"/>
      <c r="R42" s="664" t="s">
        <v>128</v>
      </c>
      <c r="S42" s="665"/>
      <c r="T42" s="665"/>
      <c r="U42" s="665"/>
      <c r="V42" s="665"/>
      <c r="W42" s="665"/>
      <c r="X42" s="665"/>
      <c r="Y42" s="666"/>
      <c r="Z42" s="691" t="s">
        <v>128</v>
      </c>
      <c r="AA42" s="691"/>
      <c r="AB42" s="691"/>
      <c r="AC42" s="691"/>
      <c r="AD42" s="692" t="s">
        <v>128</v>
      </c>
      <c r="AE42" s="692"/>
      <c r="AF42" s="692"/>
      <c r="AG42" s="692"/>
      <c r="AH42" s="692"/>
      <c r="AI42" s="692"/>
      <c r="AJ42" s="692"/>
      <c r="AK42" s="692"/>
      <c r="AL42" s="667" t="s">
        <v>128</v>
      </c>
      <c r="AM42" s="668"/>
      <c r="AN42" s="668"/>
      <c r="AO42" s="693"/>
      <c r="AQ42" s="711" t="s">
        <v>356</v>
      </c>
      <c r="AR42" s="712"/>
      <c r="AS42" s="712"/>
      <c r="AT42" s="712"/>
      <c r="AU42" s="712"/>
      <c r="AV42" s="712"/>
      <c r="AW42" s="712"/>
      <c r="AX42" s="712"/>
      <c r="AY42" s="713"/>
      <c r="AZ42" s="644">
        <v>251125</v>
      </c>
      <c r="BA42" s="679"/>
      <c r="BB42" s="679"/>
      <c r="BC42" s="679"/>
      <c r="BD42" s="645"/>
      <c r="BE42" s="645"/>
      <c r="BF42" s="694"/>
      <c r="BG42" s="709"/>
      <c r="BH42" s="710"/>
      <c r="BI42" s="710"/>
      <c r="BJ42" s="710"/>
      <c r="BK42" s="710"/>
      <c r="BL42" s="364"/>
      <c r="BM42" s="695" t="s">
        <v>357</v>
      </c>
      <c r="BN42" s="695"/>
      <c r="BO42" s="695"/>
      <c r="BP42" s="695"/>
      <c r="BQ42" s="695"/>
      <c r="BR42" s="695"/>
      <c r="BS42" s="695"/>
      <c r="BT42" s="695"/>
      <c r="BU42" s="696"/>
      <c r="BV42" s="644">
        <v>481</v>
      </c>
      <c r="BW42" s="679"/>
      <c r="BX42" s="679"/>
      <c r="BY42" s="679"/>
      <c r="BZ42" s="679"/>
      <c r="CA42" s="679"/>
      <c r="CB42" s="697"/>
      <c r="CD42" s="661" t="s">
        <v>358</v>
      </c>
      <c r="CE42" s="662"/>
      <c r="CF42" s="662"/>
      <c r="CG42" s="662"/>
      <c r="CH42" s="662"/>
      <c r="CI42" s="662"/>
      <c r="CJ42" s="662"/>
      <c r="CK42" s="662"/>
      <c r="CL42" s="662"/>
      <c r="CM42" s="662"/>
      <c r="CN42" s="662"/>
      <c r="CO42" s="662"/>
      <c r="CP42" s="662"/>
      <c r="CQ42" s="663"/>
      <c r="CR42" s="664">
        <v>485270</v>
      </c>
      <c r="CS42" s="675"/>
      <c r="CT42" s="675"/>
      <c r="CU42" s="675"/>
      <c r="CV42" s="675"/>
      <c r="CW42" s="675"/>
      <c r="CX42" s="675"/>
      <c r="CY42" s="676"/>
      <c r="CZ42" s="667">
        <v>10.9</v>
      </c>
      <c r="DA42" s="677"/>
      <c r="DB42" s="677"/>
      <c r="DC42" s="678"/>
      <c r="DD42" s="670">
        <v>38956</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359</v>
      </c>
      <c r="C43" s="662"/>
      <c r="D43" s="662"/>
      <c r="E43" s="662"/>
      <c r="F43" s="662"/>
      <c r="G43" s="662"/>
      <c r="H43" s="662"/>
      <c r="I43" s="662"/>
      <c r="J43" s="662"/>
      <c r="K43" s="662"/>
      <c r="L43" s="662"/>
      <c r="M43" s="662"/>
      <c r="N43" s="662"/>
      <c r="O43" s="662"/>
      <c r="P43" s="662"/>
      <c r="Q43" s="663"/>
      <c r="R43" s="664">
        <v>95543</v>
      </c>
      <c r="S43" s="665"/>
      <c r="T43" s="665"/>
      <c r="U43" s="665"/>
      <c r="V43" s="665"/>
      <c r="W43" s="665"/>
      <c r="X43" s="665"/>
      <c r="Y43" s="666"/>
      <c r="Z43" s="691">
        <v>1.9</v>
      </c>
      <c r="AA43" s="691"/>
      <c r="AB43" s="691"/>
      <c r="AC43" s="691"/>
      <c r="AD43" s="692" t="s">
        <v>128</v>
      </c>
      <c r="AE43" s="692"/>
      <c r="AF43" s="692"/>
      <c r="AG43" s="692"/>
      <c r="AH43" s="692"/>
      <c r="AI43" s="692"/>
      <c r="AJ43" s="692"/>
      <c r="AK43" s="692"/>
      <c r="AL43" s="667" t="s">
        <v>128</v>
      </c>
      <c r="AM43" s="668"/>
      <c r="AN43" s="668"/>
      <c r="AO43" s="693"/>
      <c r="BV43" s="219"/>
      <c r="BW43" s="219"/>
      <c r="BX43" s="219"/>
      <c r="BY43" s="219"/>
      <c r="BZ43" s="219"/>
      <c r="CA43" s="219"/>
      <c r="CB43" s="219"/>
      <c r="CD43" s="661" t="s">
        <v>360</v>
      </c>
      <c r="CE43" s="662"/>
      <c r="CF43" s="662"/>
      <c r="CG43" s="662"/>
      <c r="CH43" s="662"/>
      <c r="CI43" s="662"/>
      <c r="CJ43" s="662"/>
      <c r="CK43" s="662"/>
      <c r="CL43" s="662"/>
      <c r="CM43" s="662"/>
      <c r="CN43" s="662"/>
      <c r="CO43" s="662"/>
      <c r="CP43" s="662"/>
      <c r="CQ43" s="663"/>
      <c r="CR43" s="664">
        <v>665</v>
      </c>
      <c r="CS43" s="675"/>
      <c r="CT43" s="675"/>
      <c r="CU43" s="675"/>
      <c r="CV43" s="675"/>
      <c r="CW43" s="675"/>
      <c r="CX43" s="675"/>
      <c r="CY43" s="676"/>
      <c r="CZ43" s="667">
        <v>0</v>
      </c>
      <c r="DA43" s="677"/>
      <c r="DB43" s="677"/>
      <c r="DC43" s="678"/>
      <c r="DD43" s="670">
        <v>665</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361</v>
      </c>
      <c r="C44" s="642"/>
      <c r="D44" s="642"/>
      <c r="E44" s="642"/>
      <c r="F44" s="642"/>
      <c r="G44" s="642"/>
      <c r="H44" s="642"/>
      <c r="I44" s="642"/>
      <c r="J44" s="642"/>
      <c r="K44" s="642"/>
      <c r="L44" s="642"/>
      <c r="M44" s="642"/>
      <c r="N44" s="642"/>
      <c r="O44" s="642"/>
      <c r="P44" s="642"/>
      <c r="Q44" s="643"/>
      <c r="R44" s="644">
        <v>4905633</v>
      </c>
      <c r="S44" s="679"/>
      <c r="T44" s="679"/>
      <c r="U44" s="679"/>
      <c r="V44" s="679"/>
      <c r="W44" s="679"/>
      <c r="X44" s="679"/>
      <c r="Y44" s="680"/>
      <c r="Z44" s="681">
        <v>100</v>
      </c>
      <c r="AA44" s="681"/>
      <c r="AB44" s="681"/>
      <c r="AC44" s="681"/>
      <c r="AD44" s="682">
        <v>2366722</v>
      </c>
      <c r="AE44" s="682"/>
      <c r="AF44" s="682"/>
      <c r="AG44" s="682"/>
      <c r="AH44" s="682"/>
      <c r="AI44" s="682"/>
      <c r="AJ44" s="682"/>
      <c r="AK44" s="682"/>
      <c r="AL44" s="647">
        <v>100</v>
      </c>
      <c r="AM44" s="683"/>
      <c r="AN44" s="683"/>
      <c r="AO44" s="684"/>
      <c r="CD44" s="685" t="s">
        <v>308</v>
      </c>
      <c r="CE44" s="686"/>
      <c r="CF44" s="661" t="s">
        <v>362</v>
      </c>
      <c r="CG44" s="662"/>
      <c r="CH44" s="662"/>
      <c r="CI44" s="662"/>
      <c r="CJ44" s="662"/>
      <c r="CK44" s="662"/>
      <c r="CL44" s="662"/>
      <c r="CM44" s="662"/>
      <c r="CN44" s="662"/>
      <c r="CO44" s="662"/>
      <c r="CP44" s="662"/>
      <c r="CQ44" s="663"/>
      <c r="CR44" s="664">
        <v>472411</v>
      </c>
      <c r="CS44" s="665"/>
      <c r="CT44" s="665"/>
      <c r="CU44" s="665"/>
      <c r="CV44" s="665"/>
      <c r="CW44" s="665"/>
      <c r="CX44" s="665"/>
      <c r="CY44" s="666"/>
      <c r="CZ44" s="667">
        <v>10.6</v>
      </c>
      <c r="DA44" s="668"/>
      <c r="DB44" s="668"/>
      <c r="DC44" s="669"/>
      <c r="DD44" s="670">
        <v>31890</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363</v>
      </c>
      <c r="CG45" s="662"/>
      <c r="CH45" s="662"/>
      <c r="CI45" s="662"/>
      <c r="CJ45" s="662"/>
      <c r="CK45" s="662"/>
      <c r="CL45" s="662"/>
      <c r="CM45" s="662"/>
      <c r="CN45" s="662"/>
      <c r="CO45" s="662"/>
      <c r="CP45" s="662"/>
      <c r="CQ45" s="663"/>
      <c r="CR45" s="664">
        <v>165814</v>
      </c>
      <c r="CS45" s="675"/>
      <c r="CT45" s="675"/>
      <c r="CU45" s="675"/>
      <c r="CV45" s="675"/>
      <c r="CW45" s="675"/>
      <c r="CX45" s="675"/>
      <c r="CY45" s="676"/>
      <c r="CZ45" s="667">
        <v>3.7</v>
      </c>
      <c r="DA45" s="677"/>
      <c r="DB45" s="677"/>
      <c r="DC45" s="678"/>
      <c r="DD45" s="670">
        <v>3429</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1" t="s">
        <v>364</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365</v>
      </c>
      <c r="CG46" s="662"/>
      <c r="CH46" s="662"/>
      <c r="CI46" s="662"/>
      <c r="CJ46" s="662"/>
      <c r="CK46" s="662"/>
      <c r="CL46" s="662"/>
      <c r="CM46" s="662"/>
      <c r="CN46" s="662"/>
      <c r="CO46" s="662"/>
      <c r="CP46" s="662"/>
      <c r="CQ46" s="663"/>
      <c r="CR46" s="664">
        <v>302896</v>
      </c>
      <c r="CS46" s="665"/>
      <c r="CT46" s="665"/>
      <c r="CU46" s="665"/>
      <c r="CV46" s="665"/>
      <c r="CW46" s="665"/>
      <c r="CX46" s="665"/>
      <c r="CY46" s="666"/>
      <c r="CZ46" s="667">
        <v>6.8</v>
      </c>
      <c r="DA46" s="668"/>
      <c r="DB46" s="668"/>
      <c r="DC46" s="669"/>
      <c r="DD46" s="670">
        <v>24760</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366</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367</v>
      </c>
      <c r="CG47" s="662"/>
      <c r="CH47" s="662"/>
      <c r="CI47" s="662"/>
      <c r="CJ47" s="662"/>
      <c r="CK47" s="662"/>
      <c r="CL47" s="662"/>
      <c r="CM47" s="662"/>
      <c r="CN47" s="662"/>
      <c r="CO47" s="662"/>
      <c r="CP47" s="662"/>
      <c r="CQ47" s="663"/>
      <c r="CR47" s="664">
        <v>12859</v>
      </c>
      <c r="CS47" s="675"/>
      <c r="CT47" s="675"/>
      <c r="CU47" s="675"/>
      <c r="CV47" s="675"/>
      <c r="CW47" s="675"/>
      <c r="CX47" s="675"/>
      <c r="CY47" s="676"/>
      <c r="CZ47" s="667">
        <v>0.3</v>
      </c>
      <c r="DA47" s="677"/>
      <c r="DB47" s="677"/>
      <c r="DC47" s="678"/>
      <c r="DD47" s="670">
        <v>7066</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0.8" x14ac:dyDescent="0.2">
      <c r="B48" s="660" t="s">
        <v>368</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369</v>
      </c>
      <c r="CG48" s="662"/>
      <c r="CH48" s="662"/>
      <c r="CI48" s="662"/>
      <c r="CJ48" s="662"/>
      <c r="CK48" s="662"/>
      <c r="CL48" s="662"/>
      <c r="CM48" s="662"/>
      <c r="CN48" s="662"/>
      <c r="CO48" s="662"/>
      <c r="CP48" s="662"/>
      <c r="CQ48" s="663"/>
      <c r="CR48" s="664" t="s">
        <v>128</v>
      </c>
      <c r="CS48" s="665"/>
      <c r="CT48" s="665"/>
      <c r="CU48" s="665"/>
      <c r="CV48" s="665"/>
      <c r="CW48" s="665"/>
      <c r="CX48" s="665"/>
      <c r="CY48" s="666"/>
      <c r="CZ48" s="667" t="s">
        <v>128</v>
      </c>
      <c r="DA48" s="668"/>
      <c r="DB48" s="668"/>
      <c r="DC48" s="669"/>
      <c r="DD48" s="670" t="s">
        <v>128</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370</v>
      </c>
      <c r="CE49" s="642"/>
      <c r="CF49" s="642"/>
      <c r="CG49" s="642"/>
      <c r="CH49" s="642"/>
      <c r="CI49" s="642"/>
      <c r="CJ49" s="642"/>
      <c r="CK49" s="642"/>
      <c r="CL49" s="642"/>
      <c r="CM49" s="642"/>
      <c r="CN49" s="642"/>
      <c r="CO49" s="642"/>
      <c r="CP49" s="642"/>
      <c r="CQ49" s="643"/>
      <c r="CR49" s="644">
        <v>4456665</v>
      </c>
      <c r="CS49" s="645"/>
      <c r="CT49" s="645"/>
      <c r="CU49" s="645"/>
      <c r="CV49" s="645"/>
      <c r="CW49" s="645"/>
      <c r="CX49" s="645"/>
      <c r="CY49" s="646"/>
      <c r="CZ49" s="647">
        <v>100</v>
      </c>
      <c r="DA49" s="648"/>
      <c r="DB49" s="648"/>
      <c r="DC49" s="649"/>
      <c r="DD49" s="650">
        <v>2975649</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5" t="s">
        <v>371</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372</v>
      </c>
      <c r="DK2" s="787"/>
      <c r="DL2" s="787"/>
      <c r="DM2" s="787"/>
      <c r="DN2" s="787"/>
      <c r="DO2" s="788"/>
      <c r="DP2" s="224"/>
      <c r="DQ2" s="786" t="s">
        <v>373</v>
      </c>
      <c r="DR2" s="787"/>
      <c r="DS2" s="787"/>
      <c r="DT2" s="787"/>
      <c r="DU2" s="787"/>
      <c r="DV2" s="787"/>
      <c r="DW2" s="787"/>
      <c r="DX2" s="787"/>
      <c r="DY2" s="787"/>
      <c r="DZ2" s="78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89" t="s">
        <v>374</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375</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2">
      <c r="A5" s="791" t="s">
        <v>376</v>
      </c>
      <c r="B5" s="792"/>
      <c r="C5" s="792"/>
      <c r="D5" s="792"/>
      <c r="E5" s="792"/>
      <c r="F5" s="792"/>
      <c r="G5" s="792"/>
      <c r="H5" s="792"/>
      <c r="I5" s="792"/>
      <c r="J5" s="792"/>
      <c r="K5" s="792"/>
      <c r="L5" s="792"/>
      <c r="M5" s="792"/>
      <c r="N5" s="792"/>
      <c r="O5" s="792"/>
      <c r="P5" s="793"/>
      <c r="Q5" s="797" t="s">
        <v>377</v>
      </c>
      <c r="R5" s="798"/>
      <c r="S5" s="798"/>
      <c r="T5" s="798"/>
      <c r="U5" s="799"/>
      <c r="V5" s="797" t="s">
        <v>378</v>
      </c>
      <c r="W5" s="798"/>
      <c r="X5" s="798"/>
      <c r="Y5" s="798"/>
      <c r="Z5" s="799"/>
      <c r="AA5" s="797" t="s">
        <v>379</v>
      </c>
      <c r="AB5" s="798"/>
      <c r="AC5" s="798"/>
      <c r="AD5" s="798"/>
      <c r="AE5" s="798"/>
      <c r="AF5" s="803" t="s">
        <v>380</v>
      </c>
      <c r="AG5" s="798"/>
      <c r="AH5" s="798"/>
      <c r="AI5" s="798"/>
      <c r="AJ5" s="804"/>
      <c r="AK5" s="798" t="s">
        <v>381</v>
      </c>
      <c r="AL5" s="798"/>
      <c r="AM5" s="798"/>
      <c r="AN5" s="798"/>
      <c r="AO5" s="799"/>
      <c r="AP5" s="797" t="s">
        <v>382</v>
      </c>
      <c r="AQ5" s="798"/>
      <c r="AR5" s="798"/>
      <c r="AS5" s="798"/>
      <c r="AT5" s="799"/>
      <c r="AU5" s="797" t="s">
        <v>383</v>
      </c>
      <c r="AV5" s="798"/>
      <c r="AW5" s="798"/>
      <c r="AX5" s="798"/>
      <c r="AY5" s="804"/>
      <c r="AZ5" s="228"/>
      <c r="BA5" s="228"/>
      <c r="BB5" s="228"/>
      <c r="BC5" s="228"/>
      <c r="BD5" s="228"/>
      <c r="BE5" s="229"/>
      <c r="BF5" s="229"/>
      <c r="BG5" s="229"/>
      <c r="BH5" s="229"/>
      <c r="BI5" s="229"/>
      <c r="BJ5" s="229"/>
      <c r="BK5" s="229"/>
      <c r="BL5" s="229"/>
      <c r="BM5" s="229"/>
      <c r="BN5" s="229"/>
      <c r="BO5" s="229"/>
      <c r="BP5" s="229"/>
      <c r="BQ5" s="791" t="s">
        <v>384</v>
      </c>
      <c r="BR5" s="792"/>
      <c r="BS5" s="792"/>
      <c r="BT5" s="792"/>
      <c r="BU5" s="792"/>
      <c r="BV5" s="792"/>
      <c r="BW5" s="792"/>
      <c r="BX5" s="792"/>
      <c r="BY5" s="792"/>
      <c r="BZ5" s="792"/>
      <c r="CA5" s="792"/>
      <c r="CB5" s="792"/>
      <c r="CC5" s="792"/>
      <c r="CD5" s="792"/>
      <c r="CE5" s="792"/>
      <c r="CF5" s="792"/>
      <c r="CG5" s="793"/>
      <c r="CH5" s="797" t="s">
        <v>385</v>
      </c>
      <c r="CI5" s="798"/>
      <c r="CJ5" s="798"/>
      <c r="CK5" s="798"/>
      <c r="CL5" s="799"/>
      <c r="CM5" s="797" t="s">
        <v>386</v>
      </c>
      <c r="CN5" s="798"/>
      <c r="CO5" s="798"/>
      <c r="CP5" s="798"/>
      <c r="CQ5" s="799"/>
      <c r="CR5" s="797" t="s">
        <v>387</v>
      </c>
      <c r="CS5" s="798"/>
      <c r="CT5" s="798"/>
      <c r="CU5" s="798"/>
      <c r="CV5" s="799"/>
      <c r="CW5" s="797" t="s">
        <v>388</v>
      </c>
      <c r="CX5" s="798"/>
      <c r="CY5" s="798"/>
      <c r="CZ5" s="798"/>
      <c r="DA5" s="799"/>
      <c r="DB5" s="797" t="s">
        <v>389</v>
      </c>
      <c r="DC5" s="798"/>
      <c r="DD5" s="798"/>
      <c r="DE5" s="798"/>
      <c r="DF5" s="799"/>
      <c r="DG5" s="827" t="s">
        <v>390</v>
      </c>
      <c r="DH5" s="828"/>
      <c r="DI5" s="828"/>
      <c r="DJ5" s="828"/>
      <c r="DK5" s="829"/>
      <c r="DL5" s="827" t="s">
        <v>391</v>
      </c>
      <c r="DM5" s="828"/>
      <c r="DN5" s="828"/>
      <c r="DO5" s="828"/>
      <c r="DP5" s="829"/>
      <c r="DQ5" s="797" t="s">
        <v>392</v>
      </c>
      <c r="DR5" s="798"/>
      <c r="DS5" s="798"/>
      <c r="DT5" s="798"/>
      <c r="DU5" s="799"/>
      <c r="DV5" s="797" t="s">
        <v>383</v>
      </c>
      <c r="DW5" s="798"/>
      <c r="DX5" s="798"/>
      <c r="DY5" s="798"/>
      <c r="DZ5" s="804"/>
      <c r="EA5" s="230"/>
    </row>
    <row r="6" spans="1:131" s="231"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2">
      <c r="A7" s="232">
        <v>1</v>
      </c>
      <c r="B7" s="813" t="s">
        <v>393</v>
      </c>
      <c r="C7" s="814"/>
      <c r="D7" s="814"/>
      <c r="E7" s="814"/>
      <c r="F7" s="814"/>
      <c r="G7" s="814"/>
      <c r="H7" s="814"/>
      <c r="I7" s="814"/>
      <c r="J7" s="814"/>
      <c r="K7" s="814"/>
      <c r="L7" s="814"/>
      <c r="M7" s="814"/>
      <c r="N7" s="814"/>
      <c r="O7" s="814"/>
      <c r="P7" s="815"/>
      <c r="Q7" s="816">
        <v>4899</v>
      </c>
      <c r="R7" s="817"/>
      <c r="S7" s="817"/>
      <c r="T7" s="817"/>
      <c r="U7" s="817"/>
      <c r="V7" s="817">
        <v>4457</v>
      </c>
      <c r="W7" s="817"/>
      <c r="X7" s="817"/>
      <c r="Y7" s="817"/>
      <c r="Z7" s="817"/>
      <c r="AA7" s="817">
        <v>443</v>
      </c>
      <c r="AB7" s="817"/>
      <c r="AC7" s="817"/>
      <c r="AD7" s="817"/>
      <c r="AE7" s="818"/>
      <c r="AF7" s="819">
        <v>434</v>
      </c>
      <c r="AG7" s="820"/>
      <c r="AH7" s="820"/>
      <c r="AI7" s="820"/>
      <c r="AJ7" s="821"/>
      <c r="AK7" s="822">
        <v>4</v>
      </c>
      <c r="AL7" s="823"/>
      <c r="AM7" s="823"/>
      <c r="AN7" s="823"/>
      <c r="AO7" s="823"/>
      <c r="AP7" s="823">
        <v>4593</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589</v>
      </c>
      <c r="BT7" s="811"/>
      <c r="BU7" s="811"/>
      <c r="BV7" s="811"/>
      <c r="BW7" s="811"/>
      <c r="BX7" s="811"/>
      <c r="BY7" s="811"/>
      <c r="BZ7" s="811"/>
      <c r="CA7" s="811"/>
      <c r="CB7" s="811"/>
      <c r="CC7" s="811"/>
      <c r="CD7" s="811"/>
      <c r="CE7" s="811"/>
      <c r="CF7" s="811"/>
      <c r="CG7" s="826"/>
      <c r="CH7" s="807">
        <v>24</v>
      </c>
      <c r="CI7" s="808"/>
      <c r="CJ7" s="808"/>
      <c r="CK7" s="808"/>
      <c r="CL7" s="809"/>
      <c r="CM7" s="807">
        <v>115</v>
      </c>
      <c r="CN7" s="808"/>
      <c r="CO7" s="808"/>
      <c r="CP7" s="808"/>
      <c r="CQ7" s="809"/>
      <c r="CR7" s="807" t="s">
        <v>590</v>
      </c>
      <c r="CS7" s="808"/>
      <c r="CT7" s="808"/>
      <c r="CU7" s="808"/>
      <c r="CV7" s="809"/>
      <c r="CW7" s="807" t="s">
        <v>590</v>
      </c>
      <c r="CX7" s="808"/>
      <c r="CY7" s="808"/>
      <c r="CZ7" s="808"/>
      <c r="DA7" s="809"/>
      <c r="DB7" s="807" t="s">
        <v>590</v>
      </c>
      <c r="DC7" s="808"/>
      <c r="DD7" s="808"/>
      <c r="DE7" s="808"/>
      <c r="DF7" s="809"/>
      <c r="DG7" s="807" t="s">
        <v>590</v>
      </c>
      <c r="DH7" s="808"/>
      <c r="DI7" s="808"/>
      <c r="DJ7" s="808"/>
      <c r="DK7" s="809"/>
      <c r="DL7" s="807" t="s">
        <v>590</v>
      </c>
      <c r="DM7" s="808"/>
      <c r="DN7" s="808"/>
      <c r="DO7" s="808"/>
      <c r="DP7" s="809"/>
      <c r="DQ7" s="807" t="s">
        <v>590</v>
      </c>
      <c r="DR7" s="808"/>
      <c r="DS7" s="808"/>
      <c r="DT7" s="808"/>
      <c r="DU7" s="809"/>
      <c r="DV7" s="810"/>
      <c r="DW7" s="811"/>
      <c r="DX7" s="811"/>
      <c r="DY7" s="811"/>
      <c r="DZ7" s="812"/>
      <c r="EA7" s="230"/>
    </row>
    <row r="8" spans="1:131" s="231" customFormat="1" ht="26.25" customHeight="1" x14ac:dyDescent="0.2">
      <c r="A8" s="234">
        <v>2</v>
      </c>
      <c r="B8" s="844" t="s">
        <v>394</v>
      </c>
      <c r="C8" s="845"/>
      <c r="D8" s="845"/>
      <c r="E8" s="845"/>
      <c r="F8" s="845"/>
      <c r="G8" s="845"/>
      <c r="H8" s="845"/>
      <c r="I8" s="845"/>
      <c r="J8" s="845"/>
      <c r="K8" s="845"/>
      <c r="L8" s="845"/>
      <c r="M8" s="845"/>
      <c r="N8" s="845"/>
      <c r="O8" s="845"/>
      <c r="P8" s="846"/>
      <c r="Q8" s="847">
        <v>6</v>
      </c>
      <c r="R8" s="848"/>
      <c r="S8" s="848"/>
      <c r="T8" s="848"/>
      <c r="U8" s="848"/>
      <c r="V8" s="848" t="s">
        <v>588</v>
      </c>
      <c r="W8" s="848"/>
      <c r="X8" s="848"/>
      <c r="Y8" s="848"/>
      <c r="Z8" s="848"/>
      <c r="AA8" s="848">
        <v>6</v>
      </c>
      <c r="AB8" s="848"/>
      <c r="AC8" s="848"/>
      <c r="AD8" s="848"/>
      <c r="AE8" s="849"/>
      <c r="AF8" s="850">
        <v>6</v>
      </c>
      <c r="AG8" s="851"/>
      <c r="AH8" s="851"/>
      <c r="AI8" s="851"/>
      <c r="AJ8" s="852"/>
      <c r="AK8" s="833" t="s">
        <v>588</v>
      </c>
      <c r="AL8" s="834"/>
      <c r="AM8" s="834"/>
      <c r="AN8" s="834"/>
      <c r="AO8" s="834"/>
      <c r="AP8" s="834" t="s">
        <v>588</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0"/>
    </row>
    <row r="9" spans="1:131" s="231" customFormat="1" ht="26.25" customHeight="1" x14ac:dyDescent="0.2">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2">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2">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2">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2">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2">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2">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2">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2">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2">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2">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2">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5">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2">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395</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5">
      <c r="A23" s="236" t="s">
        <v>396</v>
      </c>
      <c r="B23" s="853" t="s">
        <v>397</v>
      </c>
      <c r="C23" s="854"/>
      <c r="D23" s="854"/>
      <c r="E23" s="854"/>
      <c r="F23" s="854"/>
      <c r="G23" s="854"/>
      <c r="H23" s="854"/>
      <c r="I23" s="854"/>
      <c r="J23" s="854"/>
      <c r="K23" s="854"/>
      <c r="L23" s="854"/>
      <c r="M23" s="854"/>
      <c r="N23" s="854"/>
      <c r="O23" s="854"/>
      <c r="P23" s="855"/>
      <c r="Q23" s="856">
        <v>4906</v>
      </c>
      <c r="R23" s="857"/>
      <c r="S23" s="857"/>
      <c r="T23" s="857"/>
      <c r="U23" s="857"/>
      <c r="V23" s="857">
        <v>4457</v>
      </c>
      <c r="W23" s="857"/>
      <c r="X23" s="857"/>
      <c r="Y23" s="857"/>
      <c r="Z23" s="857"/>
      <c r="AA23" s="857">
        <v>449</v>
      </c>
      <c r="AB23" s="857"/>
      <c r="AC23" s="857"/>
      <c r="AD23" s="857"/>
      <c r="AE23" s="858"/>
      <c r="AF23" s="859">
        <v>441</v>
      </c>
      <c r="AG23" s="857"/>
      <c r="AH23" s="857"/>
      <c r="AI23" s="857"/>
      <c r="AJ23" s="860"/>
      <c r="AK23" s="861"/>
      <c r="AL23" s="862"/>
      <c r="AM23" s="862"/>
      <c r="AN23" s="862"/>
      <c r="AO23" s="862"/>
      <c r="AP23" s="857">
        <v>4565</v>
      </c>
      <c r="AQ23" s="857"/>
      <c r="AR23" s="857"/>
      <c r="AS23" s="857"/>
      <c r="AT23" s="857"/>
      <c r="AU23" s="873"/>
      <c r="AV23" s="873"/>
      <c r="AW23" s="873"/>
      <c r="AX23" s="873"/>
      <c r="AY23" s="874"/>
      <c r="AZ23" s="875" t="s">
        <v>175</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2">
      <c r="A24" s="872" t="s">
        <v>398</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5">
      <c r="A25" s="789" t="s">
        <v>399</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2">
      <c r="A26" s="791" t="s">
        <v>376</v>
      </c>
      <c r="B26" s="792"/>
      <c r="C26" s="792"/>
      <c r="D26" s="792"/>
      <c r="E26" s="792"/>
      <c r="F26" s="792"/>
      <c r="G26" s="792"/>
      <c r="H26" s="792"/>
      <c r="I26" s="792"/>
      <c r="J26" s="792"/>
      <c r="K26" s="792"/>
      <c r="L26" s="792"/>
      <c r="M26" s="792"/>
      <c r="N26" s="792"/>
      <c r="O26" s="792"/>
      <c r="P26" s="793"/>
      <c r="Q26" s="797" t="s">
        <v>400</v>
      </c>
      <c r="R26" s="798"/>
      <c r="S26" s="798"/>
      <c r="T26" s="798"/>
      <c r="U26" s="799"/>
      <c r="V26" s="797" t="s">
        <v>401</v>
      </c>
      <c r="W26" s="798"/>
      <c r="X26" s="798"/>
      <c r="Y26" s="798"/>
      <c r="Z26" s="799"/>
      <c r="AA26" s="797" t="s">
        <v>402</v>
      </c>
      <c r="AB26" s="798"/>
      <c r="AC26" s="798"/>
      <c r="AD26" s="798"/>
      <c r="AE26" s="798"/>
      <c r="AF26" s="878" t="s">
        <v>403</v>
      </c>
      <c r="AG26" s="879"/>
      <c r="AH26" s="879"/>
      <c r="AI26" s="879"/>
      <c r="AJ26" s="880"/>
      <c r="AK26" s="798" t="s">
        <v>404</v>
      </c>
      <c r="AL26" s="798"/>
      <c r="AM26" s="798"/>
      <c r="AN26" s="798"/>
      <c r="AO26" s="799"/>
      <c r="AP26" s="797" t="s">
        <v>405</v>
      </c>
      <c r="AQ26" s="798"/>
      <c r="AR26" s="798"/>
      <c r="AS26" s="798"/>
      <c r="AT26" s="799"/>
      <c r="AU26" s="797" t="s">
        <v>406</v>
      </c>
      <c r="AV26" s="798"/>
      <c r="AW26" s="798"/>
      <c r="AX26" s="798"/>
      <c r="AY26" s="799"/>
      <c r="AZ26" s="797" t="s">
        <v>407</v>
      </c>
      <c r="BA26" s="798"/>
      <c r="BB26" s="798"/>
      <c r="BC26" s="798"/>
      <c r="BD26" s="799"/>
      <c r="BE26" s="797" t="s">
        <v>383</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2">
      <c r="A28" s="238">
        <v>1</v>
      </c>
      <c r="B28" s="813" t="s">
        <v>408</v>
      </c>
      <c r="C28" s="814"/>
      <c r="D28" s="814"/>
      <c r="E28" s="814"/>
      <c r="F28" s="814"/>
      <c r="G28" s="814"/>
      <c r="H28" s="814"/>
      <c r="I28" s="814"/>
      <c r="J28" s="814"/>
      <c r="K28" s="814"/>
      <c r="L28" s="814"/>
      <c r="M28" s="814"/>
      <c r="N28" s="814"/>
      <c r="O28" s="814"/>
      <c r="P28" s="815"/>
      <c r="Q28" s="886">
        <v>336</v>
      </c>
      <c r="R28" s="887"/>
      <c r="S28" s="887"/>
      <c r="T28" s="887"/>
      <c r="U28" s="887"/>
      <c r="V28" s="887">
        <v>330</v>
      </c>
      <c r="W28" s="887"/>
      <c r="X28" s="887"/>
      <c r="Y28" s="887"/>
      <c r="Z28" s="887"/>
      <c r="AA28" s="887">
        <v>5</v>
      </c>
      <c r="AB28" s="887"/>
      <c r="AC28" s="887"/>
      <c r="AD28" s="887"/>
      <c r="AE28" s="888"/>
      <c r="AF28" s="889">
        <v>5</v>
      </c>
      <c r="AG28" s="887"/>
      <c r="AH28" s="887"/>
      <c r="AI28" s="887"/>
      <c r="AJ28" s="890"/>
      <c r="AK28" s="891">
        <v>24</v>
      </c>
      <c r="AL28" s="892"/>
      <c r="AM28" s="892"/>
      <c r="AN28" s="892"/>
      <c r="AO28" s="892"/>
      <c r="AP28" s="892" t="s">
        <v>588</v>
      </c>
      <c r="AQ28" s="892"/>
      <c r="AR28" s="892"/>
      <c r="AS28" s="892"/>
      <c r="AT28" s="892"/>
      <c r="AU28" s="892" t="s">
        <v>588</v>
      </c>
      <c r="AV28" s="892"/>
      <c r="AW28" s="892"/>
      <c r="AX28" s="892"/>
      <c r="AY28" s="892"/>
      <c r="AZ28" s="893"/>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2">
      <c r="A29" s="238">
        <v>2</v>
      </c>
      <c r="B29" s="844" t="s">
        <v>409</v>
      </c>
      <c r="C29" s="845"/>
      <c r="D29" s="845"/>
      <c r="E29" s="845"/>
      <c r="F29" s="845"/>
      <c r="G29" s="845"/>
      <c r="H29" s="845"/>
      <c r="I29" s="845"/>
      <c r="J29" s="845"/>
      <c r="K29" s="845"/>
      <c r="L29" s="845"/>
      <c r="M29" s="845"/>
      <c r="N29" s="845"/>
      <c r="O29" s="845"/>
      <c r="P29" s="846"/>
      <c r="Q29" s="847">
        <v>270</v>
      </c>
      <c r="R29" s="848"/>
      <c r="S29" s="848"/>
      <c r="T29" s="848"/>
      <c r="U29" s="848"/>
      <c r="V29" s="848">
        <v>226</v>
      </c>
      <c r="W29" s="848"/>
      <c r="X29" s="848"/>
      <c r="Y29" s="848"/>
      <c r="Z29" s="848"/>
      <c r="AA29" s="848">
        <v>43</v>
      </c>
      <c r="AB29" s="848"/>
      <c r="AC29" s="848"/>
      <c r="AD29" s="848"/>
      <c r="AE29" s="849"/>
      <c r="AF29" s="850">
        <v>43</v>
      </c>
      <c r="AG29" s="851"/>
      <c r="AH29" s="851"/>
      <c r="AI29" s="851"/>
      <c r="AJ29" s="852"/>
      <c r="AK29" s="899">
        <v>77</v>
      </c>
      <c r="AL29" s="894"/>
      <c r="AM29" s="894"/>
      <c r="AN29" s="894"/>
      <c r="AO29" s="894"/>
      <c r="AP29" s="894">
        <v>40</v>
      </c>
      <c r="AQ29" s="894"/>
      <c r="AR29" s="894"/>
      <c r="AS29" s="894"/>
      <c r="AT29" s="894"/>
      <c r="AU29" s="894">
        <v>8</v>
      </c>
      <c r="AV29" s="894"/>
      <c r="AW29" s="894"/>
      <c r="AX29" s="894"/>
      <c r="AY29" s="894"/>
      <c r="AZ29" s="896"/>
      <c r="BA29" s="896"/>
      <c r="BB29" s="896"/>
      <c r="BC29" s="896"/>
      <c r="BD29" s="896"/>
      <c r="BE29" s="897"/>
      <c r="BF29" s="897"/>
      <c r="BG29" s="897"/>
      <c r="BH29" s="897"/>
      <c r="BI29" s="898"/>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2">
      <c r="A30" s="238">
        <v>3</v>
      </c>
      <c r="B30" s="844" t="s">
        <v>410</v>
      </c>
      <c r="C30" s="845"/>
      <c r="D30" s="845"/>
      <c r="E30" s="845"/>
      <c r="F30" s="845"/>
      <c r="G30" s="845"/>
      <c r="H30" s="845"/>
      <c r="I30" s="845"/>
      <c r="J30" s="845"/>
      <c r="K30" s="845"/>
      <c r="L30" s="845"/>
      <c r="M30" s="845"/>
      <c r="N30" s="845"/>
      <c r="O30" s="845"/>
      <c r="P30" s="846"/>
      <c r="Q30" s="847">
        <v>675</v>
      </c>
      <c r="R30" s="848"/>
      <c r="S30" s="848"/>
      <c r="T30" s="848"/>
      <c r="U30" s="848"/>
      <c r="V30" s="848">
        <v>595</v>
      </c>
      <c r="W30" s="848"/>
      <c r="X30" s="848"/>
      <c r="Y30" s="848"/>
      <c r="Z30" s="848"/>
      <c r="AA30" s="848">
        <v>80</v>
      </c>
      <c r="AB30" s="848"/>
      <c r="AC30" s="848"/>
      <c r="AD30" s="848"/>
      <c r="AE30" s="849"/>
      <c r="AF30" s="850">
        <v>80</v>
      </c>
      <c r="AG30" s="851"/>
      <c r="AH30" s="851"/>
      <c r="AI30" s="851"/>
      <c r="AJ30" s="852"/>
      <c r="AK30" s="899">
        <v>98</v>
      </c>
      <c r="AL30" s="894"/>
      <c r="AM30" s="894"/>
      <c r="AN30" s="894"/>
      <c r="AO30" s="894"/>
      <c r="AP30" s="894" t="s">
        <v>588</v>
      </c>
      <c r="AQ30" s="894"/>
      <c r="AR30" s="894"/>
      <c r="AS30" s="894"/>
      <c r="AT30" s="894"/>
      <c r="AU30" s="894" t="s">
        <v>588</v>
      </c>
      <c r="AV30" s="894"/>
      <c r="AW30" s="894"/>
      <c r="AX30" s="894"/>
      <c r="AY30" s="894"/>
      <c r="AZ30" s="895"/>
      <c r="BA30" s="896"/>
      <c r="BB30" s="896"/>
      <c r="BC30" s="896"/>
      <c r="BD30" s="896"/>
      <c r="BE30" s="897"/>
      <c r="BF30" s="897"/>
      <c r="BG30" s="897"/>
      <c r="BH30" s="897"/>
      <c r="BI30" s="898"/>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2">
      <c r="A31" s="238">
        <v>4</v>
      </c>
      <c r="B31" s="844" t="s">
        <v>411</v>
      </c>
      <c r="C31" s="845"/>
      <c r="D31" s="845"/>
      <c r="E31" s="845"/>
      <c r="F31" s="845"/>
      <c r="G31" s="845"/>
      <c r="H31" s="845"/>
      <c r="I31" s="845"/>
      <c r="J31" s="845"/>
      <c r="K31" s="845"/>
      <c r="L31" s="845"/>
      <c r="M31" s="845"/>
      <c r="N31" s="845"/>
      <c r="O31" s="845"/>
      <c r="P31" s="846"/>
      <c r="Q31" s="847">
        <v>3</v>
      </c>
      <c r="R31" s="848"/>
      <c r="S31" s="848"/>
      <c r="T31" s="848"/>
      <c r="U31" s="848"/>
      <c r="V31" s="848">
        <v>3</v>
      </c>
      <c r="W31" s="848"/>
      <c r="X31" s="848"/>
      <c r="Y31" s="848"/>
      <c r="Z31" s="848"/>
      <c r="AA31" s="848">
        <v>0</v>
      </c>
      <c r="AB31" s="848"/>
      <c r="AC31" s="848"/>
      <c r="AD31" s="848"/>
      <c r="AE31" s="849"/>
      <c r="AF31" s="850">
        <v>0</v>
      </c>
      <c r="AG31" s="851"/>
      <c r="AH31" s="851"/>
      <c r="AI31" s="851"/>
      <c r="AJ31" s="852"/>
      <c r="AK31" s="899" t="s">
        <v>588</v>
      </c>
      <c r="AL31" s="894"/>
      <c r="AM31" s="894"/>
      <c r="AN31" s="894"/>
      <c r="AO31" s="894"/>
      <c r="AP31" s="894" t="s">
        <v>588</v>
      </c>
      <c r="AQ31" s="894"/>
      <c r="AR31" s="894"/>
      <c r="AS31" s="894"/>
      <c r="AT31" s="894"/>
      <c r="AU31" s="894" t="s">
        <v>588</v>
      </c>
      <c r="AV31" s="894"/>
      <c r="AW31" s="894"/>
      <c r="AX31" s="894"/>
      <c r="AY31" s="894"/>
      <c r="AZ31" s="896"/>
      <c r="BA31" s="896"/>
      <c r="BB31" s="896"/>
      <c r="BC31" s="896"/>
      <c r="BD31" s="896"/>
      <c r="BE31" s="897"/>
      <c r="BF31" s="897"/>
      <c r="BG31" s="897"/>
      <c r="BH31" s="897"/>
      <c r="BI31" s="898"/>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2">
      <c r="A32" s="238">
        <v>5</v>
      </c>
      <c r="B32" s="844" t="s">
        <v>412</v>
      </c>
      <c r="C32" s="845"/>
      <c r="D32" s="845"/>
      <c r="E32" s="845"/>
      <c r="F32" s="845"/>
      <c r="G32" s="845"/>
      <c r="H32" s="845"/>
      <c r="I32" s="845"/>
      <c r="J32" s="845"/>
      <c r="K32" s="845"/>
      <c r="L32" s="845"/>
      <c r="M32" s="845"/>
      <c r="N32" s="845"/>
      <c r="O32" s="845"/>
      <c r="P32" s="846"/>
      <c r="Q32" s="847">
        <v>66</v>
      </c>
      <c r="R32" s="848"/>
      <c r="S32" s="848"/>
      <c r="T32" s="848"/>
      <c r="U32" s="848"/>
      <c r="V32" s="848">
        <v>66</v>
      </c>
      <c r="W32" s="848"/>
      <c r="X32" s="848"/>
      <c r="Y32" s="848"/>
      <c r="Z32" s="848"/>
      <c r="AA32" s="848" t="s">
        <v>588</v>
      </c>
      <c r="AB32" s="848"/>
      <c r="AC32" s="848"/>
      <c r="AD32" s="848"/>
      <c r="AE32" s="849"/>
      <c r="AF32" s="850" t="s">
        <v>175</v>
      </c>
      <c r="AG32" s="851"/>
      <c r="AH32" s="851"/>
      <c r="AI32" s="851"/>
      <c r="AJ32" s="852"/>
      <c r="AK32" s="899">
        <v>58</v>
      </c>
      <c r="AL32" s="894"/>
      <c r="AM32" s="894"/>
      <c r="AN32" s="894"/>
      <c r="AO32" s="894"/>
      <c r="AP32" s="894">
        <v>670</v>
      </c>
      <c r="AQ32" s="894"/>
      <c r="AR32" s="894"/>
      <c r="AS32" s="894"/>
      <c r="AT32" s="894"/>
      <c r="AU32" s="894">
        <v>289</v>
      </c>
      <c r="AV32" s="894"/>
      <c r="AW32" s="894"/>
      <c r="AX32" s="894"/>
      <c r="AY32" s="894"/>
      <c r="AZ32" s="896"/>
      <c r="BA32" s="896"/>
      <c r="BB32" s="896"/>
      <c r="BC32" s="896"/>
      <c r="BD32" s="896"/>
      <c r="BE32" s="897"/>
      <c r="BF32" s="897"/>
      <c r="BG32" s="897"/>
      <c r="BH32" s="897"/>
      <c r="BI32" s="898"/>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2">
      <c r="A33" s="238">
        <v>6</v>
      </c>
      <c r="B33" s="844" t="s">
        <v>413</v>
      </c>
      <c r="C33" s="845"/>
      <c r="D33" s="845"/>
      <c r="E33" s="845"/>
      <c r="F33" s="845"/>
      <c r="G33" s="845"/>
      <c r="H33" s="845"/>
      <c r="I33" s="845"/>
      <c r="J33" s="845"/>
      <c r="K33" s="845"/>
      <c r="L33" s="845"/>
      <c r="M33" s="845"/>
      <c r="N33" s="845"/>
      <c r="O33" s="845"/>
      <c r="P33" s="846"/>
      <c r="Q33" s="847">
        <v>48</v>
      </c>
      <c r="R33" s="848"/>
      <c r="S33" s="848"/>
      <c r="T33" s="848"/>
      <c r="U33" s="848"/>
      <c r="V33" s="848">
        <v>47</v>
      </c>
      <c r="W33" s="848"/>
      <c r="X33" s="848"/>
      <c r="Y33" s="848"/>
      <c r="Z33" s="848"/>
      <c r="AA33" s="848">
        <v>1</v>
      </c>
      <c r="AB33" s="848"/>
      <c r="AC33" s="848"/>
      <c r="AD33" s="848"/>
      <c r="AE33" s="849"/>
      <c r="AF33" s="850">
        <v>1</v>
      </c>
      <c r="AG33" s="851"/>
      <c r="AH33" s="851"/>
      <c r="AI33" s="851"/>
      <c r="AJ33" s="852"/>
      <c r="AK33" s="899">
        <v>16</v>
      </c>
      <c r="AL33" s="894"/>
      <c r="AM33" s="894"/>
      <c r="AN33" s="894"/>
      <c r="AO33" s="894"/>
      <c r="AP33" s="894" t="s">
        <v>588</v>
      </c>
      <c r="AQ33" s="894"/>
      <c r="AR33" s="894"/>
      <c r="AS33" s="894"/>
      <c r="AT33" s="894"/>
      <c r="AU33" s="894" t="s">
        <v>588</v>
      </c>
      <c r="AV33" s="894"/>
      <c r="AW33" s="894"/>
      <c r="AX33" s="894"/>
      <c r="AY33" s="894"/>
      <c r="AZ33" s="896"/>
      <c r="BA33" s="896"/>
      <c r="BB33" s="896"/>
      <c r="BC33" s="896"/>
      <c r="BD33" s="896"/>
      <c r="BE33" s="897"/>
      <c r="BF33" s="897"/>
      <c r="BG33" s="897"/>
      <c r="BH33" s="897"/>
      <c r="BI33" s="898"/>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2">
      <c r="A34" s="238">
        <v>7</v>
      </c>
      <c r="B34" s="844" t="s">
        <v>414</v>
      </c>
      <c r="C34" s="845"/>
      <c r="D34" s="845"/>
      <c r="E34" s="845"/>
      <c r="F34" s="845"/>
      <c r="G34" s="845"/>
      <c r="H34" s="845"/>
      <c r="I34" s="845"/>
      <c r="J34" s="845"/>
      <c r="K34" s="845"/>
      <c r="L34" s="845"/>
      <c r="M34" s="845"/>
      <c r="N34" s="845"/>
      <c r="O34" s="845"/>
      <c r="P34" s="846"/>
      <c r="Q34" s="847">
        <v>71</v>
      </c>
      <c r="R34" s="848"/>
      <c r="S34" s="848"/>
      <c r="T34" s="848"/>
      <c r="U34" s="848"/>
      <c r="V34" s="848">
        <v>108</v>
      </c>
      <c r="W34" s="848"/>
      <c r="X34" s="848"/>
      <c r="Y34" s="848"/>
      <c r="Z34" s="848"/>
      <c r="AA34" s="848">
        <v>-37</v>
      </c>
      <c r="AB34" s="848"/>
      <c r="AC34" s="848"/>
      <c r="AD34" s="848"/>
      <c r="AE34" s="849"/>
      <c r="AF34" s="850">
        <v>34</v>
      </c>
      <c r="AG34" s="851"/>
      <c r="AH34" s="851"/>
      <c r="AI34" s="851"/>
      <c r="AJ34" s="852"/>
      <c r="AK34" s="899">
        <v>86</v>
      </c>
      <c r="AL34" s="894"/>
      <c r="AM34" s="894"/>
      <c r="AN34" s="894"/>
      <c r="AO34" s="894"/>
      <c r="AP34" s="894">
        <v>701</v>
      </c>
      <c r="AQ34" s="894"/>
      <c r="AR34" s="894"/>
      <c r="AS34" s="894"/>
      <c r="AT34" s="894"/>
      <c r="AU34" s="894">
        <v>627</v>
      </c>
      <c r="AV34" s="894"/>
      <c r="AW34" s="894"/>
      <c r="AX34" s="894"/>
      <c r="AY34" s="894"/>
      <c r="AZ34" s="896" t="s">
        <v>588</v>
      </c>
      <c r="BA34" s="896"/>
      <c r="BB34" s="896"/>
      <c r="BC34" s="896"/>
      <c r="BD34" s="896"/>
      <c r="BE34" s="897" t="s">
        <v>415</v>
      </c>
      <c r="BF34" s="897"/>
      <c r="BG34" s="897"/>
      <c r="BH34" s="897"/>
      <c r="BI34" s="898"/>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2">
      <c r="A35" s="238">
        <v>8</v>
      </c>
      <c r="B35" s="844" t="s">
        <v>416</v>
      </c>
      <c r="C35" s="845"/>
      <c r="D35" s="845"/>
      <c r="E35" s="845"/>
      <c r="F35" s="845"/>
      <c r="G35" s="845"/>
      <c r="H35" s="845"/>
      <c r="I35" s="845"/>
      <c r="J35" s="845"/>
      <c r="K35" s="845"/>
      <c r="L35" s="845"/>
      <c r="M35" s="845"/>
      <c r="N35" s="845"/>
      <c r="O35" s="845"/>
      <c r="P35" s="846"/>
      <c r="Q35" s="847">
        <v>161</v>
      </c>
      <c r="R35" s="848"/>
      <c r="S35" s="848"/>
      <c r="T35" s="848"/>
      <c r="U35" s="848"/>
      <c r="V35" s="848">
        <v>185</v>
      </c>
      <c r="W35" s="848"/>
      <c r="X35" s="848"/>
      <c r="Y35" s="848"/>
      <c r="Z35" s="848"/>
      <c r="AA35" s="848">
        <v>-24</v>
      </c>
      <c r="AB35" s="848"/>
      <c r="AC35" s="848"/>
      <c r="AD35" s="848"/>
      <c r="AE35" s="849"/>
      <c r="AF35" s="850">
        <v>28</v>
      </c>
      <c r="AG35" s="851"/>
      <c r="AH35" s="851"/>
      <c r="AI35" s="851"/>
      <c r="AJ35" s="852"/>
      <c r="AK35" s="899">
        <v>126</v>
      </c>
      <c r="AL35" s="894"/>
      <c r="AM35" s="894"/>
      <c r="AN35" s="894"/>
      <c r="AO35" s="894"/>
      <c r="AP35" s="894">
        <v>1521</v>
      </c>
      <c r="AQ35" s="894"/>
      <c r="AR35" s="894"/>
      <c r="AS35" s="894"/>
      <c r="AT35" s="894"/>
      <c r="AU35" s="894">
        <v>1339</v>
      </c>
      <c r="AV35" s="894"/>
      <c r="AW35" s="894"/>
      <c r="AX35" s="894"/>
      <c r="AY35" s="894"/>
      <c r="AZ35" s="896" t="s">
        <v>588</v>
      </c>
      <c r="BA35" s="896"/>
      <c r="BB35" s="896"/>
      <c r="BC35" s="896"/>
      <c r="BD35" s="896"/>
      <c r="BE35" s="897" t="s">
        <v>417</v>
      </c>
      <c r="BF35" s="897"/>
      <c r="BG35" s="897"/>
      <c r="BH35" s="897"/>
      <c r="BI35" s="898"/>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2">
      <c r="A36" s="238">
        <v>9</v>
      </c>
      <c r="B36" s="844" t="s">
        <v>418</v>
      </c>
      <c r="C36" s="845"/>
      <c r="D36" s="845"/>
      <c r="E36" s="845"/>
      <c r="F36" s="845"/>
      <c r="G36" s="845"/>
      <c r="H36" s="845"/>
      <c r="I36" s="845"/>
      <c r="J36" s="845"/>
      <c r="K36" s="845"/>
      <c r="L36" s="845"/>
      <c r="M36" s="845"/>
      <c r="N36" s="845"/>
      <c r="O36" s="845"/>
      <c r="P36" s="846"/>
      <c r="Q36" s="847">
        <v>32</v>
      </c>
      <c r="R36" s="848"/>
      <c r="S36" s="848"/>
      <c r="T36" s="848"/>
      <c r="U36" s="848"/>
      <c r="V36" s="848">
        <v>32</v>
      </c>
      <c r="W36" s="848"/>
      <c r="X36" s="848"/>
      <c r="Y36" s="848"/>
      <c r="Z36" s="848"/>
      <c r="AA36" s="848" t="s">
        <v>588</v>
      </c>
      <c r="AB36" s="848"/>
      <c r="AC36" s="848"/>
      <c r="AD36" s="848"/>
      <c r="AE36" s="849"/>
      <c r="AF36" s="850" t="s">
        <v>419</v>
      </c>
      <c r="AG36" s="851"/>
      <c r="AH36" s="851"/>
      <c r="AI36" s="851"/>
      <c r="AJ36" s="852"/>
      <c r="AK36" s="899">
        <v>24</v>
      </c>
      <c r="AL36" s="894"/>
      <c r="AM36" s="894"/>
      <c r="AN36" s="894"/>
      <c r="AO36" s="894"/>
      <c r="AP36" s="894" t="s">
        <v>588</v>
      </c>
      <c r="AQ36" s="894"/>
      <c r="AR36" s="894"/>
      <c r="AS36" s="894"/>
      <c r="AT36" s="894"/>
      <c r="AU36" s="894" t="s">
        <v>588</v>
      </c>
      <c r="AV36" s="894"/>
      <c r="AW36" s="894"/>
      <c r="AX36" s="894"/>
      <c r="AY36" s="894"/>
      <c r="AZ36" s="896" t="s">
        <v>588</v>
      </c>
      <c r="BA36" s="896"/>
      <c r="BB36" s="896"/>
      <c r="BC36" s="896"/>
      <c r="BD36" s="896"/>
      <c r="BE36" s="897" t="s">
        <v>420</v>
      </c>
      <c r="BF36" s="897"/>
      <c r="BG36" s="897"/>
      <c r="BH36" s="897"/>
      <c r="BI36" s="898"/>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2">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9"/>
      <c r="AL37" s="894"/>
      <c r="AM37" s="894"/>
      <c r="AN37" s="894"/>
      <c r="AO37" s="894"/>
      <c r="AP37" s="894"/>
      <c r="AQ37" s="894"/>
      <c r="AR37" s="894"/>
      <c r="AS37" s="894"/>
      <c r="AT37" s="894"/>
      <c r="AU37" s="894"/>
      <c r="AV37" s="894"/>
      <c r="AW37" s="894"/>
      <c r="AX37" s="894"/>
      <c r="AY37" s="894"/>
      <c r="AZ37" s="896"/>
      <c r="BA37" s="896"/>
      <c r="BB37" s="896"/>
      <c r="BC37" s="896"/>
      <c r="BD37" s="896"/>
      <c r="BE37" s="897"/>
      <c r="BF37" s="897"/>
      <c r="BG37" s="897"/>
      <c r="BH37" s="897"/>
      <c r="BI37" s="898"/>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2">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9"/>
      <c r="AL38" s="894"/>
      <c r="AM38" s="894"/>
      <c r="AN38" s="894"/>
      <c r="AO38" s="894"/>
      <c r="AP38" s="894"/>
      <c r="AQ38" s="894"/>
      <c r="AR38" s="894"/>
      <c r="AS38" s="894"/>
      <c r="AT38" s="894"/>
      <c r="AU38" s="894"/>
      <c r="AV38" s="894"/>
      <c r="AW38" s="894"/>
      <c r="AX38" s="894"/>
      <c r="AY38" s="894"/>
      <c r="AZ38" s="896"/>
      <c r="BA38" s="896"/>
      <c r="BB38" s="896"/>
      <c r="BC38" s="896"/>
      <c r="BD38" s="896"/>
      <c r="BE38" s="897"/>
      <c r="BF38" s="897"/>
      <c r="BG38" s="897"/>
      <c r="BH38" s="897"/>
      <c r="BI38" s="898"/>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2">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9"/>
      <c r="AL39" s="894"/>
      <c r="AM39" s="894"/>
      <c r="AN39" s="894"/>
      <c r="AO39" s="894"/>
      <c r="AP39" s="894"/>
      <c r="AQ39" s="894"/>
      <c r="AR39" s="894"/>
      <c r="AS39" s="894"/>
      <c r="AT39" s="894"/>
      <c r="AU39" s="894"/>
      <c r="AV39" s="894"/>
      <c r="AW39" s="894"/>
      <c r="AX39" s="894"/>
      <c r="AY39" s="894"/>
      <c r="AZ39" s="896"/>
      <c r="BA39" s="896"/>
      <c r="BB39" s="896"/>
      <c r="BC39" s="896"/>
      <c r="BD39" s="896"/>
      <c r="BE39" s="897"/>
      <c r="BF39" s="897"/>
      <c r="BG39" s="897"/>
      <c r="BH39" s="897"/>
      <c r="BI39" s="898"/>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2">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9"/>
      <c r="AL40" s="894"/>
      <c r="AM40" s="894"/>
      <c r="AN40" s="894"/>
      <c r="AO40" s="894"/>
      <c r="AP40" s="894"/>
      <c r="AQ40" s="894"/>
      <c r="AR40" s="894"/>
      <c r="AS40" s="894"/>
      <c r="AT40" s="894"/>
      <c r="AU40" s="894"/>
      <c r="AV40" s="894"/>
      <c r="AW40" s="894"/>
      <c r="AX40" s="894"/>
      <c r="AY40" s="894"/>
      <c r="AZ40" s="896"/>
      <c r="BA40" s="896"/>
      <c r="BB40" s="896"/>
      <c r="BC40" s="896"/>
      <c r="BD40" s="896"/>
      <c r="BE40" s="897"/>
      <c r="BF40" s="897"/>
      <c r="BG40" s="897"/>
      <c r="BH40" s="897"/>
      <c r="BI40" s="898"/>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2">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9"/>
      <c r="AL41" s="894"/>
      <c r="AM41" s="894"/>
      <c r="AN41" s="894"/>
      <c r="AO41" s="894"/>
      <c r="AP41" s="894"/>
      <c r="AQ41" s="894"/>
      <c r="AR41" s="894"/>
      <c r="AS41" s="894"/>
      <c r="AT41" s="894"/>
      <c r="AU41" s="894"/>
      <c r="AV41" s="894"/>
      <c r="AW41" s="894"/>
      <c r="AX41" s="894"/>
      <c r="AY41" s="894"/>
      <c r="AZ41" s="896"/>
      <c r="BA41" s="896"/>
      <c r="BB41" s="896"/>
      <c r="BC41" s="896"/>
      <c r="BD41" s="896"/>
      <c r="BE41" s="897"/>
      <c r="BF41" s="897"/>
      <c r="BG41" s="897"/>
      <c r="BH41" s="897"/>
      <c r="BI41" s="898"/>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2">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9"/>
      <c r="AL42" s="894"/>
      <c r="AM42" s="894"/>
      <c r="AN42" s="894"/>
      <c r="AO42" s="894"/>
      <c r="AP42" s="894"/>
      <c r="AQ42" s="894"/>
      <c r="AR42" s="894"/>
      <c r="AS42" s="894"/>
      <c r="AT42" s="894"/>
      <c r="AU42" s="894"/>
      <c r="AV42" s="894"/>
      <c r="AW42" s="894"/>
      <c r="AX42" s="894"/>
      <c r="AY42" s="894"/>
      <c r="AZ42" s="896"/>
      <c r="BA42" s="896"/>
      <c r="BB42" s="896"/>
      <c r="BC42" s="896"/>
      <c r="BD42" s="896"/>
      <c r="BE42" s="897"/>
      <c r="BF42" s="897"/>
      <c r="BG42" s="897"/>
      <c r="BH42" s="897"/>
      <c r="BI42" s="898"/>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2">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9"/>
      <c r="AL43" s="894"/>
      <c r="AM43" s="894"/>
      <c r="AN43" s="894"/>
      <c r="AO43" s="894"/>
      <c r="AP43" s="894"/>
      <c r="AQ43" s="894"/>
      <c r="AR43" s="894"/>
      <c r="AS43" s="894"/>
      <c r="AT43" s="894"/>
      <c r="AU43" s="894"/>
      <c r="AV43" s="894"/>
      <c r="AW43" s="894"/>
      <c r="AX43" s="894"/>
      <c r="AY43" s="894"/>
      <c r="AZ43" s="896"/>
      <c r="BA43" s="896"/>
      <c r="BB43" s="896"/>
      <c r="BC43" s="896"/>
      <c r="BD43" s="896"/>
      <c r="BE43" s="897"/>
      <c r="BF43" s="897"/>
      <c r="BG43" s="897"/>
      <c r="BH43" s="897"/>
      <c r="BI43" s="898"/>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2">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9"/>
      <c r="AL44" s="894"/>
      <c r="AM44" s="894"/>
      <c r="AN44" s="894"/>
      <c r="AO44" s="894"/>
      <c r="AP44" s="894"/>
      <c r="AQ44" s="894"/>
      <c r="AR44" s="894"/>
      <c r="AS44" s="894"/>
      <c r="AT44" s="894"/>
      <c r="AU44" s="894"/>
      <c r="AV44" s="894"/>
      <c r="AW44" s="894"/>
      <c r="AX44" s="894"/>
      <c r="AY44" s="894"/>
      <c r="AZ44" s="896"/>
      <c r="BA44" s="896"/>
      <c r="BB44" s="896"/>
      <c r="BC44" s="896"/>
      <c r="BD44" s="896"/>
      <c r="BE44" s="897"/>
      <c r="BF44" s="897"/>
      <c r="BG44" s="897"/>
      <c r="BH44" s="897"/>
      <c r="BI44" s="898"/>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2">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9"/>
      <c r="AL45" s="894"/>
      <c r="AM45" s="894"/>
      <c r="AN45" s="894"/>
      <c r="AO45" s="894"/>
      <c r="AP45" s="894"/>
      <c r="AQ45" s="894"/>
      <c r="AR45" s="894"/>
      <c r="AS45" s="894"/>
      <c r="AT45" s="894"/>
      <c r="AU45" s="894"/>
      <c r="AV45" s="894"/>
      <c r="AW45" s="894"/>
      <c r="AX45" s="894"/>
      <c r="AY45" s="894"/>
      <c r="AZ45" s="896"/>
      <c r="BA45" s="896"/>
      <c r="BB45" s="896"/>
      <c r="BC45" s="896"/>
      <c r="BD45" s="896"/>
      <c r="BE45" s="897"/>
      <c r="BF45" s="897"/>
      <c r="BG45" s="897"/>
      <c r="BH45" s="897"/>
      <c r="BI45" s="898"/>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2">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9"/>
      <c r="AL46" s="894"/>
      <c r="AM46" s="894"/>
      <c r="AN46" s="894"/>
      <c r="AO46" s="894"/>
      <c r="AP46" s="894"/>
      <c r="AQ46" s="894"/>
      <c r="AR46" s="894"/>
      <c r="AS46" s="894"/>
      <c r="AT46" s="894"/>
      <c r="AU46" s="894"/>
      <c r="AV46" s="894"/>
      <c r="AW46" s="894"/>
      <c r="AX46" s="894"/>
      <c r="AY46" s="894"/>
      <c r="AZ46" s="896"/>
      <c r="BA46" s="896"/>
      <c r="BB46" s="896"/>
      <c r="BC46" s="896"/>
      <c r="BD46" s="896"/>
      <c r="BE46" s="897"/>
      <c r="BF46" s="897"/>
      <c r="BG46" s="897"/>
      <c r="BH46" s="897"/>
      <c r="BI46" s="898"/>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2">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9"/>
      <c r="AL47" s="894"/>
      <c r="AM47" s="894"/>
      <c r="AN47" s="894"/>
      <c r="AO47" s="894"/>
      <c r="AP47" s="894"/>
      <c r="AQ47" s="894"/>
      <c r="AR47" s="894"/>
      <c r="AS47" s="894"/>
      <c r="AT47" s="894"/>
      <c r="AU47" s="894"/>
      <c r="AV47" s="894"/>
      <c r="AW47" s="894"/>
      <c r="AX47" s="894"/>
      <c r="AY47" s="894"/>
      <c r="AZ47" s="896"/>
      <c r="BA47" s="896"/>
      <c r="BB47" s="896"/>
      <c r="BC47" s="896"/>
      <c r="BD47" s="896"/>
      <c r="BE47" s="897"/>
      <c r="BF47" s="897"/>
      <c r="BG47" s="897"/>
      <c r="BH47" s="897"/>
      <c r="BI47" s="898"/>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2">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9"/>
      <c r="AL48" s="894"/>
      <c r="AM48" s="894"/>
      <c r="AN48" s="894"/>
      <c r="AO48" s="894"/>
      <c r="AP48" s="894"/>
      <c r="AQ48" s="894"/>
      <c r="AR48" s="894"/>
      <c r="AS48" s="894"/>
      <c r="AT48" s="894"/>
      <c r="AU48" s="894"/>
      <c r="AV48" s="894"/>
      <c r="AW48" s="894"/>
      <c r="AX48" s="894"/>
      <c r="AY48" s="894"/>
      <c r="AZ48" s="896"/>
      <c r="BA48" s="896"/>
      <c r="BB48" s="896"/>
      <c r="BC48" s="896"/>
      <c r="BD48" s="896"/>
      <c r="BE48" s="897"/>
      <c r="BF48" s="897"/>
      <c r="BG48" s="897"/>
      <c r="BH48" s="897"/>
      <c r="BI48" s="898"/>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2">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9"/>
      <c r="AL49" s="894"/>
      <c r="AM49" s="894"/>
      <c r="AN49" s="894"/>
      <c r="AO49" s="894"/>
      <c r="AP49" s="894"/>
      <c r="AQ49" s="894"/>
      <c r="AR49" s="894"/>
      <c r="AS49" s="894"/>
      <c r="AT49" s="894"/>
      <c r="AU49" s="894"/>
      <c r="AV49" s="894"/>
      <c r="AW49" s="894"/>
      <c r="AX49" s="894"/>
      <c r="AY49" s="894"/>
      <c r="AZ49" s="896"/>
      <c r="BA49" s="896"/>
      <c r="BB49" s="896"/>
      <c r="BC49" s="896"/>
      <c r="BD49" s="896"/>
      <c r="BE49" s="897"/>
      <c r="BF49" s="897"/>
      <c r="BG49" s="897"/>
      <c r="BH49" s="897"/>
      <c r="BI49" s="898"/>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2">
      <c r="A50" s="234">
        <v>23</v>
      </c>
      <c r="B50" s="844"/>
      <c r="C50" s="845"/>
      <c r="D50" s="845"/>
      <c r="E50" s="845"/>
      <c r="F50" s="845"/>
      <c r="G50" s="845"/>
      <c r="H50" s="845"/>
      <c r="I50" s="845"/>
      <c r="J50" s="845"/>
      <c r="K50" s="845"/>
      <c r="L50" s="845"/>
      <c r="M50" s="845"/>
      <c r="N50" s="845"/>
      <c r="O50" s="845"/>
      <c r="P50" s="846"/>
      <c r="Q50" s="900"/>
      <c r="R50" s="901"/>
      <c r="S50" s="901"/>
      <c r="T50" s="901"/>
      <c r="U50" s="901"/>
      <c r="V50" s="901"/>
      <c r="W50" s="901"/>
      <c r="X50" s="901"/>
      <c r="Y50" s="901"/>
      <c r="Z50" s="901"/>
      <c r="AA50" s="901"/>
      <c r="AB50" s="901"/>
      <c r="AC50" s="901"/>
      <c r="AD50" s="901"/>
      <c r="AE50" s="902"/>
      <c r="AF50" s="850"/>
      <c r="AG50" s="851"/>
      <c r="AH50" s="851"/>
      <c r="AI50" s="851"/>
      <c r="AJ50" s="852"/>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2">
      <c r="A51" s="234">
        <v>24</v>
      </c>
      <c r="B51" s="844"/>
      <c r="C51" s="845"/>
      <c r="D51" s="845"/>
      <c r="E51" s="845"/>
      <c r="F51" s="845"/>
      <c r="G51" s="845"/>
      <c r="H51" s="845"/>
      <c r="I51" s="845"/>
      <c r="J51" s="845"/>
      <c r="K51" s="845"/>
      <c r="L51" s="845"/>
      <c r="M51" s="845"/>
      <c r="N51" s="845"/>
      <c r="O51" s="845"/>
      <c r="P51" s="846"/>
      <c r="Q51" s="900"/>
      <c r="R51" s="901"/>
      <c r="S51" s="901"/>
      <c r="T51" s="901"/>
      <c r="U51" s="901"/>
      <c r="V51" s="901"/>
      <c r="W51" s="901"/>
      <c r="X51" s="901"/>
      <c r="Y51" s="901"/>
      <c r="Z51" s="901"/>
      <c r="AA51" s="901"/>
      <c r="AB51" s="901"/>
      <c r="AC51" s="901"/>
      <c r="AD51" s="901"/>
      <c r="AE51" s="902"/>
      <c r="AF51" s="850"/>
      <c r="AG51" s="851"/>
      <c r="AH51" s="851"/>
      <c r="AI51" s="851"/>
      <c r="AJ51" s="852"/>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2">
      <c r="A52" s="234">
        <v>25</v>
      </c>
      <c r="B52" s="844"/>
      <c r="C52" s="845"/>
      <c r="D52" s="845"/>
      <c r="E52" s="845"/>
      <c r="F52" s="845"/>
      <c r="G52" s="845"/>
      <c r="H52" s="845"/>
      <c r="I52" s="845"/>
      <c r="J52" s="845"/>
      <c r="K52" s="845"/>
      <c r="L52" s="845"/>
      <c r="M52" s="845"/>
      <c r="N52" s="845"/>
      <c r="O52" s="845"/>
      <c r="P52" s="846"/>
      <c r="Q52" s="900"/>
      <c r="R52" s="901"/>
      <c r="S52" s="901"/>
      <c r="T52" s="901"/>
      <c r="U52" s="901"/>
      <c r="V52" s="901"/>
      <c r="W52" s="901"/>
      <c r="X52" s="901"/>
      <c r="Y52" s="901"/>
      <c r="Z52" s="901"/>
      <c r="AA52" s="901"/>
      <c r="AB52" s="901"/>
      <c r="AC52" s="901"/>
      <c r="AD52" s="901"/>
      <c r="AE52" s="902"/>
      <c r="AF52" s="850"/>
      <c r="AG52" s="851"/>
      <c r="AH52" s="851"/>
      <c r="AI52" s="851"/>
      <c r="AJ52" s="852"/>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2">
      <c r="A53" s="234">
        <v>26</v>
      </c>
      <c r="B53" s="844"/>
      <c r="C53" s="845"/>
      <c r="D53" s="845"/>
      <c r="E53" s="845"/>
      <c r="F53" s="845"/>
      <c r="G53" s="845"/>
      <c r="H53" s="845"/>
      <c r="I53" s="845"/>
      <c r="J53" s="845"/>
      <c r="K53" s="845"/>
      <c r="L53" s="845"/>
      <c r="M53" s="845"/>
      <c r="N53" s="845"/>
      <c r="O53" s="845"/>
      <c r="P53" s="846"/>
      <c r="Q53" s="900"/>
      <c r="R53" s="901"/>
      <c r="S53" s="901"/>
      <c r="T53" s="901"/>
      <c r="U53" s="901"/>
      <c r="V53" s="901"/>
      <c r="W53" s="901"/>
      <c r="X53" s="901"/>
      <c r="Y53" s="901"/>
      <c r="Z53" s="901"/>
      <c r="AA53" s="901"/>
      <c r="AB53" s="901"/>
      <c r="AC53" s="901"/>
      <c r="AD53" s="901"/>
      <c r="AE53" s="902"/>
      <c r="AF53" s="850"/>
      <c r="AG53" s="851"/>
      <c r="AH53" s="851"/>
      <c r="AI53" s="851"/>
      <c r="AJ53" s="852"/>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2">
      <c r="A54" s="234">
        <v>27</v>
      </c>
      <c r="B54" s="844"/>
      <c r="C54" s="845"/>
      <c r="D54" s="845"/>
      <c r="E54" s="845"/>
      <c r="F54" s="845"/>
      <c r="G54" s="845"/>
      <c r="H54" s="845"/>
      <c r="I54" s="845"/>
      <c r="J54" s="845"/>
      <c r="K54" s="845"/>
      <c r="L54" s="845"/>
      <c r="M54" s="845"/>
      <c r="N54" s="845"/>
      <c r="O54" s="845"/>
      <c r="P54" s="846"/>
      <c r="Q54" s="900"/>
      <c r="R54" s="901"/>
      <c r="S54" s="901"/>
      <c r="T54" s="901"/>
      <c r="U54" s="901"/>
      <c r="V54" s="901"/>
      <c r="W54" s="901"/>
      <c r="X54" s="901"/>
      <c r="Y54" s="901"/>
      <c r="Z54" s="901"/>
      <c r="AA54" s="901"/>
      <c r="AB54" s="901"/>
      <c r="AC54" s="901"/>
      <c r="AD54" s="901"/>
      <c r="AE54" s="902"/>
      <c r="AF54" s="850"/>
      <c r="AG54" s="851"/>
      <c r="AH54" s="851"/>
      <c r="AI54" s="851"/>
      <c r="AJ54" s="852"/>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2">
      <c r="A55" s="234">
        <v>28</v>
      </c>
      <c r="B55" s="844"/>
      <c r="C55" s="845"/>
      <c r="D55" s="845"/>
      <c r="E55" s="845"/>
      <c r="F55" s="845"/>
      <c r="G55" s="845"/>
      <c r="H55" s="845"/>
      <c r="I55" s="845"/>
      <c r="J55" s="845"/>
      <c r="K55" s="845"/>
      <c r="L55" s="845"/>
      <c r="M55" s="845"/>
      <c r="N55" s="845"/>
      <c r="O55" s="845"/>
      <c r="P55" s="846"/>
      <c r="Q55" s="900"/>
      <c r="R55" s="901"/>
      <c r="S55" s="901"/>
      <c r="T55" s="901"/>
      <c r="U55" s="901"/>
      <c r="V55" s="901"/>
      <c r="W55" s="901"/>
      <c r="X55" s="901"/>
      <c r="Y55" s="901"/>
      <c r="Z55" s="901"/>
      <c r="AA55" s="901"/>
      <c r="AB55" s="901"/>
      <c r="AC55" s="901"/>
      <c r="AD55" s="901"/>
      <c r="AE55" s="902"/>
      <c r="AF55" s="850"/>
      <c r="AG55" s="851"/>
      <c r="AH55" s="851"/>
      <c r="AI55" s="851"/>
      <c r="AJ55" s="852"/>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2">
      <c r="A56" s="234">
        <v>29</v>
      </c>
      <c r="B56" s="844"/>
      <c r="C56" s="845"/>
      <c r="D56" s="845"/>
      <c r="E56" s="845"/>
      <c r="F56" s="845"/>
      <c r="G56" s="845"/>
      <c r="H56" s="845"/>
      <c r="I56" s="845"/>
      <c r="J56" s="845"/>
      <c r="K56" s="845"/>
      <c r="L56" s="845"/>
      <c r="M56" s="845"/>
      <c r="N56" s="845"/>
      <c r="O56" s="845"/>
      <c r="P56" s="846"/>
      <c r="Q56" s="900"/>
      <c r="R56" s="901"/>
      <c r="S56" s="901"/>
      <c r="T56" s="901"/>
      <c r="U56" s="901"/>
      <c r="V56" s="901"/>
      <c r="W56" s="901"/>
      <c r="X56" s="901"/>
      <c r="Y56" s="901"/>
      <c r="Z56" s="901"/>
      <c r="AA56" s="901"/>
      <c r="AB56" s="901"/>
      <c r="AC56" s="901"/>
      <c r="AD56" s="901"/>
      <c r="AE56" s="902"/>
      <c r="AF56" s="850"/>
      <c r="AG56" s="851"/>
      <c r="AH56" s="851"/>
      <c r="AI56" s="851"/>
      <c r="AJ56" s="852"/>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2">
      <c r="A57" s="234">
        <v>30</v>
      </c>
      <c r="B57" s="844"/>
      <c r="C57" s="845"/>
      <c r="D57" s="845"/>
      <c r="E57" s="845"/>
      <c r="F57" s="845"/>
      <c r="G57" s="845"/>
      <c r="H57" s="845"/>
      <c r="I57" s="845"/>
      <c r="J57" s="845"/>
      <c r="K57" s="845"/>
      <c r="L57" s="845"/>
      <c r="M57" s="845"/>
      <c r="N57" s="845"/>
      <c r="O57" s="845"/>
      <c r="P57" s="846"/>
      <c r="Q57" s="900"/>
      <c r="R57" s="901"/>
      <c r="S57" s="901"/>
      <c r="T57" s="901"/>
      <c r="U57" s="901"/>
      <c r="V57" s="901"/>
      <c r="W57" s="901"/>
      <c r="X57" s="901"/>
      <c r="Y57" s="901"/>
      <c r="Z57" s="901"/>
      <c r="AA57" s="901"/>
      <c r="AB57" s="901"/>
      <c r="AC57" s="901"/>
      <c r="AD57" s="901"/>
      <c r="AE57" s="902"/>
      <c r="AF57" s="850"/>
      <c r="AG57" s="851"/>
      <c r="AH57" s="851"/>
      <c r="AI57" s="851"/>
      <c r="AJ57" s="852"/>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2">
      <c r="A58" s="234">
        <v>31</v>
      </c>
      <c r="B58" s="844"/>
      <c r="C58" s="845"/>
      <c r="D58" s="845"/>
      <c r="E58" s="845"/>
      <c r="F58" s="845"/>
      <c r="G58" s="845"/>
      <c r="H58" s="845"/>
      <c r="I58" s="845"/>
      <c r="J58" s="845"/>
      <c r="K58" s="845"/>
      <c r="L58" s="845"/>
      <c r="M58" s="845"/>
      <c r="N58" s="845"/>
      <c r="O58" s="845"/>
      <c r="P58" s="846"/>
      <c r="Q58" s="900"/>
      <c r="R58" s="901"/>
      <c r="S58" s="901"/>
      <c r="T58" s="901"/>
      <c r="U58" s="901"/>
      <c r="V58" s="901"/>
      <c r="W58" s="901"/>
      <c r="X58" s="901"/>
      <c r="Y58" s="901"/>
      <c r="Z58" s="901"/>
      <c r="AA58" s="901"/>
      <c r="AB58" s="901"/>
      <c r="AC58" s="901"/>
      <c r="AD58" s="901"/>
      <c r="AE58" s="902"/>
      <c r="AF58" s="850"/>
      <c r="AG58" s="851"/>
      <c r="AH58" s="851"/>
      <c r="AI58" s="851"/>
      <c r="AJ58" s="852"/>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2">
      <c r="A59" s="234">
        <v>32</v>
      </c>
      <c r="B59" s="844"/>
      <c r="C59" s="845"/>
      <c r="D59" s="845"/>
      <c r="E59" s="845"/>
      <c r="F59" s="845"/>
      <c r="G59" s="845"/>
      <c r="H59" s="845"/>
      <c r="I59" s="845"/>
      <c r="J59" s="845"/>
      <c r="K59" s="845"/>
      <c r="L59" s="845"/>
      <c r="M59" s="845"/>
      <c r="N59" s="845"/>
      <c r="O59" s="845"/>
      <c r="P59" s="846"/>
      <c r="Q59" s="900"/>
      <c r="R59" s="901"/>
      <c r="S59" s="901"/>
      <c r="T59" s="901"/>
      <c r="U59" s="901"/>
      <c r="V59" s="901"/>
      <c r="W59" s="901"/>
      <c r="X59" s="901"/>
      <c r="Y59" s="901"/>
      <c r="Z59" s="901"/>
      <c r="AA59" s="901"/>
      <c r="AB59" s="901"/>
      <c r="AC59" s="901"/>
      <c r="AD59" s="901"/>
      <c r="AE59" s="902"/>
      <c r="AF59" s="850"/>
      <c r="AG59" s="851"/>
      <c r="AH59" s="851"/>
      <c r="AI59" s="851"/>
      <c r="AJ59" s="852"/>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2">
      <c r="A60" s="234">
        <v>33</v>
      </c>
      <c r="B60" s="844"/>
      <c r="C60" s="845"/>
      <c r="D60" s="845"/>
      <c r="E60" s="845"/>
      <c r="F60" s="845"/>
      <c r="G60" s="845"/>
      <c r="H60" s="845"/>
      <c r="I60" s="845"/>
      <c r="J60" s="845"/>
      <c r="K60" s="845"/>
      <c r="L60" s="845"/>
      <c r="M60" s="845"/>
      <c r="N60" s="845"/>
      <c r="O60" s="845"/>
      <c r="P60" s="846"/>
      <c r="Q60" s="900"/>
      <c r="R60" s="901"/>
      <c r="S60" s="901"/>
      <c r="T60" s="901"/>
      <c r="U60" s="901"/>
      <c r="V60" s="901"/>
      <c r="W60" s="901"/>
      <c r="X60" s="901"/>
      <c r="Y60" s="901"/>
      <c r="Z60" s="901"/>
      <c r="AA60" s="901"/>
      <c r="AB60" s="901"/>
      <c r="AC60" s="901"/>
      <c r="AD60" s="901"/>
      <c r="AE60" s="902"/>
      <c r="AF60" s="850"/>
      <c r="AG60" s="851"/>
      <c r="AH60" s="851"/>
      <c r="AI60" s="851"/>
      <c r="AJ60" s="852"/>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5">
      <c r="A61" s="234">
        <v>34</v>
      </c>
      <c r="B61" s="844"/>
      <c r="C61" s="845"/>
      <c r="D61" s="845"/>
      <c r="E61" s="845"/>
      <c r="F61" s="845"/>
      <c r="G61" s="845"/>
      <c r="H61" s="845"/>
      <c r="I61" s="845"/>
      <c r="J61" s="845"/>
      <c r="K61" s="845"/>
      <c r="L61" s="845"/>
      <c r="M61" s="845"/>
      <c r="N61" s="845"/>
      <c r="O61" s="845"/>
      <c r="P61" s="846"/>
      <c r="Q61" s="900"/>
      <c r="R61" s="901"/>
      <c r="S61" s="901"/>
      <c r="T61" s="901"/>
      <c r="U61" s="901"/>
      <c r="V61" s="901"/>
      <c r="W61" s="901"/>
      <c r="X61" s="901"/>
      <c r="Y61" s="901"/>
      <c r="Z61" s="901"/>
      <c r="AA61" s="901"/>
      <c r="AB61" s="901"/>
      <c r="AC61" s="901"/>
      <c r="AD61" s="901"/>
      <c r="AE61" s="902"/>
      <c r="AF61" s="850"/>
      <c r="AG61" s="851"/>
      <c r="AH61" s="851"/>
      <c r="AI61" s="851"/>
      <c r="AJ61" s="852"/>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2">
      <c r="A62" s="234">
        <v>35</v>
      </c>
      <c r="B62" s="844"/>
      <c r="C62" s="845"/>
      <c r="D62" s="845"/>
      <c r="E62" s="845"/>
      <c r="F62" s="845"/>
      <c r="G62" s="845"/>
      <c r="H62" s="845"/>
      <c r="I62" s="845"/>
      <c r="J62" s="845"/>
      <c r="K62" s="845"/>
      <c r="L62" s="845"/>
      <c r="M62" s="845"/>
      <c r="N62" s="845"/>
      <c r="O62" s="845"/>
      <c r="P62" s="846"/>
      <c r="Q62" s="900"/>
      <c r="R62" s="901"/>
      <c r="S62" s="901"/>
      <c r="T62" s="901"/>
      <c r="U62" s="901"/>
      <c r="V62" s="901"/>
      <c r="W62" s="901"/>
      <c r="X62" s="901"/>
      <c r="Y62" s="901"/>
      <c r="Z62" s="901"/>
      <c r="AA62" s="901"/>
      <c r="AB62" s="901"/>
      <c r="AC62" s="901"/>
      <c r="AD62" s="901"/>
      <c r="AE62" s="902"/>
      <c r="AF62" s="850"/>
      <c r="AG62" s="851"/>
      <c r="AH62" s="851"/>
      <c r="AI62" s="851"/>
      <c r="AJ62" s="852"/>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421</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5">
      <c r="A63" s="236" t="s">
        <v>396</v>
      </c>
      <c r="B63" s="853" t="s">
        <v>422</v>
      </c>
      <c r="C63" s="854"/>
      <c r="D63" s="854"/>
      <c r="E63" s="854"/>
      <c r="F63" s="854"/>
      <c r="G63" s="854"/>
      <c r="H63" s="854"/>
      <c r="I63" s="854"/>
      <c r="J63" s="854"/>
      <c r="K63" s="854"/>
      <c r="L63" s="854"/>
      <c r="M63" s="854"/>
      <c r="N63" s="854"/>
      <c r="O63" s="854"/>
      <c r="P63" s="855"/>
      <c r="Q63" s="905"/>
      <c r="R63" s="906"/>
      <c r="S63" s="906"/>
      <c r="T63" s="906"/>
      <c r="U63" s="906"/>
      <c r="V63" s="906"/>
      <c r="W63" s="906"/>
      <c r="X63" s="906"/>
      <c r="Y63" s="906"/>
      <c r="Z63" s="906"/>
      <c r="AA63" s="906"/>
      <c r="AB63" s="906"/>
      <c r="AC63" s="906"/>
      <c r="AD63" s="906"/>
      <c r="AE63" s="907"/>
      <c r="AF63" s="908">
        <v>192</v>
      </c>
      <c r="AG63" s="909"/>
      <c r="AH63" s="909"/>
      <c r="AI63" s="909"/>
      <c r="AJ63" s="910"/>
      <c r="AK63" s="911"/>
      <c r="AL63" s="906"/>
      <c r="AM63" s="906"/>
      <c r="AN63" s="906"/>
      <c r="AO63" s="906"/>
      <c r="AP63" s="909">
        <v>2932</v>
      </c>
      <c r="AQ63" s="909"/>
      <c r="AR63" s="909"/>
      <c r="AS63" s="909"/>
      <c r="AT63" s="909"/>
      <c r="AU63" s="909">
        <v>2263</v>
      </c>
      <c r="AV63" s="909"/>
      <c r="AW63" s="909"/>
      <c r="AX63" s="909"/>
      <c r="AY63" s="909"/>
      <c r="AZ63" s="913"/>
      <c r="BA63" s="913"/>
      <c r="BB63" s="913"/>
      <c r="BC63" s="913"/>
      <c r="BD63" s="913"/>
      <c r="BE63" s="914"/>
      <c r="BF63" s="914"/>
      <c r="BG63" s="914"/>
      <c r="BH63" s="914"/>
      <c r="BI63" s="915"/>
      <c r="BJ63" s="916" t="s">
        <v>423</v>
      </c>
      <c r="BK63" s="917"/>
      <c r="BL63" s="917"/>
      <c r="BM63" s="917"/>
      <c r="BN63" s="918"/>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5">
      <c r="A65" s="228" t="s">
        <v>424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2">
      <c r="A66" s="791" t="s">
        <v>425</v>
      </c>
      <c r="B66" s="792"/>
      <c r="C66" s="792"/>
      <c r="D66" s="792"/>
      <c r="E66" s="792"/>
      <c r="F66" s="792"/>
      <c r="G66" s="792"/>
      <c r="H66" s="792"/>
      <c r="I66" s="792"/>
      <c r="J66" s="792"/>
      <c r="K66" s="792"/>
      <c r="L66" s="792"/>
      <c r="M66" s="792"/>
      <c r="N66" s="792"/>
      <c r="O66" s="792"/>
      <c r="P66" s="793"/>
      <c r="Q66" s="797" t="s">
        <v>426</v>
      </c>
      <c r="R66" s="798"/>
      <c r="S66" s="798"/>
      <c r="T66" s="798"/>
      <c r="U66" s="799"/>
      <c r="V66" s="797" t="s">
        <v>427</v>
      </c>
      <c r="W66" s="798"/>
      <c r="X66" s="798"/>
      <c r="Y66" s="798"/>
      <c r="Z66" s="799"/>
      <c r="AA66" s="797" t="s">
        <v>428</v>
      </c>
      <c r="AB66" s="798"/>
      <c r="AC66" s="798"/>
      <c r="AD66" s="798"/>
      <c r="AE66" s="799"/>
      <c r="AF66" s="919" t="s">
        <v>403</v>
      </c>
      <c r="AG66" s="879"/>
      <c r="AH66" s="879"/>
      <c r="AI66" s="879"/>
      <c r="AJ66" s="920"/>
      <c r="AK66" s="797" t="s">
        <v>404</v>
      </c>
      <c r="AL66" s="792"/>
      <c r="AM66" s="792"/>
      <c r="AN66" s="792"/>
      <c r="AO66" s="793"/>
      <c r="AP66" s="797" t="s">
        <v>429</v>
      </c>
      <c r="AQ66" s="798"/>
      <c r="AR66" s="798"/>
      <c r="AS66" s="798"/>
      <c r="AT66" s="799"/>
      <c r="AU66" s="797" t="s">
        <v>430</v>
      </c>
      <c r="AV66" s="798"/>
      <c r="AW66" s="798"/>
      <c r="AX66" s="798"/>
      <c r="AY66" s="799"/>
      <c r="AZ66" s="797" t="s">
        <v>383</v>
      </c>
      <c r="BA66" s="798"/>
      <c r="BB66" s="798"/>
      <c r="BC66" s="798"/>
      <c r="BD66" s="804"/>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1"/>
      <c r="AG67" s="882"/>
      <c r="AH67" s="882"/>
      <c r="AI67" s="882"/>
      <c r="AJ67" s="922"/>
      <c r="AK67" s="923"/>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2">
      <c r="A68" s="232">
        <v>1</v>
      </c>
      <c r="B68" s="934" t="s">
        <v>591</v>
      </c>
      <c r="C68" s="935"/>
      <c r="D68" s="935"/>
      <c r="E68" s="935"/>
      <c r="F68" s="935"/>
      <c r="G68" s="935"/>
      <c r="H68" s="935"/>
      <c r="I68" s="935"/>
      <c r="J68" s="935"/>
      <c r="K68" s="935"/>
      <c r="L68" s="935"/>
      <c r="M68" s="935"/>
      <c r="N68" s="935"/>
      <c r="O68" s="935"/>
      <c r="P68" s="936"/>
      <c r="Q68" s="937">
        <v>1889</v>
      </c>
      <c r="R68" s="931"/>
      <c r="S68" s="931"/>
      <c r="T68" s="931"/>
      <c r="U68" s="931"/>
      <c r="V68" s="931">
        <v>1869</v>
      </c>
      <c r="W68" s="931"/>
      <c r="X68" s="931"/>
      <c r="Y68" s="931"/>
      <c r="Z68" s="931"/>
      <c r="AA68" s="931">
        <v>20</v>
      </c>
      <c r="AB68" s="931"/>
      <c r="AC68" s="931"/>
      <c r="AD68" s="931"/>
      <c r="AE68" s="931"/>
      <c r="AF68" s="931">
        <v>20</v>
      </c>
      <c r="AG68" s="931"/>
      <c r="AH68" s="931"/>
      <c r="AI68" s="931"/>
      <c r="AJ68" s="931"/>
      <c r="AK68" s="931" t="s">
        <v>590</v>
      </c>
      <c r="AL68" s="931"/>
      <c r="AM68" s="931"/>
      <c r="AN68" s="931"/>
      <c r="AO68" s="931"/>
      <c r="AP68" s="931" t="s">
        <v>590</v>
      </c>
      <c r="AQ68" s="931"/>
      <c r="AR68" s="931"/>
      <c r="AS68" s="931"/>
      <c r="AT68" s="931"/>
      <c r="AU68" s="931" t="s">
        <v>590</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2">
      <c r="A69" s="234">
        <v>2</v>
      </c>
      <c r="B69" s="938" t="s">
        <v>592</v>
      </c>
      <c r="C69" s="939"/>
      <c r="D69" s="939"/>
      <c r="E69" s="939"/>
      <c r="F69" s="939"/>
      <c r="G69" s="939"/>
      <c r="H69" s="939"/>
      <c r="I69" s="939"/>
      <c r="J69" s="939"/>
      <c r="K69" s="939"/>
      <c r="L69" s="939"/>
      <c r="M69" s="939"/>
      <c r="N69" s="939"/>
      <c r="O69" s="939"/>
      <c r="P69" s="940"/>
      <c r="Q69" s="941">
        <v>188</v>
      </c>
      <c r="R69" s="894"/>
      <c r="S69" s="894"/>
      <c r="T69" s="894"/>
      <c r="U69" s="894"/>
      <c r="V69" s="894">
        <v>173</v>
      </c>
      <c r="W69" s="894"/>
      <c r="X69" s="894"/>
      <c r="Y69" s="894"/>
      <c r="Z69" s="894"/>
      <c r="AA69" s="894">
        <v>16</v>
      </c>
      <c r="AB69" s="894"/>
      <c r="AC69" s="894"/>
      <c r="AD69" s="894"/>
      <c r="AE69" s="894"/>
      <c r="AF69" s="894">
        <v>16</v>
      </c>
      <c r="AG69" s="894"/>
      <c r="AH69" s="894"/>
      <c r="AI69" s="894"/>
      <c r="AJ69" s="894"/>
      <c r="AK69" s="894" t="s">
        <v>590</v>
      </c>
      <c r="AL69" s="894"/>
      <c r="AM69" s="894"/>
      <c r="AN69" s="894"/>
      <c r="AO69" s="894"/>
      <c r="AP69" s="894">
        <v>83</v>
      </c>
      <c r="AQ69" s="894"/>
      <c r="AR69" s="894"/>
      <c r="AS69" s="894"/>
      <c r="AT69" s="894"/>
      <c r="AU69" s="894">
        <v>40</v>
      </c>
      <c r="AV69" s="894"/>
      <c r="AW69" s="894"/>
      <c r="AX69" s="894"/>
      <c r="AY69" s="894"/>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2">
      <c r="A70" s="234">
        <v>3</v>
      </c>
      <c r="B70" s="938" t="s">
        <v>593</v>
      </c>
      <c r="C70" s="939"/>
      <c r="D70" s="939"/>
      <c r="E70" s="939"/>
      <c r="F70" s="939"/>
      <c r="G70" s="939"/>
      <c r="H70" s="939"/>
      <c r="I70" s="939"/>
      <c r="J70" s="939"/>
      <c r="K70" s="939"/>
      <c r="L70" s="939"/>
      <c r="M70" s="939"/>
      <c r="N70" s="939"/>
      <c r="O70" s="939"/>
      <c r="P70" s="940"/>
      <c r="Q70" s="941">
        <v>4750</v>
      </c>
      <c r="R70" s="894"/>
      <c r="S70" s="894"/>
      <c r="T70" s="894"/>
      <c r="U70" s="894"/>
      <c r="V70" s="894">
        <v>4708</v>
      </c>
      <c r="W70" s="894"/>
      <c r="X70" s="894"/>
      <c r="Y70" s="894"/>
      <c r="Z70" s="894"/>
      <c r="AA70" s="894">
        <v>42</v>
      </c>
      <c r="AB70" s="894"/>
      <c r="AC70" s="894"/>
      <c r="AD70" s="894"/>
      <c r="AE70" s="894"/>
      <c r="AF70" s="894">
        <v>1</v>
      </c>
      <c r="AG70" s="894"/>
      <c r="AH70" s="894"/>
      <c r="AI70" s="894"/>
      <c r="AJ70" s="894"/>
      <c r="AK70" s="894">
        <v>268</v>
      </c>
      <c r="AL70" s="894"/>
      <c r="AM70" s="894"/>
      <c r="AN70" s="894"/>
      <c r="AO70" s="894"/>
      <c r="AP70" s="894">
        <v>1703</v>
      </c>
      <c r="AQ70" s="894"/>
      <c r="AR70" s="894"/>
      <c r="AS70" s="894"/>
      <c r="AT70" s="894"/>
      <c r="AU70" s="894">
        <v>34</v>
      </c>
      <c r="AV70" s="894"/>
      <c r="AW70" s="894"/>
      <c r="AX70" s="894"/>
      <c r="AY70" s="894"/>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2">
      <c r="A71" s="234">
        <v>4</v>
      </c>
      <c r="B71" s="938" t="s">
        <v>594</v>
      </c>
      <c r="C71" s="939"/>
      <c r="D71" s="939"/>
      <c r="E71" s="939"/>
      <c r="F71" s="939"/>
      <c r="G71" s="939"/>
      <c r="H71" s="939"/>
      <c r="I71" s="939"/>
      <c r="J71" s="939"/>
      <c r="K71" s="939"/>
      <c r="L71" s="939"/>
      <c r="M71" s="939"/>
      <c r="N71" s="939"/>
      <c r="O71" s="939"/>
      <c r="P71" s="940"/>
      <c r="Q71" s="941">
        <v>121</v>
      </c>
      <c r="R71" s="894"/>
      <c r="S71" s="894"/>
      <c r="T71" s="894"/>
      <c r="U71" s="894"/>
      <c r="V71" s="894">
        <v>119</v>
      </c>
      <c r="W71" s="894"/>
      <c r="X71" s="894"/>
      <c r="Y71" s="894"/>
      <c r="Z71" s="894"/>
      <c r="AA71" s="894">
        <v>2</v>
      </c>
      <c r="AB71" s="894"/>
      <c r="AC71" s="894"/>
      <c r="AD71" s="894"/>
      <c r="AE71" s="894"/>
      <c r="AF71" s="894">
        <v>2</v>
      </c>
      <c r="AG71" s="894"/>
      <c r="AH71" s="894"/>
      <c r="AI71" s="894"/>
      <c r="AJ71" s="894"/>
      <c r="AK71" s="894">
        <v>49</v>
      </c>
      <c r="AL71" s="894"/>
      <c r="AM71" s="894"/>
      <c r="AN71" s="894"/>
      <c r="AO71" s="894"/>
      <c r="AP71" s="894" t="s">
        <v>590</v>
      </c>
      <c r="AQ71" s="894"/>
      <c r="AR71" s="894"/>
      <c r="AS71" s="894"/>
      <c r="AT71" s="894"/>
      <c r="AU71" s="894" t="s">
        <v>590</v>
      </c>
      <c r="AV71" s="894"/>
      <c r="AW71" s="894"/>
      <c r="AX71" s="894"/>
      <c r="AY71" s="894"/>
      <c r="AZ71" s="897" t="s">
        <v>596</v>
      </c>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2">
      <c r="A72" s="234">
        <v>5</v>
      </c>
      <c r="B72" s="938" t="s">
        <v>594</v>
      </c>
      <c r="C72" s="939"/>
      <c r="D72" s="939"/>
      <c r="E72" s="939"/>
      <c r="F72" s="939"/>
      <c r="G72" s="939"/>
      <c r="H72" s="939"/>
      <c r="I72" s="939"/>
      <c r="J72" s="939"/>
      <c r="K72" s="939"/>
      <c r="L72" s="939"/>
      <c r="M72" s="939"/>
      <c r="N72" s="939"/>
      <c r="O72" s="939"/>
      <c r="P72" s="940"/>
      <c r="Q72" s="941">
        <v>86783</v>
      </c>
      <c r="R72" s="894"/>
      <c r="S72" s="894"/>
      <c r="T72" s="894"/>
      <c r="U72" s="894"/>
      <c r="V72" s="894">
        <v>84421</v>
      </c>
      <c r="W72" s="894"/>
      <c r="X72" s="894"/>
      <c r="Y72" s="894"/>
      <c r="Z72" s="894"/>
      <c r="AA72" s="894">
        <v>2362</v>
      </c>
      <c r="AB72" s="894"/>
      <c r="AC72" s="894"/>
      <c r="AD72" s="894"/>
      <c r="AE72" s="894"/>
      <c r="AF72" s="894">
        <v>2362</v>
      </c>
      <c r="AG72" s="894"/>
      <c r="AH72" s="894"/>
      <c r="AI72" s="894"/>
      <c r="AJ72" s="894"/>
      <c r="AK72" s="894">
        <v>754</v>
      </c>
      <c r="AL72" s="894"/>
      <c r="AM72" s="894"/>
      <c r="AN72" s="894"/>
      <c r="AO72" s="894"/>
      <c r="AP72" s="894" t="s">
        <v>590</v>
      </c>
      <c r="AQ72" s="894"/>
      <c r="AR72" s="894"/>
      <c r="AS72" s="894"/>
      <c r="AT72" s="894"/>
      <c r="AU72" s="894" t="s">
        <v>590</v>
      </c>
      <c r="AV72" s="894"/>
      <c r="AW72" s="894"/>
      <c r="AX72" s="894"/>
      <c r="AY72" s="894"/>
      <c r="AZ72" s="897" t="s">
        <v>597</v>
      </c>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2">
      <c r="A73" s="234">
        <v>6</v>
      </c>
      <c r="B73" s="938" t="s">
        <v>595</v>
      </c>
      <c r="C73" s="939"/>
      <c r="D73" s="939"/>
      <c r="E73" s="939"/>
      <c r="F73" s="939"/>
      <c r="G73" s="939"/>
      <c r="H73" s="939"/>
      <c r="I73" s="939"/>
      <c r="J73" s="939"/>
      <c r="K73" s="939"/>
      <c r="L73" s="939"/>
      <c r="M73" s="939"/>
      <c r="N73" s="939"/>
      <c r="O73" s="939"/>
      <c r="P73" s="940"/>
      <c r="Q73" s="941">
        <v>2046</v>
      </c>
      <c r="R73" s="894"/>
      <c r="S73" s="894"/>
      <c r="T73" s="894"/>
      <c r="U73" s="894"/>
      <c r="V73" s="894">
        <v>1895</v>
      </c>
      <c r="W73" s="894"/>
      <c r="X73" s="894"/>
      <c r="Y73" s="894"/>
      <c r="Z73" s="894"/>
      <c r="AA73" s="894">
        <v>150</v>
      </c>
      <c r="AB73" s="894"/>
      <c r="AC73" s="894"/>
      <c r="AD73" s="894"/>
      <c r="AE73" s="894"/>
      <c r="AF73" s="894">
        <v>150</v>
      </c>
      <c r="AG73" s="894"/>
      <c r="AH73" s="894"/>
      <c r="AI73" s="894"/>
      <c r="AJ73" s="894"/>
      <c r="AK73" s="894">
        <v>414</v>
      </c>
      <c r="AL73" s="894"/>
      <c r="AM73" s="894"/>
      <c r="AN73" s="894"/>
      <c r="AO73" s="894"/>
      <c r="AP73" s="894">
        <v>1115</v>
      </c>
      <c r="AQ73" s="894"/>
      <c r="AR73" s="894"/>
      <c r="AS73" s="894"/>
      <c r="AT73" s="894"/>
      <c r="AU73" s="894">
        <v>74</v>
      </c>
      <c r="AV73" s="894"/>
      <c r="AW73" s="894"/>
      <c r="AX73" s="894"/>
      <c r="AY73" s="894"/>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2">
      <c r="A74" s="234">
        <v>7</v>
      </c>
      <c r="B74" s="938"/>
      <c r="C74" s="939"/>
      <c r="D74" s="939"/>
      <c r="E74" s="939"/>
      <c r="F74" s="939"/>
      <c r="G74" s="939"/>
      <c r="H74" s="939"/>
      <c r="I74" s="939"/>
      <c r="J74" s="939"/>
      <c r="K74" s="939"/>
      <c r="L74" s="939"/>
      <c r="M74" s="939"/>
      <c r="N74" s="939"/>
      <c r="O74" s="939"/>
      <c r="P74" s="940"/>
      <c r="Q74" s="941"/>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2">
      <c r="A75" s="234">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2">
      <c r="A76" s="234">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2">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2">
      <c r="A78" s="234">
        <v>11</v>
      </c>
      <c r="B78" s="938"/>
      <c r="C78" s="939"/>
      <c r="D78" s="939"/>
      <c r="E78" s="939"/>
      <c r="F78" s="939"/>
      <c r="G78" s="939"/>
      <c r="H78" s="939"/>
      <c r="I78" s="939"/>
      <c r="J78" s="939"/>
      <c r="K78" s="939"/>
      <c r="L78" s="939"/>
      <c r="M78" s="939"/>
      <c r="N78" s="939"/>
      <c r="O78" s="939"/>
      <c r="P78" s="940"/>
      <c r="Q78" s="941"/>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2">
      <c r="A79" s="234">
        <v>12</v>
      </c>
      <c r="B79" s="938"/>
      <c r="C79" s="939"/>
      <c r="D79" s="939"/>
      <c r="E79" s="939"/>
      <c r="F79" s="939"/>
      <c r="G79" s="939"/>
      <c r="H79" s="939"/>
      <c r="I79" s="939"/>
      <c r="J79" s="939"/>
      <c r="K79" s="939"/>
      <c r="L79" s="939"/>
      <c r="M79" s="939"/>
      <c r="N79" s="939"/>
      <c r="O79" s="939"/>
      <c r="P79" s="940"/>
      <c r="Q79" s="941"/>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2">
      <c r="A80" s="234">
        <v>13</v>
      </c>
      <c r="B80" s="938"/>
      <c r="C80" s="939"/>
      <c r="D80" s="939"/>
      <c r="E80" s="939"/>
      <c r="F80" s="939"/>
      <c r="G80" s="939"/>
      <c r="H80" s="939"/>
      <c r="I80" s="939"/>
      <c r="J80" s="939"/>
      <c r="K80" s="939"/>
      <c r="L80" s="939"/>
      <c r="M80" s="939"/>
      <c r="N80" s="939"/>
      <c r="O80" s="939"/>
      <c r="P80" s="940"/>
      <c r="Q80" s="941"/>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2">
      <c r="A81" s="234">
        <v>14</v>
      </c>
      <c r="B81" s="938"/>
      <c r="C81" s="939"/>
      <c r="D81" s="939"/>
      <c r="E81" s="939"/>
      <c r="F81" s="939"/>
      <c r="G81" s="939"/>
      <c r="H81" s="939"/>
      <c r="I81" s="939"/>
      <c r="J81" s="939"/>
      <c r="K81" s="939"/>
      <c r="L81" s="939"/>
      <c r="M81" s="939"/>
      <c r="N81" s="939"/>
      <c r="O81" s="939"/>
      <c r="P81" s="940"/>
      <c r="Q81" s="941"/>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2">
      <c r="A82" s="234">
        <v>15</v>
      </c>
      <c r="B82" s="938"/>
      <c r="C82" s="939"/>
      <c r="D82" s="939"/>
      <c r="E82" s="939"/>
      <c r="F82" s="939"/>
      <c r="G82" s="939"/>
      <c r="H82" s="939"/>
      <c r="I82" s="939"/>
      <c r="J82" s="939"/>
      <c r="K82" s="939"/>
      <c r="L82" s="939"/>
      <c r="M82" s="939"/>
      <c r="N82" s="939"/>
      <c r="O82" s="939"/>
      <c r="P82" s="940"/>
      <c r="Q82" s="941"/>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2">
      <c r="A83" s="234">
        <v>16</v>
      </c>
      <c r="B83" s="938"/>
      <c r="C83" s="939"/>
      <c r="D83" s="939"/>
      <c r="E83" s="939"/>
      <c r="F83" s="939"/>
      <c r="G83" s="939"/>
      <c r="H83" s="939"/>
      <c r="I83" s="939"/>
      <c r="J83" s="939"/>
      <c r="K83" s="939"/>
      <c r="L83" s="939"/>
      <c r="M83" s="939"/>
      <c r="N83" s="939"/>
      <c r="O83" s="939"/>
      <c r="P83" s="940"/>
      <c r="Q83" s="941"/>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2">
      <c r="A84" s="234">
        <v>17</v>
      </c>
      <c r="B84" s="938"/>
      <c r="C84" s="939"/>
      <c r="D84" s="939"/>
      <c r="E84" s="939"/>
      <c r="F84" s="939"/>
      <c r="G84" s="939"/>
      <c r="H84" s="939"/>
      <c r="I84" s="939"/>
      <c r="J84" s="939"/>
      <c r="K84" s="939"/>
      <c r="L84" s="939"/>
      <c r="M84" s="939"/>
      <c r="N84" s="939"/>
      <c r="O84" s="939"/>
      <c r="P84" s="940"/>
      <c r="Q84" s="941"/>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2">
      <c r="A85" s="234">
        <v>18</v>
      </c>
      <c r="B85" s="938"/>
      <c r="C85" s="939"/>
      <c r="D85" s="939"/>
      <c r="E85" s="939"/>
      <c r="F85" s="939"/>
      <c r="G85" s="939"/>
      <c r="H85" s="939"/>
      <c r="I85" s="939"/>
      <c r="J85" s="939"/>
      <c r="K85" s="939"/>
      <c r="L85" s="939"/>
      <c r="M85" s="939"/>
      <c r="N85" s="939"/>
      <c r="O85" s="939"/>
      <c r="P85" s="940"/>
      <c r="Q85" s="941"/>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2">
      <c r="A86" s="234">
        <v>19</v>
      </c>
      <c r="B86" s="938"/>
      <c r="C86" s="939"/>
      <c r="D86" s="939"/>
      <c r="E86" s="939"/>
      <c r="F86" s="939"/>
      <c r="G86" s="939"/>
      <c r="H86" s="939"/>
      <c r="I86" s="939"/>
      <c r="J86" s="939"/>
      <c r="K86" s="939"/>
      <c r="L86" s="939"/>
      <c r="M86" s="939"/>
      <c r="N86" s="939"/>
      <c r="O86" s="939"/>
      <c r="P86" s="940"/>
      <c r="Q86" s="941"/>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2">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5">
      <c r="A88" s="236" t="s">
        <v>396</v>
      </c>
      <c r="B88" s="853" t="s">
        <v>431</v>
      </c>
      <c r="C88" s="854"/>
      <c r="D88" s="854"/>
      <c r="E88" s="854"/>
      <c r="F88" s="854"/>
      <c r="G88" s="854"/>
      <c r="H88" s="854"/>
      <c r="I88" s="854"/>
      <c r="J88" s="854"/>
      <c r="K88" s="854"/>
      <c r="L88" s="854"/>
      <c r="M88" s="854"/>
      <c r="N88" s="854"/>
      <c r="O88" s="854"/>
      <c r="P88" s="855"/>
      <c r="Q88" s="905"/>
      <c r="R88" s="906"/>
      <c r="S88" s="906"/>
      <c r="T88" s="906"/>
      <c r="U88" s="906"/>
      <c r="V88" s="906"/>
      <c r="W88" s="906"/>
      <c r="X88" s="906"/>
      <c r="Y88" s="906"/>
      <c r="Z88" s="906"/>
      <c r="AA88" s="906"/>
      <c r="AB88" s="906"/>
      <c r="AC88" s="906"/>
      <c r="AD88" s="906"/>
      <c r="AE88" s="906"/>
      <c r="AF88" s="909">
        <v>2551</v>
      </c>
      <c r="AG88" s="909"/>
      <c r="AH88" s="909"/>
      <c r="AI88" s="909"/>
      <c r="AJ88" s="909"/>
      <c r="AK88" s="906"/>
      <c r="AL88" s="906"/>
      <c r="AM88" s="906"/>
      <c r="AN88" s="906"/>
      <c r="AO88" s="906"/>
      <c r="AP88" s="909">
        <v>2901</v>
      </c>
      <c r="AQ88" s="909"/>
      <c r="AR88" s="909"/>
      <c r="AS88" s="909"/>
      <c r="AT88" s="909"/>
      <c r="AU88" s="909">
        <v>148</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396</v>
      </c>
      <c r="BR102" s="853" t="s">
        <v>432</v>
      </c>
      <c r="BS102" s="854"/>
      <c r="BT102" s="854"/>
      <c r="BU102" s="854"/>
      <c r="BV102" s="854"/>
      <c r="BW102" s="854"/>
      <c r="BX102" s="854"/>
      <c r="BY102" s="854"/>
      <c r="BZ102" s="854"/>
      <c r="CA102" s="854"/>
      <c r="CB102" s="854"/>
      <c r="CC102" s="854"/>
      <c r="CD102" s="854"/>
      <c r="CE102" s="854"/>
      <c r="CF102" s="854"/>
      <c r="CG102" s="855"/>
      <c r="CH102" s="952"/>
      <c r="CI102" s="953"/>
      <c r="CJ102" s="953"/>
      <c r="CK102" s="953"/>
      <c r="CL102" s="954"/>
      <c r="CM102" s="952"/>
      <c r="CN102" s="953"/>
      <c r="CO102" s="953"/>
      <c r="CP102" s="953"/>
      <c r="CQ102" s="954"/>
      <c r="CR102" s="955" t="s">
        <v>590</v>
      </c>
      <c r="CS102" s="917"/>
      <c r="CT102" s="917"/>
      <c r="CU102" s="917"/>
      <c r="CV102" s="956"/>
      <c r="CW102" s="955" t="s">
        <v>590</v>
      </c>
      <c r="CX102" s="917"/>
      <c r="CY102" s="917"/>
      <c r="CZ102" s="917"/>
      <c r="DA102" s="956"/>
      <c r="DB102" s="955" t="s">
        <v>590</v>
      </c>
      <c r="DC102" s="917"/>
      <c r="DD102" s="917"/>
      <c r="DE102" s="917"/>
      <c r="DF102" s="956"/>
      <c r="DG102" s="955" t="s">
        <v>590</v>
      </c>
      <c r="DH102" s="917"/>
      <c r="DI102" s="917"/>
      <c r="DJ102" s="917"/>
      <c r="DK102" s="956"/>
      <c r="DL102" s="955" t="s">
        <v>590</v>
      </c>
      <c r="DM102" s="917"/>
      <c r="DN102" s="917"/>
      <c r="DO102" s="917"/>
      <c r="DP102" s="956"/>
      <c r="DQ102" s="955" t="s">
        <v>590</v>
      </c>
      <c r="DR102" s="917"/>
      <c r="DS102" s="917"/>
      <c r="DT102" s="917"/>
      <c r="DU102" s="956"/>
      <c r="DV102" s="853"/>
      <c r="DW102" s="854"/>
      <c r="DX102" s="854"/>
      <c r="DY102" s="854"/>
      <c r="DZ102" s="979"/>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433</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434</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435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2" t="s">
        <v>437</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438</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2">
      <c r="A109" s="977" t="s">
        <v>439</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440</v>
      </c>
      <c r="AB109" s="958"/>
      <c r="AC109" s="958"/>
      <c r="AD109" s="958"/>
      <c r="AE109" s="959"/>
      <c r="AF109" s="957" t="s">
        <v>441</v>
      </c>
      <c r="AG109" s="958"/>
      <c r="AH109" s="958"/>
      <c r="AI109" s="958"/>
      <c r="AJ109" s="959"/>
      <c r="AK109" s="957" t="s">
        <v>310</v>
      </c>
      <c r="AL109" s="958"/>
      <c r="AM109" s="958"/>
      <c r="AN109" s="958"/>
      <c r="AO109" s="959"/>
      <c r="AP109" s="957" t="s">
        <v>442</v>
      </c>
      <c r="AQ109" s="958"/>
      <c r="AR109" s="958"/>
      <c r="AS109" s="958"/>
      <c r="AT109" s="960"/>
      <c r="AU109" s="977" t="s">
        <v>439</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440</v>
      </c>
      <c r="BR109" s="958"/>
      <c r="BS109" s="958"/>
      <c r="BT109" s="958"/>
      <c r="BU109" s="959"/>
      <c r="BV109" s="957" t="s">
        <v>441</v>
      </c>
      <c r="BW109" s="958"/>
      <c r="BX109" s="958"/>
      <c r="BY109" s="958"/>
      <c r="BZ109" s="959"/>
      <c r="CA109" s="957" t="s">
        <v>310</v>
      </c>
      <c r="CB109" s="958"/>
      <c r="CC109" s="958"/>
      <c r="CD109" s="958"/>
      <c r="CE109" s="959"/>
      <c r="CF109" s="978" t="s">
        <v>442</v>
      </c>
      <c r="CG109" s="978"/>
      <c r="CH109" s="978"/>
      <c r="CI109" s="978"/>
      <c r="CJ109" s="978"/>
      <c r="CK109" s="957" t="s">
        <v>443</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440</v>
      </c>
      <c r="DH109" s="958"/>
      <c r="DI109" s="958"/>
      <c r="DJ109" s="958"/>
      <c r="DK109" s="959"/>
      <c r="DL109" s="957" t="s">
        <v>441</v>
      </c>
      <c r="DM109" s="958"/>
      <c r="DN109" s="958"/>
      <c r="DO109" s="958"/>
      <c r="DP109" s="959"/>
      <c r="DQ109" s="957" t="s">
        <v>310</v>
      </c>
      <c r="DR109" s="958"/>
      <c r="DS109" s="958"/>
      <c r="DT109" s="958"/>
      <c r="DU109" s="959"/>
      <c r="DV109" s="957" t="s">
        <v>442</v>
      </c>
      <c r="DW109" s="958"/>
      <c r="DX109" s="958"/>
      <c r="DY109" s="958"/>
      <c r="DZ109" s="960"/>
    </row>
    <row r="110" spans="1:131" s="226" customFormat="1" ht="26.25" customHeight="1" x14ac:dyDescent="0.2">
      <c r="A110" s="961" t="s">
        <v>444</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381729</v>
      </c>
      <c r="AB110" s="965"/>
      <c r="AC110" s="965"/>
      <c r="AD110" s="965"/>
      <c r="AE110" s="966"/>
      <c r="AF110" s="967">
        <v>383205</v>
      </c>
      <c r="AG110" s="965"/>
      <c r="AH110" s="965"/>
      <c r="AI110" s="965"/>
      <c r="AJ110" s="966"/>
      <c r="AK110" s="967">
        <v>396403</v>
      </c>
      <c r="AL110" s="965"/>
      <c r="AM110" s="965"/>
      <c r="AN110" s="965"/>
      <c r="AO110" s="966"/>
      <c r="AP110" s="968">
        <v>20.5</v>
      </c>
      <c r="AQ110" s="969"/>
      <c r="AR110" s="969"/>
      <c r="AS110" s="969"/>
      <c r="AT110" s="970"/>
      <c r="AU110" s="971" t="s">
        <v>72</v>
      </c>
      <c r="AV110" s="972"/>
      <c r="AW110" s="972"/>
      <c r="AX110" s="972"/>
      <c r="AY110" s="972"/>
      <c r="AZ110" s="994" t="s">
        <v>445</v>
      </c>
      <c r="BA110" s="962"/>
      <c r="BB110" s="962"/>
      <c r="BC110" s="962"/>
      <c r="BD110" s="962"/>
      <c r="BE110" s="962"/>
      <c r="BF110" s="962"/>
      <c r="BG110" s="962"/>
      <c r="BH110" s="962"/>
      <c r="BI110" s="962"/>
      <c r="BJ110" s="962"/>
      <c r="BK110" s="962"/>
      <c r="BL110" s="962"/>
      <c r="BM110" s="962"/>
      <c r="BN110" s="962"/>
      <c r="BO110" s="962"/>
      <c r="BP110" s="963"/>
      <c r="BQ110" s="995">
        <v>4087927</v>
      </c>
      <c r="BR110" s="996"/>
      <c r="BS110" s="996"/>
      <c r="BT110" s="996"/>
      <c r="BU110" s="996"/>
      <c r="BV110" s="996">
        <v>4565045</v>
      </c>
      <c r="BW110" s="996"/>
      <c r="BX110" s="996"/>
      <c r="BY110" s="996"/>
      <c r="BZ110" s="996"/>
      <c r="CA110" s="996">
        <v>4593363</v>
      </c>
      <c r="CB110" s="996"/>
      <c r="CC110" s="996"/>
      <c r="CD110" s="996"/>
      <c r="CE110" s="996"/>
      <c r="CF110" s="1009">
        <v>237.6</v>
      </c>
      <c r="CG110" s="1010"/>
      <c r="CH110" s="1010"/>
      <c r="CI110" s="1010"/>
      <c r="CJ110" s="1010"/>
      <c r="CK110" s="1011" t="s">
        <v>446</v>
      </c>
      <c r="CL110" s="1012"/>
      <c r="CM110" s="994" t="s">
        <v>447</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448</v>
      </c>
      <c r="DH110" s="996"/>
      <c r="DI110" s="996"/>
      <c r="DJ110" s="996"/>
      <c r="DK110" s="996"/>
      <c r="DL110" s="996" t="s">
        <v>448</v>
      </c>
      <c r="DM110" s="996"/>
      <c r="DN110" s="996"/>
      <c r="DO110" s="996"/>
      <c r="DP110" s="996"/>
      <c r="DQ110" s="996" t="s">
        <v>448</v>
      </c>
      <c r="DR110" s="996"/>
      <c r="DS110" s="996"/>
      <c r="DT110" s="996"/>
      <c r="DU110" s="996"/>
      <c r="DV110" s="997" t="s">
        <v>419</v>
      </c>
      <c r="DW110" s="997"/>
      <c r="DX110" s="997"/>
      <c r="DY110" s="997"/>
      <c r="DZ110" s="998"/>
    </row>
    <row r="111" spans="1:131" s="226" customFormat="1" ht="26.25" customHeight="1" x14ac:dyDescent="0.2">
      <c r="A111" s="999" t="s">
        <v>449</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419</v>
      </c>
      <c r="AB111" s="1003"/>
      <c r="AC111" s="1003"/>
      <c r="AD111" s="1003"/>
      <c r="AE111" s="1004"/>
      <c r="AF111" s="1005" t="s">
        <v>419</v>
      </c>
      <c r="AG111" s="1003"/>
      <c r="AH111" s="1003"/>
      <c r="AI111" s="1003"/>
      <c r="AJ111" s="1004"/>
      <c r="AK111" s="1005" t="s">
        <v>448</v>
      </c>
      <c r="AL111" s="1003"/>
      <c r="AM111" s="1003"/>
      <c r="AN111" s="1003"/>
      <c r="AO111" s="1004"/>
      <c r="AP111" s="1006" t="s">
        <v>419</v>
      </c>
      <c r="AQ111" s="1007"/>
      <c r="AR111" s="1007"/>
      <c r="AS111" s="1007"/>
      <c r="AT111" s="1008"/>
      <c r="AU111" s="973"/>
      <c r="AV111" s="974"/>
      <c r="AW111" s="974"/>
      <c r="AX111" s="974"/>
      <c r="AY111" s="974"/>
      <c r="AZ111" s="987" t="s">
        <v>450</v>
      </c>
      <c r="BA111" s="988"/>
      <c r="BB111" s="988"/>
      <c r="BC111" s="988"/>
      <c r="BD111" s="988"/>
      <c r="BE111" s="988"/>
      <c r="BF111" s="988"/>
      <c r="BG111" s="988"/>
      <c r="BH111" s="988"/>
      <c r="BI111" s="988"/>
      <c r="BJ111" s="988"/>
      <c r="BK111" s="988"/>
      <c r="BL111" s="988"/>
      <c r="BM111" s="988"/>
      <c r="BN111" s="988"/>
      <c r="BO111" s="988"/>
      <c r="BP111" s="989"/>
      <c r="BQ111" s="990" t="s">
        <v>419</v>
      </c>
      <c r="BR111" s="991"/>
      <c r="BS111" s="991"/>
      <c r="BT111" s="991"/>
      <c r="BU111" s="991"/>
      <c r="BV111" s="991" t="s">
        <v>451</v>
      </c>
      <c r="BW111" s="991"/>
      <c r="BX111" s="991"/>
      <c r="BY111" s="991"/>
      <c r="BZ111" s="991"/>
      <c r="CA111" s="991" t="s">
        <v>448</v>
      </c>
      <c r="CB111" s="991"/>
      <c r="CC111" s="991"/>
      <c r="CD111" s="991"/>
      <c r="CE111" s="991"/>
      <c r="CF111" s="985" t="s">
        <v>448</v>
      </c>
      <c r="CG111" s="986"/>
      <c r="CH111" s="986"/>
      <c r="CI111" s="986"/>
      <c r="CJ111" s="986"/>
      <c r="CK111" s="1013"/>
      <c r="CL111" s="1014"/>
      <c r="CM111" s="987" t="s">
        <v>452</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419</v>
      </c>
      <c r="DH111" s="991"/>
      <c r="DI111" s="991"/>
      <c r="DJ111" s="991"/>
      <c r="DK111" s="991"/>
      <c r="DL111" s="991" t="s">
        <v>423</v>
      </c>
      <c r="DM111" s="991"/>
      <c r="DN111" s="991"/>
      <c r="DO111" s="991"/>
      <c r="DP111" s="991"/>
      <c r="DQ111" s="991" t="s">
        <v>448</v>
      </c>
      <c r="DR111" s="991"/>
      <c r="DS111" s="991"/>
      <c r="DT111" s="991"/>
      <c r="DU111" s="991"/>
      <c r="DV111" s="992" t="s">
        <v>448</v>
      </c>
      <c r="DW111" s="992"/>
      <c r="DX111" s="992"/>
      <c r="DY111" s="992"/>
      <c r="DZ111" s="993"/>
    </row>
    <row r="112" spans="1:131" s="226" customFormat="1" ht="26.25" customHeight="1" x14ac:dyDescent="0.2">
      <c r="A112" s="1017" t="s">
        <v>453</v>
      </c>
      <c r="B112" s="1018"/>
      <c r="C112" s="988" t="s">
        <v>454</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448</v>
      </c>
      <c r="AB112" s="1024"/>
      <c r="AC112" s="1024"/>
      <c r="AD112" s="1024"/>
      <c r="AE112" s="1025"/>
      <c r="AF112" s="1026" t="s">
        <v>175</v>
      </c>
      <c r="AG112" s="1024"/>
      <c r="AH112" s="1024"/>
      <c r="AI112" s="1024"/>
      <c r="AJ112" s="1025"/>
      <c r="AK112" s="1026" t="s">
        <v>448</v>
      </c>
      <c r="AL112" s="1024"/>
      <c r="AM112" s="1024"/>
      <c r="AN112" s="1024"/>
      <c r="AO112" s="1025"/>
      <c r="AP112" s="1027" t="s">
        <v>423</v>
      </c>
      <c r="AQ112" s="1028"/>
      <c r="AR112" s="1028"/>
      <c r="AS112" s="1028"/>
      <c r="AT112" s="1029"/>
      <c r="AU112" s="973"/>
      <c r="AV112" s="974"/>
      <c r="AW112" s="974"/>
      <c r="AX112" s="974"/>
      <c r="AY112" s="974"/>
      <c r="AZ112" s="987" t="s">
        <v>455</v>
      </c>
      <c r="BA112" s="988"/>
      <c r="BB112" s="988"/>
      <c r="BC112" s="988"/>
      <c r="BD112" s="988"/>
      <c r="BE112" s="988"/>
      <c r="BF112" s="988"/>
      <c r="BG112" s="988"/>
      <c r="BH112" s="988"/>
      <c r="BI112" s="988"/>
      <c r="BJ112" s="988"/>
      <c r="BK112" s="988"/>
      <c r="BL112" s="988"/>
      <c r="BM112" s="988"/>
      <c r="BN112" s="988"/>
      <c r="BO112" s="988"/>
      <c r="BP112" s="989"/>
      <c r="BQ112" s="990">
        <v>2543116</v>
      </c>
      <c r="BR112" s="991"/>
      <c r="BS112" s="991"/>
      <c r="BT112" s="991"/>
      <c r="BU112" s="991"/>
      <c r="BV112" s="991">
        <v>2343581</v>
      </c>
      <c r="BW112" s="991"/>
      <c r="BX112" s="991"/>
      <c r="BY112" s="991"/>
      <c r="BZ112" s="991"/>
      <c r="CA112" s="991">
        <v>2336341</v>
      </c>
      <c r="CB112" s="991"/>
      <c r="CC112" s="991"/>
      <c r="CD112" s="991"/>
      <c r="CE112" s="991"/>
      <c r="CF112" s="985">
        <v>120.8</v>
      </c>
      <c r="CG112" s="986"/>
      <c r="CH112" s="986"/>
      <c r="CI112" s="986"/>
      <c r="CJ112" s="986"/>
      <c r="CK112" s="1013"/>
      <c r="CL112" s="1014"/>
      <c r="CM112" s="987" t="s">
        <v>456</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423</v>
      </c>
      <c r="DH112" s="991"/>
      <c r="DI112" s="991"/>
      <c r="DJ112" s="991"/>
      <c r="DK112" s="991"/>
      <c r="DL112" s="991" t="s">
        <v>448</v>
      </c>
      <c r="DM112" s="991"/>
      <c r="DN112" s="991"/>
      <c r="DO112" s="991"/>
      <c r="DP112" s="991"/>
      <c r="DQ112" s="991" t="s">
        <v>175</v>
      </c>
      <c r="DR112" s="991"/>
      <c r="DS112" s="991"/>
      <c r="DT112" s="991"/>
      <c r="DU112" s="991"/>
      <c r="DV112" s="992" t="s">
        <v>175</v>
      </c>
      <c r="DW112" s="992"/>
      <c r="DX112" s="992"/>
      <c r="DY112" s="992"/>
      <c r="DZ112" s="993"/>
    </row>
    <row r="113" spans="1:130" s="226" customFormat="1" ht="26.25" customHeight="1" x14ac:dyDescent="0.2">
      <c r="A113" s="1019"/>
      <c r="B113" s="1020"/>
      <c r="C113" s="988" t="s">
        <v>457</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180836</v>
      </c>
      <c r="AB113" s="1003"/>
      <c r="AC113" s="1003"/>
      <c r="AD113" s="1003"/>
      <c r="AE113" s="1004"/>
      <c r="AF113" s="1005">
        <v>169358</v>
      </c>
      <c r="AG113" s="1003"/>
      <c r="AH113" s="1003"/>
      <c r="AI113" s="1003"/>
      <c r="AJ113" s="1004"/>
      <c r="AK113" s="1005">
        <v>213778</v>
      </c>
      <c r="AL113" s="1003"/>
      <c r="AM113" s="1003"/>
      <c r="AN113" s="1003"/>
      <c r="AO113" s="1004"/>
      <c r="AP113" s="1006">
        <v>11.1</v>
      </c>
      <c r="AQ113" s="1007"/>
      <c r="AR113" s="1007"/>
      <c r="AS113" s="1007"/>
      <c r="AT113" s="1008"/>
      <c r="AU113" s="973"/>
      <c r="AV113" s="974"/>
      <c r="AW113" s="974"/>
      <c r="AX113" s="974"/>
      <c r="AY113" s="974"/>
      <c r="AZ113" s="987" t="s">
        <v>458</v>
      </c>
      <c r="BA113" s="988"/>
      <c r="BB113" s="988"/>
      <c r="BC113" s="988"/>
      <c r="BD113" s="988"/>
      <c r="BE113" s="988"/>
      <c r="BF113" s="988"/>
      <c r="BG113" s="988"/>
      <c r="BH113" s="988"/>
      <c r="BI113" s="988"/>
      <c r="BJ113" s="988"/>
      <c r="BK113" s="988"/>
      <c r="BL113" s="988"/>
      <c r="BM113" s="988"/>
      <c r="BN113" s="988"/>
      <c r="BO113" s="988"/>
      <c r="BP113" s="989"/>
      <c r="BQ113" s="990">
        <v>131282</v>
      </c>
      <c r="BR113" s="991"/>
      <c r="BS113" s="991"/>
      <c r="BT113" s="991"/>
      <c r="BU113" s="991"/>
      <c r="BV113" s="991">
        <v>102277</v>
      </c>
      <c r="BW113" s="991"/>
      <c r="BX113" s="991"/>
      <c r="BY113" s="991"/>
      <c r="BZ113" s="991"/>
      <c r="CA113" s="991">
        <v>73741</v>
      </c>
      <c r="CB113" s="991"/>
      <c r="CC113" s="991"/>
      <c r="CD113" s="991"/>
      <c r="CE113" s="991"/>
      <c r="CF113" s="985">
        <v>3.8</v>
      </c>
      <c r="CG113" s="986"/>
      <c r="CH113" s="986"/>
      <c r="CI113" s="986"/>
      <c r="CJ113" s="986"/>
      <c r="CK113" s="1013"/>
      <c r="CL113" s="1014"/>
      <c r="CM113" s="987" t="s">
        <v>459</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448</v>
      </c>
      <c r="DH113" s="1024"/>
      <c r="DI113" s="1024"/>
      <c r="DJ113" s="1024"/>
      <c r="DK113" s="1025"/>
      <c r="DL113" s="1026" t="s">
        <v>419</v>
      </c>
      <c r="DM113" s="1024"/>
      <c r="DN113" s="1024"/>
      <c r="DO113" s="1024"/>
      <c r="DP113" s="1025"/>
      <c r="DQ113" s="1026" t="s">
        <v>175</v>
      </c>
      <c r="DR113" s="1024"/>
      <c r="DS113" s="1024"/>
      <c r="DT113" s="1024"/>
      <c r="DU113" s="1025"/>
      <c r="DV113" s="1027" t="s">
        <v>419</v>
      </c>
      <c r="DW113" s="1028"/>
      <c r="DX113" s="1028"/>
      <c r="DY113" s="1028"/>
      <c r="DZ113" s="1029"/>
    </row>
    <row r="114" spans="1:130" s="226" customFormat="1" ht="26.25" customHeight="1" x14ac:dyDescent="0.2">
      <c r="A114" s="1019"/>
      <c r="B114" s="1020"/>
      <c r="C114" s="988" t="s">
        <v>460</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41517</v>
      </c>
      <c r="AB114" s="1024"/>
      <c r="AC114" s="1024"/>
      <c r="AD114" s="1024"/>
      <c r="AE114" s="1025"/>
      <c r="AF114" s="1026">
        <v>43649</v>
      </c>
      <c r="AG114" s="1024"/>
      <c r="AH114" s="1024"/>
      <c r="AI114" s="1024"/>
      <c r="AJ114" s="1025"/>
      <c r="AK114" s="1026">
        <v>43601</v>
      </c>
      <c r="AL114" s="1024"/>
      <c r="AM114" s="1024"/>
      <c r="AN114" s="1024"/>
      <c r="AO114" s="1025"/>
      <c r="AP114" s="1027">
        <v>2.2999999999999998</v>
      </c>
      <c r="AQ114" s="1028"/>
      <c r="AR114" s="1028"/>
      <c r="AS114" s="1028"/>
      <c r="AT114" s="1029"/>
      <c r="AU114" s="973"/>
      <c r="AV114" s="974"/>
      <c r="AW114" s="974"/>
      <c r="AX114" s="974"/>
      <c r="AY114" s="974"/>
      <c r="AZ114" s="987" t="s">
        <v>461</v>
      </c>
      <c r="BA114" s="988"/>
      <c r="BB114" s="988"/>
      <c r="BC114" s="988"/>
      <c r="BD114" s="988"/>
      <c r="BE114" s="988"/>
      <c r="BF114" s="988"/>
      <c r="BG114" s="988"/>
      <c r="BH114" s="988"/>
      <c r="BI114" s="988"/>
      <c r="BJ114" s="988"/>
      <c r="BK114" s="988"/>
      <c r="BL114" s="988"/>
      <c r="BM114" s="988"/>
      <c r="BN114" s="988"/>
      <c r="BO114" s="988"/>
      <c r="BP114" s="989"/>
      <c r="BQ114" s="990" t="s">
        <v>448</v>
      </c>
      <c r="BR114" s="991"/>
      <c r="BS114" s="991"/>
      <c r="BT114" s="991"/>
      <c r="BU114" s="991"/>
      <c r="BV114" s="991">
        <v>7831</v>
      </c>
      <c r="BW114" s="991"/>
      <c r="BX114" s="991"/>
      <c r="BY114" s="991"/>
      <c r="BZ114" s="991"/>
      <c r="CA114" s="991">
        <v>19192</v>
      </c>
      <c r="CB114" s="991"/>
      <c r="CC114" s="991"/>
      <c r="CD114" s="991"/>
      <c r="CE114" s="991"/>
      <c r="CF114" s="985">
        <v>1</v>
      </c>
      <c r="CG114" s="986"/>
      <c r="CH114" s="986"/>
      <c r="CI114" s="986"/>
      <c r="CJ114" s="986"/>
      <c r="CK114" s="1013"/>
      <c r="CL114" s="1014"/>
      <c r="CM114" s="987" t="s">
        <v>462</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448</v>
      </c>
      <c r="DH114" s="1024"/>
      <c r="DI114" s="1024"/>
      <c r="DJ114" s="1024"/>
      <c r="DK114" s="1025"/>
      <c r="DL114" s="1026" t="s">
        <v>448</v>
      </c>
      <c r="DM114" s="1024"/>
      <c r="DN114" s="1024"/>
      <c r="DO114" s="1024"/>
      <c r="DP114" s="1025"/>
      <c r="DQ114" s="1026" t="s">
        <v>175</v>
      </c>
      <c r="DR114" s="1024"/>
      <c r="DS114" s="1024"/>
      <c r="DT114" s="1024"/>
      <c r="DU114" s="1025"/>
      <c r="DV114" s="1027" t="s">
        <v>448</v>
      </c>
      <c r="DW114" s="1028"/>
      <c r="DX114" s="1028"/>
      <c r="DY114" s="1028"/>
      <c r="DZ114" s="1029"/>
    </row>
    <row r="115" spans="1:130" s="226" customFormat="1" ht="26.25" customHeight="1" x14ac:dyDescent="0.2">
      <c r="A115" s="1019"/>
      <c r="B115" s="1020"/>
      <c r="C115" s="988" t="s">
        <v>463</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59</v>
      </c>
      <c r="AB115" s="1003"/>
      <c r="AC115" s="1003"/>
      <c r="AD115" s="1003"/>
      <c r="AE115" s="1004"/>
      <c r="AF115" s="1005">
        <v>54</v>
      </c>
      <c r="AG115" s="1003"/>
      <c r="AH115" s="1003"/>
      <c r="AI115" s="1003"/>
      <c r="AJ115" s="1004"/>
      <c r="AK115" s="1005">
        <v>49</v>
      </c>
      <c r="AL115" s="1003"/>
      <c r="AM115" s="1003"/>
      <c r="AN115" s="1003"/>
      <c r="AO115" s="1004"/>
      <c r="AP115" s="1006">
        <v>0</v>
      </c>
      <c r="AQ115" s="1007"/>
      <c r="AR115" s="1007"/>
      <c r="AS115" s="1007"/>
      <c r="AT115" s="1008"/>
      <c r="AU115" s="973"/>
      <c r="AV115" s="974"/>
      <c r="AW115" s="974"/>
      <c r="AX115" s="974"/>
      <c r="AY115" s="974"/>
      <c r="AZ115" s="987" t="s">
        <v>464</v>
      </c>
      <c r="BA115" s="988"/>
      <c r="BB115" s="988"/>
      <c r="BC115" s="988"/>
      <c r="BD115" s="988"/>
      <c r="BE115" s="988"/>
      <c r="BF115" s="988"/>
      <c r="BG115" s="988"/>
      <c r="BH115" s="988"/>
      <c r="BI115" s="988"/>
      <c r="BJ115" s="988"/>
      <c r="BK115" s="988"/>
      <c r="BL115" s="988"/>
      <c r="BM115" s="988"/>
      <c r="BN115" s="988"/>
      <c r="BO115" s="988"/>
      <c r="BP115" s="989"/>
      <c r="BQ115" s="990">
        <v>2067</v>
      </c>
      <c r="BR115" s="991"/>
      <c r="BS115" s="991"/>
      <c r="BT115" s="991"/>
      <c r="BU115" s="991"/>
      <c r="BV115" s="991">
        <v>1040</v>
      </c>
      <c r="BW115" s="991"/>
      <c r="BX115" s="991"/>
      <c r="BY115" s="991"/>
      <c r="BZ115" s="991"/>
      <c r="CA115" s="991" t="s">
        <v>448</v>
      </c>
      <c r="CB115" s="991"/>
      <c r="CC115" s="991"/>
      <c r="CD115" s="991"/>
      <c r="CE115" s="991"/>
      <c r="CF115" s="985" t="s">
        <v>448</v>
      </c>
      <c r="CG115" s="986"/>
      <c r="CH115" s="986"/>
      <c r="CI115" s="986"/>
      <c r="CJ115" s="986"/>
      <c r="CK115" s="1013"/>
      <c r="CL115" s="1014"/>
      <c r="CM115" s="987" t="s">
        <v>465</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448</v>
      </c>
      <c r="DH115" s="1024"/>
      <c r="DI115" s="1024"/>
      <c r="DJ115" s="1024"/>
      <c r="DK115" s="1025"/>
      <c r="DL115" s="1026" t="s">
        <v>451</v>
      </c>
      <c r="DM115" s="1024"/>
      <c r="DN115" s="1024"/>
      <c r="DO115" s="1024"/>
      <c r="DP115" s="1025"/>
      <c r="DQ115" s="1026" t="s">
        <v>419</v>
      </c>
      <c r="DR115" s="1024"/>
      <c r="DS115" s="1024"/>
      <c r="DT115" s="1024"/>
      <c r="DU115" s="1025"/>
      <c r="DV115" s="1027" t="s">
        <v>448</v>
      </c>
      <c r="DW115" s="1028"/>
      <c r="DX115" s="1028"/>
      <c r="DY115" s="1028"/>
      <c r="DZ115" s="1029"/>
    </row>
    <row r="116" spans="1:130" s="226" customFormat="1" ht="26.25" customHeight="1" x14ac:dyDescent="0.2">
      <c r="A116" s="1021"/>
      <c r="B116" s="1022"/>
      <c r="C116" s="1030" t="s">
        <v>466</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419</v>
      </c>
      <c r="AB116" s="1024"/>
      <c r="AC116" s="1024"/>
      <c r="AD116" s="1024"/>
      <c r="AE116" s="1025"/>
      <c r="AF116" s="1026" t="s">
        <v>419</v>
      </c>
      <c r="AG116" s="1024"/>
      <c r="AH116" s="1024"/>
      <c r="AI116" s="1024"/>
      <c r="AJ116" s="1025"/>
      <c r="AK116" s="1026" t="s">
        <v>423</v>
      </c>
      <c r="AL116" s="1024"/>
      <c r="AM116" s="1024"/>
      <c r="AN116" s="1024"/>
      <c r="AO116" s="1025"/>
      <c r="AP116" s="1027" t="s">
        <v>448</v>
      </c>
      <c r="AQ116" s="1028"/>
      <c r="AR116" s="1028"/>
      <c r="AS116" s="1028"/>
      <c r="AT116" s="1029"/>
      <c r="AU116" s="973"/>
      <c r="AV116" s="974"/>
      <c r="AW116" s="974"/>
      <c r="AX116" s="974"/>
      <c r="AY116" s="974"/>
      <c r="AZ116" s="1032" t="s">
        <v>467</v>
      </c>
      <c r="BA116" s="1033"/>
      <c r="BB116" s="1033"/>
      <c r="BC116" s="1033"/>
      <c r="BD116" s="1033"/>
      <c r="BE116" s="1033"/>
      <c r="BF116" s="1033"/>
      <c r="BG116" s="1033"/>
      <c r="BH116" s="1033"/>
      <c r="BI116" s="1033"/>
      <c r="BJ116" s="1033"/>
      <c r="BK116" s="1033"/>
      <c r="BL116" s="1033"/>
      <c r="BM116" s="1033"/>
      <c r="BN116" s="1033"/>
      <c r="BO116" s="1033"/>
      <c r="BP116" s="1034"/>
      <c r="BQ116" s="990" t="s">
        <v>448</v>
      </c>
      <c r="BR116" s="991"/>
      <c r="BS116" s="991"/>
      <c r="BT116" s="991"/>
      <c r="BU116" s="991"/>
      <c r="BV116" s="991" t="s">
        <v>175</v>
      </c>
      <c r="BW116" s="991"/>
      <c r="BX116" s="991"/>
      <c r="BY116" s="991"/>
      <c r="BZ116" s="991"/>
      <c r="CA116" s="991" t="s">
        <v>419</v>
      </c>
      <c r="CB116" s="991"/>
      <c r="CC116" s="991"/>
      <c r="CD116" s="991"/>
      <c r="CE116" s="991"/>
      <c r="CF116" s="985" t="s">
        <v>448</v>
      </c>
      <c r="CG116" s="986"/>
      <c r="CH116" s="986"/>
      <c r="CI116" s="986"/>
      <c r="CJ116" s="986"/>
      <c r="CK116" s="1013"/>
      <c r="CL116" s="1014"/>
      <c r="CM116" s="987" t="s">
        <v>468</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175</v>
      </c>
      <c r="DH116" s="1024"/>
      <c r="DI116" s="1024"/>
      <c r="DJ116" s="1024"/>
      <c r="DK116" s="1025"/>
      <c r="DL116" s="1026" t="s">
        <v>448</v>
      </c>
      <c r="DM116" s="1024"/>
      <c r="DN116" s="1024"/>
      <c r="DO116" s="1024"/>
      <c r="DP116" s="1025"/>
      <c r="DQ116" s="1026" t="s">
        <v>448</v>
      </c>
      <c r="DR116" s="1024"/>
      <c r="DS116" s="1024"/>
      <c r="DT116" s="1024"/>
      <c r="DU116" s="1025"/>
      <c r="DV116" s="1027" t="s">
        <v>448</v>
      </c>
      <c r="DW116" s="1028"/>
      <c r="DX116" s="1028"/>
      <c r="DY116" s="1028"/>
      <c r="DZ116" s="1029"/>
    </row>
    <row r="117" spans="1:130" s="226" customFormat="1" ht="26.25" customHeight="1" x14ac:dyDescent="0.2">
      <c r="A117" s="977" t="s">
        <v>190</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469</v>
      </c>
      <c r="Z117" s="959"/>
      <c r="AA117" s="1043">
        <v>604141</v>
      </c>
      <c r="AB117" s="1044"/>
      <c r="AC117" s="1044"/>
      <c r="AD117" s="1044"/>
      <c r="AE117" s="1045"/>
      <c r="AF117" s="1046">
        <v>596266</v>
      </c>
      <c r="AG117" s="1044"/>
      <c r="AH117" s="1044"/>
      <c r="AI117" s="1044"/>
      <c r="AJ117" s="1045"/>
      <c r="AK117" s="1046">
        <v>653831</v>
      </c>
      <c r="AL117" s="1044"/>
      <c r="AM117" s="1044"/>
      <c r="AN117" s="1044"/>
      <c r="AO117" s="1045"/>
      <c r="AP117" s="1047"/>
      <c r="AQ117" s="1048"/>
      <c r="AR117" s="1048"/>
      <c r="AS117" s="1048"/>
      <c r="AT117" s="1049"/>
      <c r="AU117" s="973"/>
      <c r="AV117" s="974"/>
      <c r="AW117" s="974"/>
      <c r="AX117" s="974"/>
      <c r="AY117" s="974"/>
      <c r="AZ117" s="1039" t="s">
        <v>470</v>
      </c>
      <c r="BA117" s="1040"/>
      <c r="BB117" s="1040"/>
      <c r="BC117" s="1040"/>
      <c r="BD117" s="1040"/>
      <c r="BE117" s="1040"/>
      <c r="BF117" s="1040"/>
      <c r="BG117" s="1040"/>
      <c r="BH117" s="1040"/>
      <c r="BI117" s="1040"/>
      <c r="BJ117" s="1040"/>
      <c r="BK117" s="1040"/>
      <c r="BL117" s="1040"/>
      <c r="BM117" s="1040"/>
      <c r="BN117" s="1040"/>
      <c r="BO117" s="1040"/>
      <c r="BP117" s="1041"/>
      <c r="BQ117" s="990" t="s">
        <v>419</v>
      </c>
      <c r="BR117" s="991"/>
      <c r="BS117" s="991"/>
      <c r="BT117" s="991"/>
      <c r="BU117" s="991"/>
      <c r="BV117" s="991" t="s">
        <v>451</v>
      </c>
      <c r="BW117" s="991"/>
      <c r="BX117" s="991"/>
      <c r="BY117" s="991"/>
      <c r="BZ117" s="991"/>
      <c r="CA117" s="991" t="s">
        <v>448</v>
      </c>
      <c r="CB117" s="991"/>
      <c r="CC117" s="991"/>
      <c r="CD117" s="991"/>
      <c r="CE117" s="991"/>
      <c r="CF117" s="985" t="s">
        <v>448</v>
      </c>
      <c r="CG117" s="986"/>
      <c r="CH117" s="986"/>
      <c r="CI117" s="986"/>
      <c r="CJ117" s="986"/>
      <c r="CK117" s="1013"/>
      <c r="CL117" s="1014"/>
      <c r="CM117" s="987" t="s">
        <v>471</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451</v>
      </c>
      <c r="DH117" s="1024"/>
      <c r="DI117" s="1024"/>
      <c r="DJ117" s="1024"/>
      <c r="DK117" s="1025"/>
      <c r="DL117" s="1026" t="s">
        <v>448</v>
      </c>
      <c r="DM117" s="1024"/>
      <c r="DN117" s="1024"/>
      <c r="DO117" s="1024"/>
      <c r="DP117" s="1025"/>
      <c r="DQ117" s="1026" t="s">
        <v>448</v>
      </c>
      <c r="DR117" s="1024"/>
      <c r="DS117" s="1024"/>
      <c r="DT117" s="1024"/>
      <c r="DU117" s="1025"/>
      <c r="DV117" s="1027" t="s">
        <v>448</v>
      </c>
      <c r="DW117" s="1028"/>
      <c r="DX117" s="1028"/>
      <c r="DY117" s="1028"/>
      <c r="DZ117" s="1029"/>
    </row>
    <row r="118" spans="1:130" s="226" customFormat="1" ht="26.25" customHeight="1" x14ac:dyDescent="0.2">
      <c r="A118" s="977" t="s">
        <v>443</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440</v>
      </c>
      <c r="AB118" s="958"/>
      <c r="AC118" s="958"/>
      <c r="AD118" s="958"/>
      <c r="AE118" s="959"/>
      <c r="AF118" s="957" t="s">
        <v>441</v>
      </c>
      <c r="AG118" s="958"/>
      <c r="AH118" s="958"/>
      <c r="AI118" s="958"/>
      <c r="AJ118" s="959"/>
      <c r="AK118" s="957" t="s">
        <v>310</v>
      </c>
      <c r="AL118" s="958"/>
      <c r="AM118" s="958"/>
      <c r="AN118" s="958"/>
      <c r="AO118" s="959"/>
      <c r="AP118" s="1035" t="s">
        <v>442</v>
      </c>
      <c r="AQ118" s="1036"/>
      <c r="AR118" s="1036"/>
      <c r="AS118" s="1036"/>
      <c r="AT118" s="1037"/>
      <c r="AU118" s="973"/>
      <c r="AV118" s="974"/>
      <c r="AW118" s="974"/>
      <c r="AX118" s="974"/>
      <c r="AY118" s="974"/>
      <c r="AZ118" s="1038" t="s">
        <v>472</v>
      </c>
      <c r="BA118" s="1030"/>
      <c r="BB118" s="1030"/>
      <c r="BC118" s="1030"/>
      <c r="BD118" s="1030"/>
      <c r="BE118" s="1030"/>
      <c r="BF118" s="1030"/>
      <c r="BG118" s="1030"/>
      <c r="BH118" s="1030"/>
      <c r="BI118" s="1030"/>
      <c r="BJ118" s="1030"/>
      <c r="BK118" s="1030"/>
      <c r="BL118" s="1030"/>
      <c r="BM118" s="1030"/>
      <c r="BN118" s="1030"/>
      <c r="BO118" s="1030"/>
      <c r="BP118" s="1031"/>
      <c r="BQ118" s="1064" t="s">
        <v>448</v>
      </c>
      <c r="BR118" s="1065"/>
      <c r="BS118" s="1065"/>
      <c r="BT118" s="1065"/>
      <c r="BU118" s="1065"/>
      <c r="BV118" s="1065" t="s">
        <v>448</v>
      </c>
      <c r="BW118" s="1065"/>
      <c r="BX118" s="1065"/>
      <c r="BY118" s="1065"/>
      <c r="BZ118" s="1065"/>
      <c r="CA118" s="1065" t="s">
        <v>448</v>
      </c>
      <c r="CB118" s="1065"/>
      <c r="CC118" s="1065"/>
      <c r="CD118" s="1065"/>
      <c r="CE118" s="1065"/>
      <c r="CF118" s="985" t="s">
        <v>448</v>
      </c>
      <c r="CG118" s="986"/>
      <c r="CH118" s="986"/>
      <c r="CI118" s="986"/>
      <c r="CJ118" s="986"/>
      <c r="CK118" s="1013"/>
      <c r="CL118" s="1014"/>
      <c r="CM118" s="987" t="s">
        <v>473</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448</v>
      </c>
      <c r="DH118" s="1024"/>
      <c r="DI118" s="1024"/>
      <c r="DJ118" s="1024"/>
      <c r="DK118" s="1025"/>
      <c r="DL118" s="1026" t="s">
        <v>451</v>
      </c>
      <c r="DM118" s="1024"/>
      <c r="DN118" s="1024"/>
      <c r="DO118" s="1024"/>
      <c r="DP118" s="1025"/>
      <c r="DQ118" s="1026" t="s">
        <v>419</v>
      </c>
      <c r="DR118" s="1024"/>
      <c r="DS118" s="1024"/>
      <c r="DT118" s="1024"/>
      <c r="DU118" s="1025"/>
      <c r="DV118" s="1027" t="s">
        <v>448</v>
      </c>
      <c r="DW118" s="1028"/>
      <c r="DX118" s="1028"/>
      <c r="DY118" s="1028"/>
      <c r="DZ118" s="1029"/>
    </row>
    <row r="119" spans="1:130" s="226" customFormat="1" ht="26.25" customHeight="1" x14ac:dyDescent="0.2">
      <c r="A119" s="1121" t="s">
        <v>446</v>
      </c>
      <c r="B119" s="1012"/>
      <c r="C119" s="994" t="s">
        <v>447</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419</v>
      </c>
      <c r="AB119" s="965"/>
      <c r="AC119" s="965"/>
      <c r="AD119" s="965"/>
      <c r="AE119" s="966"/>
      <c r="AF119" s="967" t="s">
        <v>448</v>
      </c>
      <c r="AG119" s="965"/>
      <c r="AH119" s="965"/>
      <c r="AI119" s="965"/>
      <c r="AJ119" s="966"/>
      <c r="AK119" s="967" t="s">
        <v>448</v>
      </c>
      <c r="AL119" s="965"/>
      <c r="AM119" s="965"/>
      <c r="AN119" s="965"/>
      <c r="AO119" s="966"/>
      <c r="AP119" s="968" t="s">
        <v>451</v>
      </c>
      <c r="AQ119" s="969"/>
      <c r="AR119" s="969"/>
      <c r="AS119" s="969"/>
      <c r="AT119" s="970"/>
      <c r="AU119" s="975"/>
      <c r="AV119" s="976"/>
      <c r="AW119" s="976"/>
      <c r="AX119" s="976"/>
      <c r="AY119" s="976"/>
      <c r="AZ119" s="247" t="s">
        <v>190</v>
      </c>
      <c r="BA119" s="247"/>
      <c r="BB119" s="247"/>
      <c r="BC119" s="247"/>
      <c r="BD119" s="247"/>
      <c r="BE119" s="247"/>
      <c r="BF119" s="247"/>
      <c r="BG119" s="247"/>
      <c r="BH119" s="247"/>
      <c r="BI119" s="247"/>
      <c r="BJ119" s="247"/>
      <c r="BK119" s="247"/>
      <c r="BL119" s="247"/>
      <c r="BM119" s="247"/>
      <c r="BN119" s="247"/>
      <c r="BO119" s="1042" t="s">
        <v>474</v>
      </c>
      <c r="BP119" s="1070"/>
      <c r="BQ119" s="1064">
        <v>6764392</v>
      </c>
      <c r="BR119" s="1065"/>
      <c r="BS119" s="1065"/>
      <c r="BT119" s="1065"/>
      <c r="BU119" s="1065"/>
      <c r="BV119" s="1065">
        <v>7019774</v>
      </c>
      <c r="BW119" s="1065"/>
      <c r="BX119" s="1065"/>
      <c r="BY119" s="1065"/>
      <c r="BZ119" s="1065"/>
      <c r="CA119" s="1065">
        <v>7022637</v>
      </c>
      <c r="CB119" s="1065"/>
      <c r="CC119" s="1065"/>
      <c r="CD119" s="1065"/>
      <c r="CE119" s="1065"/>
      <c r="CF119" s="1066"/>
      <c r="CG119" s="1067"/>
      <c r="CH119" s="1067"/>
      <c r="CI119" s="1067"/>
      <c r="CJ119" s="1068"/>
      <c r="CK119" s="1015"/>
      <c r="CL119" s="1016"/>
      <c r="CM119" s="1038" t="s">
        <v>475</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448</v>
      </c>
      <c r="DH119" s="1051"/>
      <c r="DI119" s="1051"/>
      <c r="DJ119" s="1051"/>
      <c r="DK119" s="1052"/>
      <c r="DL119" s="1050" t="s">
        <v>175</v>
      </c>
      <c r="DM119" s="1051"/>
      <c r="DN119" s="1051"/>
      <c r="DO119" s="1051"/>
      <c r="DP119" s="1052"/>
      <c r="DQ119" s="1050" t="s">
        <v>448</v>
      </c>
      <c r="DR119" s="1051"/>
      <c r="DS119" s="1051"/>
      <c r="DT119" s="1051"/>
      <c r="DU119" s="1052"/>
      <c r="DV119" s="1053" t="s">
        <v>448</v>
      </c>
      <c r="DW119" s="1054"/>
      <c r="DX119" s="1054"/>
      <c r="DY119" s="1054"/>
      <c r="DZ119" s="1055"/>
    </row>
    <row r="120" spans="1:130" s="226" customFormat="1" ht="26.25" customHeight="1" x14ac:dyDescent="0.2">
      <c r="A120" s="1122"/>
      <c r="B120" s="1014"/>
      <c r="C120" s="987" t="s">
        <v>452</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448</v>
      </c>
      <c r="AB120" s="1024"/>
      <c r="AC120" s="1024"/>
      <c r="AD120" s="1024"/>
      <c r="AE120" s="1025"/>
      <c r="AF120" s="1026" t="s">
        <v>448</v>
      </c>
      <c r="AG120" s="1024"/>
      <c r="AH120" s="1024"/>
      <c r="AI120" s="1024"/>
      <c r="AJ120" s="1025"/>
      <c r="AK120" s="1026" t="s">
        <v>419</v>
      </c>
      <c r="AL120" s="1024"/>
      <c r="AM120" s="1024"/>
      <c r="AN120" s="1024"/>
      <c r="AO120" s="1025"/>
      <c r="AP120" s="1027" t="s">
        <v>419</v>
      </c>
      <c r="AQ120" s="1028"/>
      <c r="AR120" s="1028"/>
      <c r="AS120" s="1028"/>
      <c r="AT120" s="1029"/>
      <c r="AU120" s="1056" t="s">
        <v>476</v>
      </c>
      <c r="AV120" s="1057"/>
      <c r="AW120" s="1057"/>
      <c r="AX120" s="1057"/>
      <c r="AY120" s="1058"/>
      <c r="AZ120" s="994" t="s">
        <v>477</v>
      </c>
      <c r="BA120" s="962"/>
      <c r="BB120" s="962"/>
      <c r="BC120" s="962"/>
      <c r="BD120" s="962"/>
      <c r="BE120" s="962"/>
      <c r="BF120" s="962"/>
      <c r="BG120" s="962"/>
      <c r="BH120" s="962"/>
      <c r="BI120" s="962"/>
      <c r="BJ120" s="962"/>
      <c r="BK120" s="962"/>
      <c r="BL120" s="962"/>
      <c r="BM120" s="962"/>
      <c r="BN120" s="962"/>
      <c r="BO120" s="962"/>
      <c r="BP120" s="963"/>
      <c r="BQ120" s="995">
        <v>1419755</v>
      </c>
      <c r="BR120" s="996"/>
      <c r="BS120" s="996"/>
      <c r="BT120" s="996"/>
      <c r="BU120" s="996"/>
      <c r="BV120" s="996">
        <v>1272118</v>
      </c>
      <c r="BW120" s="996"/>
      <c r="BX120" s="996"/>
      <c r="BY120" s="996"/>
      <c r="BZ120" s="996"/>
      <c r="CA120" s="996">
        <v>1607197</v>
      </c>
      <c r="CB120" s="996"/>
      <c r="CC120" s="996"/>
      <c r="CD120" s="996"/>
      <c r="CE120" s="996"/>
      <c r="CF120" s="1009">
        <v>83.1</v>
      </c>
      <c r="CG120" s="1010"/>
      <c r="CH120" s="1010"/>
      <c r="CI120" s="1010"/>
      <c r="CJ120" s="1010"/>
      <c r="CK120" s="1071" t="s">
        <v>478</v>
      </c>
      <c r="CL120" s="1072"/>
      <c r="CM120" s="1072"/>
      <c r="CN120" s="1072"/>
      <c r="CO120" s="1073"/>
      <c r="CP120" s="1079" t="s">
        <v>479</v>
      </c>
      <c r="CQ120" s="1080"/>
      <c r="CR120" s="1080"/>
      <c r="CS120" s="1080"/>
      <c r="CT120" s="1080"/>
      <c r="CU120" s="1080"/>
      <c r="CV120" s="1080"/>
      <c r="CW120" s="1080"/>
      <c r="CX120" s="1080"/>
      <c r="CY120" s="1080"/>
      <c r="CZ120" s="1080"/>
      <c r="DA120" s="1080"/>
      <c r="DB120" s="1080"/>
      <c r="DC120" s="1080"/>
      <c r="DD120" s="1080"/>
      <c r="DE120" s="1080"/>
      <c r="DF120" s="1081"/>
      <c r="DG120" s="995">
        <v>1676711</v>
      </c>
      <c r="DH120" s="996"/>
      <c r="DI120" s="996"/>
      <c r="DJ120" s="996"/>
      <c r="DK120" s="996"/>
      <c r="DL120" s="996">
        <v>1465243</v>
      </c>
      <c r="DM120" s="996"/>
      <c r="DN120" s="996"/>
      <c r="DO120" s="996"/>
      <c r="DP120" s="996"/>
      <c r="DQ120" s="996">
        <v>1338702</v>
      </c>
      <c r="DR120" s="996"/>
      <c r="DS120" s="996"/>
      <c r="DT120" s="996"/>
      <c r="DU120" s="996"/>
      <c r="DV120" s="997">
        <v>69.2</v>
      </c>
      <c r="DW120" s="997"/>
      <c r="DX120" s="997"/>
      <c r="DY120" s="997"/>
      <c r="DZ120" s="998"/>
    </row>
    <row r="121" spans="1:130" s="226" customFormat="1" ht="26.25" customHeight="1" x14ac:dyDescent="0.2">
      <c r="A121" s="1122"/>
      <c r="B121" s="1014"/>
      <c r="C121" s="1039" t="s">
        <v>480</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448</v>
      </c>
      <c r="AB121" s="1024"/>
      <c r="AC121" s="1024"/>
      <c r="AD121" s="1024"/>
      <c r="AE121" s="1025"/>
      <c r="AF121" s="1026" t="s">
        <v>448</v>
      </c>
      <c r="AG121" s="1024"/>
      <c r="AH121" s="1024"/>
      <c r="AI121" s="1024"/>
      <c r="AJ121" s="1025"/>
      <c r="AK121" s="1026" t="s">
        <v>448</v>
      </c>
      <c r="AL121" s="1024"/>
      <c r="AM121" s="1024"/>
      <c r="AN121" s="1024"/>
      <c r="AO121" s="1025"/>
      <c r="AP121" s="1027" t="s">
        <v>448</v>
      </c>
      <c r="AQ121" s="1028"/>
      <c r="AR121" s="1028"/>
      <c r="AS121" s="1028"/>
      <c r="AT121" s="1029"/>
      <c r="AU121" s="1059"/>
      <c r="AV121" s="1060"/>
      <c r="AW121" s="1060"/>
      <c r="AX121" s="1060"/>
      <c r="AY121" s="1061"/>
      <c r="AZ121" s="987" t="s">
        <v>481</v>
      </c>
      <c r="BA121" s="988"/>
      <c r="BB121" s="988"/>
      <c r="BC121" s="988"/>
      <c r="BD121" s="988"/>
      <c r="BE121" s="988"/>
      <c r="BF121" s="988"/>
      <c r="BG121" s="988"/>
      <c r="BH121" s="988"/>
      <c r="BI121" s="988"/>
      <c r="BJ121" s="988"/>
      <c r="BK121" s="988"/>
      <c r="BL121" s="988"/>
      <c r="BM121" s="988"/>
      <c r="BN121" s="988"/>
      <c r="BO121" s="988"/>
      <c r="BP121" s="989"/>
      <c r="BQ121" s="990">
        <v>12409</v>
      </c>
      <c r="BR121" s="991"/>
      <c r="BS121" s="991"/>
      <c r="BT121" s="991"/>
      <c r="BU121" s="991"/>
      <c r="BV121" s="991">
        <v>7191</v>
      </c>
      <c r="BW121" s="991"/>
      <c r="BX121" s="991"/>
      <c r="BY121" s="991"/>
      <c r="BZ121" s="991"/>
      <c r="CA121" s="991">
        <v>4069</v>
      </c>
      <c r="CB121" s="991"/>
      <c r="CC121" s="991"/>
      <c r="CD121" s="991"/>
      <c r="CE121" s="991"/>
      <c r="CF121" s="985">
        <v>0.2</v>
      </c>
      <c r="CG121" s="986"/>
      <c r="CH121" s="986"/>
      <c r="CI121" s="986"/>
      <c r="CJ121" s="986"/>
      <c r="CK121" s="1074"/>
      <c r="CL121" s="1075"/>
      <c r="CM121" s="1075"/>
      <c r="CN121" s="1075"/>
      <c r="CO121" s="1076"/>
      <c r="CP121" s="1084" t="s">
        <v>482</v>
      </c>
      <c r="CQ121" s="1085"/>
      <c r="CR121" s="1085"/>
      <c r="CS121" s="1085"/>
      <c r="CT121" s="1085"/>
      <c r="CU121" s="1085"/>
      <c r="CV121" s="1085"/>
      <c r="CW121" s="1085"/>
      <c r="CX121" s="1085"/>
      <c r="CY121" s="1085"/>
      <c r="CZ121" s="1085"/>
      <c r="DA121" s="1085"/>
      <c r="DB121" s="1085"/>
      <c r="DC121" s="1085"/>
      <c r="DD121" s="1085"/>
      <c r="DE121" s="1085"/>
      <c r="DF121" s="1086"/>
      <c r="DG121" s="990">
        <v>571524</v>
      </c>
      <c r="DH121" s="991"/>
      <c r="DI121" s="991"/>
      <c r="DJ121" s="991"/>
      <c r="DK121" s="991"/>
      <c r="DL121" s="991">
        <v>643708</v>
      </c>
      <c r="DM121" s="991"/>
      <c r="DN121" s="991"/>
      <c r="DO121" s="991"/>
      <c r="DP121" s="991"/>
      <c r="DQ121" s="991">
        <v>627479</v>
      </c>
      <c r="DR121" s="991"/>
      <c r="DS121" s="991"/>
      <c r="DT121" s="991"/>
      <c r="DU121" s="991"/>
      <c r="DV121" s="992">
        <v>32.5</v>
      </c>
      <c r="DW121" s="992"/>
      <c r="DX121" s="992"/>
      <c r="DY121" s="992"/>
      <c r="DZ121" s="993"/>
    </row>
    <row r="122" spans="1:130" s="226" customFormat="1" ht="26.25" customHeight="1" x14ac:dyDescent="0.2">
      <c r="A122" s="1122"/>
      <c r="B122" s="1014"/>
      <c r="C122" s="987" t="s">
        <v>462</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175</v>
      </c>
      <c r="AB122" s="1024"/>
      <c r="AC122" s="1024"/>
      <c r="AD122" s="1024"/>
      <c r="AE122" s="1025"/>
      <c r="AF122" s="1026" t="s">
        <v>448</v>
      </c>
      <c r="AG122" s="1024"/>
      <c r="AH122" s="1024"/>
      <c r="AI122" s="1024"/>
      <c r="AJ122" s="1025"/>
      <c r="AK122" s="1026" t="s">
        <v>175</v>
      </c>
      <c r="AL122" s="1024"/>
      <c r="AM122" s="1024"/>
      <c r="AN122" s="1024"/>
      <c r="AO122" s="1025"/>
      <c r="AP122" s="1027" t="s">
        <v>175</v>
      </c>
      <c r="AQ122" s="1028"/>
      <c r="AR122" s="1028"/>
      <c r="AS122" s="1028"/>
      <c r="AT122" s="1029"/>
      <c r="AU122" s="1059"/>
      <c r="AV122" s="1060"/>
      <c r="AW122" s="1060"/>
      <c r="AX122" s="1060"/>
      <c r="AY122" s="1061"/>
      <c r="AZ122" s="1038" t="s">
        <v>483</v>
      </c>
      <c r="BA122" s="1030"/>
      <c r="BB122" s="1030"/>
      <c r="BC122" s="1030"/>
      <c r="BD122" s="1030"/>
      <c r="BE122" s="1030"/>
      <c r="BF122" s="1030"/>
      <c r="BG122" s="1030"/>
      <c r="BH122" s="1030"/>
      <c r="BI122" s="1030"/>
      <c r="BJ122" s="1030"/>
      <c r="BK122" s="1030"/>
      <c r="BL122" s="1030"/>
      <c r="BM122" s="1030"/>
      <c r="BN122" s="1030"/>
      <c r="BO122" s="1030"/>
      <c r="BP122" s="1031"/>
      <c r="BQ122" s="1064">
        <v>3974340</v>
      </c>
      <c r="BR122" s="1065"/>
      <c r="BS122" s="1065"/>
      <c r="BT122" s="1065"/>
      <c r="BU122" s="1065"/>
      <c r="BV122" s="1065">
        <v>4085431</v>
      </c>
      <c r="BW122" s="1065"/>
      <c r="BX122" s="1065"/>
      <c r="BY122" s="1065"/>
      <c r="BZ122" s="1065"/>
      <c r="CA122" s="1065">
        <v>3842241</v>
      </c>
      <c r="CB122" s="1065"/>
      <c r="CC122" s="1065"/>
      <c r="CD122" s="1065"/>
      <c r="CE122" s="1065"/>
      <c r="CF122" s="1082">
        <v>198.7</v>
      </c>
      <c r="CG122" s="1083"/>
      <c r="CH122" s="1083"/>
      <c r="CI122" s="1083"/>
      <c r="CJ122" s="1083"/>
      <c r="CK122" s="1074"/>
      <c r="CL122" s="1075"/>
      <c r="CM122" s="1075"/>
      <c r="CN122" s="1075"/>
      <c r="CO122" s="1076"/>
      <c r="CP122" s="1084" t="s">
        <v>484</v>
      </c>
      <c r="CQ122" s="1085"/>
      <c r="CR122" s="1085"/>
      <c r="CS122" s="1085"/>
      <c r="CT122" s="1085"/>
      <c r="CU122" s="1085"/>
      <c r="CV122" s="1085"/>
      <c r="CW122" s="1085"/>
      <c r="CX122" s="1085"/>
      <c r="CY122" s="1085"/>
      <c r="CZ122" s="1085"/>
      <c r="DA122" s="1085"/>
      <c r="DB122" s="1085"/>
      <c r="DC122" s="1085"/>
      <c r="DD122" s="1085"/>
      <c r="DE122" s="1085"/>
      <c r="DF122" s="1086"/>
      <c r="DG122" s="990">
        <v>201665</v>
      </c>
      <c r="DH122" s="991"/>
      <c r="DI122" s="991"/>
      <c r="DJ122" s="991"/>
      <c r="DK122" s="991"/>
      <c r="DL122" s="991">
        <v>149081</v>
      </c>
      <c r="DM122" s="991"/>
      <c r="DN122" s="991"/>
      <c r="DO122" s="991"/>
      <c r="DP122" s="991"/>
      <c r="DQ122" s="991">
        <v>288764</v>
      </c>
      <c r="DR122" s="991"/>
      <c r="DS122" s="991"/>
      <c r="DT122" s="991"/>
      <c r="DU122" s="991"/>
      <c r="DV122" s="992">
        <v>14.9</v>
      </c>
      <c r="DW122" s="992"/>
      <c r="DX122" s="992"/>
      <c r="DY122" s="992"/>
      <c r="DZ122" s="993"/>
    </row>
    <row r="123" spans="1:130" s="226" customFormat="1" ht="26.25" customHeight="1" x14ac:dyDescent="0.2">
      <c r="A123" s="1122"/>
      <c r="B123" s="1014"/>
      <c r="C123" s="987" t="s">
        <v>468</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175</v>
      </c>
      <c r="AB123" s="1024"/>
      <c r="AC123" s="1024"/>
      <c r="AD123" s="1024"/>
      <c r="AE123" s="1025"/>
      <c r="AF123" s="1026" t="s">
        <v>175</v>
      </c>
      <c r="AG123" s="1024"/>
      <c r="AH123" s="1024"/>
      <c r="AI123" s="1024"/>
      <c r="AJ123" s="1025"/>
      <c r="AK123" s="1026" t="s">
        <v>175</v>
      </c>
      <c r="AL123" s="1024"/>
      <c r="AM123" s="1024"/>
      <c r="AN123" s="1024"/>
      <c r="AO123" s="1025"/>
      <c r="AP123" s="1027" t="s">
        <v>175</v>
      </c>
      <c r="AQ123" s="1028"/>
      <c r="AR123" s="1028"/>
      <c r="AS123" s="1028"/>
      <c r="AT123" s="1029"/>
      <c r="AU123" s="1062"/>
      <c r="AV123" s="1063"/>
      <c r="AW123" s="1063"/>
      <c r="AX123" s="1063"/>
      <c r="AY123" s="1063"/>
      <c r="AZ123" s="247" t="s">
        <v>190</v>
      </c>
      <c r="BA123" s="247"/>
      <c r="BB123" s="247"/>
      <c r="BC123" s="247"/>
      <c r="BD123" s="247"/>
      <c r="BE123" s="247"/>
      <c r="BF123" s="247"/>
      <c r="BG123" s="247"/>
      <c r="BH123" s="247"/>
      <c r="BI123" s="247"/>
      <c r="BJ123" s="247"/>
      <c r="BK123" s="247"/>
      <c r="BL123" s="247"/>
      <c r="BM123" s="247"/>
      <c r="BN123" s="247"/>
      <c r="BO123" s="1042" t="s">
        <v>485</v>
      </c>
      <c r="BP123" s="1070"/>
      <c r="BQ123" s="1128">
        <v>5406504</v>
      </c>
      <c r="BR123" s="1129"/>
      <c r="BS123" s="1129"/>
      <c r="BT123" s="1129"/>
      <c r="BU123" s="1129"/>
      <c r="BV123" s="1129">
        <v>5364740</v>
      </c>
      <c r="BW123" s="1129"/>
      <c r="BX123" s="1129"/>
      <c r="BY123" s="1129"/>
      <c r="BZ123" s="1129"/>
      <c r="CA123" s="1129">
        <v>5453507</v>
      </c>
      <c r="CB123" s="1129"/>
      <c r="CC123" s="1129"/>
      <c r="CD123" s="1129"/>
      <c r="CE123" s="1129"/>
      <c r="CF123" s="1066"/>
      <c r="CG123" s="1067"/>
      <c r="CH123" s="1067"/>
      <c r="CI123" s="1067"/>
      <c r="CJ123" s="1068"/>
      <c r="CK123" s="1074"/>
      <c r="CL123" s="1075"/>
      <c r="CM123" s="1075"/>
      <c r="CN123" s="1075"/>
      <c r="CO123" s="1076"/>
      <c r="CP123" s="1084" t="s">
        <v>486</v>
      </c>
      <c r="CQ123" s="1085"/>
      <c r="CR123" s="1085"/>
      <c r="CS123" s="1085"/>
      <c r="CT123" s="1085"/>
      <c r="CU123" s="1085"/>
      <c r="CV123" s="1085"/>
      <c r="CW123" s="1085"/>
      <c r="CX123" s="1085"/>
      <c r="CY123" s="1085"/>
      <c r="CZ123" s="1085"/>
      <c r="DA123" s="1085"/>
      <c r="DB123" s="1085"/>
      <c r="DC123" s="1085"/>
      <c r="DD123" s="1085"/>
      <c r="DE123" s="1085"/>
      <c r="DF123" s="1086"/>
      <c r="DG123" s="1023">
        <v>5453</v>
      </c>
      <c r="DH123" s="1024"/>
      <c r="DI123" s="1024"/>
      <c r="DJ123" s="1024"/>
      <c r="DK123" s="1025"/>
      <c r="DL123" s="1026">
        <v>5431</v>
      </c>
      <c r="DM123" s="1024"/>
      <c r="DN123" s="1024"/>
      <c r="DO123" s="1024"/>
      <c r="DP123" s="1025"/>
      <c r="DQ123" s="1026">
        <v>7816</v>
      </c>
      <c r="DR123" s="1024"/>
      <c r="DS123" s="1024"/>
      <c r="DT123" s="1024"/>
      <c r="DU123" s="1025"/>
      <c r="DV123" s="1027">
        <v>0.4</v>
      </c>
      <c r="DW123" s="1028"/>
      <c r="DX123" s="1028"/>
      <c r="DY123" s="1028"/>
      <c r="DZ123" s="1029"/>
    </row>
    <row r="124" spans="1:130" s="226" customFormat="1" ht="26.25" customHeight="1" thickBot="1" x14ac:dyDescent="0.25">
      <c r="A124" s="1122"/>
      <c r="B124" s="1014"/>
      <c r="C124" s="987" t="s">
        <v>471</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448</v>
      </c>
      <c r="AB124" s="1024"/>
      <c r="AC124" s="1024"/>
      <c r="AD124" s="1024"/>
      <c r="AE124" s="1025"/>
      <c r="AF124" s="1026" t="s">
        <v>175</v>
      </c>
      <c r="AG124" s="1024"/>
      <c r="AH124" s="1024"/>
      <c r="AI124" s="1024"/>
      <c r="AJ124" s="1025"/>
      <c r="AK124" s="1026" t="s">
        <v>448</v>
      </c>
      <c r="AL124" s="1024"/>
      <c r="AM124" s="1024"/>
      <c r="AN124" s="1024"/>
      <c r="AO124" s="1025"/>
      <c r="AP124" s="1027" t="s">
        <v>448</v>
      </c>
      <c r="AQ124" s="1028"/>
      <c r="AR124" s="1028"/>
      <c r="AS124" s="1028"/>
      <c r="AT124" s="1029"/>
      <c r="AU124" s="1124" t="s">
        <v>487</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81.900000000000006</v>
      </c>
      <c r="BR124" s="1092"/>
      <c r="BS124" s="1092"/>
      <c r="BT124" s="1092"/>
      <c r="BU124" s="1092"/>
      <c r="BV124" s="1092">
        <v>94.5</v>
      </c>
      <c r="BW124" s="1092"/>
      <c r="BX124" s="1092"/>
      <c r="BY124" s="1092"/>
      <c r="BZ124" s="1092"/>
      <c r="CA124" s="1092">
        <v>81.099999999999994</v>
      </c>
      <c r="CB124" s="1092"/>
      <c r="CC124" s="1092"/>
      <c r="CD124" s="1092"/>
      <c r="CE124" s="1092"/>
      <c r="CF124" s="1093"/>
      <c r="CG124" s="1094"/>
      <c r="CH124" s="1094"/>
      <c r="CI124" s="1094"/>
      <c r="CJ124" s="1095"/>
      <c r="CK124" s="1077"/>
      <c r="CL124" s="1077"/>
      <c r="CM124" s="1077"/>
      <c r="CN124" s="1077"/>
      <c r="CO124" s="1078"/>
      <c r="CP124" s="1084" t="s">
        <v>488</v>
      </c>
      <c r="CQ124" s="1085"/>
      <c r="CR124" s="1085"/>
      <c r="CS124" s="1085"/>
      <c r="CT124" s="1085"/>
      <c r="CU124" s="1085"/>
      <c r="CV124" s="1085"/>
      <c r="CW124" s="1085"/>
      <c r="CX124" s="1085"/>
      <c r="CY124" s="1085"/>
      <c r="CZ124" s="1085"/>
      <c r="DA124" s="1085"/>
      <c r="DB124" s="1085"/>
      <c r="DC124" s="1085"/>
      <c r="DD124" s="1085"/>
      <c r="DE124" s="1085"/>
      <c r="DF124" s="1086"/>
      <c r="DG124" s="1069" t="s">
        <v>175</v>
      </c>
      <c r="DH124" s="1051"/>
      <c r="DI124" s="1051"/>
      <c r="DJ124" s="1051"/>
      <c r="DK124" s="1052"/>
      <c r="DL124" s="1050" t="s">
        <v>175</v>
      </c>
      <c r="DM124" s="1051"/>
      <c r="DN124" s="1051"/>
      <c r="DO124" s="1051"/>
      <c r="DP124" s="1052"/>
      <c r="DQ124" s="1050" t="s">
        <v>175</v>
      </c>
      <c r="DR124" s="1051"/>
      <c r="DS124" s="1051"/>
      <c r="DT124" s="1051"/>
      <c r="DU124" s="1052"/>
      <c r="DV124" s="1053" t="s">
        <v>419</v>
      </c>
      <c r="DW124" s="1054"/>
      <c r="DX124" s="1054"/>
      <c r="DY124" s="1054"/>
      <c r="DZ124" s="1055"/>
    </row>
    <row r="125" spans="1:130" s="226" customFormat="1" ht="26.25" customHeight="1" x14ac:dyDescent="0.2">
      <c r="A125" s="1122"/>
      <c r="B125" s="1014"/>
      <c r="C125" s="987" t="s">
        <v>473</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419</v>
      </c>
      <c r="AB125" s="1024"/>
      <c r="AC125" s="1024"/>
      <c r="AD125" s="1024"/>
      <c r="AE125" s="1025"/>
      <c r="AF125" s="1026" t="s">
        <v>419</v>
      </c>
      <c r="AG125" s="1024"/>
      <c r="AH125" s="1024"/>
      <c r="AI125" s="1024"/>
      <c r="AJ125" s="1025"/>
      <c r="AK125" s="1026" t="s">
        <v>419</v>
      </c>
      <c r="AL125" s="1024"/>
      <c r="AM125" s="1024"/>
      <c r="AN125" s="1024"/>
      <c r="AO125" s="1025"/>
      <c r="AP125" s="1027" t="s">
        <v>419</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489</v>
      </c>
      <c r="CL125" s="1072"/>
      <c r="CM125" s="1072"/>
      <c r="CN125" s="1072"/>
      <c r="CO125" s="1073"/>
      <c r="CP125" s="994" t="s">
        <v>490</v>
      </c>
      <c r="CQ125" s="962"/>
      <c r="CR125" s="962"/>
      <c r="CS125" s="962"/>
      <c r="CT125" s="962"/>
      <c r="CU125" s="962"/>
      <c r="CV125" s="962"/>
      <c r="CW125" s="962"/>
      <c r="CX125" s="962"/>
      <c r="CY125" s="962"/>
      <c r="CZ125" s="962"/>
      <c r="DA125" s="962"/>
      <c r="DB125" s="962"/>
      <c r="DC125" s="962"/>
      <c r="DD125" s="962"/>
      <c r="DE125" s="962"/>
      <c r="DF125" s="963"/>
      <c r="DG125" s="995" t="s">
        <v>419</v>
      </c>
      <c r="DH125" s="996"/>
      <c r="DI125" s="996"/>
      <c r="DJ125" s="996"/>
      <c r="DK125" s="996"/>
      <c r="DL125" s="996" t="s">
        <v>419</v>
      </c>
      <c r="DM125" s="996"/>
      <c r="DN125" s="996"/>
      <c r="DO125" s="996"/>
      <c r="DP125" s="996"/>
      <c r="DQ125" s="996" t="s">
        <v>419</v>
      </c>
      <c r="DR125" s="996"/>
      <c r="DS125" s="996"/>
      <c r="DT125" s="996"/>
      <c r="DU125" s="996"/>
      <c r="DV125" s="997" t="s">
        <v>419</v>
      </c>
      <c r="DW125" s="997"/>
      <c r="DX125" s="997"/>
      <c r="DY125" s="997"/>
      <c r="DZ125" s="998"/>
    </row>
    <row r="126" spans="1:130" s="226" customFormat="1" ht="26.25" customHeight="1" thickBot="1" x14ac:dyDescent="0.25">
      <c r="A126" s="1122"/>
      <c r="B126" s="1014"/>
      <c r="C126" s="987" t="s">
        <v>475</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419</v>
      </c>
      <c r="AB126" s="1024"/>
      <c r="AC126" s="1024"/>
      <c r="AD126" s="1024"/>
      <c r="AE126" s="1025"/>
      <c r="AF126" s="1026" t="s">
        <v>175</v>
      </c>
      <c r="AG126" s="1024"/>
      <c r="AH126" s="1024"/>
      <c r="AI126" s="1024"/>
      <c r="AJ126" s="1025"/>
      <c r="AK126" s="1026" t="s">
        <v>419</v>
      </c>
      <c r="AL126" s="1024"/>
      <c r="AM126" s="1024"/>
      <c r="AN126" s="1024"/>
      <c r="AO126" s="1025"/>
      <c r="AP126" s="1027" t="s">
        <v>175</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491</v>
      </c>
      <c r="CQ126" s="988"/>
      <c r="CR126" s="988"/>
      <c r="CS126" s="988"/>
      <c r="CT126" s="988"/>
      <c r="CU126" s="988"/>
      <c r="CV126" s="988"/>
      <c r="CW126" s="988"/>
      <c r="CX126" s="988"/>
      <c r="CY126" s="988"/>
      <c r="CZ126" s="988"/>
      <c r="DA126" s="988"/>
      <c r="DB126" s="988"/>
      <c r="DC126" s="988"/>
      <c r="DD126" s="988"/>
      <c r="DE126" s="988"/>
      <c r="DF126" s="989"/>
      <c r="DG126" s="990" t="s">
        <v>419</v>
      </c>
      <c r="DH126" s="991"/>
      <c r="DI126" s="991"/>
      <c r="DJ126" s="991"/>
      <c r="DK126" s="991"/>
      <c r="DL126" s="991" t="s">
        <v>419</v>
      </c>
      <c r="DM126" s="991"/>
      <c r="DN126" s="991"/>
      <c r="DO126" s="991"/>
      <c r="DP126" s="991"/>
      <c r="DQ126" s="991" t="s">
        <v>419</v>
      </c>
      <c r="DR126" s="991"/>
      <c r="DS126" s="991"/>
      <c r="DT126" s="991"/>
      <c r="DU126" s="991"/>
      <c r="DV126" s="992" t="s">
        <v>175</v>
      </c>
      <c r="DW126" s="992"/>
      <c r="DX126" s="992"/>
      <c r="DY126" s="992"/>
      <c r="DZ126" s="993"/>
    </row>
    <row r="127" spans="1:130" s="226" customFormat="1" ht="26.25" customHeight="1" x14ac:dyDescent="0.2">
      <c r="A127" s="1123"/>
      <c r="B127" s="1016"/>
      <c r="C127" s="1038" t="s">
        <v>492</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v>59</v>
      </c>
      <c r="AB127" s="1024"/>
      <c r="AC127" s="1024"/>
      <c r="AD127" s="1024"/>
      <c r="AE127" s="1025"/>
      <c r="AF127" s="1026">
        <v>54</v>
      </c>
      <c r="AG127" s="1024"/>
      <c r="AH127" s="1024"/>
      <c r="AI127" s="1024"/>
      <c r="AJ127" s="1025"/>
      <c r="AK127" s="1026">
        <v>49</v>
      </c>
      <c r="AL127" s="1024"/>
      <c r="AM127" s="1024"/>
      <c r="AN127" s="1024"/>
      <c r="AO127" s="1025"/>
      <c r="AP127" s="1027">
        <v>0</v>
      </c>
      <c r="AQ127" s="1028"/>
      <c r="AR127" s="1028"/>
      <c r="AS127" s="1028"/>
      <c r="AT127" s="1029"/>
      <c r="AU127" s="228"/>
      <c r="AV127" s="228"/>
      <c r="AW127" s="228"/>
      <c r="AX127" s="1096" t="s">
        <v>493</v>
      </c>
      <c r="AY127" s="1097"/>
      <c r="AZ127" s="1097"/>
      <c r="BA127" s="1097"/>
      <c r="BB127" s="1097"/>
      <c r="BC127" s="1097"/>
      <c r="BD127" s="1097"/>
      <c r="BE127" s="1098"/>
      <c r="BF127" s="1099" t="s">
        <v>494</v>
      </c>
      <c r="BG127" s="1097"/>
      <c r="BH127" s="1097"/>
      <c r="BI127" s="1097"/>
      <c r="BJ127" s="1097"/>
      <c r="BK127" s="1097"/>
      <c r="BL127" s="1098"/>
      <c r="BM127" s="1099" t="s">
        <v>495</v>
      </c>
      <c r="BN127" s="1097"/>
      <c r="BO127" s="1097"/>
      <c r="BP127" s="1097"/>
      <c r="BQ127" s="1097"/>
      <c r="BR127" s="1097"/>
      <c r="BS127" s="1098"/>
      <c r="BT127" s="1099" t="s">
        <v>496</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497</v>
      </c>
      <c r="CQ127" s="988"/>
      <c r="CR127" s="988"/>
      <c r="CS127" s="988"/>
      <c r="CT127" s="988"/>
      <c r="CU127" s="988"/>
      <c r="CV127" s="988"/>
      <c r="CW127" s="988"/>
      <c r="CX127" s="988"/>
      <c r="CY127" s="988"/>
      <c r="CZ127" s="988"/>
      <c r="DA127" s="988"/>
      <c r="DB127" s="988"/>
      <c r="DC127" s="988"/>
      <c r="DD127" s="988"/>
      <c r="DE127" s="988"/>
      <c r="DF127" s="989"/>
      <c r="DG127" s="990" t="s">
        <v>175</v>
      </c>
      <c r="DH127" s="991"/>
      <c r="DI127" s="991"/>
      <c r="DJ127" s="991"/>
      <c r="DK127" s="991"/>
      <c r="DL127" s="991" t="s">
        <v>175</v>
      </c>
      <c r="DM127" s="991"/>
      <c r="DN127" s="991"/>
      <c r="DO127" s="991"/>
      <c r="DP127" s="991"/>
      <c r="DQ127" s="991" t="s">
        <v>419</v>
      </c>
      <c r="DR127" s="991"/>
      <c r="DS127" s="991"/>
      <c r="DT127" s="991"/>
      <c r="DU127" s="991"/>
      <c r="DV127" s="992" t="s">
        <v>423</v>
      </c>
      <c r="DW127" s="992"/>
      <c r="DX127" s="992"/>
      <c r="DY127" s="992"/>
      <c r="DZ127" s="993"/>
    </row>
    <row r="128" spans="1:130" s="226" customFormat="1" ht="26.25" customHeight="1" thickBot="1" x14ac:dyDescent="0.25">
      <c r="A128" s="1106" t="s">
        <v>498</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499</v>
      </c>
      <c r="X128" s="1108"/>
      <c r="Y128" s="1108"/>
      <c r="Z128" s="1109"/>
      <c r="AA128" s="1110">
        <v>9059</v>
      </c>
      <c r="AB128" s="1111"/>
      <c r="AC128" s="1111"/>
      <c r="AD128" s="1111"/>
      <c r="AE128" s="1112"/>
      <c r="AF128" s="1113">
        <v>5692</v>
      </c>
      <c r="AG128" s="1111"/>
      <c r="AH128" s="1111"/>
      <c r="AI128" s="1111"/>
      <c r="AJ128" s="1112"/>
      <c r="AK128" s="1113">
        <v>3729</v>
      </c>
      <c r="AL128" s="1111"/>
      <c r="AM128" s="1111"/>
      <c r="AN128" s="1111"/>
      <c r="AO128" s="1112"/>
      <c r="AP128" s="1114"/>
      <c r="AQ128" s="1115"/>
      <c r="AR128" s="1115"/>
      <c r="AS128" s="1115"/>
      <c r="AT128" s="1116"/>
      <c r="AU128" s="228"/>
      <c r="AV128" s="228"/>
      <c r="AW128" s="228"/>
      <c r="AX128" s="961" t="s">
        <v>500</v>
      </c>
      <c r="AY128" s="962"/>
      <c r="AZ128" s="962"/>
      <c r="BA128" s="962"/>
      <c r="BB128" s="962"/>
      <c r="BC128" s="962"/>
      <c r="BD128" s="962"/>
      <c r="BE128" s="963"/>
      <c r="BF128" s="1117" t="s">
        <v>175</v>
      </c>
      <c r="BG128" s="1118"/>
      <c r="BH128" s="1118"/>
      <c r="BI128" s="1118"/>
      <c r="BJ128" s="1118"/>
      <c r="BK128" s="1118"/>
      <c r="BL128" s="1119"/>
      <c r="BM128" s="1117">
        <v>15</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501</v>
      </c>
      <c r="CQ128" s="790"/>
      <c r="CR128" s="790"/>
      <c r="CS128" s="790"/>
      <c r="CT128" s="790"/>
      <c r="CU128" s="790"/>
      <c r="CV128" s="790"/>
      <c r="CW128" s="790"/>
      <c r="CX128" s="790"/>
      <c r="CY128" s="790"/>
      <c r="CZ128" s="790"/>
      <c r="DA128" s="790"/>
      <c r="DB128" s="790"/>
      <c r="DC128" s="790"/>
      <c r="DD128" s="790"/>
      <c r="DE128" s="790"/>
      <c r="DF128" s="1101"/>
      <c r="DG128" s="1102">
        <v>2067</v>
      </c>
      <c r="DH128" s="1103"/>
      <c r="DI128" s="1103"/>
      <c r="DJ128" s="1103"/>
      <c r="DK128" s="1103"/>
      <c r="DL128" s="1103">
        <v>1040</v>
      </c>
      <c r="DM128" s="1103"/>
      <c r="DN128" s="1103"/>
      <c r="DO128" s="1103"/>
      <c r="DP128" s="1103"/>
      <c r="DQ128" s="1103" t="s">
        <v>419</v>
      </c>
      <c r="DR128" s="1103"/>
      <c r="DS128" s="1103"/>
      <c r="DT128" s="1103"/>
      <c r="DU128" s="1103"/>
      <c r="DV128" s="1104" t="s">
        <v>419</v>
      </c>
      <c r="DW128" s="1104"/>
      <c r="DX128" s="1104"/>
      <c r="DY128" s="1104"/>
      <c r="DZ128" s="1105"/>
    </row>
    <row r="129" spans="1:131" s="226" customFormat="1" ht="26.25" customHeight="1" x14ac:dyDescent="0.2">
      <c r="A129" s="999" t="s">
        <v>107</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502</v>
      </c>
      <c r="X129" s="1136"/>
      <c r="Y129" s="1136"/>
      <c r="Z129" s="1137"/>
      <c r="AA129" s="1023">
        <v>2018749</v>
      </c>
      <c r="AB129" s="1024"/>
      <c r="AC129" s="1024"/>
      <c r="AD129" s="1024"/>
      <c r="AE129" s="1025"/>
      <c r="AF129" s="1026">
        <v>2117924</v>
      </c>
      <c r="AG129" s="1024"/>
      <c r="AH129" s="1024"/>
      <c r="AI129" s="1024"/>
      <c r="AJ129" s="1025"/>
      <c r="AK129" s="1026">
        <v>2317708</v>
      </c>
      <c r="AL129" s="1024"/>
      <c r="AM129" s="1024"/>
      <c r="AN129" s="1024"/>
      <c r="AO129" s="1025"/>
      <c r="AP129" s="1138"/>
      <c r="AQ129" s="1139"/>
      <c r="AR129" s="1139"/>
      <c r="AS129" s="1139"/>
      <c r="AT129" s="1140"/>
      <c r="AU129" s="229"/>
      <c r="AV129" s="229"/>
      <c r="AW129" s="229"/>
      <c r="AX129" s="1130" t="s">
        <v>503</v>
      </c>
      <c r="AY129" s="988"/>
      <c r="AZ129" s="988"/>
      <c r="BA129" s="988"/>
      <c r="BB129" s="988"/>
      <c r="BC129" s="988"/>
      <c r="BD129" s="988"/>
      <c r="BE129" s="989"/>
      <c r="BF129" s="1131" t="s">
        <v>175</v>
      </c>
      <c r="BG129" s="1132"/>
      <c r="BH129" s="1132"/>
      <c r="BI129" s="1132"/>
      <c r="BJ129" s="1132"/>
      <c r="BK129" s="1132"/>
      <c r="BL129" s="1133"/>
      <c r="BM129" s="1131">
        <v>20</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9" t="s">
        <v>504</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505</v>
      </c>
      <c r="X130" s="1136"/>
      <c r="Y130" s="1136"/>
      <c r="Z130" s="1137"/>
      <c r="AA130" s="1023">
        <v>361828</v>
      </c>
      <c r="AB130" s="1024"/>
      <c r="AC130" s="1024"/>
      <c r="AD130" s="1024"/>
      <c r="AE130" s="1025"/>
      <c r="AF130" s="1026">
        <v>368175</v>
      </c>
      <c r="AG130" s="1024"/>
      <c r="AH130" s="1024"/>
      <c r="AI130" s="1024"/>
      <c r="AJ130" s="1025"/>
      <c r="AK130" s="1026">
        <v>384365</v>
      </c>
      <c r="AL130" s="1024"/>
      <c r="AM130" s="1024"/>
      <c r="AN130" s="1024"/>
      <c r="AO130" s="1025"/>
      <c r="AP130" s="1138"/>
      <c r="AQ130" s="1139"/>
      <c r="AR130" s="1139"/>
      <c r="AS130" s="1139"/>
      <c r="AT130" s="1140"/>
      <c r="AU130" s="229"/>
      <c r="AV130" s="229"/>
      <c r="AW130" s="229"/>
      <c r="AX130" s="1130" t="s">
        <v>506</v>
      </c>
      <c r="AY130" s="988"/>
      <c r="AZ130" s="988"/>
      <c r="BA130" s="988"/>
      <c r="BB130" s="988"/>
      <c r="BC130" s="988"/>
      <c r="BD130" s="988"/>
      <c r="BE130" s="989"/>
      <c r="BF130" s="1166">
        <v>13.5</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507</v>
      </c>
      <c r="X131" s="1173"/>
      <c r="Y131" s="1173"/>
      <c r="Z131" s="1174"/>
      <c r="AA131" s="1069">
        <v>1656921</v>
      </c>
      <c r="AB131" s="1051"/>
      <c r="AC131" s="1051"/>
      <c r="AD131" s="1051"/>
      <c r="AE131" s="1052"/>
      <c r="AF131" s="1050">
        <v>1749749</v>
      </c>
      <c r="AG131" s="1051"/>
      <c r="AH131" s="1051"/>
      <c r="AI131" s="1051"/>
      <c r="AJ131" s="1052"/>
      <c r="AK131" s="1050">
        <v>1933343</v>
      </c>
      <c r="AL131" s="1051"/>
      <c r="AM131" s="1051"/>
      <c r="AN131" s="1051"/>
      <c r="AO131" s="1052"/>
      <c r="AP131" s="1175"/>
      <c r="AQ131" s="1176"/>
      <c r="AR131" s="1176"/>
      <c r="AS131" s="1176"/>
      <c r="AT131" s="1177"/>
      <c r="AU131" s="229"/>
      <c r="AV131" s="229"/>
      <c r="AW131" s="229"/>
      <c r="AX131" s="1148" t="s">
        <v>508</v>
      </c>
      <c r="AY131" s="790"/>
      <c r="AZ131" s="790"/>
      <c r="BA131" s="790"/>
      <c r="BB131" s="790"/>
      <c r="BC131" s="790"/>
      <c r="BD131" s="790"/>
      <c r="BE131" s="1101"/>
      <c r="BF131" s="1149">
        <v>81.099999999999994</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5" t="s">
        <v>509</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510</v>
      </c>
      <c r="W132" s="1159"/>
      <c r="X132" s="1159"/>
      <c r="Y132" s="1159"/>
      <c r="Z132" s="1160"/>
      <c r="AA132" s="1161">
        <v>14.077557110000001</v>
      </c>
      <c r="AB132" s="1162"/>
      <c r="AC132" s="1162"/>
      <c r="AD132" s="1162"/>
      <c r="AE132" s="1163"/>
      <c r="AF132" s="1164">
        <v>12.71033731</v>
      </c>
      <c r="AG132" s="1162"/>
      <c r="AH132" s="1162"/>
      <c r="AI132" s="1162"/>
      <c r="AJ132" s="1163"/>
      <c r="AK132" s="1164">
        <v>13.744948519999999</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511</v>
      </c>
      <c r="W133" s="1142"/>
      <c r="X133" s="1142"/>
      <c r="Y133" s="1142"/>
      <c r="Z133" s="1143"/>
      <c r="AA133" s="1144">
        <v>13.4</v>
      </c>
      <c r="AB133" s="1145"/>
      <c r="AC133" s="1145"/>
      <c r="AD133" s="1145"/>
      <c r="AE133" s="1146"/>
      <c r="AF133" s="1144">
        <v>13.6</v>
      </c>
      <c r="AG133" s="1145"/>
      <c r="AH133" s="1145"/>
      <c r="AI133" s="1145"/>
      <c r="AJ133" s="1146"/>
      <c r="AK133" s="1144">
        <v>13.5</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9H5/QjfeJtb/cP23uFUsFVvyS2kMImKSn/daTYHr8gDhGuajYpHR5e0Yb4pv7aPppKRZKaTPM9pnrHzwHabPXA==" saltValue="gRTx44mLJX/eWPmcUsVzk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512</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ecqra+ITOxDenBRZwQ1VPK3AogtE8fEK8d89uqBi/fOPPcsPdY/4byT0y3JHUeBMLmQqO0vnOZwC9pLn4QXaqA==" saltValue="WcvbREoNiwsH8s4TzzxD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5Igj/HE4ZEtwmWJGi+V/pdJ0EZX7sPDVeTjUDacotQ74mUulzf0tjIcioDahkkLThqleH1yai8O8eUeKpYChHw==" saltValue="cl+HPQ3PsSYZuHuw2TC66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513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514</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515</v>
      </c>
      <c r="AP7" s="268"/>
      <c r="AQ7" s="269" t="s">
        <v>516</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517</v>
      </c>
      <c r="AQ8" s="275" t="s">
        <v>518</v>
      </c>
      <c r="AR8" s="276" t="s">
        <v>519</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520</v>
      </c>
      <c r="AL9" s="1182"/>
      <c r="AM9" s="1182"/>
      <c r="AN9" s="1183"/>
      <c r="AO9" s="277">
        <v>670366</v>
      </c>
      <c r="AP9" s="277">
        <v>249671</v>
      </c>
      <c r="AQ9" s="278">
        <v>231388</v>
      </c>
      <c r="AR9" s="279">
        <v>7.9</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521</v>
      </c>
      <c r="AL10" s="1182"/>
      <c r="AM10" s="1182"/>
      <c r="AN10" s="1183"/>
      <c r="AO10" s="280">
        <v>66602</v>
      </c>
      <c r="AP10" s="280">
        <v>24805</v>
      </c>
      <c r="AQ10" s="281">
        <v>33497</v>
      </c>
      <c r="AR10" s="282">
        <v>-25.9</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522</v>
      </c>
      <c r="AL11" s="1182"/>
      <c r="AM11" s="1182"/>
      <c r="AN11" s="1183"/>
      <c r="AO11" s="280">
        <v>40364</v>
      </c>
      <c r="AP11" s="280">
        <v>15033</v>
      </c>
      <c r="AQ11" s="281">
        <v>3588</v>
      </c>
      <c r="AR11" s="282">
        <v>319</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523</v>
      </c>
      <c r="AL12" s="1182"/>
      <c r="AM12" s="1182"/>
      <c r="AN12" s="1183"/>
      <c r="AO12" s="280" t="s">
        <v>524</v>
      </c>
      <c r="AP12" s="280" t="s">
        <v>524</v>
      </c>
      <c r="AQ12" s="281" t="s">
        <v>524</v>
      </c>
      <c r="AR12" s="282" t="s">
        <v>524</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525</v>
      </c>
      <c r="AL13" s="1182"/>
      <c r="AM13" s="1182"/>
      <c r="AN13" s="1183"/>
      <c r="AO13" s="280">
        <v>15409</v>
      </c>
      <c r="AP13" s="280">
        <v>5739</v>
      </c>
      <c r="AQ13" s="281">
        <v>10932</v>
      </c>
      <c r="AR13" s="282">
        <v>-47.5</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526</v>
      </c>
      <c r="AL14" s="1182"/>
      <c r="AM14" s="1182"/>
      <c r="AN14" s="1183"/>
      <c r="AO14" s="280">
        <v>665</v>
      </c>
      <c r="AP14" s="280">
        <v>248</v>
      </c>
      <c r="AQ14" s="281">
        <v>4261</v>
      </c>
      <c r="AR14" s="282">
        <v>-94.2</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527</v>
      </c>
      <c r="AL15" s="1185"/>
      <c r="AM15" s="1185"/>
      <c r="AN15" s="1186"/>
      <c r="AO15" s="280">
        <v>-25928</v>
      </c>
      <c r="AP15" s="280">
        <v>-9657</v>
      </c>
      <c r="AQ15" s="281">
        <v>-17972</v>
      </c>
      <c r="AR15" s="282">
        <v>-46.3</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190</v>
      </c>
      <c r="AL16" s="1185"/>
      <c r="AM16" s="1185"/>
      <c r="AN16" s="1186"/>
      <c r="AO16" s="280">
        <v>767478</v>
      </c>
      <c r="AP16" s="280">
        <v>285839</v>
      </c>
      <c r="AQ16" s="281">
        <v>265695</v>
      </c>
      <c r="AR16" s="282">
        <v>7.6</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528</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529</v>
      </c>
      <c r="AP20" s="289" t="s">
        <v>530</v>
      </c>
      <c r="AQ20" s="290" t="s">
        <v>531</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532</v>
      </c>
      <c r="AL21" s="1188"/>
      <c r="AM21" s="1188"/>
      <c r="AN21" s="1189"/>
      <c r="AO21" s="293">
        <v>23.46</v>
      </c>
      <c r="AP21" s="294">
        <v>23.14</v>
      </c>
      <c r="AQ21" s="295">
        <v>0.32</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533</v>
      </c>
      <c r="AL22" s="1188"/>
      <c r="AM22" s="1188"/>
      <c r="AN22" s="1189"/>
      <c r="AO22" s="298">
        <v>90.3</v>
      </c>
      <c r="AP22" s="299">
        <v>95.7</v>
      </c>
      <c r="AQ22" s="300">
        <v>-5.4</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8" t="s">
        <v>534</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ht="13.2" x14ac:dyDescent="0.2">
      <c r="A27" s="305"/>
      <c r="AO27" s="258"/>
      <c r="AP27" s="258"/>
      <c r="AQ27" s="258"/>
      <c r="AR27" s="258"/>
      <c r="AS27" s="258"/>
      <c r="AT27" s="258"/>
    </row>
    <row r="28" spans="1:46" ht="16.2" x14ac:dyDescent="0.2">
      <c r="A28" s="259" t="s">
        <v>535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536</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515</v>
      </c>
      <c r="AP30" s="268"/>
      <c r="AQ30" s="269" t="s">
        <v>516</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517</v>
      </c>
      <c r="AQ31" s="275" t="s">
        <v>518</v>
      </c>
      <c r="AR31" s="276" t="s">
        <v>519</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537</v>
      </c>
      <c r="AL32" s="1196"/>
      <c r="AM32" s="1196"/>
      <c r="AN32" s="1197"/>
      <c r="AO32" s="308">
        <v>396403</v>
      </c>
      <c r="AP32" s="308">
        <v>147636</v>
      </c>
      <c r="AQ32" s="309">
        <v>153945</v>
      </c>
      <c r="AR32" s="310">
        <v>-4.0999999999999996</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538</v>
      </c>
      <c r="AL33" s="1196"/>
      <c r="AM33" s="1196"/>
      <c r="AN33" s="1197"/>
      <c r="AO33" s="308" t="s">
        <v>524</v>
      </c>
      <c r="AP33" s="308" t="s">
        <v>524</v>
      </c>
      <c r="AQ33" s="309" t="s">
        <v>524</v>
      </c>
      <c r="AR33" s="310" t="s">
        <v>524</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539</v>
      </c>
      <c r="AL34" s="1196"/>
      <c r="AM34" s="1196"/>
      <c r="AN34" s="1197"/>
      <c r="AO34" s="308" t="s">
        <v>524</v>
      </c>
      <c r="AP34" s="308" t="s">
        <v>524</v>
      </c>
      <c r="AQ34" s="309">
        <v>4</v>
      </c>
      <c r="AR34" s="310" t="s">
        <v>524</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540</v>
      </c>
      <c r="AL35" s="1196"/>
      <c r="AM35" s="1196"/>
      <c r="AN35" s="1197"/>
      <c r="AO35" s="308">
        <v>213778</v>
      </c>
      <c r="AP35" s="308">
        <v>79619</v>
      </c>
      <c r="AQ35" s="309">
        <v>31105</v>
      </c>
      <c r="AR35" s="310">
        <v>156</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541</v>
      </c>
      <c r="AL36" s="1196"/>
      <c r="AM36" s="1196"/>
      <c r="AN36" s="1197"/>
      <c r="AO36" s="308">
        <v>43601</v>
      </c>
      <c r="AP36" s="308">
        <v>16239</v>
      </c>
      <c r="AQ36" s="309">
        <v>3257</v>
      </c>
      <c r="AR36" s="310">
        <v>398.6</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542</v>
      </c>
      <c r="AL37" s="1196"/>
      <c r="AM37" s="1196"/>
      <c r="AN37" s="1197"/>
      <c r="AO37" s="308">
        <v>49</v>
      </c>
      <c r="AP37" s="308">
        <v>18</v>
      </c>
      <c r="AQ37" s="309">
        <v>1590</v>
      </c>
      <c r="AR37" s="310">
        <v>-98.9</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543</v>
      </c>
      <c r="AL38" s="1199"/>
      <c r="AM38" s="1199"/>
      <c r="AN38" s="1200"/>
      <c r="AO38" s="311" t="s">
        <v>524</v>
      </c>
      <c r="AP38" s="311" t="s">
        <v>524</v>
      </c>
      <c r="AQ38" s="312">
        <v>20</v>
      </c>
      <c r="AR38" s="300" t="s">
        <v>524</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544</v>
      </c>
      <c r="AL39" s="1199"/>
      <c r="AM39" s="1199"/>
      <c r="AN39" s="1200"/>
      <c r="AO39" s="308">
        <v>-3729</v>
      </c>
      <c r="AP39" s="308">
        <v>-1389</v>
      </c>
      <c r="AQ39" s="309">
        <v>-7358</v>
      </c>
      <c r="AR39" s="310">
        <v>-81.099999999999994</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545</v>
      </c>
      <c r="AL40" s="1196"/>
      <c r="AM40" s="1196"/>
      <c r="AN40" s="1197"/>
      <c r="AO40" s="308">
        <v>-384365</v>
      </c>
      <c r="AP40" s="308">
        <v>-143153</v>
      </c>
      <c r="AQ40" s="309">
        <v>-130450</v>
      </c>
      <c r="AR40" s="310">
        <v>9.6999999999999993</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303</v>
      </c>
      <c r="AL41" s="1202"/>
      <c r="AM41" s="1202"/>
      <c r="AN41" s="1203"/>
      <c r="AO41" s="308">
        <v>265737</v>
      </c>
      <c r="AP41" s="308">
        <v>98971</v>
      </c>
      <c r="AQ41" s="309">
        <v>52112</v>
      </c>
      <c r="AR41" s="310">
        <v>89.9</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546</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548</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515</v>
      </c>
      <c r="AN49" s="1192" t="s">
        <v>549</v>
      </c>
      <c r="AO49" s="1193"/>
      <c r="AP49" s="1193"/>
      <c r="AQ49" s="1193"/>
      <c r="AR49" s="1194"/>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550</v>
      </c>
      <c r="AO50" s="325" t="s">
        <v>551</v>
      </c>
      <c r="AP50" s="326" t="s">
        <v>552</v>
      </c>
      <c r="AQ50" s="327" t="s">
        <v>553</v>
      </c>
      <c r="AR50" s="328" t="s">
        <v>554</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555</v>
      </c>
      <c r="AL51" s="321"/>
      <c r="AM51" s="329">
        <v>137389</v>
      </c>
      <c r="AN51" s="330">
        <v>45433</v>
      </c>
      <c r="AO51" s="331">
        <v>-10.9</v>
      </c>
      <c r="AP51" s="332">
        <v>291173</v>
      </c>
      <c r="AQ51" s="333">
        <v>-0.3</v>
      </c>
      <c r="AR51" s="334">
        <v>-10.6</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556</v>
      </c>
      <c r="AM52" s="337">
        <v>60710</v>
      </c>
      <c r="AN52" s="338">
        <v>20076</v>
      </c>
      <c r="AO52" s="339">
        <v>-32.6</v>
      </c>
      <c r="AP52" s="340">
        <v>119071</v>
      </c>
      <c r="AQ52" s="341">
        <v>-6.7</v>
      </c>
      <c r="AR52" s="342">
        <v>-25.9</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557</v>
      </c>
      <c r="AL53" s="321"/>
      <c r="AM53" s="329">
        <v>143646</v>
      </c>
      <c r="AN53" s="330">
        <v>48843</v>
      </c>
      <c r="AO53" s="331">
        <v>7.5</v>
      </c>
      <c r="AP53" s="332">
        <v>271581</v>
      </c>
      <c r="AQ53" s="333">
        <v>-6.7</v>
      </c>
      <c r="AR53" s="334">
        <v>14.2</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556</v>
      </c>
      <c r="AM54" s="337">
        <v>98738</v>
      </c>
      <c r="AN54" s="338">
        <v>33573</v>
      </c>
      <c r="AO54" s="339">
        <v>67.2</v>
      </c>
      <c r="AP54" s="340">
        <v>117844</v>
      </c>
      <c r="AQ54" s="341">
        <v>-1</v>
      </c>
      <c r="AR54" s="342">
        <v>68.2</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558</v>
      </c>
      <c r="AL55" s="321"/>
      <c r="AM55" s="329">
        <v>650887</v>
      </c>
      <c r="AN55" s="330">
        <v>228462</v>
      </c>
      <c r="AO55" s="331">
        <v>367.7</v>
      </c>
      <c r="AP55" s="332">
        <v>268375</v>
      </c>
      <c r="AQ55" s="333">
        <v>-1.2</v>
      </c>
      <c r="AR55" s="334">
        <v>368.9</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556</v>
      </c>
      <c r="AM56" s="337">
        <v>602464</v>
      </c>
      <c r="AN56" s="338">
        <v>211465</v>
      </c>
      <c r="AO56" s="339">
        <v>529.9</v>
      </c>
      <c r="AP56" s="340">
        <v>119602</v>
      </c>
      <c r="AQ56" s="341">
        <v>1.5</v>
      </c>
      <c r="AR56" s="342">
        <v>528.4</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559</v>
      </c>
      <c r="AL57" s="321"/>
      <c r="AM57" s="329">
        <v>1003333</v>
      </c>
      <c r="AN57" s="330">
        <v>361561</v>
      </c>
      <c r="AO57" s="331">
        <v>58.3</v>
      </c>
      <c r="AP57" s="332">
        <v>301035</v>
      </c>
      <c r="AQ57" s="333">
        <v>12.2</v>
      </c>
      <c r="AR57" s="334">
        <v>46.1</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556</v>
      </c>
      <c r="AM58" s="337">
        <v>925417</v>
      </c>
      <c r="AN58" s="338">
        <v>333484</v>
      </c>
      <c r="AO58" s="339">
        <v>57.7</v>
      </c>
      <c r="AP58" s="340">
        <v>154376</v>
      </c>
      <c r="AQ58" s="341">
        <v>29.1</v>
      </c>
      <c r="AR58" s="342">
        <v>28.6</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560</v>
      </c>
      <c r="AL59" s="321"/>
      <c r="AM59" s="329">
        <v>472411</v>
      </c>
      <c r="AN59" s="330">
        <v>175945</v>
      </c>
      <c r="AO59" s="331">
        <v>-51.3</v>
      </c>
      <c r="AP59" s="332">
        <v>277467</v>
      </c>
      <c r="AQ59" s="333">
        <v>-7.8</v>
      </c>
      <c r="AR59" s="334">
        <v>-43.5</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556</v>
      </c>
      <c r="AM60" s="337">
        <v>302896</v>
      </c>
      <c r="AN60" s="338">
        <v>112810</v>
      </c>
      <c r="AO60" s="339">
        <v>-66.2</v>
      </c>
      <c r="AP60" s="340">
        <v>128378</v>
      </c>
      <c r="AQ60" s="341">
        <v>-16.8</v>
      </c>
      <c r="AR60" s="342">
        <v>-49.4</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561</v>
      </c>
      <c r="AL61" s="343"/>
      <c r="AM61" s="344">
        <v>481533</v>
      </c>
      <c r="AN61" s="345">
        <v>172049</v>
      </c>
      <c r="AO61" s="346">
        <v>74.3</v>
      </c>
      <c r="AP61" s="347">
        <v>281926</v>
      </c>
      <c r="AQ61" s="348">
        <v>-0.8</v>
      </c>
      <c r="AR61" s="334">
        <v>75.099999999999994</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556</v>
      </c>
      <c r="AM62" s="337">
        <v>398045</v>
      </c>
      <c r="AN62" s="338">
        <v>142282</v>
      </c>
      <c r="AO62" s="339">
        <v>111.2</v>
      </c>
      <c r="AP62" s="340">
        <v>127854</v>
      </c>
      <c r="AQ62" s="341">
        <v>1.2</v>
      </c>
      <c r="AR62" s="342">
        <v>110</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FTvne8vIOJ/sjVhJJCrNS6B3SuIywrMQhOd3cZWuiInxIde5sEh8OVSqXuliZQhAq0AHoMUWO1ZSFgTDnqtPwA==" saltValue="AM9YLnYtwjxmCQDsK/cr/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563</v>
      </c>
    </row>
    <row r="121" spans="125:125" ht="13.5" hidden="1" customHeight="1" x14ac:dyDescent="0.2">
      <c r="DU121" s="255"/>
    </row>
  </sheetData>
  <sheetProtection algorithmName="SHA-512" hashValue="DnuLB2kSI5OQDjYexEDlKZIMTbIRmFcgvMNUXcsH6uOag8EyM8KV1YJjO/xMOG+W2J/ecH905BSBD9xyDgXJrw==" saltValue="+ZoZILkFb9W3oH6i8ktP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564</v>
      </c>
    </row>
  </sheetData>
  <sheetProtection algorithmName="SHA-512" hashValue="IR4OGaWORUG41oX2SR5BPz/JPArtyqj9UnXYg6TMQ59GTYp3/UwGDT3aBvXUNKsJykbSFIuc9da8axNghL0z/A==" saltValue="VatyxogVkyFGHA9JIDODm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2">
      <c r="B47" s="10"/>
      <c r="C47" s="1204" t="s">
        <v>3</v>
      </c>
      <c r="D47" s="1204"/>
      <c r="E47" s="1205"/>
      <c r="F47" s="11">
        <v>44.21</v>
      </c>
      <c r="G47" s="12">
        <v>44.18</v>
      </c>
      <c r="H47" s="12">
        <v>44.55</v>
      </c>
      <c r="I47" s="12">
        <v>42.48</v>
      </c>
      <c r="J47" s="13">
        <v>38.82</v>
      </c>
    </row>
    <row r="48" spans="2:10" ht="57.75" customHeight="1" x14ac:dyDescent="0.2">
      <c r="B48" s="14"/>
      <c r="C48" s="1206" t="s">
        <v>4</v>
      </c>
      <c r="D48" s="1206"/>
      <c r="E48" s="1207"/>
      <c r="F48" s="15">
        <v>7.43</v>
      </c>
      <c r="G48" s="16">
        <v>3.98</v>
      </c>
      <c r="H48" s="16">
        <v>7.55</v>
      </c>
      <c r="I48" s="16">
        <v>9.42</v>
      </c>
      <c r="J48" s="17">
        <v>19.010000000000002</v>
      </c>
    </row>
    <row r="49" spans="2:10" ht="57.75" customHeight="1" thickBot="1" x14ac:dyDescent="0.25">
      <c r="B49" s="18"/>
      <c r="C49" s="1208" t="s">
        <v>5</v>
      </c>
      <c r="D49" s="1208"/>
      <c r="E49" s="1209"/>
      <c r="F49" s="19" t="s">
        <v>570</v>
      </c>
      <c r="G49" s="20" t="s">
        <v>571</v>
      </c>
      <c r="H49" s="20">
        <v>3.55</v>
      </c>
      <c r="I49" s="20">
        <v>2.2400000000000002</v>
      </c>
      <c r="J49" s="21">
        <v>10.41</v>
      </c>
    </row>
    <row r="50" spans="2:10" ht="13.2" x14ac:dyDescent="0.2"/>
  </sheetData>
  <sheetProtection algorithmName="SHA-512" hashValue="QJoWpkG1MOIE1KHgB+9AX5FbwlhU9IHZi3ZDj4LgS7lQ9mDPDFhnzDrfKROOAZq+o0aq/77T6d9dmg0n5XsS4w==" saltValue="8yC6QGeHDz8d/yPrqg+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2023-10-17T05:27:56Z</cp:lastPrinted>
  <dcterms:created xsi:type="dcterms:W3CDTF">2023-02-20T06:33:12Z</dcterms:created>
  <dcterms:modified xsi:type="dcterms:W3CDTF">2023-10-17T06:01:28Z</dcterms:modified>
  <cp:category/>
</cp:coreProperties>
</file>