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1DBF1786-EC10-49FB-B406-F3B11EE287C3}"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<sst xmlns="http://schemas.openxmlformats.org/spreadsheetml/2006/main" count="207" uniqueCount="66">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</sst>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B10+B11</f>
        <v>37</v>
      </c>
      <c r="C9" s="17">
        <f>C10+C11</f>
        <v>1957</v>
      </c>
      <c r="D9" s="17">
        <f>D10+D11</f>
        <v>-183</v>
      </c>
      <c r="E9" s="17">
        <f>E10+E11</f>
        <v>-386</v>
      </c>
      <c r="F9" s="17">
        <f>F10+F11</f>
        <v>244</v>
      </c>
      <c r="G9" s="17">
        <f>G10+G11</f>
        <v>-57</v>
      </c>
      <c r="H9" s="17">
        <f>H10+H11</f>
        <v>630</v>
      </c>
      <c r="I9" s="17">
        <f>I10+I11</f>
        <v>8</v>
      </c>
      <c r="J9" s="28">
        <f t="shared" ref="J9:J19" si="0">K9-L9</f>
        <v>-8.7093808977171641</v>
      </c>
      <c r="K9" s="32">
        <v>5.5054117591787248</v>
      </c>
      <c r="L9" s="32">
        <v>14.21479265689589</v>
      </c>
      <c r="M9" s="17">
        <f t="shared" ref="M9:U9" si="1">M10+M11</f>
        <v>423</v>
      </c>
      <c r="N9" s="17">
        <f t="shared" si="1"/>
        <v>2442</v>
      </c>
      <c r="O9" s="17">
        <f t="shared" si="1"/>
        <v>-328</v>
      </c>
      <c r="P9" s="17">
        <f t="shared" si="1"/>
        <v>1684</v>
      </c>
      <c r="Q9" s="17">
        <f t="shared" si="1"/>
        <v>758</v>
      </c>
      <c r="R9" s="17">
        <f t="shared" si="1"/>
        <v>2019</v>
      </c>
      <c r="S9" s="17">
        <f t="shared" si="1"/>
        <v>-210</v>
      </c>
      <c r="T9" s="17">
        <f t="shared" si="1"/>
        <v>1261</v>
      </c>
      <c r="U9" s="17">
        <f t="shared" si="1"/>
        <v>758</v>
      </c>
      <c r="V9" s="28">
        <v>9.5442179267729657</v>
      </c>
    </row>
    <row r="10" spans="1:22" ht="18.75" customHeight="1" x14ac:dyDescent="0.2">
      <c r="A10" s="6" t="s">
        <v>28</v>
      </c>
      <c r="B10" s="18">
        <f>B20+B21+B22+B23</f>
        <v>101</v>
      </c>
      <c r="C10" s="18">
        <f>C20+C21+C22+C23</f>
        <v>1507</v>
      </c>
      <c r="D10" s="18">
        <f>D20+D21+D22+D23</f>
        <v>-240</v>
      </c>
      <c r="E10" s="18">
        <f>E20+E21+E22+E23</f>
        <v>-266</v>
      </c>
      <c r="F10" s="18">
        <f>F20+F21+F22+F23</f>
        <v>186</v>
      </c>
      <c r="G10" s="18">
        <f>G20+G21+G22+G23</f>
        <v>-55</v>
      </c>
      <c r="H10" s="18">
        <f>H20+H21+H22+H23</f>
        <v>452</v>
      </c>
      <c r="I10" s="18">
        <f>I20+I21+I22+I23</f>
        <v>43</v>
      </c>
      <c r="J10" s="25">
        <f t="shared" si="0"/>
        <v>-7.9582684761911775</v>
      </c>
      <c r="K10" s="33">
        <v>5.5648042728254108</v>
      </c>
      <c r="L10" s="33">
        <v>13.523072749016588</v>
      </c>
      <c r="M10" s="18">
        <f t="shared" ref="M10:U10" si="2">M20+M21+M22+M23</f>
        <v>367</v>
      </c>
      <c r="N10" s="18">
        <f t="shared" si="2"/>
        <v>1954</v>
      </c>
      <c r="O10" s="18">
        <f t="shared" si="2"/>
        <v>-282</v>
      </c>
      <c r="P10" s="18">
        <f t="shared" si="2"/>
        <v>1419</v>
      </c>
      <c r="Q10" s="18">
        <f t="shared" si="2"/>
        <v>535</v>
      </c>
      <c r="R10" s="18">
        <f t="shared" si="2"/>
        <v>1587</v>
      </c>
      <c r="S10" s="18">
        <f t="shared" si="2"/>
        <v>-140</v>
      </c>
      <c r="T10" s="18">
        <f t="shared" si="2"/>
        <v>1084</v>
      </c>
      <c r="U10" s="18">
        <f t="shared" si="2"/>
        <v>503</v>
      </c>
      <c r="V10" s="25">
        <v>10.980017032940466</v>
      </c>
    </row>
    <row r="11" spans="1:22" ht="18.75" customHeight="1" x14ac:dyDescent="0.2">
      <c r="A11" s="2" t="s">
        <v>27</v>
      </c>
      <c r="B11" s="19">
        <f>B12+B13+B14+B15+B16</f>
        <v>-64</v>
      </c>
      <c r="C11" s="19">
        <f>C12+C13+C14+C15+C16</f>
        <v>450</v>
      </c>
      <c r="D11" s="19">
        <f>D12+D13+D14+D15+D16</f>
        <v>57</v>
      </c>
      <c r="E11" s="19">
        <f>E12+E13+E14+E15+E16</f>
        <v>-120</v>
      </c>
      <c r="F11" s="19">
        <f>F12+F13+F14+F15+F16</f>
        <v>58</v>
      </c>
      <c r="G11" s="19">
        <f>G12+G13+G14+G15+G16</f>
        <v>-2</v>
      </c>
      <c r="H11" s="19">
        <f>H12+H13+H14+H15+H16</f>
        <v>178</v>
      </c>
      <c r="I11" s="19">
        <f>I12+I13+I14+I15+I16</f>
        <v>-35</v>
      </c>
      <c r="J11" s="27">
        <f t="shared" si="0"/>
        <v>-11.013548172957968</v>
      </c>
      <c r="K11" s="34">
        <v>5.3232149502630177</v>
      </c>
      <c r="L11" s="34">
        <v>16.336763123220987</v>
      </c>
      <c r="M11" s="19">
        <f t="shared" ref="M11:U11" si="3">M12+M13+M14+M15+M16</f>
        <v>56</v>
      </c>
      <c r="N11" s="19">
        <f t="shared" si="3"/>
        <v>488</v>
      </c>
      <c r="O11" s="19">
        <f t="shared" si="3"/>
        <v>-46</v>
      </c>
      <c r="P11" s="19">
        <f t="shared" si="3"/>
        <v>265</v>
      </c>
      <c r="Q11" s="19">
        <f t="shared" si="3"/>
        <v>223</v>
      </c>
      <c r="R11" s="19">
        <f t="shared" si="3"/>
        <v>432</v>
      </c>
      <c r="S11" s="19">
        <f t="shared" si="3"/>
        <v>-70</v>
      </c>
      <c r="T11" s="19">
        <f t="shared" si="3"/>
        <v>177</v>
      </c>
      <c r="U11" s="19">
        <f t="shared" si="3"/>
        <v>255</v>
      </c>
      <c r="V11" s="30">
        <v>5.139655814047039</v>
      </c>
    </row>
    <row r="12" spans="1:22" ht="18.75" customHeight="1" x14ac:dyDescent="0.2">
      <c r="A12" s="6" t="s">
        <v>26</v>
      </c>
      <c r="B12" s="18">
        <f>B24</f>
        <v>-16</v>
      </c>
      <c r="C12" s="18">
        <f>C24</f>
        <v>6</v>
      </c>
      <c r="D12" s="18">
        <f>D24</f>
        <v>-3</v>
      </c>
      <c r="E12" s="18">
        <f>E24</f>
        <v>-15</v>
      </c>
      <c r="F12" s="18">
        <f>F24</f>
        <v>4</v>
      </c>
      <c r="G12" s="18">
        <f>G24</f>
        <v>-3</v>
      </c>
      <c r="H12" s="18">
        <f>H24</f>
        <v>19</v>
      </c>
      <c r="I12" s="18">
        <f>I24</f>
        <v>12</v>
      </c>
      <c r="J12" s="25">
        <f t="shared" si="0"/>
        <v>-17.521121351766514</v>
      </c>
      <c r="K12" s="33">
        <v>4.6722990271377371</v>
      </c>
      <c r="L12" s="33">
        <v>22.19342037890425</v>
      </c>
      <c r="M12" s="18">
        <f t="shared" ref="M12:U12" si="4">M24</f>
        <v>-1</v>
      </c>
      <c r="N12" s="18">
        <f t="shared" si="4"/>
        <v>42</v>
      </c>
      <c r="O12" s="18">
        <f t="shared" si="4"/>
        <v>5</v>
      </c>
      <c r="P12" s="18">
        <f t="shared" si="4"/>
        <v>14</v>
      </c>
      <c r="Q12" s="18">
        <f t="shared" si="4"/>
        <v>28</v>
      </c>
      <c r="R12" s="18">
        <f t="shared" si="4"/>
        <v>43</v>
      </c>
      <c r="S12" s="18">
        <f t="shared" si="4"/>
        <v>-7</v>
      </c>
      <c r="T12" s="18">
        <f t="shared" si="4"/>
        <v>19</v>
      </c>
      <c r="U12" s="18">
        <f t="shared" si="4"/>
        <v>24</v>
      </c>
      <c r="V12" s="25">
        <v>-1.1680747567844421</v>
      </c>
    </row>
    <row r="13" spans="1:22" ht="18.75" customHeight="1" x14ac:dyDescent="0.2">
      <c r="A13" s="4" t="s">
        <v>25</v>
      </c>
      <c r="B13" s="20">
        <f>B25+B26+B27</f>
        <v>-29</v>
      </c>
      <c r="C13" s="20">
        <f>C25+C26+C27</f>
        <v>104</v>
      </c>
      <c r="D13" s="20">
        <f>D25+D26+D27</f>
        <v>33</v>
      </c>
      <c r="E13" s="20">
        <f>E25+E26+E27</f>
        <v>-31</v>
      </c>
      <c r="F13" s="20">
        <f>F25+F26+F27</f>
        <v>8</v>
      </c>
      <c r="G13" s="20">
        <f>G25+G26+G27</f>
        <v>1</v>
      </c>
      <c r="H13" s="20">
        <f>H25+H26+H27</f>
        <v>39</v>
      </c>
      <c r="I13" s="20">
        <f>I25+I26+I27</f>
        <v>-9</v>
      </c>
      <c r="J13" s="26">
        <f t="shared" si="0"/>
        <v>-15.910848625465794</v>
      </c>
      <c r="K13" s="35">
        <v>4.1060254517331085</v>
      </c>
      <c r="L13" s="35">
        <v>20.016874077198903</v>
      </c>
      <c r="M13" s="20">
        <f t="shared" ref="M13:U13" si="5">M25+M26+M27</f>
        <v>2</v>
      </c>
      <c r="N13" s="20">
        <f t="shared" si="5"/>
        <v>67</v>
      </c>
      <c r="O13" s="20">
        <f t="shared" si="5"/>
        <v>-28</v>
      </c>
      <c r="P13" s="20">
        <f t="shared" si="5"/>
        <v>32</v>
      </c>
      <c r="Q13" s="20">
        <f t="shared" si="5"/>
        <v>35</v>
      </c>
      <c r="R13" s="20">
        <f t="shared" si="5"/>
        <v>65</v>
      </c>
      <c r="S13" s="20">
        <f t="shared" si="5"/>
        <v>-51</v>
      </c>
      <c r="T13" s="20">
        <f t="shared" si="5"/>
        <v>29</v>
      </c>
      <c r="U13" s="20">
        <f t="shared" si="5"/>
        <v>36</v>
      </c>
      <c r="V13" s="26">
        <v>1.0265063629332829</v>
      </c>
    </row>
    <row r="14" spans="1:22" ht="18.75" customHeight="1" x14ac:dyDescent="0.2">
      <c r="A14" s="4" t="s">
        <v>24</v>
      </c>
      <c r="B14" s="20">
        <f>B28+B29+B30+B31</f>
        <v>21</v>
      </c>
      <c r="C14" s="20">
        <f>C28+C29+C30+C31</f>
        <v>241</v>
      </c>
      <c r="D14" s="20">
        <f>D28+D29+D30+D31</f>
        <v>21</v>
      </c>
      <c r="E14" s="20">
        <f>E28+E29+E30+E31</f>
        <v>-30</v>
      </c>
      <c r="F14" s="20">
        <f>F28+F29+F30+F31</f>
        <v>26</v>
      </c>
      <c r="G14" s="20">
        <f>G28+G29+G30+G31</f>
        <v>-2</v>
      </c>
      <c r="H14" s="20">
        <f>H28+H29+H30+H31</f>
        <v>56</v>
      </c>
      <c r="I14" s="20">
        <f>I28+I29+I30+I31</f>
        <v>-31</v>
      </c>
      <c r="J14" s="26">
        <f t="shared" si="0"/>
        <v>-7.174165143385026</v>
      </c>
      <c r="K14" s="35">
        <v>6.2176097909336905</v>
      </c>
      <c r="L14" s="35">
        <v>13.391774934318716</v>
      </c>
      <c r="M14" s="20">
        <f t="shared" ref="M14:U14" si="6">M28+M29+M30+M31</f>
        <v>51</v>
      </c>
      <c r="N14" s="20">
        <f t="shared" si="6"/>
        <v>207</v>
      </c>
      <c r="O14" s="20">
        <f t="shared" si="6"/>
        <v>-14</v>
      </c>
      <c r="P14" s="20">
        <f t="shared" si="6"/>
        <v>124</v>
      </c>
      <c r="Q14" s="20">
        <f t="shared" si="6"/>
        <v>83</v>
      </c>
      <c r="R14" s="20">
        <f t="shared" si="6"/>
        <v>156</v>
      </c>
      <c r="S14" s="20">
        <f t="shared" si="6"/>
        <v>-6</v>
      </c>
      <c r="T14" s="20">
        <f t="shared" si="6"/>
        <v>54</v>
      </c>
      <c r="U14" s="20">
        <f t="shared" si="6"/>
        <v>102</v>
      </c>
      <c r="V14" s="26">
        <v>12.196080743754543</v>
      </c>
    </row>
    <row r="15" spans="1:22" ht="18.75" customHeight="1" x14ac:dyDescent="0.2">
      <c r="A15" s="4" t="s">
        <v>23</v>
      </c>
      <c r="B15" s="20">
        <f>B32+B33+B34+B35</f>
        <v>-14</v>
      </c>
      <c r="C15" s="20">
        <f>C32+C33+C34+C35</f>
        <v>57</v>
      </c>
      <c r="D15" s="20">
        <f>D32+D33+D34+D35</f>
        <v>39</v>
      </c>
      <c r="E15" s="20">
        <f>E32+E33+E34+E35</f>
        <v>-23</v>
      </c>
      <c r="F15" s="20">
        <f>F32+F33+F34+F35</f>
        <v>19</v>
      </c>
      <c r="G15" s="20">
        <f>G32+G33+G34+G35</f>
        <v>5</v>
      </c>
      <c r="H15" s="20">
        <f>H32+H33+H34+H35</f>
        <v>42</v>
      </c>
      <c r="I15" s="22">
        <f>I32+I33+I34+I35</f>
        <v>-9</v>
      </c>
      <c r="J15" s="26">
        <f>K15-L15</f>
        <v>-7.2648130359908949</v>
      </c>
      <c r="K15" s="35">
        <v>6.0013672906011744</v>
      </c>
      <c r="L15" s="35">
        <v>13.266180326592069</v>
      </c>
      <c r="M15" s="22">
        <f t="shared" ref="M15:U15" si="7">M32+M33+M34+M35</f>
        <v>9</v>
      </c>
      <c r="N15" s="20">
        <f t="shared" si="7"/>
        <v>134</v>
      </c>
      <c r="O15" s="20">
        <f t="shared" si="7"/>
        <v>13</v>
      </c>
      <c r="P15" s="20">
        <f t="shared" si="7"/>
        <v>79</v>
      </c>
      <c r="Q15" s="20">
        <f t="shared" si="7"/>
        <v>55</v>
      </c>
      <c r="R15" s="20">
        <f>R32+R33+R34+R35</f>
        <v>125</v>
      </c>
      <c r="S15" s="20">
        <f t="shared" si="7"/>
        <v>-12</v>
      </c>
      <c r="T15" s="20">
        <f t="shared" si="7"/>
        <v>60</v>
      </c>
      <c r="U15" s="20">
        <f t="shared" si="7"/>
        <v>65</v>
      </c>
      <c r="V15" s="26">
        <v>2.8427529271268739</v>
      </c>
    </row>
    <row r="16" spans="1:22" ht="18.75" customHeight="1" x14ac:dyDescent="0.2">
      <c r="A16" s="2" t="s">
        <v>22</v>
      </c>
      <c r="B16" s="19">
        <f>B36+B37+B38</f>
        <v>-26</v>
      </c>
      <c r="C16" s="19">
        <f>C36+C37+C38</f>
        <v>42</v>
      </c>
      <c r="D16" s="19">
        <f>D36+D37+D38</f>
        <v>-33</v>
      </c>
      <c r="E16" s="19">
        <f>E36+E37+E38</f>
        <v>-21</v>
      </c>
      <c r="F16" s="19">
        <f>F36+F37+F38</f>
        <v>1</v>
      </c>
      <c r="G16" s="19">
        <f>G36+G37+G38</f>
        <v>-3</v>
      </c>
      <c r="H16" s="19">
        <f>H36+H37+H38</f>
        <v>22</v>
      </c>
      <c r="I16" s="19">
        <f>I36+I37+I38</f>
        <v>2</v>
      </c>
      <c r="J16" s="27">
        <f t="shared" si="0"/>
        <v>-28.241405990936215</v>
      </c>
      <c r="K16" s="34">
        <v>1.3448288567112485</v>
      </c>
      <c r="L16" s="34">
        <v>29.586234847647464</v>
      </c>
      <c r="M16" s="19">
        <f t="shared" ref="M16:U16" si="8">M36+M37+M38</f>
        <v>-5</v>
      </c>
      <c r="N16" s="19">
        <f t="shared" si="8"/>
        <v>38</v>
      </c>
      <c r="O16" s="19">
        <f t="shared" si="8"/>
        <v>-22</v>
      </c>
      <c r="P16" s="19">
        <f t="shared" si="8"/>
        <v>16</v>
      </c>
      <c r="Q16" s="19">
        <f t="shared" si="8"/>
        <v>22</v>
      </c>
      <c r="R16" s="19">
        <f t="shared" si="8"/>
        <v>43</v>
      </c>
      <c r="S16" s="19">
        <f t="shared" si="8"/>
        <v>6</v>
      </c>
      <c r="T16" s="19">
        <f t="shared" si="8"/>
        <v>15</v>
      </c>
      <c r="U16" s="19">
        <f t="shared" si="8"/>
        <v>28</v>
      </c>
      <c r="V16" s="30">
        <v>-6.7241442835562424</v>
      </c>
    </row>
    <row r="17" spans="1:22" ht="18.75" customHeight="1" x14ac:dyDescent="0.2">
      <c r="A17" s="6" t="s">
        <v>21</v>
      </c>
      <c r="B17" s="18">
        <f>B12+B13+B20</f>
        <v>-73</v>
      </c>
      <c r="C17" s="18">
        <f>C12+C13+C20</f>
        <v>712</v>
      </c>
      <c r="D17" s="18">
        <f>D12+D13+D20</f>
        <v>-151</v>
      </c>
      <c r="E17" s="18">
        <f>E12+E13+E20</f>
        <v>-177</v>
      </c>
      <c r="F17" s="18">
        <f>F12+F13+F20</f>
        <v>90</v>
      </c>
      <c r="G17" s="18">
        <f>G12+G13+G20</f>
        <v>-46</v>
      </c>
      <c r="H17" s="18">
        <f>H12+H13+H20</f>
        <v>267</v>
      </c>
      <c r="I17" s="18">
        <f>I12+I13+I20</f>
        <v>33</v>
      </c>
      <c r="J17" s="25">
        <f t="shared" si="0"/>
        <v>-9.8438514211531949</v>
      </c>
      <c r="K17" s="33">
        <v>5.0053481802473883</v>
      </c>
      <c r="L17" s="33">
        <v>14.849199601400583</v>
      </c>
      <c r="M17" s="18">
        <f t="shared" ref="M17:U17" si="9">M12+M13+M20</f>
        <v>104</v>
      </c>
      <c r="N17" s="18">
        <f t="shared" si="9"/>
        <v>993</v>
      </c>
      <c r="O17" s="18">
        <f t="shared" si="9"/>
        <v>-173</v>
      </c>
      <c r="P17" s="18">
        <f t="shared" si="9"/>
        <v>733</v>
      </c>
      <c r="Q17" s="18">
        <f t="shared" si="9"/>
        <v>260</v>
      </c>
      <c r="R17" s="18">
        <f t="shared" si="9"/>
        <v>889</v>
      </c>
      <c r="S17" s="18">
        <f t="shared" si="9"/>
        <v>-101</v>
      </c>
      <c r="T17" s="18">
        <f t="shared" si="9"/>
        <v>612</v>
      </c>
      <c r="U17" s="18">
        <f t="shared" si="9"/>
        <v>277</v>
      </c>
      <c r="V17" s="25">
        <v>5.7839578971747656</v>
      </c>
    </row>
    <row r="18" spans="1:22" ht="18.75" customHeight="1" x14ac:dyDescent="0.2">
      <c r="A18" s="4" t="s">
        <v>20</v>
      </c>
      <c r="B18" s="20">
        <f>B14+B22</f>
        <v>-43</v>
      </c>
      <c r="C18" s="20">
        <f>C14+C22</f>
        <v>325</v>
      </c>
      <c r="D18" s="20">
        <f>D14+D22</f>
        <v>6</v>
      </c>
      <c r="E18" s="20">
        <f>E14+E22</f>
        <v>-69</v>
      </c>
      <c r="F18" s="20">
        <f>F14+F22</f>
        <v>47</v>
      </c>
      <c r="G18" s="20">
        <f>G14+G22</f>
        <v>-1</v>
      </c>
      <c r="H18" s="20">
        <f>H14+H22</f>
        <v>116</v>
      </c>
      <c r="I18" s="20">
        <f>I14+I22</f>
        <v>-26</v>
      </c>
      <c r="J18" s="26">
        <f t="shared" si="0"/>
        <v>-8.7815644678758957</v>
      </c>
      <c r="K18" s="35">
        <v>5.9816453621763355</v>
      </c>
      <c r="L18" s="35">
        <v>14.763209830052231</v>
      </c>
      <c r="M18" s="20">
        <f t="shared" ref="M18:U18" si="10">M14+M22</f>
        <v>26</v>
      </c>
      <c r="N18" s="20">
        <f t="shared" si="10"/>
        <v>396</v>
      </c>
      <c r="O18" s="20">
        <f t="shared" si="10"/>
        <v>-23</v>
      </c>
      <c r="P18" s="20">
        <f t="shared" si="10"/>
        <v>225</v>
      </c>
      <c r="Q18" s="20">
        <f t="shared" si="10"/>
        <v>171</v>
      </c>
      <c r="R18" s="20">
        <f t="shared" si="10"/>
        <v>370</v>
      </c>
      <c r="S18" s="20">
        <f t="shared" si="10"/>
        <v>-4</v>
      </c>
      <c r="T18" s="20">
        <f t="shared" si="10"/>
        <v>184</v>
      </c>
      <c r="U18" s="20">
        <f t="shared" si="10"/>
        <v>186</v>
      </c>
      <c r="V18" s="26">
        <v>3.308995306735838</v>
      </c>
    </row>
    <row r="19" spans="1:22" ht="18.75" customHeight="1" x14ac:dyDescent="0.2">
      <c r="A19" s="2" t="s">
        <v>19</v>
      </c>
      <c r="B19" s="19">
        <f>B15+B16+B21+B23</f>
        <v>153</v>
      </c>
      <c r="C19" s="19">
        <f>C15+C16+C21+C23</f>
        <v>920</v>
      </c>
      <c r="D19" s="19">
        <f>D15+D16+D21+D23</f>
        <v>-38</v>
      </c>
      <c r="E19" s="19">
        <f>E15+E16+E21+E23</f>
        <v>-140</v>
      </c>
      <c r="F19" s="19">
        <f>F15+F16+F21+F23</f>
        <v>107</v>
      </c>
      <c r="G19" s="19">
        <f>G15+G16+G21+G23</f>
        <v>-10</v>
      </c>
      <c r="H19" s="19">
        <f>H15+H16+H21+H23</f>
        <v>247</v>
      </c>
      <c r="I19" s="21">
        <f>I15+I16+I21+I23</f>
        <v>1</v>
      </c>
      <c r="J19" s="27">
        <f t="shared" si="0"/>
        <v>-7.5749826931657633</v>
      </c>
      <c r="K19" s="34">
        <v>5.7894510583481207</v>
      </c>
      <c r="L19" s="34">
        <v>13.364433751513884</v>
      </c>
      <c r="M19" s="21">
        <f t="shared" ref="M19:U19" si="11">M15+M16+M21+M23</f>
        <v>293</v>
      </c>
      <c r="N19" s="21">
        <f>N15+N16+N21+N23</f>
        <v>1053</v>
      </c>
      <c r="O19" s="19">
        <f t="shared" si="11"/>
        <v>-132</v>
      </c>
      <c r="P19" s="19">
        <f t="shared" si="11"/>
        <v>726</v>
      </c>
      <c r="Q19" s="19">
        <f t="shared" si="11"/>
        <v>327</v>
      </c>
      <c r="R19" s="19">
        <f t="shared" si="11"/>
        <v>760</v>
      </c>
      <c r="S19" s="19">
        <f t="shared" si="11"/>
        <v>-105</v>
      </c>
      <c r="T19" s="19">
        <f t="shared" si="11"/>
        <v>465</v>
      </c>
      <c r="U19" s="19">
        <f t="shared" si="11"/>
        <v>295</v>
      </c>
      <c r="V19" s="30">
        <v>15.853356636411206</v>
      </c>
    </row>
    <row r="20" spans="1:22" ht="18.75" customHeight="1" x14ac:dyDescent="0.2">
      <c r="A20" s="5" t="s">
        <v>18</v>
      </c>
      <c r="B20" s="18">
        <f>E20+M20</f>
        <v>-28</v>
      </c>
      <c r="C20" s="18">
        <v>602</v>
      </c>
      <c r="D20" s="18">
        <f>G20-I20+O20-S20</f>
        <v>-181</v>
      </c>
      <c r="E20" s="18">
        <f>F20-H20</f>
        <v>-131</v>
      </c>
      <c r="F20" s="18">
        <v>78</v>
      </c>
      <c r="G20" s="18">
        <v>-44</v>
      </c>
      <c r="H20" s="18">
        <v>209</v>
      </c>
      <c r="I20" s="18">
        <v>30</v>
      </c>
      <c r="J20" s="25">
        <f>K20-L20</f>
        <v>-8.6318791916019038</v>
      </c>
      <c r="K20" s="33">
        <v>5.1395921904194539</v>
      </c>
      <c r="L20" s="33">
        <v>13.771471382021357</v>
      </c>
      <c r="M20" s="18">
        <f>N20-R20</f>
        <v>103</v>
      </c>
      <c r="N20" s="18">
        <f>P20+Q20</f>
        <v>884</v>
      </c>
      <c r="O20" s="22">
        <v>-150</v>
      </c>
      <c r="P20" s="22">
        <v>687</v>
      </c>
      <c r="Q20" s="22">
        <v>197</v>
      </c>
      <c r="R20" s="22">
        <f>SUM(T20:U20)</f>
        <v>781</v>
      </c>
      <c r="S20" s="22">
        <v>-43</v>
      </c>
      <c r="T20" s="22">
        <v>564</v>
      </c>
      <c r="U20" s="22">
        <v>217</v>
      </c>
      <c r="V20" s="29">
        <v>6.7868973796564447</v>
      </c>
    </row>
    <row r="21" spans="1:22" ht="18.75" customHeight="1" x14ac:dyDescent="0.2">
      <c r="A21" s="3" t="s">
        <v>17</v>
      </c>
      <c r="B21" s="20">
        <f t="shared" ref="B21:B38" si="12">E21+M21</f>
        <v>155</v>
      </c>
      <c r="C21" s="20">
        <v>625</v>
      </c>
      <c r="D21" s="20">
        <f t="shared" ref="D21:D38" si="13">G21-I21+O21-S21</f>
        <v>-24</v>
      </c>
      <c r="E21" s="20">
        <f t="shared" ref="E21:E38" si="14">F21-H21</f>
        <v>-74</v>
      </c>
      <c r="F21" s="20">
        <v>81</v>
      </c>
      <c r="G21" s="20">
        <v>1</v>
      </c>
      <c r="H21" s="20">
        <v>155</v>
      </c>
      <c r="I21" s="20">
        <v>5</v>
      </c>
      <c r="J21" s="26">
        <f t="shared" ref="J21:J38" si="15">K21-L21</f>
        <v>-6.1904532713600435</v>
      </c>
      <c r="K21" s="35">
        <v>6.7760366889211294</v>
      </c>
      <c r="L21" s="35">
        <v>12.966489960281173</v>
      </c>
      <c r="M21" s="20">
        <f t="shared" ref="M21:M38" si="16">N21-R21</f>
        <v>229</v>
      </c>
      <c r="N21" s="20">
        <f t="shared" ref="N21:N38" si="17">P21+Q21</f>
        <v>698</v>
      </c>
      <c r="O21" s="20">
        <v>-96</v>
      </c>
      <c r="P21" s="20">
        <v>495</v>
      </c>
      <c r="Q21" s="20">
        <v>203</v>
      </c>
      <c r="R21" s="20">
        <f t="shared" ref="R21:R38" si="18">SUM(T21:U21)</f>
        <v>469</v>
      </c>
      <c r="S21" s="20">
        <v>-76</v>
      </c>
      <c r="T21" s="20">
        <v>301</v>
      </c>
      <c r="U21" s="20">
        <v>168</v>
      </c>
      <c r="V21" s="26">
        <v>19.156943231641208</v>
      </c>
    </row>
    <row r="22" spans="1:22" ht="18.75" customHeight="1" x14ac:dyDescent="0.2">
      <c r="A22" s="3" t="s">
        <v>16</v>
      </c>
      <c r="B22" s="20">
        <f t="shared" si="12"/>
        <v>-64</v>
      </c>
      <c r="C22" s="20">
        <v>84</v>
      </c>
      <c r="D22" s="20">
        <f t="shared" si="13"/>
        <v>-15</v>
      </c>
      <c r="E22" s="20">
        <f t="shared" si="14"/>
        <v>-39</v>
      </c>
      <c r="F22" s="20">
        <v>21</v>
      </c>
      <c r="G22" s="20">
        <v>1</v>
      </c>
      <c r="H22" s="20">
        <v>60</v>
      </c>
      <c r="I22" s="20">
        <v>5</v>
      </c>
      <c r="J22" s="26">
        <f t="shared" si="15"/>
        <v>-10.610227857158829</v>
      </c>
      <c r="K22" s="35">
        <v>5.713199615393215</v>
      </c>
      <c r="L22" s="35">
        <v>16.323427472552044</v>
      </c>
      <c r="M22" s="20">
        <f t="shared" si="16"/>
        <v>-25</v>
      </c>
      <c r="N22" s="20">
        <f t="shared" si="17"/>
        <v>189</v>
      </c>
      <c r="O22" s="20">
        <v>-9</v>
      </c>
      <c r="P22" s="20">
        <v>101</v>
      </c>
      <c r="Q22" s="20">
        <v>88</v>
      </c>
      <c r="R22" s="20">
        <f t="shared" si="18"/>
        <v>214</v>
      </c>
      <c r="S22" s="20">
        <v>2</v>
      </c>
      <c r="T22" s="20">
        <v>130</v>
      </c>
      <c r="U22" s="20">
        <v>84</v>
      </c>
      <c r="V22" s="26">
        <v>-6.801428113563361</v>
      </c>
    </row>
    <row r="23" spans="1:22" ht="18.75" customHeight="1" x14ac:dyDescent="0.2">
      <c r="A23" s="1" t="s">
        <v>15</v>
      </c>
      <c r="B23" s="19">
        <f t="shared" si="12"/>
        <v>38</v>
      </c>
      <c r="C23" s="19">
        <v>196</v>
      </c>
      <c r="D23" s="19">
        <f t="shared" si="13"/>
        <v>-20</v>
      </c>
      <c r="E23" s="19">
        <f t="shared" si="14"/>
        <v>-22</v>
      </c>
      <c r="F23" s="19">
        <v>6</v>
      </c>
      <c r="G23" s="19">
        <v>-13</v>
      </c>
      <c r="H23" s="19">
        <v>28</v>
      </c>
      <c r="I23" s="21">
        <v>3</v>
      </c>
      <c r="J23" s="27">
        <f t="shared" si="15"/>
        <v>-8.4018666164438045</v>
      </c>
      <c r="K23" s="34">
        <v>2.2914181681210368</v>
      </c>
      <c r="L23" s="34">
        <v>10.693284784564842</v>
      </c>
      <c r="M23" s="21">
        <f t="shared" si="16"/>
        <v>60</v>
      </c>
      <c r="N23" s="21">
        <f t="shared" si="17"/>
        <v>183</v>
      </c>
      <c r="O23" s="19">
        <v>-27</v>
      </c>
      <c r="P23" s="19">
        <v>136</v>
      </c>
      <c r="Q23" s="19">
        <v>47</v>
      </c>
      <c r="R23" s="19">
        <f t="shared" si="18"/>
        <v>123</v>
      </c>
      <c r="S23" s="19">
        <v>-23</v>
      </c>
      <c r="T23" s="19">
        <v>89</v>
      </c>
      <c r="U23" s="19">
        <v>34</v>
      </c>
      <c r="V23" s="31">
        <v>22.914181681210387</v>
      </c>
    </row>
    <row r="24" spans="1:22" ht="18.75" customHeight="1" x14ac:dyDescent="0.2">
      <c r="A24" s="7" t="s">
        <v>14</v>
      </c>
      <c r="B24" s="17">
        <f t="shared" si="12"/>
        <v>-16</v>
      </c>
      <c r="C24" s="17">
        <v>6</v>
      </c>
      <c r="D24" s="18">
        <f t="shared" si="13"/>
        <v>-3</v>
      </c>
      <c r="E24" s="18">
        <f t="shared" si="14"/>
        <v>-15</v>
      </c>
      <c r="F24" s="17">
        <v>4</v>
      </c>
      <c r="G24" s="17">
        <v>-3</v>
      </c>
      <c r="H24" s="17">
        <v>19</v>
      </c>
      <c r="I24" s="23">
        <v>12</v>
      </c>
      <c r="J24" s="28">
        <f t="shared" si="15"/>
        <v>-17.521121351766514</v>
      </c>
      <c r="K24" s="32">
        <v>4.6722990271377371</v>
      </c>
      <c r="L24" s="32">
        <v>22.19342037890425</v>
      </c>
      <c r="M24" s="18">
        <f t="shared" si="16"/>
        <v>-1</v>
      </c>
      <c r="N24" s="17">
        <f t="shared" si="17"/>
        <v>42</v>
      </c>
      <c r="O24" s="17">
        <v>5</v>
      </c>
      <c r="P24" s="17">
        <v>14</v>
      </c>
      <c r="Q24" s="17">
        <v>28</v>
      </c>
      <c r="R24" s="17">
        <f t="shared" si="18"/>
        <v>43</v>
      </c>
      <c r="S24" s="17">
        <v>-7</v>
      </c>
      <c r="T24" s="17">
        <v>19</v>
      </c>
      <c r="U24" s="17">
        <v>24</v>
      </c>
      <c r="V24" s="28">
        <v>-1.1680747567844421</v>
      </c>
    </row>
    <row r="25" spans="1:22" ht="18.75" customHeight="1" x14ac:dyDescent="0.2">
      <c r="A25" s="5" t="s">
        <v>13</v>
      </c>
      <c r="B25" s="18">
        <f t="shared" si="12"/>
        <v>-11</v>
      </c>
      <c r="C25" s="18">
        <v>4</v>
      </c>
      <c r="D25" s="18">
        <f t="shared" si="13"/>
        <v>5</v>
      </c>
      <c r="E25" s="18">
        <f t="shared" si="14"/>
        <v>-6</v>
      </c>
      <c r="F25" s="18">
        <v>1</v>
      </c>
      <c r="G25" s="18">
        <v>1</v>
      </c>
      <c r="H25" s="18">
        <v>7</v>
      </c>
      <c r="I25" s="18">
        <v>-2</v>
      </c>
      <c r="J25" s="25">
        <f t="shared" si="15"/>
        <v>-28.141865844255982</v>
      </c>
      <c r="K25" s="33">
        <v>4.6903109740426618</v>
      </c>
      <c r="L25" s="33">
        <v>32.832176818298642</v>
      </c>
      <c r="M25" s="18">
        <f t="shared" si="16"/>
        <v>-5</v>
      </c>
      <c r="N25" s="18">
        <f t="shared" si="17"/>
        <v>4</v>
      </c>
      <c r="O25" s="18">
        <v>0</v>
      </c>
      <c r="P25" s="18">
        <v>3</v>
      </c>
      <c r="Q25" s="18">
        <v>1</v>
      </c>
      <c r="R25" s="18">
        <f t="shared" si="18"/>
        <v>9</v>
      </c>
      <c r="S25" s="18">
        <v>-2</v>
      </c>
      <c r="T25" s="18">
        <v>2</v>
      </c>
      <c r="U25" s="18">
        <v>7</v>
      </c>
      <c r="V25" s="29">
        <v>-23.451554870213322</v>
      </c>
    </row>
    <row r="26" spans="1:22" ht="18.75" customHeight="1" x14ac:dyDescent="0.2">
      <c r="A26" s="3" t="s">
        <v>12</v>
      </c>
      <c r="B26" s="20">
        <f t="shared" si="12"/>
        <v>-3</v>
      </c>
      <c r="C26" s="20">
        <v>46</v>
      </c>
      <c r="D26" s="20">
        <f t="shared" si="13"/>
        <v>7</v>
      </c>
      <c r="E26" s="20">
        <f t="shared" si="14"/>
        <v>-11</v>
      </c>
      <c r="F26" s="20">
        <v>0</v>
      </c>
      <c r="G26" s="20">
        <v>-1</v>
      </c>
      <c r="H26" s="20">
        <v>11</v>
      </c>
      <c r="I26" s="20">
        <v>1</v>
      </c>
      <c r="J26" s="26">
        <f t="shared" si="15"/>
        <v>-22.331609099504977</v>
      </c>
      <c r="K26" s="35">
        <v>0</v>
      </c>
      <c r="L26" s="35">
        <v>22.331609099504977</v>
      </c>
      <c r="M26" s="20">
        <f t="shared" si="16"/>
        <v>8</v>
      </c>
      <c r="N26" s="20">
        <f t="shared" si="17"/>
        <v>23</v>
      </c>
      <c r="O26" s="20">
        <v>-19</v>
      </c>
      <c r="P26" s="20">
        <v>13</v>
      </c>
      <c r="Q26" s="20">
        <v>10</v>
      </c>
      <c r="R26" s="20">
        <f t="shared" si="18"/>
        <v>15</v>
      </c>
      <c r="S26" s="20">
        <v>-28</v>
      </c>
      <c r="T26" s="20">
        <v>9</v>
      </c>
      <c r="U26" s="20">
        <v>6</v>
      </c>
      <c r="V26" s="26">
        <v>16.241170254185448</v>
      </c>
    </row>
    <row r="27" spans="1:22" ht="18.75" customHeight="1" x14ac:dyDescent="0.2">
      <c r="A27" s="1" t="s">
        <v>11</v>
      </c>
      <c r="B27" s="19">
        <f t="shared" si="12"/>
        <v>-15</v>
      </c>
      <c r="C27" s="19">
        <v>54</v>
      </c>
      <c r="D27" s="19">
        <f t="shared" si="13"/>
        <v>21</v>
      </c>
      <c r="E27" s="19">
        <f t="shared" si="14"/>
        <v>-14</v>
      </c>
      <c r="F27" s="19">
        <v>7</v>
      </c>
      <c r="G27" s="19">
        <v>1</v>
      </c>
      <c r="H27" s="21">
        <v>21</v>
      </c>
      <c r="I27" s="21">
        <v>-8</v>
      </c>
      <c r="J27" s="27">
        <f t="shared" si="15"/>
        <v>-11.266922432420511</v>
      </c>
      <c r="K27" s="34">
        <v>5.6334612162102573</v>
      </c>
      <c r="L27" s="34">
        <v>16.900383648630768</v>
      </c>
      <c r="M27" s="21">
        <f t="shared" si="16"/>
        <v>-1</v>
      </c>
      <c r="N27" s="21">
        <f t="shared" si="17"/>
        <v>40</v>
      </c>
      <c r="O27" s="24">
        <v>-9</v>
      </c>
      <c r="P27" s="24">
        <v>16</v>
      </c>
      <c r="Q27" s="24">
        <v>24</v>
      </c>
      <c r="R27" s="24">
        <f t="shared" si="18"/>
        <v>41</v>
      </c>
      <c r="S27" s="24">
        <v>-21</v>
      </c>
      <c r="T27" s="24">
        <v>18</v>
      </c>
      <c r="U27" s="24">
        <v>23</v>
      </c>
      <c r="V27" s="31">
        <v>-0.80478017374433364</v>
      </c>
    </row>
    <row r="28" spans="1:22" ht="18.75" customHeight="1" x14ac:dyDescent="0.2">
      <c r="A28" s="5" t="s">
        <v>10</v>
      </c>
      <c r="B28" s="18">
        <f t="shared" si="12"/>
        <v>14</v>
      </c>
      <c r="C28" s="18">
        <v>46</v>
      </c>
      <c r="D28" s="18">
        <f t="shared" si="13"/>
        <v>16</v>
      </c>
      <c r="E28" s="18">
        <f>F28-H28</f>
        <v>-9</v>
      </c>
      <c r="F28" s="18">
        <v>1</v>
      </c>
      <c r="G28" s="18">
        <v>0</v>
      </c>
      <c r="H28" s="18">
        <v>10</v>
      </c>
      <c r="I28" s="18">
        <v>-3</v>
      </c>
      <c r="J28" s="25">
        <f t="shared" si="15"/>
        <v>-19.150052465897161</v>
      </c>
      <c r="K28" s="33">
        <v>2.1277836073219074</v>
      </c>
      <c r="L28" s="33">
        <v>21.277836073219071</v>
      </c>
      <c r="M28" s="18">
        <f t="shared" si="16"/>
        <v>23</v>
      </c>
      <c r="N28" s="18">
        <f t="shared" si="17"/>
        <v>31</v>
      </c>
      <c r="O28" s="18">
        <v>13</v>
      </c>
      <c r="P28" s="18">
        <v>23</v>
      </c>
      <c r="Q28" s="18">
        <v>8</v>
      </c>
      <c r="R28" s="18">
        <f t="shared" si="18"/>
        <v>8</v>
      </c>
      <c r="S28" s="18">
        <v>0</v>
      </c>
      <c r="T28" s="18">
        <v>2</v>
      </c>
      <c r="U28" s="18">
        <v>6</v>
      </c>
      <c r="V28" s="25">
        <v>48.939022968403876</v>
      </c>
    </row>
    <row r="29" spans="1:22" ht="18.75" customHeight="1" x14ac:dyDescent="0.2">
      <c r="A29" s="3" t="s">
        <v>9</v>
      </c>
      <c r="B29" s="20">
        <f t="shared" si="12"/>
        <v>8</v>
      </c>
      <c r="C29" s="20">
        <v>54</v>
      </c>
      <c r="D29" s="20">
        <f t="shared" si="13"/>
        <v>1</v>
      </c>
      <c r="E29" s="20">
        <f t="shared" si="14"/>
        <v>-2</v>
      </c>
      <c r="F29" s="20">
        <v>16</v>
      </c>
      <c r="G29" s="20">
        <v>4</v>
      </c>
      <c r="H29" s="20">
        <v>18</v>
      </c>
      <c r="I29" s="20">
        <v>-7</v>
      </c>
      <c r="J29" s="26">
        <f t="shared" si="15"/>
        <v>-1.5484144660091204</v>
      </c>
      <c r="K29" s="35">
        <v>12.387315728072966</v>
      </c>
      <c r="L29" s="35">
        <v>13.935730194082087</v>
      </c>
      <c r="M29" s="22">
        <f t="shared" si="16"/>
        <v>10</v>
      </c>
      <c r="N29" s="22">
        <f t="shared" si="17"/>
        <v>52</v>
      </c>
      <c r="O29" s="20">
        <v>-26</v>
      </c>
      <c r="P29" s="20">
        <v>13</v>
      </c>
      <c r="Q29" s="20">
        <v>39</v>
      </c>
      <c r="R29" s="20">
        <f t="shared" si="18"/>
        <v>42</v>
      </c>
      <c r="S29" s="20">
        <v>-16</v>
      </c>
      <c r="T29" s="20">
        <v>16</v>
      </c>
      <c r="U29" s="20">
        <v>26</v>
      </c>
      <c r="V29" s="26">
        <v>7.742072330045616</v>
      </c>
    </row>
    <row r="30" spans="1:22" ht="18.75" customHeight="1" x14ac:dyDescent="0.2">
      <c r="A30" s="3" t="s">
        <v>8</v>
      </c>
      <c r="B30" s="20">
        <f t="shared" si="12"/>
        <v>6</v>
      </c>
      <c r="C30" s="20">
        <v>100</v>
      </c>
      <c r="D30" s="20">
        <f t="shared" si="13"/>
        <v>-4</v>
      </c>
      <c r="E30" s="20">
        <f t="shared" si="14"/>
        <v>-12</v>
      </c>
      <c r="F30" s="20">
        <v>6</v>
      </c>
      <c r="G30" s="20">
        <v>-3</v>
      </c>
      <c r="H30" s="20">
        <v>18</v>
      </c>
      <c r="I30" s="20">
        <v>-12</v>
      </c>
      <c r="J30" s="29">
        <f t="shared" si="15"/>
        <v>-9.3860495017679195</v>
      </c>
      <c r="K30" s="36">
        <v>4.6930247508839606</v>
      </c>
      <c r="L30" s="36">
        <v>14.07907425265188</v>
      </c>
      <c r="M30" s="20">
        <f t="shared" si="16"/>
        <v>18</v>
      </c>
      <c r="N30" s="20">
        <f t="shared" si="17"/>
        <v>86</v>
      </c>
      <c r="O30" s="20">
        <v>7</v>
      </c>
      <c r="P30" s="20">
        <v>69</v>
      </c>
      <c r="Q30" s="20">
        <v>17</v>
      </c>
      <c r="R30" s="20">
        <f t="shared" si="18"/>
        <v>68</v>
      </c>
      <c r="S30" s="20">
        <v>20</v>
      </c>
      <c r="T30" s="20">
        <v>26</v>
      </c>
      <c r="U30" s="20">
        <v>42</v>
      </c>
      <c r="V30" s="26">
        <v>14.079074252651878</v>
      </c>
    </row>
    <row r="31" spans="1:22" ht="18.75" customHeight="1" x14ac:dyDescent="0.2">
      <c r="A31" s="1" t="s">
        <v>7</v>
      </c>
      <c r="B31" s="19">
        <f t="shared" si="12"/>
        <v>-7</v>
      </c>
      <c r="C31" s="19">
        <v>41</v>
      </c>
      <c r="D31" s="19">
        <f t="shared" si="13"/>
        <v>8</v>
      </c>
      <c r="E31" s="19">
        <f t="shared" si="14"/>
        <v>-7</v>
      </c>
      <c r="F31" s="19">
        <v>3</v>
      </c>
      <c r="G31" s="19">
        <v>-3</v>
      </c>
      <c r="H31" s="19">
        <v>10</v>
      </c>
      <c r="I31" s="21">
        <v>-9</v>
      </c>
      <c r="J31" s="27">
        <f t="shared" si="15"/>
        <v>-6.1319509443924431</v>
      </c>
      <c r="K31" s="34">
        <v>2.6279789761681904</v>
      </c>
      <c r="L31" s="34">
        <v>8.7599299205606336</v>
      </c>
      <c r="M31" s="19">
        <f t="shared" si="16"/>
        <v>0</v>
      </c>
      <c r="N31" s="19">
        <f t="shared" si="17"/>
        <v>38</v>
      </c>
      <c r="O31" s="19">
        <v>-8</v>
      </c>
      <c r="P31" s="19">
        <v>19</v>
      </c>
      <c r="Q31" s="19">
        <v>19</v>
      </c>
      <c r="R31" s="19">
        <f t="shared" si="18"/>
        <v>38</v>
      </c>
      <c r="S31" s="19">
        <v>-10</v>
      </c>
      <c r="T31" s="19">
        <v>10</v>
      </c>
      <c r="U31" s="19">
        <v>28</v>
      </c>
      <c r="V31" s="30">
        <v>0</v>
      </c>
    </row>
    <row r="32" spans="1:22" ht="18.75" customHeight="1" x14ac:dyDescent="0.2">
      <c r="A32" s="5" t="s">
        <v>6</v>
      </c>
      <c r="B32" s="18">
        <f t="shared" si="12"/>
        <v>13</v>
      </c>
      <c r="C32" s="18">
        <v>14</v>
      </c>
      <c r="D32" s="18">
        <f t="shared" si="13"/>
        <v>7</v>
      </c>
      <c r="E32" s="18">
        <f t="shared" si="14"/>
        <v>0</v>
      </c>
      <c r="F32" s="18">
        <v>2</v>
      </c>
      <c r="G32" s="18">
        <v>-1</v>
      </c>
      <c r="H32" s="18">
        <v>2</v>
      </c>
      <c r="I32" s="18">
        <v>-1</v>
      </c>
      <c r="J32" s="25">
        <f t="shared" si="15"/>
        <v>0</v>
      </c>
      <c r="K32" s="33">
        <v>6.7913294259931156</v>
      </c>
      <c r="L32" s="33">
        <v>6.7913294259931156</v>
      </c>
      <c r="M32" s="18">
        <f t="shared" si="16"/>
        <v>13</v>
      </c>
      <c r="N32" s="18">
        <f t="shared" si="17"/>
        <v>25</v>
      </c>
      <c r="O32" s="22">
        <v>4</v>
      </c>
      <c r="P32" s="22">
        <v>8</v>
      </c>
      <c r="Q32" s="22">
        <v>17</v>
      </c>
      <c r="R32" s="22">
        <f t="shared" si="18"/>
        <v>12</v>
      </c>
      <c r="S32" s="22">
        <v>-3</v>
      </c>
      <c r="T32" s="22">
        <v>7</v>
      </c>
      <c r="U32" s="22">
        <v>5</v>
      </c>
      <c r="V32" s="29">
        <v>44.143641268955257</v>
      </c>
    </row>
    <row r="33" spans="1:22" ht="18.75" customHeight="1" x14ac:dyDescent="0.2">
      <c r="A33" s="3" t="s">
        <v>5</v>
      </c>
      <c r="B33" s="20">
        <f t="shared" si="12"/>
        <v>-21</v>
      </c>
      <c r="C33" s="20">
        <v>31</v>
      </c>
      <c r="D33" s="20">
        <f t="shared" si="13"/>
        <v>2</v>
      </c>
      <c r="E33" s="20">
        <f t="shared" si="14"/>
        <v>-18</v>
      </c>
      <c r="F33" s="20">
        <v>4</v>
      </c>
      <c r="G33" s="20">
        <v>0</v>
      </c>
      <c r="H33" s="20">
        <v>22</v>
      </c>
      <c r="I33" s="20">
        <v>-3</v>
      </c>
      <c r="J33" s="26">
        <f t="shared" si="15"/>
        <v>-14.982554559759182</v>
      </c>
      <c r="K33" s="35">
        <v>3.3294565688353743</v>
      </c>
      <c r="L33" s="35">
        <v>18.312011128594555</v>
      </c>
      <c r="M33" s="20">
        <f t="shared" si="16"/>
        <v>-3</v>
      </c>
      <c r="N33" s="20">
        <f t="shared" si="17"/>
        <v>33</v>
      </c>
      <c r="O33" s="20">
        <v>-17</v>
      </c>
      <c r="P33" s="20">
        <v>27</v>
      </c>
      <c r="Q33" s="20">
        <v>6</v>
      </c>
      <c r="R33" s="20">
        <f t="shared" si="18"/>
        <v>36</v>
      </c>
      <c r="S33" s="20">
        <v>-16</v>
      </c>
      <c r="T33" s="20">
        <v>15</v>
      </c>
      <c r="U33" s="20">
        <v>21</v>
      </c>
      <c r="V33" s="26">
        <v>-2.4970924266265229</v>
      </c>
    </row>
    <row r="34" spans="1:22" ht="18.75" customHeight="1" x14ac:dyDescent="0.2">
      <c r="A34" s="3" t="s">
        <v>4</v>
      </c>
      <c r="B34" s="20">
        <f t="shared" si="12"/>
        <v>-2</v>
      </c>
      <c r="C34" s="20">
        <v>-7</v>
      </c>
      <c r="D34" s="20">
        <f t="shared" si="13"/>
        <v>7</v>
      </c>
      <c r="E34" s="20">
        <f t="shared" si="14"/>
        <v>-5</v>
      </c>
      <c r="F34" s="20">
        <v>5</v>
      </c>
      <c r="G34" s="20">
        <v>3</v>
      </c>
      <c r="H34" s="20">
        <v>10</v>
      </c>
      <c r="I34" s="20">
        <v>3</v>
      </c>
      <c r="J34" s="26">
        <f t="shared" si="15"/>
        <v>-6.0639287612971824</v>
      </c>
      <c r="K34" s="35">
        <v>6.0639287612971824</v>
      </c>
      <c r="L34" s="35">
        <v>12.127857522594365</v>
      </c>
      <c r="M34" s="20">
        <f>N34-R34</f>
        <v>3</v>
      </c>
      <c r="N34" s="20">
        <f t="shared" si="17"/>
        <v>42</v>
      </c>
      <c r="O34" s="20">
        <v>18</v>
      </c>
      <c r="P34" s="20">
        <v>23</v>
      </c>
      <c r="Q34" s="20">
        <v>19</v>
      </c>
      <c r="R34" s="20">
        <f t="shared" si="18"/>
        <v>39</v>
      </c>
      <c r="S34" s="20">
        <v>11</v>
      </c>
      <c r="T34" s="20">
        <v>22</v>
      </c>
      <c r="U34" s="20">
        <v>17</v>
      </c>
      <c r="V34" s="26">
        <v>3.6383572567783062</v>
      </c>
    </row>
    <row r="35" spans="1:22" ht="18.75" customHeight="1" x14ac:dyDescent="0.2">
      <c r="A35" s="1" t="s">
        <v>3</v>
      </c>
      <c r="B35" s="19">
        <f t="shared" si="12"/>
        <v>-4</v>
      </c>
      <c r="C35" s="19">
        <v>19</v>
      </c>
      <c r="D35" s="19">
        <f t="shared" si="13"/>
        <v>23</v>
      </c>
      <c r="E35" s="19">
        <f t="shared" si="14"/>
        <v>0</v>
      </c>
      <c r="F35" s="19">
        <v>8</v>
      </c>
      <c r="G35" s="19">
        <v>3</v>
      </c>
      <c r="H35" s="19">
        <v>8</v>
      </c>
      <c r="I35" s="21">
        <v>-8</v>
      </c>
      <c r="J35" s="27">
        <f t="shared" si="15"/>
        <v>0</v>
      </c>
      <c r="K35" s="34">
        <v>9.4617802404329083</v>
      </c>
      <c r="L35" s="34">
        <v>9.4617802404329083</v>
      </c>
      <c r="M35" s="21">
        <f t="shared" si="16"/>
        <v>-4</v>
      </c>
      <c r="N35" s="21">
        <f t="shared" si="17"/>
        <v>34</v>
      </c>
      <c r="O35" s="24">
        <v>8</v>
      </c>
      <c r="P35" s="24">
        <v>21</v>
      </c>
      <c r="Q35" s="24">
        <v>13</v>
      </c>
      <c r="R35" s="24">
        <f t="shared" si="18"/>
        <v>38</v>
      </c>
      <c r="S35" s="24">
        <v>-4</v>
      </c>
      <c r="T35" s="24">
        <v>16</v>
      </c>
      <c r="U35" s="24">
        <v>22</v>
      </c>
      <c r="V35" s="31">
        <v>-4.7308901202164577</v>
      </c>
    </row>
    <row r="36" spans="1:22" ht="18.75" customHeight="1" x14ac:dyDescent="0.2">
      <c r="A36" s="5" t="s">
        <v>2</v>
      </c>
      <c r="B36" s="18">
        <f t="shared" si="12"/>
        <v>-7</v>
      </c>
      <c r="C36" s="18">
        <v>20</v>
      </c>
      <c r="D36" s="18">
        <f t="shared" si="13"/>
        <v>-8</v>
      </c>
      <c r="E36" s="18">
        <f t="shared" si="14"/>
        <v>-7</v>
      </c>
      <c r="F36" s="18">
        <v>0</v>
      </c>
      <c r="G36" s="18">
        <v>-3</v>
      </c>
      <c r="H36" s="18">
        <v>7</v>
      </c>
      <c r="I36" s="18">
        <v>-4</v>
      </c>
      <c r="J36" s="25">
        <f t="shared" si="15"/>
        <v>-22.012578616352204</v>
      </c>
      <c r="K36" s="33">
        <v>0</v>
      </c>
      <c r="L36" s="33">
        <v>22.012578616352204</v>
      </c>
      <c r="M36" s="18">
        <f t="shared" si="16"/>
        <v>0</v>
      </c>
      <c r="N36" s="18">
        <f t="shared" si="17"/>
        <v>21</v>
      </c>
      <c r="O36" s="18">
        <v>3</v>
      </c>
      <c r="P36" s="18">
        <v>7</v>
      </c>
      <c r="Q36" s="18">
        <v>14</v>
      </c>
      <c r="R36" s="18">
        <f t="shared" si="18"/>
        <v>21</v>
      </c>
      <c r="S36" s="18">
        <v>12</v>
      </c>
      <c r="T36" s="18">
        <v>9</v>
      </c>
      <c r="U36" s="18">
        <v>12</v>
      </c>
      <c r="V36" s="25">
        <v>0</v>
      </c>
    </row>
    <row r="37" spans="1:22" ht="18.75" customHeight="1" x14ac:dyDescent="0.2">
      <c r="A37" s="3" t="s">
        <v>1</v>
      </c>
      <c r="B37" s="20">
        <f t="shared" si="12"/>
        <v>-9</v>
      </c>
      <c r="C37" s="20">
        <v>22</v>
      </c>
      <c r="D37" s="20">
        <f t="shared" si="13"/>
        <v>-20</v>
      </c>
      <c r="E37" s="20">
        <f t="shared" si="14"/>
        <v>-7</v>
      </c>
      <c r="F37" s="20">
        <v>0</v>
      </c>
      <c r="G37" s="20">
        <v>0</v>
      </c>
      <c r="H37" s="20">
        <v>7</v>
      </c>
      <c r="I37" s="20">
        <v>2</v>
      </c>
      <c r="J37" s="26">
        <f t="shared" si="15"/>
        <v>-31.473269278147331</v>
      </c>
      <c r="K37" s="35">
        <v>0</v>
      </c>
      <c r="L37" s="35">
        <v>31.473269278147331</v>
      </c>
      <c r="M37" s="20">
        <f>N37-R37</f>
        <v>-2</v>
      </c>
      <c r="N37" s="22">
        <f t="shared" si="17"/>
        <v>11</v>
      </c>
      <c r="O37" s="20">
        <v>-22</v>
      </c>
      <c r="P37" s="20">
        <v>8</v>
      </c>
      <c r="Q37" s="20">
        <v>3</v>
      </c>
      <c r="R37" s="20">
        <f t="shared" si="18"/>
        <v>13</v>
      </c>
      <c r="S37" s="20">
        <v>-4</v>
      </c>
      <c r="T37" s="20">
        <v>2</v>
      </c>
      <c r="U37" s="20">
        <v>11</v>
      </c>
      <c r="V37" s="26">
        <v>-8.9923626508992527</v>
      </c>
    </row>
    <row r="38" spans="1:22" ht="18.75" customHeight="1" x14ac:dyDescent="0.2">
      <c r="A38" s="1" t="s">
        <v>0</v>
      </c>
      <c r="B38" s="19">
        <f t="shared" si="12"/>
        <v>-10</v>
      </c>
      <c r="C38" s="19">
        <v>0</v>
      </c>
      <c r="D38" s="19">
        <f t="shared" si="13"/>
        <v>-5</v>
      </c>
      <c r="E38" s="19">
        <f t="shared" si="14"/>
        <v>-7</v>
      </c>
      <c r="F38" s="19">
        <v>1</v>
      </c>
      <c r="G38" s="19">
        <v>0</v>
      </c>
      <c r="H38" s="19">
        <v>8</v>
      </c>
      <c r="I38" s="21">
        <v>4</v>
      </c>
      <c r="J38" s="27">
        <f t="shared" si="15"/>
        <v>-34.452535059331169</v>
      </c>
      <c r="K38" s="34">
        <v>4.921790722761596</v>
      </c>
      <c r="L38" s="34">
        <v>39.374325782092768</v>
      </c>
      <c r="M38" s="21">
        <f t="shared" si="16"/>
        <v>-3</v>
      </c>
      <c r="N38" s="19">
        <f t="shared" si="17"/>
        <v>6</v>
      </c>
      <c r="O38" s="19">
        <v>-3</v>
      </c>
      <c r="P38" s="19">
        <v>1</v>
      </c>
      <c r="Q38" s="19">
        <v>5</v>
      </c>
      <c r="R38" s="19">
        <f t="shared" si="18"/>
        <v>9</v>
      </c>
      <c r="S38" s="19">
        <v>-2</v>
      </c>
      <c r="T38" s="19">
        <v>4</v>
      </c>
      <c r="U38" s="19">
        <v>5</v>
      </c>
      <c r="V38" s="30">
        <v>-14.765372168284788</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129</v>
      </c>
      <c r="C9" s="17">
        <f t="shared" si="0"/>
        <v>1104</v>
      </c>
      <c r="D9" s="17">
        <f t="shared" si="0"/>
        <v>-64</v>
      </c>
      <c r="E9" s="17">
        <f t="shared" si="0"/>
        <v>-159</v>
      </c>
      <c r="F9" s="17">
        <f t="shared" si="0"/>
        <v>131</v>
      </c>
      <c r="G9" s="17">
        <f t="shared" si="0"/>
        <v>-19</v>
      </c>
      <c r="H9" s="17">
        <f t="shared" si="0"/>
        <v>290</v>
      </c>
      <c r="I9" s="17">
        <f>I10+I11</f>
        <v>-11</v>
      </c>
      <c r="J9" s="28">
        <f>K9-L9</f>
        <v>-7.4965510827275104</v>
      </c>
      <c r="K9" s="28">
        <v>6.1764037222471959</v>
      </c>
      <c r="L9" s="28">
        <v>13.672954804974706</v>
      </c>
      <c r="M9" s="17">
        <f t="shared" ref="M9:U9" si="1">M10+M11</f>
        <v>288</v>
      </c>
      <c r="N9" s="17">
        <f t="shared" si="1"/>
        <v>1368</v>
      </c>
      <c r="O9" s="17">
        <f t="shared" si="1"/>
        <v>-229</v>
      </c>
      <c r="P9" s="17">
        <f t="shared" si="1"/>
        <v>976</v>
      </c>
      <c r="Q9" s="17">
        <f t="shared" si="1"/>
        <v>392</v>
      </c>
      <c r="R9" s="17">
        <f>R10+R11</f>
        <v>1080</v>
      </c>
      <c r="S9" s="17">
        <f t="shared" si="1"/>
        <v>-173</v>
      </c>
      <c r="T9" s="17">
        <f t="shared" si="1"/>
        <v>688</v>
      </c>
      <c r="U9" s="17">
        <f t="shared" si="1"/>
        <v>392</v>
      </c>
      <c r="V9" s="28">
        <v>13.578658564940397</v>
      </c>
    </row>
    <row r="10" spans="1:22" ht="15" customHeight="1" x14ac:dyDescent="0.2">
      <c r="A10" s="6" t="s">
        <v>28</v>
      </c>
      <c r="B10" s="18">
        <f t="shared" ref="B10:I10" si="2">B20+B21+B22+B23</f>
        <v>171</v>
      </c>
      <c r="C10" s="18">
        <f t="shared" si="2"/>
        <v>930</v>
      </c>
      <c r="D10" s="18">
        <f t="shared" si="2"/>
        <v>-59</v>
      </c>
      <c r="E10" s="18">
        <f t="shared" si="2"/>
        <v>-109</v>
      </c>
      <c r="F10" s="18">
        <f t="shared" si="2"/>
        <v>98</v>
      </c>
      <c r="G10" s="18">
        <f t="shared" si="2"/>
        <v>-20</v>
      </c>
      <c r="H10" s="18">
        <f t="shared" si="2"/>
        <v>207</v>
      </c>
      <c r="I10" s="18">
        <f t="shared" si="2"/>
        <v>9</v>
      </c>
      <c r="J10" s="25">
        <f t="shared" ref="J10:J38" si="3">K10-L10</f>
        <v>-6.8025291695733641</v>
      </c>
      <c r="K10" s="25">
        <v>6.1160354001668784</v>
      </c>
      <c r="L10" s="25">
        <v>12.918564569740242</v>
      </c>
      <c r="M10" s="18">
        <f t="shared" ref="M10:U10" si="4">M20+M21+M22+M23</f>
        <v>280</v>
      </c>
      <c r="N10" s="18">
        <f t="shared" si="4"/>
        <v>1135</v>
      </c>
      <c r="O10" s="18">
        <f t="shared" si="4"/>
        <v>-174</v>
      </c>
      <c r="P10" s="18">
        <f t="shared" si="4"/>
        <v>853</v>
      </c>
      <c r="Q10" s="18">
        <f t="shared" si="4"/>
        <v>282</v>
      </c>
      <c r="R10" s="18">
        <f t="shared" si="4"/>
        <v>855</v>
      </c>
      <c r="S10" s="18">
        <f t="shared" si="4"/>
        <v>-144</v>
      </c>
      <c r="T10" s="18">
        <f t="shared" si="4"/>
        <v>596</v>
      </c>
      <c r="U10" s="18">
        <f t="shared" si="4"/>
        <v>259</v>
      </c>
      <c r="V10" s="25">
        <v>17.474386857619663</v>
      </c>
    </row>
    <row r="11" spans="1:22" ht="15" customHeight="1" x14ac:dyDescent="0.2">
      <c r="A11" s="2" t="s">
        <v>27</v>
      </c>
      <c r="B11" s="19">
        <f t="shared" ref="B11:I11" si="5">B12+B13+B14+B15+B16</f>
        <v>-42</v>
      </c>
      <c r="C11" s="19">
        <f t="shared" si="5"/>
        <v>174</v>
      </c>
      <c r="D11" s="19">
        <f t="shared" si="5"/>
        <v>-5</v>
      </c>
      <c r="E11" s="19">
        <f t="shared" si="5"/>
        <v>-50</v>
      </c>
      <c r="F11" s="19">
        <f t="shared" si="5"/>
        <v>33</v>
      </c>
      <c r="G11" s="19">
        <f t="shared" si="5"/>
        <v>1</v>
      </c>
      <c r="H11" s="19">
        <f t="shared" si="5"/>
        <v>83</v>
      </c>
      <c r="I11" s="19">
        <f t="shared" si="5"/>
        <v>-20</v>
      </c>
      <c r="J11" s="30">
        <f t="shared" si="3"/>
        <v>-9.6407818277865793</v>
      </c>
      <c r="K11" s="30">
        <v>6.3629160063391454</v>
      </c>
      <c r="L11" s="30">
        <v>16.003697834125724</v>
      </c>
      <c r="M11" s="19">
        <f t="shared" ref="M11:U11" si="6">M12+M13+M14+M15+M16</f>
        <v>8</v>
      </c>
      <c r="N11" s="19">
        <f t="shared" si="6"/>
        <v>233</v>
      </c>
      <c r="O11" s="19">
        <f t="shared" si="6"/>
        <v>-55</v>
      </c>
      <c r="P11" s="19">
        <f t="shared" si="6"/>
        <v>123</v>
      </c>
      <c r="Q11" s="19">
        <f t="shared" si="6"/>
        <v>110</v>
      </c>
      <c r="R11" s="19">
        <f t="shared" si="6"/>
        <v>225</v>
      </c>
      <c r="S11" s="19">
        <f t="shared" si="6"/>
        <v>-29</v>
      </c>
      <c r="T11" s="19">
        <f t="shared" si="6"/>
        <v>92</v>
      </c>
      <c r="U11" s="19">
        <f t="shared" si="6"/>
        <v>133</v>
      </c>
      <c r="V11" s="30">
        <v>1.5425250924458496</v>
      </c>
    </row>
    <row r="12" spans="1:22" ht="15" customHeight="1" x14ac:dyDescent="0.2">
      <c r="A12" s="6" t="s">
        <v>26</v>
      </c>
      <c r="B12" s="18">
        <f t="shared" ref="B12:I12" si="7">B24</f>
        <v>-11</v>
      </c>
      <c r="C12" s="18">
        <f t="shared" si="7"/>
        <v>-7</v>
      </c>
      <c r="D12" s="18">
        <f t="shared" si="7"/>
        <v>-12</v>
      </c>
      <c r="E12" s="18">
        <f t="shared" si="7"/>
        <v>-9</v>
      </c>
      <c r="F12" s="18">
        <f t="shared" si="7"/>
        <v>2</v>
      </c>
      <c r="G12" s="18">
        <f t="shared" si="7"/>
        <v>-4</v>
      </c>
      <c r="H12" s="18">
        <f t="shared" si="7"/>
        <v>11</v>
      </c>
      <c r="I12" s="18">
        <f t="shared" si="7"/>
        <v>8</v>
      </c>
      <c r="J12" s="25">
        <f t="shared" si="3"/>
        <v>-21.821442805898762</v>
      </c>
      <c r="K12" s="25">
        <v>4.8492095124219468</v>
      </c>
      <c r="L12" s="25">
        <v>26.670652318320709</v>
      </c>
      <c r="M12" s="18">
        <f t="shared" ref="M12:U12" si="8">M24</f>
        <v>-2</v>
      </c>
      <c r="N12" s="18">
        <f t="shared" si="8"/>
        <v>18</v>
      </c>
      <c r="O12" s="18">
        <f t="shared" si="8"/>
        <v>-4</v>
      </c>
      <c r="P12" s="18">
        <f t="shared" si="8"/>
        <v>6</v>
      </c>
      <c r="Q12" s="18">
        <f t="shared" si="8"/>
        <v>12</v>
      </c>
      <c r="R12" s="18">
        <f t="shared" si="8"/>
        <v>20</v>
      </c>
      <c r="S12" s="18">
        <f t="shared" si="8"/>
        <v>-4</v>
      </c>
      <c r="T12" s="18">
        <f t="shared" si="8"/>
        <v>9</v>
      </c>
      <c r="U12" s="18">
        <f t="shared" si="8"/>
        <v>11</v>
      </c>
      <c r="V12" s="25">
        <v>-4.8492095124219432</v>
      </c>
    </row>
    <row r="13" spans="1:22" ht="15" customHeight="1" x14ac:dyDescent="0.2">
      <c r="A13" s="4" t="s">
        <v>25</v>
      </c>
      <c r="B13" s="20">
        <f t="shared" ref="B13:I13" si="9">B25+B26+B27</f>
        <v>-10</v>
      </c>
      <c r="C13" s="20">
        <f t="shared" si="9"/>
        <v>46</v>
      </c>
      <c r="D13" s="20">
        <f t="shared" si="9"/>
        <v>13</v>
      </c>
      <c r="E13" s="20">
        <f t="shared" si="9"/>
        <v>-9</v>
      </c>
      <c r="F13" s="20">
        <f t="shared" si="9"/>
        <v>4</v>
      </c>
      <c r="G13" s="20">
        <f t="shared" si="9"/>
        <v>1</v>
      </c>
      <c r="H13" s="20">
        <f t="shared" si="9"/>
        <v>13</v>
      </c>
      <c r="I13" s="20">
        <f t="shared" si="9"/>
        <v>-10</v>
      </c>
      <c r="J13" s="26">
        <f t="shared" si="3"/>
        <v>-9.741992882562279</v>
      </c>
      <c r="K13" s="26">
        <v>4.3297746144721234</v>
      </c>
      <c r="L13" s="26">
        <v>14.071767497034402</v>
      </c>
      <c r="M13" s="20">
        <f t="shared" ref="M13:U13" si="10">M25+M26+M27</f>
        <v>-1</v>
      </c>
      <c r="N13" s="20">
        <f t="shared" si="10"/>
        <v>33</v>
      </c>
      <c r="O13" s="20">
        <f t="shared" si="10"/>
        <v>-20</v>
      </c>
      <c r="P13" s="20">
        <f t="shared" si="10"/>
        <v>16</v>
      </c>
      <c r="Q13" s="20">
        <f t="shared" si="10"/>
        <v>17</v>
      </c>
      <c r="R13" s="20">
        <f t="shared" si="10"/>
        <v>34</v>
      </c>
      <c r="S13" s="20">
        <f t="shared" si="10"/>
        <v>-22</v>
      </c>
      <c r="T13" s="20">
        <f t="shared" si="10"/>
        <v>15</v>
      </c>
      <c r="U13" s="20">
        <f t="shared" si="10"/>
        <v>19</v>
      </c>
      <c r="V13" s="26">
        <v>-1.0824436536180215</v>
      </c>
    </row>
    <row r="14" spans="1:22" ht="15" customHeight="1" x14ac:dyDescent="0.2">
      <c r="A14" s="4" t="s">
        <v>24</v>
      </c>
      <c r="B14" s="20">
        <f t="shared" ref="B14:I14" si="11">B28+B29+B30+B31</f>
        <v>11</v>
      </c>
      <c r="C14" s="20">
        <f t="shared" si="11"/>
        <v>92</v>
      </c>
      <c r="D14" s="20">
        <f t="shared" si="11"/>
        <v>19</v>
      </c>
      <c r="E14" s="20">
        <f t="shared" si="11"/>
        <v>-11</v>
      </c>
      <c r="F14" s="20">
        <f t="shared" si="11"/>
        <v>15</v>
      </c>
      <c r="G14" s="20">
        <f t="shared" si="11"/>
        <v>0</v>
      </c>
      <c r="H14" s="20">
        <f t="shared" si="11"/>
        <v>26</v>
      </c>
      <c r="I14" s="20">
        <f t="shared" si="11"/>
        <v>-20</v>
      </c>
      <c r="J14" s="26">
        <f t="shared" si="3"/>
        <v>-5.5191279365472132</v>
      </c>
      <c r="K14" s="26">
        <v>7.5260835498371064</v>
      </c>
      <c r="L14" s="26">
        <v>13.04521148638432</v>
      </c>
      <c r="M14" s="20">
        <f t="shared" ref="M14:U14" si="12">M28+M29+M30+M31</f>
        <v>22</v>
      </c>
      <c r="N14" s="20">
        <f t="shared" si="12"/>
        <v>96</v>
      </c>
      <c r="O14" s="20">
        <f t="shared" si="12"/>
        <v>-15</v>
      </c>
      <c r="P14" s="20">
        <f t="shared" si="12"/>
        <v>52</v>
      </c>
      <c r="Q14" s="20">
        <f t="shared" si="12"/>
        <v>44</v>
      </c>
      <c r="R14" s="20">
        <f t="shared" si="12"/>
        <v>74</v>
      </c>
      <c r="S14" s="20">
        <f t="shared" si="12"/>
        <v>-14</v>
      </c>
      <c r="T14" s="20">
        <f t="shared" si="12"/>
        <v>23</v>
      </c>
      <c r="U14" s="20">
        <f t="shared" si="12"/>
        <v>51</v>
      </c>
      <c r="V14" s="26">
        <v>11.038255873094428</v>
      </c>
    </row>
    <row r="15" spans="1:22" ht="15" customHeight="1" x14ac:dyDescent="0.2">
      <c r="A15" s="4" t="s">
        <v>23</v>
      </c>
      <c r="B15" s="20">
        <f t="shared" ref="B15:I15" si="13">B32+B33+B34+B35</f>
        <v>-17</v>
      </c>
      <c r="C15" s="20">
        <f t="shared" si="13"/>
        <v>22</v>
      </c>
      <c r="D15" s="20">
        <f t="shared" si="13"/>
        <v>-2</v>
      </c>
      <c r="E15" s="20">
        <f t="shared" si="13"/>
        <v>-10</v>
      </c>
      <c r="F15" s="20">
        <f t="shared" si="13"/>
        <v>11</v>
      </c>
      <c r="G15" s="20">
        <f t="shared" si="13"/>
        <v>4</v>
      </c>
      <c r="H15" s="20">
        <f t="shared" si="13"/>
        <v>21</v>
      </c>
      <c r="I15" s="20">
        <f t="shared" si="13"/>
        <v>-3</v>
      </c>
      <c r="J15" s="26">
        <f t="shared" si="3"/>
        <v>-6.6191538363890245</v>
      </c>
      <c r="K15" s="26">
        <v>7.281069220027927</v>
      </c>
      <c r="L15" s="26">
        <v>13.900223056416952</v>
      </c>
      <c r="M15" s="20">
        <f t="shared" ref="M15:U15" si="14">M32+M33+M34+M35</f>
        <v>-7</v>
      </c>
      <c r="N15" s="20">
        <f t="shared" si="14"/>
        <v>65</v>
      </c>
      <c r="O15" s="20">
        <f t="shared" si="14"/>
        <v>-3</v>
      </c>
      <c r="P15" s="20">
        <f t="shared" si="14"/>
        <v>41</v>
      </c>
      <c r="Q15" s="20">
        <f t="shared" si="14"/>
        <v>24</v>
      </c>
      <c r="R15" s="20">
        <f t="shared" si="14"/>
        <v>72</v>
      </c>
      <c r="S15" s="20">
        <f t="shared" si="14"/>
        <v>6</v>
      </c>
      <c r="T15" s="20">
        <f t="shared" si="14"/>
        <v>38</v>
      </c>
      <c r="U15" s="20">
        <f t="shared" si="14"/>
        <v>34</v>
      </c>
      <c r="V15" s="26">
        <v>-4.6334076854723136</v>
      </c>
    </row>
    <row r="16" spans="1:22" ht="15" customHeight="1" x14ac:dyDescent="0.2">
      <c r="A16" s="2" t="s">
        <v>22</v>
      </c>
      <c r="B16" s="19">
        <f t="shared" ref="B16:I16" si="15">B36+B37+B38</f>
        <v>-15</v>
      </c>
      <c r="C16" s="19">
        <f t="shared" si="15"/>
        <v>21</v>
      </c>
      <c r="D16" s="19">
        <f t="shared" si="15"/>
        <v>-23</v>
      </c>
      <c r="E16" s="19">
        <f t="shared" si="15"/>
        <v>-11</v>
      </c>
      <c r="F16" s="19">
        <f t="shared" si="15"/>
        <v>1</v>
      </c>
      <c r="G16" s="19">
        <f t="shared" si="15"/>
        <v>0</v>
      </c>
      <c r="H16" s="19">
        <f t="shared" si="15"/>
        <v>12</v>
      </c>
      <c r="I16" s="19">
        <f t="shared" si="15"/>
        <v>5</v>
      </c>
      <c r="J16" s="30">
        <f t="shared" si="3"/>
        <v>-31.774295663184549</v>
      </c>
      <c r="K16" s="30">
        <v>2.8885723330167772</v>
      </c>
      <c r="L16" s="30">
        <v>34.662867996201328</v>
      </c>
      <c r="M16" s="19">
        <f t="shared" ref="M16:U16" si="16">M36+M37+M38</f>
        <v>-4</v>
      </c>
      <c r="N16" s="19">
        <f t="shared" si="16"/>
        <v>21</v>
      </c>
      <c r="O16" s="19">
        <f t="shared" si="16"/>
        <v>-13</v>
      </c>
      <c r="P16" s="19">
        <f t="shared" si="16"/>
        <v>8</v>
      </c>
      <c r="Q16" s="19">
        <f t="shared" si="16"/>
        <v>13</v>
      </c>
      <c r="R16" s="19">
        <f t="shared" si="16"/>
        <v>25</v>
      </c>
      <c r="S16" s="19">
        <f t="shared" si="16"/>
        <v>5</v>
      </c>
      <c r="T16" s="19">
        <f t="shared" si="16"/>
        <v>7</v>
      </c>
      <c r="U16" s="19">
        <f t="shared" si="16"/>
        <v>18</v>
      </c>
      <c r="V16" s="30">
        <v>-11.554289332067135</v>
      </c>
    </row>
    <row r="17" spans="1:22" ht="15" customHeight="1" x14ac:dyDescent="0.2">
      <c r="A17" s="6" t="s">
        <v>21</v>
      </c>
      <c r="B17" s="18">
        <f t="shared" ref="B17:I17" si="17">B12+B13+B20</f>
        <v>13</v>
      </c>
      <c r="C17" s="18">
        <f t="shared" si="17"/>
        <v>393</v>
      </c>
      <c r="D17" s="18">
        <f t="shared" si="17"/>
        <v>-51</v>
      </c>
      <c r="E17" s="18">
        <f t="shared" si="17"/>
        <v>-66</v>
      </c>
      <c r="F17" s="18">
        <f t="shared" si="17"/>
        <v>51</v>
      </c>
      <c r="G17" s="18">
        <f t="shared" si="17"/>
        <v>-13</v>
      </c>
      <c r="H17" s="18">
        <f t="shared" si="17"/>
        <v>117</v>
      </c>
      <c r="I17" s="18">
        <f t="shared" si="17"/>
        <v>5</v>
      </c>
      <c r="J17" s="25">
        <f t="shared" si="3"/>
        <v>-7.5829831436800603</v>
      </c>
      <c r="K17" s="25">
        <v>5.8595778837527739</v>
      </c>
      <c r="L17" s="25">
        <v>13.442561027432834</v>
      </c>
      <c r="M17" s="18">
        <f t="shared" ref="M17:U17" si="18">M12+M13+M20</f>
        <v>79</v>
      </c>
      <c r="N17" s="18">
        <f t="shared" si="18"/>
        <v>581</v>
      </c>
      <c r="O17" s="18">
        <f t="shared" si="18"/>
        <v>-105</v>
      </c>
      <c r="P17" s="18">
        <f t="shared" si="18"/>
        <v>452</v>
      </c>
      <c r="Q17" s="18">
        <f t="shared" si="18"/>
        <v>129</v>
      </c>
      <c r="R17" s="18">
        <f t="shared" si="18"/>
        <v>502</v>
      </c>
      <c r="S17" s="18">
        <f t="shared" si="18"/>
        <v>-72</v>
      </c>
      <c r="T17" s="18">
        <f t="shared" si="18"/>
        <v>358</v>
      </c>
      <c r="U17" s="18">
        <f t="shared" si="18"/>
        <v>144</v>
      </c>
      <c r="V17" s="25">
        <v>9.0766010356170526</v>
      </c>
    </row>
    <row r="18" spans="1:22" ht="15" customHeight="1" x14ac:dyDescent="0.2">
      <c r="A18" s="4" t="s">
        <v>20</v>
      </c>
      <c r="B18" s="20">
        <f t="shared" ref="B18:I18" si="19">B14+B22</f>
        <v>-12</v>
      </c>
      <c r="C18" s="20">
        <f t="shared" si="19"/>
        <v>161</v>
      </c>
      <c r="D18" s="20">
        <f t="shared" si="19"/>
        <v>6</v>
      </c>
      <c r="E18" s="20">
        <f t="shared" si="19"/>
        <v>-31</v>
      </c>
      <c r="F18" s="20">
        <f t="shared" si="19"/>
        <v>21</v>
      </c>
      <c r="G18" s="20">
        <f t="shared" si="19"/>
        <v>-4</v>
      </c>
      <c r="H18" s="20">
        <f t="shared" si="19"/>
        <v>52</v>
      </c>
      <c r="I18" s="20">
        <f t="shared" si="19"/>
        <v>-20</v>
      </c>
      <c r="J18" s="26">
        <f t="shared" si="3"/>
        <v>-8.32854892608459</v>
      </c>
      <c r="K18" s="26">
        <v>5.6419202402508493</v>
      </c>
      <c r="L18" s="26">
        <v>13.970469166335439</v>
      </c>
      <c r="M18" s="20">
        <f t="shared" ref="M18:U18" si="20">M14+M22</f>
        <v>19</v>
      </c>
      <c r="N18" s="20">
        <f t="shared" si="20"/>
        <v>200</v>
      </c>
      <c r="O18" s="20">
        <f t="shared" si="20"/>
        <v>-29</v>
      </c>
      <c r="P18" s="20">
        <f t="shared" si="20"/>
        <v>103</v>
      </c>
      <c r="Q18" s="20">
        <f t="shared" si="20"/>
        <v>97</v>
      </c>
      <c r="R18" s="20">
        <f t="shared" si="20"/>
        <v>181</v>
      </c>
      <c r="S18" s="20">
        <f t="shared" si="20"/>
        <v>-19</v>
      </c>
      <c r="T18" s="20">
        <f t="shared" si="20"/>
        <v>81</v>
      </c>
      <c r="U18" s="20">
        <f t="shared" si="20"/>
        <v>100</v>
      </c>
      <c r="V18" s="26">
        <v>5.1045945030841011</v>
      </c>
    </row>
    <row r="19" spans="1:22" ht="15" customHeight="1" x14ac:dyDescent="0.2">
      <c r="A19" s="2" t="s">
        <v>19</v>
      </c>
      <c r="B19" s="19">
        <f t="shared" ref="B19:I19" si="21">B15+B16+B21+B23</f>
        <v>128</v>
      </c>
      <c r="C19" s="19">
        <f t="shared" si="21"/>
        <v>550</v>
      </c>
      <c r="D19" s="19">
        <f t="shared" si="21"/>
        <v>-19</v>
      </c>
      <c r="E19" s="19">
        <f t="shared" si="21"/>
        <v>-62</v>
      </c>
      <c r="F19" s="19">
        <f t="shared" si="21"/>
        <v>59</v>
      </c>
      <c r="G19" s="19">
        <f t="shared" si="21"/>
        <v>-2</v>
      </c>
      <c r="H19" s="19">
        <f t="shared" si="21"/>
        <v>121</v>
      </c>
      <c r="I19" s="19">
        <f t="shared" si="21"/>
        <v>4</v>
      </c>
      <c r="J19" s="30">
        <f t="shared" si="3"/>
        <v>-7.0583538409234796</v>
      </c>
      <c r="K19" s="30">
        <v>6.7168205905562148</v>
      </c>
      <c r="L19" s="30">
        <v>13.775174431479694</v>
      </c>
      <c r="M19" s="19">
        <f t="shared" ref="M19:U19" si="22">M15+M16+M21+M23</f>
        <v>190</v>
      </c>
      <c r="N19" s="19">
        <f t="shared" si="22"/>
        <v>587</v>
      </c>
      <c r="O19" s="19">
        <f t="shared" si="22"/>
        <v>-95</v>
      </c>
      <c r="P19" s="19">
        <f t="shared" si="22"/>
        <v>421</v>
      </c>
      <c r="Q19" s="19">
        <f t="shared" si="22"/>
        <v>166</v>
      </c>
      <c r="R19" s="19">
        <f t="shared" si="22"/>
        <v>397</v>
      </c>
      <c r="S19" s="19">
        <f t="shared" si="22"/>
        <v>-82</v>
      </c>
      <c r="T19" s="19">
        <f t="shared" si="22"/>
        <v>249</v>
      </c>
      <c r="U19" s="19">
        <f t="shared" si="22"/>
        <v>148</v>
      </c>
      <c r="V19" s="30">
        <v>21.63043918992679</v>
      </c>
    </row>
    <row r="20" spans="1:22" ht="15" customHeight="1" x14ac:dyDescent="0.2">
      <c r="A20" s="5" t="s">
        <v>18</v>
      </c>
      <c r="B20" s="18">
        <f>E20+M20</f>
        <v>34</v>
      </c>
      <c r="C20" s="18">
        <v>354</v>
      </c>
      <c r="D20" s="18">
        <f>G20-I20+O20-S20</f>
        <v>-52</v>
      </c>
      <c r="E20" s="18">
        <f>F20-H20</f>
        <v>-48</v>
      </c>
      <c r="F20" s="18">
        <v>45</v>
      </c>
      <c r="G20" s="18">
        <v>-10</v>
      </c>
      <c r="H20" s="18">
        <v>93</v>
      </c>
      <c r="I20" s="18">
        <v>7</v>
      </c>
      <c r="J20" s="25">
        <f t="shared" si="3"/>
        <v>-6.5151667280252576</v>
      </c>
      <c r="K20" s="25">
        <v>6.1079688075236787</v>
      </c>
      <c r="L20" s="25">
        <v>12.623135535548936</v>
      </c>
      <c r="M20" s="18">
        <f>N20-R20</f>
        <v>82</v>
      </c>
      <c r="N20" s="18">
        <f>SUM(P20:Q20)</f>
        <v>530</v>
      </c>
      <c r="O20" s="22">
        <v>-81</v>
      </c>
      <c r="P20" s="22">
        <v>430</v>
      </c>
      <c r="Q20" s="22">
        <v>100</v>
      </c>
      <c r="R20" s="22">
        <f>SUM(T20:U20)</f>
        <v>448</v>
      </c>
      <c r="S20" s="22">
        <v>-46</v>
      </c>
      <c r="T20" s="22">
        <v>334</v>
      </c>
      <c r="U20" s="22">
        <v>114</v>
      </c>
      <c r="V20" s="29">
        <v>11.130076493709822</v>
      </c>
    </row>
    <row r="21" spans="1:22" ht="15" customHeight="1" x14ac:dyDescent="0.2">
      <c r="A21" s="3" t="s">
        <v>17</v>
      </c>
      <c r="B21" s="20">
        <f t="shared" ref="B21:B38" si="23">E21+M21</f>
        <v>138</v>
      </c>
      <c r="C21" s="20">
        <v>371</v>
      </c>
      <c r="D21" s="20">
        <f t="shared" ref="D21:D38" si="24">G21-I21+O21-S21</f>
        <v>1</v>
      </c>
      <c r="E21" s="20">
        <f t="shared" ref="E21:E38" si="25">F21-H21</f>
        <v>-30</v>
      </c>
      <c r="F21" s="20">
        <v>45</v>
      </c>
      <c r="G21" s="20">
        <v>2</v>
      </c>
      <c r="H21" s="20">
        <v>75</v>
      </c>
      <c r="I21" s="20">
        <v>1</v>
      </c>
      <c r="J21" s="26">
        <f t="shared" si="3"/>
        <v>-5.291695662259337</v>
      </c>
      <c r="K21" s="26">
        <v>7.937543493389005</v>
      </c>
      <c r="L21" s="26">
        <v>13.229239155648342</v>
      </c>
      <c r="M21" s="20">
        <f t="shared" ref="M21:M38" si="26">N21-R21</f>
        <v>168</v>
      </c>
      <c r="N21" s="20">
        <f>SUM(P21:Q21)</f>
        <v>400</v>
      </c>
      <c r="O21" s="20">
        <v>-72</v>
      </c>
      <c r="P21" s="20">
        <v>293</v>
      </c>
      <c r="Q21" s="20">
        <v>107</v>
      </c>
      <c r="R21" s="20">
        <f t="shared" ref="R21:R38" si="27">SUM(T21:U21)</f>
        <v>232</v>
      </c>
      <c r="S21" s="20">
        <v>-72</v>
      </c>
      <c r="T21" s="20">
        <v>156</v>
      </c>
      <c r="U21" s="20">
        <v>76</v>
      </c>
      <c r="V21" s="26">
        <v>29.633495708652291</v>
      </c>
    </row>
    <row r="22" spans="1:22" ht="15" customHeight="1" x14ac:dyDescent="0.2">
      <c r="A22" s="3" t="s">
        <v>16</v>
      </c>
      <c r="B22" s="20">
        <f t="shared" si="23"/>
        <v>-23</v>
      </c>
      <c r="C22" s="20">
        <v>69</v>
      </c>
      <c r="D22" s="20">
        <f t="shared" si="24"/>
        <v>-13</v>
      </c>
      <c r="E22" s="20">
        <f t="shared" si="25"/>
        <v>-20</v>
      </c>
      <c r="F22" s="20">
        <v>6</v>
      </c>
      <c r="G22" s="20">
        <v>-4</v>
      </c>
      <c r="H22" s="20">
        <v>26</v>
      </c>
      <c r="I22" s="20">
        <v>0</v>
      </c>
      <c r="J22" s="26">
        <f t="shared" si="3"/>
        <v>-11.566921772749602</v>
      </c>
      <c r="K22" s="26">
        <v>3.4700765318248799</v>
      </c>
      <c r="L22" s="26">
        <v>15.036998304574482</v>
      </c>
      <c r="M22" s="20">
        <f>N22-R22</f>
        <v>-3</v>
      </c>
      <c r="N22" s="20">
        <f t="shared" ref="N22:N38" si="28">SUM(P22:Q22)</f>
        <v>104</v>
      </c>
      <c r="O22" s="20">
        <v>-14</v>
      </c>
      <c r="P22" s="20">
        <v>51</v>
      </c>
      <c r="Q22" s="20">
        <v>53</v>
      </c>
      <c r="R22" s="20">
        <f t="shared" si="27"/>
        <v>107</v>
      </c>
      <c r="S22" s="20">
        <v>-5</v>
      </c>
      <c r="T22" s="20">
        <v>58</v>
      </c>
      <c r="U22" s="20">
        <v>49</v>
      </c>
      <c r="V22" s="26">
        <v>-1.7350382659124364</v>
      </c>
    </row>
    <row r="23" spans="1:22" ht="15" customHeight="1" x14ac:dyDescent="0.2">
      <c r="A23" s="1" t="s">
        <v>15</v>
      </c>
      <c r="B23" s="19">
        <f t="shared" si="23"/>
        <v>22</v>
      </c>
      <c r="C23" s="19">
        <v>136</v>
      </c>
      <c r="D23" s="19">
        <f t="shared" si="24"/>
        <v>5</v>
      </c>
      <c r="E23" s="19">
        <f t="shared" si="25"/>
        <v>-11</v>
      </c>
      <c r="F23" s="19">
        <v>2</v>
      </c>
      <c r="G23" s="19">
        <v>-8</v>
      </c>
      <c r="H23" s="19">
        <v>13</v>
      </c>
      <c r="I23" s="19">
        <v>1</v>
      </c>
      <c r="J23" s="30">
        <f t="shared" si="3"/>
        <v>-8.7461334030409965</v>
      </c>
      <c r="K23" s="30">
        <v>1.5902060732801813</v>
      </c>
      <c r="L23" s="30">
        <v>10.336339476321179</v>
      </c>
      <c r="M23" s="19">
        <f t="shared" si="26"/>
        <v>33</v>
      </c>
      <c r="N23" s="19">
        <f t="shared" si="28"/>
        <v>101</v>
      </c>
      <c r="O23" s="19">
        <v>-7</v>
      </c>
      <c r="P23" s="19">
        <v>79</v>
      </c>
      <c r="Q23" s="19">
        <v>22</v>
      </c>
      <c r="R23" s="19">
        <f t="shared" si="27"/>
        <v>68</v>
      </c>
      <c r="S23" s="24">
        <v>-21</v>
      </c>
      <c r="T23" s="24">
        <v>48</v>
      </c>
      <c r="U23" s="24">
        <v>20</v>
      </c>
      <c r="V23" s="31">
        <v>26.238400209122993</v>
      </c>
    </row>
    <row r="24" spans="1:22" ht="15" customHeight="1" x14ac:dyDescent="0.2">
      <c r="A24" s="7" t="s">
        <v>14</v>
      </c>
      <c r="B24" s="17">
        <f t="shared" si="23"/>
        <v>-11</v>
      </c>
      <c r="C24" s="17">
        <v>-7</v>
      </c>
      <c r="D24" s="17">
        <f t="shared" si="24"/>
        <v>-12</v>
      </c>
      <c r="E24" s="18">
        <f t="shared" si="25"/>
        <v>-9</v>
      </c>
      <c r="F24" s="17">
        <v>2</v>
      </c>
      <c r="G24" s="17">
        <v>-4</v>
      </c>
      <c r="H24" s="17">
        <v>11</v>
      </c>
      <c r="I24" s="23">
        <v>8</v>
      </c>
      <c r="J24" s="38">
        <f t="shared" si="3"/>
        <v>-21.821442805898762</v>
      </c>
      <c r="K24" s="38">
        <v>4.8492095124219468</v>
      </c>
      <c r="L24" s="38">
        <v>26.670652318320709</v>
      </c>
      <c r="M24" s="18">
        <f t="shared" si="26"/>
        <v>-2</v>
      </c>
      <c r="N24" s="17">
        <f t="shared" si="28"/>
        <v>18</v>
      </c>
      <c r="O24" s="17">
        <v>-4</v>
      </c>
      <c r="P24" s="17">
        <v>6</v>
      </c>
      <c r="Q24" s="17">
        <v>12</v>
      </c>
      <c r="R24" s="17">
        <f t="shared" si="27"/>
        <v>20</v>
      </c>
      <c r="S24" s="17">
        <v>-4</v>
      </c>
      <c r="T24" s="17">
        <v>9</v>
      </c>
      <c r="U24" s="17">
        <v>11</v>
      </c>
      <c r="V24" s="28">
        <v>-4.8492095124219432</v>
      </c>
    </row>
    <row r="25" spans="1:22" ht="15" customHeight="1" x14ac:dyDescent="0.2">
      <c r="A25" s="5" t="s">
        <v>13</v>
      </c>
      <c r="B25" s="18">
        <f t="shared" si="23"/>
        <v>-9</v>
      </c>
      <c r="C25" s="18">
        <v>-1</v>
      </c>
      <c r="D25" s="18">
        <f t="shared" si="24"/>
        <v>-1</v>
      </c>
      <c r="E25" s="18">
        <f t="shared" si="25"/>
        <v>-2</v>
      </c>
      <c r="F25" s="18">
        <v>1</v>
      </c>
      <c r="G25" s="18">
        <v>1</v>
      </c>
      <c r="H25" s="18">
        <v>3</v>
      </c>
      <c r="I25" s="18">
        <v>-3</v>
      </c>
      <c r="J25" s="25">
        <f t="shared" si="3"/>
        <v>-19.6078431372549</v>
      </c>
      <c r="K25" s="25">
        <v>9.8039215686274517</v>
      </c>
      <c r="L25" s="25">
        <v>29.411764705882351</v>
      </c>
      <c r="M25" s="18">
        <f t="shared" si="26"/>
        <v>-7</v>
      </c>
      <c r="N25" s="18">
        <f t="shared" si="28"/>
        <v>0</v>
      </c>
      <c r="O25" s="18">
        <v>-2</v>
      </c>
      <c r="P25" s="18">
        <v>0</v>
      </c>
      <c r="Q25" s="18">
        <v>0</v>
      </c>
      <c r="R25" s="18">
        <f t="shared" si="27"/>
        <v>7</v>
      </c>
      <c r="S25" s="22">
        <v>3</v>
      </c>
      <c r="T25" s="22">
        <v>2</v>
      </c>
      <c r="U25" s="22">
        <v>5</v>
      </c>
      <c r="V25" s="29">
        <v>-68.627450980392169</v>
      </c>
    </row>
    <row r="26" spans="1:22" ht="15" customHeight="1" x14ac:dyDescent="0.2">
      <c r="A26" s="3" t="s">
        <v>12</v>
      </c>
      <c r="B26" s="20">
        <f t="shared" si="23"/>
        <v>-2</v>
      </c>
      <c r="C26" s="20">
        <v>23</v>
      </c>
      <c r="D26" s="20">
        <f t="shared" si="24"/>
        <v>-5</v>
      </c>
      <c r="E26" s="20">
        <f t="shared" si="25"/>
        <v>-6</v>
      </c>
      <c r="F26" s="20">
        <v>0</v>
      </c>
      <c r="G26" s="20">
        <v>-1</v>
      </c>
      <c r="H26" s="20">
        <v>6</v>
      </c>
      <c r="I26" s="20">
        <v>2</v>
      </c>
      <c r="J26" s="26">
        <f t="shared" si="3"/>
        <v>-26.090064331665477</v>
      </c>
      <c r="K26" s="26">
        <v>0</v>
      </c>
      <c r="L26" s="26">
        <v>26.090064331665477</v>
      </c>
      <c r="M26" s="20">
        <f t="shared" si="26"/>
        <v>4</v>
      </c>
      <c r="N26" s="20">
        <f t="shared" si="28"/>
        <v>13</v>
      </c>
      <c r="O26" s="20">
        <v>-12</v>
      </c>
      <c r="P26" s="20">
        <v>8</v>
      </c>
      <c r="Q26" s="20">
        <v>5</v>
      </c>
      <c r="R26" s="20">
        <f t="shared" si="27"/>
        <v>9</v>
      </c>
      <c r="S26" s="20">
        <v>-10</v>
      </c>
      <c r="T26" s="20">
        <v>6</v>
      </c>
      <c r="U26" s="20">
        <v>3</v>
      </c>
      <c r="V26" s="26">
        <v>17.39337622111033</v>
      </c>
    </row>
    <row r="27" spans="1:22" ht="15" customHeight="1" x14ac:dyDescent="0.2">
      <c r="A27" s="1" t="s">
        <v>11</v>
      </c>
      <c r="B27" s="19">
        <f t="shared" si="23"/>
        <v>1</v>
      </c>
      <c r="C27" s="19">
        <v>24</v>
      </c>
      <c r="D27" s="19">
        <f t="shared" si="24"/>
        <v>19</v>
      </c>
      <c r="E27" s="19">
        <f t="shared" si="25"/>
        <v>-1</v>
      </c>
      <c r="F27" s="19">
        <v>3</v>
      </c>
      <c r="G27" s="19">
        <v>1</v>
      </c>
      <c r="H27" s="19">
        <v>4</v>
      </c>
      <c r="I27" s="19">
        <v>-9</v>
      </c>
      <c r="J27" s="30">
        <f t="shared" si="3"/>
        <v>-1.689580150904967</v>
      </c>
      <c r="K27" s="30">
        <v>5.0687404527149003</v>
      </c>
      <c r="L27" s="30">
        <v>6.7583206036198673</v>
      </c>
      <c r="M27" s="19">
        <f t="shared" si="26"/>
        <v>2</v>
      </c>
      <c r="N27" s="19">
        <f t="shared" si="28"/>
        <v>20</v>
      </c>
      <c r="O27" s="24">
        <v>-6</v>
      </c>
      <c r="P27" s="24">
        <v>8</v>
      </c>
      <c r="Q27" s="24">
        <v>12</v>
      </c>
      <c r="R27" s="24">
        <f t="shared" si="27"/>
        <v>18</v>
      </c>
      <c r="S27" s="24">
        <v>-15</v>
      </c>
      <c r="T27" s="24">
        <v>7</v>
      </c>
      <c r="U27" s="24">
        <v>11</v>
      </c>
      <c r="V27" s="31">
        <v>3.3791603018099323</v>
      </c>
    </row>
    <row r="28" spans="1:22" ht="15" customHeight="1" x14ac:dyDescent="0.2">
      <c r="A28" s="5" t="s">
        <v>10</v>
      </c>
      <c r="B28" s="18">
        <f t="shared" si="23"/>
        <v>11</v>
      </c>
      <c r="C28" s="18">
        <v>23</v>
      </c>
      <c r="D28" s="18">
        <f t="shared" si="24"/>
        <v>13</v>
      </c>
      <c r="E28" s="18">
        <f t="shared" si="25"/>
        <v>-4</v>
      </c>
      <c r="F28" s="18">
        <v>0</v>
      </c>
      <c r="G28" s="18">
        <v>-1</v>
      </c>
      <c r="H28" s="18">
        <v>4</v>
      </c>
      <c r="I28" s="18">
        <v>-5</v>
      </c>
      <c r="J28" s="25">
        <f t="shared" si="3"/>
        <v>-17.716296565950735</v>
      </c>
      <c r="K28" s="25">
        <v>0</v>
      </c>
      <c r="L28" s="25">
        <v>17.716296565950735</v>
      </c>
      <c r="M28" s="18">
        <f t="shared" si="26"/>
        <v>15</v>
      </c>
      <c r="N28" s="18">
        <f t="shared" si="28"/>
        <v>18</v>
      </c>
      <c r="O28" s="18">
        <v>6</v>
      </c>
      <c r="P28" s="18">
        <v>15</v>
      </c>
      <c r="Q28" s="18">
        <v>3</v>
      </c>
      <c r="R28" s="18">
        <f t="shared" si="27"/>
        <v>3</v>
      </c>
      <c r="S28" s="18">
        <v>-3</v>
      </c>
      <c r="T28" s="18">
        <v>0</v>
      </c>
      <c r="U28" s="18">
        <v>3</v>
      </c>
      <c r="V28" s="25">
        <v>66.436112122315251</v>
      </c>
    </row>
    <row r="29" spans="1:22" ht="15" customHeight="1" x14ac:dyDescent="0.2">
      <c r="A29" s="3" t="s">
        <v>9</v>
      </c>
      <c r="B29" s="20">
        <f t="shared" si="23"/>
        <v>8</v>
      </c>
      <c r="C29" s="20">
        <v>24</v>
      </c>
      <c r="D29" s="20">
        <f t="shared" si="24"/>
        <v>1</v>
      </c>
      <c r="E29" s="20">
        <f>F29-H29</f>
        <v>2</v>
      </c>
      <c r="F29" s="20">
        <v>9</v>
      </c>
      <c r="G29" s="20">
        <v>3</v>
      </c>
      <c r="H29" s="20">
        <v>7</v>
      </c>
      <c r="I29" s="20">
        <v>-6</v>
      </c>
      <c r="J29" s="26">
        <f t="shared" si="3"/>
        <v>3.2461757381714698</v>
      </c>
      <c r="K29" s="26">
        <v>14.607790821771612</v>
      </c>
      <c r="L29" s="26">
        <v>11.361615083600142</v>
      </c>
      <c r="M29" s="20">
        <f t="shared" si="26"/>
        <v>6</v>
      </c>
      <c r="N29" s="20">
        <f t="shared" si="28"/>
        <v>27</v>
      </c>
      <c r="O29" s="20">
        <v>-15</v>
      </c>
      <c r="P29" s="20">
        <v>5</v>
      </c>
      <c r="Q29" s="20">
        <v>22</v>
      </c>
      <c r="R29" s="20">
        <f t="shared" si="27"/>
        <v>21</v>
      </c>
      <c r="S29" s="20">
        <v>-7</v>
      </c>
      <c r="T29" s="20">
        <v>7</v>
      </c>
      <c r="U29" s="20">
        <v>14</v>
      </c>
      <c r="V29" s="26">
        <v>9.7385272145144057</v>
      </c>
    </row>
    <row r="30" spans="1:22" ht="15" customHeight="1" x14ac:dyDescent="0.2">
      <c r="A30" s="3" t="s">
        <v>8</v>
      </c>
      <c r="B30" s="20">
        <f t="shared" si="23"/>
        <v>-8</v>
      </c>
      <c r="C30" s="20">
        <v>30</v>
      </c>
      <c r="D30" s="20">
        <f t="shared" si="24"/>
        <v>5</v>
      </c>
      <c r="E30" s="20">
        <f t="shared" si="25"/>
        <v>-7</v>
      </c>
      <c r="F30" s="20">
        <v>4</v>
      </c>
      <c r="G30" s="20">
        <v>-1</v>
      </c>
      <c r="H30" s="20">
        <v>11</v>
      </c>
      <c r="I30" s="20">
        <v>-3</v>
      </c>
      <c r="J30" s="26">
        <f t="shared" si="3"/>
        <v>-11.560562870458348</v>
      </c>
      <c r="K30" s="26">
        <v>6.6060359259762</v>
      </c>
      <c r="L30" s="26">
        <v>18.166598796434549</v>
      </c>
      <c r="M30" s="20">
        <f t="shared" si="26"/>
        <v>-1</v>
      </c>
      <c r="N30" s="20">
        <f t="shared" si="28"/>
        <v>30</v>
      </c>
      <c r="O30" s="20">
        <v>5</v>
      </c>
      <c r="P30" s="20">
        <v>20</v>
      </c>
      <c r="Q30" s="20">
        <v>10</v>
      </c>
      <c r="R30" s="20">
        <f t="shared" si="27"/>
        <v>31</v>
      </c>
      <c r="S30" s="20">
        <v>2</v>
      </c>
      <c r="T30" s="20">
        <v>10</v>
      </c>
      <c r="U30" s="20">
        <v>21</v>
      </c>
      <c r="V30" s="26">
        <v>-1.6515089814940538</v>
      </c>
    </row>
    <row r="31" spans="1:22" ht="15" customHeight="1" x14ac:dyDescent="0.2">
      <c r="A31" s="1" t="s">
        <v>7</v>
      </c>
      <c r="B31" s="19">
        <f t="shared" si="23"/>
        <v>0</v>
      </c>
      <c r="C31" s="19">
        <v>15</v>
      </c>
      <c r="D31" s="19">
        <f t="shared" si="24"/>
        <v>0</v>
      </c>
      <c r="E31" s="19">
        <f t="shared" si="25"/>
        <v>-2</v>
      </c>
      <c r="F31" s="19">
        <v>2</v>
      </c>
      <c r="G31" s="19">
        <v>-1</v>
      </c>
      <c r="H31" s="19">
        <v>4</v>
      </c>
      <c r="I31" s="19">
        <v>-6</v>
      </c>
      <c r="J31" s="30">
        <f t="shared" si="3"/>
        <v>-3.6652106240899731</v>
      </c>
      <c r="K31" s="30">
        <v>3.6652106240899731</v>
      </c>
      <c r="L31" s="30">
        <v>7.3304212481799462</v>
      </c>
      <c r="M31" s="19">
        <f t="shared" si="26"/>
        <v>2</v>
      </c>
      <c r="N31" s="19">
        <f t="shared" si="28"/>
        <v>21</v>
      </c>
      <c r="O31" s="19">
        <v>-11</v>
      </c>
      <c r="P31" s="19">
        <v>12</v>
      </c>
      <c r="Q31" s="19">
        <v>9</v>
      </c>
      <c r="R31" s="19">
        <f t="shared" si="27"/>
        <v>19</v>
      </c>
      <c r="S31" s="19">
        <v>-6</v>
      </c>
      <c r="T31" s="19">
        <v>6</v>
      </c>
      <c r="U31" s="19">
        <v>13</v>
      </c>
      <c r="V31" s="30">
        <v>3.6652106240899727</v>
      </c>
    </row>
    <row r="32" spans="1:22" ht="15" customHeight="1" x14ac:dyDescent="0.2">
      <c r="A32" s="5" t="s">
        <v>6</v>
      </c>
      <c r="B32" s="18">
        <f t="shared" si="23"/>
        <v>4</v>
      </c>
      <c r="C32" s="18">
        <v>3</v>
      </c>
      <c r="D32" s="18">
        <f t="shared" si="24"/>
        <v>0</v>
      </c>
      <c r="E32" s="18">
        <f t="shared" si="25"/>
        <v>0</v>
      </c>
      <c r="F32" s="18">
        <v>1</v>
      </c>
      <c r="G32" s="18">
        <v>-1</v>
      </c>
      <c r="H32" s="18">
        <v>1</v>
      </c>
      <c r="I32" s="18">
        <v>-1</v>
      </c>
      <c r="J32" s="25">
        <f t="shared" si="3"/>
        <v>0</v>
      </c>
      <c r="K32" s="25">
        <v>7.2680207088809237</v>
      </c>
      <c r="L32" s="25">
        <v>7.2680207088809237</v>
      </c>
      <c r="M32" s="18">
        <f t="shared" si="26"/>
        <v>4</v>
      </c>
      <c r="N32" s="18">
        <f t="shared" si="28"/>
        <v>11</v>
      </c>
      <c r="O32" s="22">
        <v>2</v>
      </c>
      <c r="P32" s="22">
        <v>4</v>
      </c>
      <c r="Q32" s="22">
        <v>7</v>
      </c>
      <c r="R32" s="22">
        <f t="shared" si="27"/>
        <v>7</v>
      </c>
      <c r="S32" s="22">
        <v>2</v>
      </c>
      <c r="T32" s="22">
        <v>4</v>
      </c>
      <c r="U32" s="22">
        <v>3</v>
      </c>
      <c r="V32" s="29">
        <v>29.07208283552368</v>
      </c>
    </row>
    <row r="33" spans="1:22" ht="15" customHeight="1" x14ac:dyDescent="0.2">
      <c r="A33" s="3" t="s">
        <v>5</v>
      </c>
      <c r="B33" s="20">
        <f t="shared" si="23"/>
        <v>-20</v>
      </c>
      <c r="C33" s="20">
        <v>8</v>
      </c>
      <c r="D33" s="20">
        <f t="shared" si="24"/>
        <v>-14</v>
      </c>
      <c r="E33" s="20">
        <f t="shared" si="25"/>
        <v>-7</v>
      </c>
      <c r="F33" s="20">
        <v>2</v>
      </c>
      <c r="G33" s="20">
        <v>1</v>
      </c>
      <c r="H33" s="20">
        <v>9</v>
      </c>
      <c r="I33" s="20">
        <v>-3</v>
      </c>
      <c r="J33" s="26">
        <f t="shared" si="3"/>
        <v>-12.135461195022325</v>
      </c>
      <c r="K33" s="26">
        <v>3.467274627149235</v>
      </c>
      <c r="L33" s="26">
        <v>15.60273582217156</v>
      </c>
      <c r="M33" s="20">
        <f t="shared" si="26"/>
        <v>-13</v>
      </c>
      <c r="N33" s="20">
        <f t="shared" si="28"/>
        <v>12</v>
      </c>
      <c r="O33" s="20">
        <v>-19</v>
      </c>
      <c r="P33" s="20">
        <v>11</v>
      </c>
      <c r="Q33" s="20">
        <v>1</v>
      </c>
      <c r="R33" s="20">
        <f t="shared" si="27"/>
        <v>25</v>
      </c>
      <c r="S33" s="20">
        <v>-1</v>
      </c>
      <c r="T33" s="20">
        <v>10</v>
      </c>
      <c r="U33" s="20">
        <v>15</v>
      </c>
      <c r="V33" s="26">
        <v>-22.537285076470031</v>
      </c>
    </row>
    <row r="34" spans="1:22" ht="15" customHeight="1" x14ac:dyDescent="0.2">
      <c r="A34" s="3" t="s">
        <v>4</v>
      </c>
      <c r="B34" s="20">
        <f t="shared" si="23"/>
        <v>5</v>
      </c>
      <c r="C34" s="20">
        <v>10</v>
      </c>
      <c r="D34" s="20">
        <f t="shared" si="24"/>
        <v>5</v>
      </c>
      <c r="E34" s="20">
        <f t="shared" si="25"/>
        <v>-2</v>
      </c>
      <c r="F34" s="20">
        <v>4</v>
      </c>
      <c r="G34" s="20">
        <v>2</v>
      </c>
      <c r="H34" s="20">
        <v>6</v>
      </c>
      <c r="I34" s="20">
        <v>2</v>
      </c>
      <c r="J34" s="26">
        <f t="shared" si="3"/>
        <v>-5.0494570104447671</v>
      </c>
      <c r="K34" s="26">
        <v>10.098914020889534</v>
      </c>
      <c r="L34" s="26">
        <v>15.148371031334301</v>
      </c>
      <c r="M34" s="20">
        <f t="shared" si="26"/>
        <v>7</v>
      </c>
      <c r="N34" s="20">
        <f t="shared" si="28"/>
        <v>26</v>
      </c>
      <c r="O34" s="20">
        <v>13</v>
      </c>
      <c r="P34" s="20">
        <v>16</v>
      </c>
      <c r="Q34" s="20">
        <v>10</v>
      </c>
      <c r="R34" s="20">
        <f t="shared" si="27"/>
        <v>19</v>
      </c>
      <c r="S34" s="20">
        <v>8</v>
      </c>
      <c r="T34" s="20">
        <v>13</v>
      </c>
      <c r="U34" s="20">
        <v>6</v>
      </c>
      <c r="V34" s="26">
        <v>17.673099536556698</v>
      </c>
    </row>
    <row r="35" spans="1:22" ht="15" customHeight="1" x14ac:dyDescent="0.2">
      <c r="A35" s="1" t="s">
        <v>3</v>
      </c>
      <c r="B35" s="19">
        <f t="shared" si="23"/>
        <v>-6</v>
      </c>
      <c r="C35" s="19">
        <v>1</v>
      </c>
      <c r="D35" s="19">
        <f t="shared" si="24"/>
        <v>7</v>
      </c>
      <c r="E35" s="19">
        <f t="shared" si="25"/>
        <v>-1</v>
      </c>
      <c r="F35" s="19">
        <v>4</v>
      </c>
      <c r="G35" s="19">
        <v>2</v>
      </c>
      <c r="H35" s="19">
        <v>5</v>
      </c>
      <c r="I35" s="19">
        <v>-1</v>
      </c>
      <c r="J35" s="30">
        <f t="shared" si="3"/>
        <v>-2.4982888432580399</v>
      </c>
      <c r="K35" s="30">
        <v>9.9931553730321703</v>
      </c>
      <c r="L35" s="30">
        <v>12.49144421629021</v>
      </c>
      <c r="M35" s="19">
        <f>N35-R35</f>
        <v>-5</v>
      </c>
      <c r="N35" s="19">
        <f t="shared" si="28"/>
        <v>16</v>
      </c>
      <c r="O35" s="24">
        <v>1</v>
      </c>
      <c r="P35" s="24">
        <v>10</v>
      </c>
      <c r="Q35" s="24">
        <v>6</v>
      </c>
      <c r="R35" s="24">
        <f t="shared" si="27"/>
        <v>21</v>
      </c>
      <c r="S35" s="24">
        <v>-3</v>
      </c>
      <c r="T35" s="24">
        <v>11</v>
      </c>
      <c r="U35" s="24">
        <v>10</v>
      </c>
      <c r="V35" s="31">
        <v>-12.491444216290205</v>
      </c>
    </row>
    <row r="36" spans="1:22" ht="15" customHeight="1" x14ac:dyDescent="0.2">
      <c r="A36" s="5" t="s">
        <v>2</v>
      </c>
      <c r="B36" s="18">
        <f t="shared" si="23"/>
        <v>-1</v>
      </c>
      <c r="C36" s="18">
        <v>10</v>
      </c>
      <c r="D36" s="18">
        <f t="shared" si="24"/>
        <v>-5</v>
      </c>
      <c r="E36" s="18">
        <f t="shared" si="25"/>
        <v>-3</v>
      </c>
      <c r="F36" s="18">
        <v>0</v>
      </c>
      <c r="G36" s="18">
        <v>0</v>
      </c>
      <c r="H36" s="18">
        <v>3</v>
      </c>
      <c r="I36" s="18">
        <v>-1</v>
      </c>
      <c r="J36" s="25">
        <f t="shared" si="3"/>
        <v>-19.815418023887077</v>
      </c>
      <c r="K36" s="25">
        <v>0</v>
      </c>
      <c r="L36" s="25">
        <v>19.815418023887077</v>
      </c>
      <c r="M36" s="18">
        <f t="shared" si="26"/>
        <v>2</v>
      </c>
      <c r="N36" s="18">
        <f t="shared" si="28"/>
        <v>13</v>
      </c>
      <c r="O36" s="18">
        <v>1</v>
      </c>
      <c r="P36" s="18">
        <v>4</v>
      </c>
      <c r="Q36" s="18">
        <v>9</v>
      </c>
      <c r="R36" s="18">
        <f t="shared" si="27"/>
        <v>11</v>
      </c>
      <c r="S36" s="18">
        <v>7</v>
      </c>
      <c r="T36" s="18">
        <v>4</v>
      </c>
      <c r="U36" s="18">
        <v>7</v>
      </c>
      <c r="V36" s="25">
        <v>13.210278682591408</v>
      </c>
    </row>
    <row r="37" spans="1:22" ht="15" customHeight="1" x14ac:dyDescent="0.2">
      <c r="A37" s="3" t="s">
        <v>1</v>
      </c>
      <c r="B37" s="20">
        <f t="shared" si="23"/>
        <v>-9</v>
      </c>
      <c r="C37" s="20">
        <v>11</v>
      </c>
      <c r="D37" s="20">
        <f t="shared" si="24"/>
        <v>-16</v>
      </c>
      <c r="E37" s="20">
        <f t="shared" si="25"/>
        <v>-5</v>
      </c>
      <c r="F37" s="20">
        <v>0</v>
      </c>
      <c r="G37" s="20">
        <v>0</v>
      </c>
      <c r="H37" s="20">
        <v>5</v>
      </c>
      <c r="I37" s="20">
        <v>3</v>
      </c>
      <c r="J37" s="26">
        <f t="shared" si="3"/>
        <v>-49.619358346927676</v>
      </c>
      <c r="K37" s="26">
        <v>0</v>
      </c>
      <c r="L37" s="26">
        <v>49.619358346927676</v>
      </c>
      <c r="M37" s="20">
        <f t="shared" si="26"/>
        <v>-4</v>
      </c>
      <c r="N37" s="20">
        <f t="shared" si="28"/>
        <v>5</v>
      </c>
      <c r="O37" s="20">
        <v>-13</v>
      </c>
      <c r="P37" s="20">
        <v>3</v>
      </c>
      <c r="Q37" s="20">
        <v>2</v>
      </c>
      <c r="R37" s="20">
        <f t="shared" si="27"/>
        <v>9</v>
      </c>
      <c r="S37" s="20">
        <v>0</v>
      </c>
      <c r="T37" s="20">
        <v>1</v>
      </c>
      <c r="U37" s="20">
        <v>8</v>
      </c>
      <c r="V37" s="26">
        <v>-39.695486677542142</v>
      </c>
    </row>
    <row r="38" spans="1:22" ht="15" customHeight="1" x14ac:dyDescent="0.2">
      <c r="A38" s="1" t="s">
        <v>0</v>
      </c>
      <c r="B38" s="19">
        <f t="shared" si="23"/>
        <v>-5</v>
      </c>
      <c r="C38" s="19">
        <v>0</v>
      </c>
      <c r="D38" s="19">
        <f t="shared" si="24"/>
        <v>-2</v>
      </c>
      <c r="E38" s="19">
        <f t="shared" si="25"/>
        <v>-3</v>
      </c>
      <c r="F38" s="19">
        <v>1</v>
      </c>
      <c r="G38" s="19">
        <v>0</v>
      </c>
      <c r="H38" s="19">
        <v>4</v>
      </c>
      <c r="I38" s="19">
        <v>3</v>
      </c>
      <c r="J38" s="30">
        <f t="shared" si="3"/>
        <v>-31.905594405594403</v>
      </c>
      <c r="K38" s="30">
        <v>10.635198135198134</v>
      </c>
      <c r="L38" s="30">
        <v>42.540792540792538</v>
      </c>
      <c r="M38" s="19">
        <f t="shared" si="26"/>
        <v>-2</v>
      </c>
      <c r="N38" s="19">
        <f t="shared" si="28"/>
        <v>3</v>
      </c>
      <c r="O38" s="19">
        <v>-1</v>
      </c>
      <c r="P38" s="19">
        <v>1</v>
      </c>
      <c r="Q38" s="19">
        <v>2</v>
      </c>
      <c r="R38" s="19">
        <f t="shared" si="27"/>
        <v>5</v>
      </c>
      <c r="S38" s="19">
        <v>-2</v>
      </c>
      <c r="T38" s="19">
        <v>2</v>
      </c>
      <c r="U38" s="19">
        <v>3</v>
      </c>
      <c r="V38" s="30">
        <v>-21.270396270396269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-92</v>
      </c>
      <c r="C9" s="17">
        <f t="shared" si="0"/>
        <v>853</v>
      </c>
      <c r="D9" s="17">
        <f t="shared" si="0"/>
        <v>-119</v>
      </c>
      <c r="E9" s="17">
        <f t="shared" si="0"/>
        <v>-227</v>
      </c>
      <c r="F9" s="17">
        <f t="shared" si="0"/>
        <v>113</v>
      </c>
      <c r="G9" s="17">
        <f t="shared" si="0"/>
        <v>-38</v>
      </c>
      <c r="H9" s="17">
        <f t="shared" si="0"/>
        <v>340</v>
      </c>
      <c r="I9" s="17">
        <f t="shared" si="0"/>
        <v>19</v>
      </c>
      <c r="J9" s="28">
        <f>K9-L9</f>
        <v>-9.8224711774991853</v>
      </c>
      <c r="K9" s="28">
        <v>4.8896001896802108</v>
      </c>
      <c r="L9" s="28">
        <v>14.712071367179396</v>
      </c>
      <c r="M9" s="17">
        <f t="shared" ref="M9:U9" si="1">M10+M11</f>
        <v>135</v>
      </c>
      <c r="N9" s="17">
        <f t="shared" si="1"/>
        <v>1074</v>
      </c>
      <c r="O9" s="17">
        <f t="shared" si="1"/>
        <v>-99</v>
      </c>
      <c r="P9" s="17">
        <f t="shared" si="1"/>
        <v>708</v>
      </c>
      <c r="Q9" s="17">
        <f t="shared" si="1"/>
        <v>366</v>
      </c>
      <c r="R9" s="17">
        <f>R10+R11</f>
        <v>939</v>
      </c>
      <c r="S9" s="17">
        <f t="shared" si="1"/>
        <v>-37</v>
      </c>
      <c r="T9" s="17">
        <f t="shared" si="1"/>
        <v>573</v>
      </c>
      <c r="U9" s="17">
        <f t="shared" si="1"/>
        <v>366</v>
      </c>
      <c r="V9" s="28">
        <v>5.8415577487329884</v>
      </c>
    </row>
    <row r="10" spans="1:22" ht="15" customHeight="1" x14ac:dyDescent="0.2">
      <c r="A10" s="6" t="s">
        <v>28</v>
      </c>
      <c r="B10" s="18">
        <f t="shared" ref="B10:I10" si="2">B20+B21+B22+B23</f>
        <v>-70</v>
      </c>
      <c r="C10" s="18">
        <f t="shared" si="2"/>
        <v>577</v>
      </c>
      <c r="D10" s="18">
        <f t="shared" si="2"/>
        <v>-181</v>
      </c>
      <c r="E10" s="18">
        <f t="shared" si="2"/>
        <v>-157</v>
      </c>
      <c r="F10" s="18">
        <f t="shared" si="2"/>
        <v>88</v>
      </c>
      <c r="G10" s="18">
        <f t="shared" si="2"/>
        <v>-35</v>
      </c>
      <c r="H10" s="18">
        <f t="shared" si="2"/>
        <v>245</v>
      </c>
      <c r="I10" s="18">
        <f t="shared" si="2"/>
        <v>34</v>
      </c>
      <c r="J10" s="25">
        <f t="shared" ref="J10:J38" si="3">K10-L10</f>
        <v>-9.0225196927257745</v>
      </c>
      <c r="K10" s="25">
        <v>5.0572084901902432</v>
      </c>
      <c r="L10" s="25">
        <v>14.079728182916018</v>
      </c>
      <c r="M10" s="18">
        <f t="shared" ref="M10:U10" si="4">M20+M21+M22+M23</f>
        <v>87</v>
      </c>
      <c r="N10" s="18">
        <f t="shared" si="4"/>
        <v>819</v>
      </c>
      <c r="O10" s="18">
        <f t="shared" si="4"/>
        <v>-108</v>
      </c>
      <c r="P10" s="18">
        <f t="shared" si="4"/>
        <v>566</v>
      </c>
      <c r="Q10" s="18">
        <f t="shared" si="4"/>
        <v>253</v>
      </c>
      <c r="R10" s="18">
        <f t="shared" si="4"/>
        <v>732</v>
      </c>
      <c r="S10" s="18">
        <f t="shared" si="4"/>
        <v>4</v>
      </c>
      <c r="T10" s="18">
        <f t="shared" si="4"/>
        <v>488</v>
      </c>
      <c r="U10" s="18">
        <f t="shared" si="4"/>
        <v>244</v>
      </c>
      <c r="V10" s="25">
        <v>4.9997402118926217</v>
      </c>
    </row>
    <row r="11" spans="1:22" ht="15" customHeight="1" x14ac:dyDescent="0.2">
      <c r="A11" s="2" t="s">
        <v>27</v>
      </c>
      <c r="B11" s="19">
        <f t="shared" ref="B11:I11" si="5">B12+B13+B14+B15+B16</f>
        <v>-22</v>
      </c>
      <c r="C11" s="19">
        <f t="shared" si="5"/>
        <v>276</v>
      </c>
      <c r="D11" s="19">
        <f t="shared" si="5"/>
        <v>62</v>
      </c>
      <c r="E11" s="19">
        <f t="shared" si="5"/>
        <v>-70</v>
      </c>
      <c r="F11" s="19">
        <f t="shared" si="5"/>
        <v>25</v>
      </c>
      <c r="G11" s="19">
        <f t="shared" si="5"/>
        <v>-3</v>
      </c>
      <c r="H11" s="19">
        <f t="shared" si="5"/>
        <v>95</v>
      </c>
      <c r="I11" s="19">
        <f t="shared" si="5"/>
        <v>-15</v>
      </c>
      <c r="J11" s="30">
        <f t="shared" si="3"/>
        <v>-12.260547429843754</v>
      </c>
      <c r="K11" s="30">
        <v>4.3787669392299131</v>
      </c>
      <c r="L11" s="30">
        <v>16.639314369073666</v>
      </c>
      <c r="M11" s="19">
        <f t="shared" ref="M11:U11" si="6">M12+M13+M14+M15+M16</f>
        <v>48</v>
      </c>
      <c r="N11" s="19">
        <f t="shared" si="6"/>
        <v>255</v>
      </c>
      <c r="O11" s="19">
        <f t="shared" si="6"/>
        <v>9</v>
      </c>
      <c r="P11" s="19">
        <f t="shared" si="6"/>
        <v>142</v>
      </c>
      <c r="Q11" s="19">
        <f t="shared" si="6"/>
        <v>113</v>
      </c>
      <c r="R11" s="19">
        <f t="shared" si="6"/>
        <v>207</v>
      </c>
      <c r="S11" s="19">
        <f t="shared" si="6"/>
        <v>-41</v>
      </c>
      <c r="T11" s="19">
        <f t="shared" si="6"/>
        <v>85</v>
      </c>
      <c r="U11" s="19">
        <f t="shared" si="6"/>
        <v>122</v>
      </c>
      <c r="V11" s="30">
        <v>8.4072325233214329</v>
      </c>
    </row>
    <row r="12" spans="1:22" ht="15" customHeight="1" x14ac:dyDescent="0.2">
      <c r="A12" s="6" t="s">
        <v>26</v>
      </c>
      <c r="B12" s="18">
        <f t="shared" ref="B12:I12" si="7">B24</f>
        <v>-5</v>
      </c>
      <c r="C12" s="18">
        <f t="shared" si="7"/>
        <v>13</v>
      </c>
      <c r="D12" s="18">
        <f t="shared" si="7"/>
        <v>9</v>
      </c>
      <c r="E12" s="18">
        <f t="shared" si="7"/>
        <v>-6</v>
      </c>
      <c r="F12" s="18">
        <f t="shared" si="7"/>
        <v>2</v>
      </c>
      <c r="G12" s="18">
        <f t="shared" si="7"/>
        <v>1</v>
      </c>
      <c r="H12" s="18">
        <f t="shared" si="7"/>
        <v>8</v>
      </c>
      <c r="I12" s="18">
        <f t="shared" si="7"/>
        <v>4</v>
      </c>
      <c r="J12" s="25">
        <f t="shared" si="3"/>
        <v>-13.523527232308265</v>
      </c>
      <c r="K12" s="25">
        <v>4.5078424107694213</v>
      </c>
      <c r="L12" s="25">
        <v>18.031369643077685</v>
      </c>
      <c r="M12" s="18">
        <f t="shared" ref="M12:U12" si="8">M24</f>
        <v>1</v>
      </c>
      <c r="N12" s="18">
        <f t="shared" si="8"/>
        <v>24</v>
      </c>
      <c r="O12" s="18">
        <f t="shared" si="8"/>
        <v>9</v>
      </c>
      <c r="P12" s="18">
        <f t="shared" si="8"/>
        <v>8</v>
      </c>
      <c r="Q12" s="18">
        <f t="shared" si="8"/>
        <v>16</v>
      </c>
      <c r="R12" s="18">
        <f t="shared" si="8"/>
        <v>23</v>
      </c>
      <c r="S12" s="18">
        <f t="shared" si="8"/>
        <v>-3</v>
      </c>
      <c r="T12" s="18">
        <f t="shared" si="8"/>
        <v>10</v>
      </c>
      <c r="U12" s="18">
        <f t="shared" si="8"/>
        <v>13</v>
      </c>
      <c r="V12" s="25">
        <v>2.2539212053846995</v>
      </c>
    </row>
    <row r="13" spans="1:22" ht="15" customHeight="1" x14ac:dyDescent="0.2">
      <c r="A13" s="4" t="s">
        <v>25</v>
      </c>
      <c r="B13" s="20">
        <f t="shared" ref="B13:I13" si="9">B25+B26+B27</f>
        <v>-19</v>
      </c>
      <c r="C13" s="20">
        <f t="shared" si="9"/>
        <v>58</v>
      </c>
      <c r="D13" s="20">
        <f t="shared" si="9"/>
        <v>20</v>
      </c>
      <c r="E13" s="20">
        <f t="shared" si="9"/>
        <v>-22</v>
      </c>
      <c r="F13" s="20">
        <f t="shared" si="9"/>
        <v>4</v>
      </c>
      <c r="G13" s="20">
        <f t="shared" si="9"/>
        <v>0</v>
      </c>
      <c r="H13" s="20">
        <f t="shared" si="9"/>
        <v>26</v>
      </c>
      <c r="I13" s="20">
        <f t="shared" si="9"/>
        <v>1</v>
      </c>
      <c r="J13" s="26">
        <f t="shared" si="3"/>
        <v>-21.473459018585373</v>
      </c>
      <c r="K13" s="26">
        <v>3.9042652761064311</v>
      </c>
      <c r="L13" s="26">
        <v>25.377724294691806</v>
      </c>
      <c r="M13" s="20">
        <f t="shared" ref="M13:U13" si="10">M25+M26+M27</f>
        <v>3</v>
      </c>
      <c r="N13" s="20">
        <f t="shared" si="10"/>
        <v>34</v>
      </c>
      <c r="O13" s="20">
        <f t="shared" si="10"/>
        <v>-8</v>
      </c>
      <c r="P13" s="20">
        <f t="shared" si="10"/>
        <v>16</v>
      </c>
      <c r="Q13" s="20">
        <f t="shared" si="10"/>
        <v>18</v>
      </c>
      <c r="R13" s="20">
        <f t="shared" si="10"/>
        <v>31</v>
      </c>
      <c r="S13" s="20">
        <f t="shared" si="10"/>
        <v>-29</v>
      </c>
      <c r="T13" s="20">
        <f t="shared" si="10"/>
        <v>14</v>
      </c>
      <c r="U13" s="20">
        <f t="shared" si="10"/>
        <v>17</v>
      </c>
      <c r="V13" s="26">
        <v>2.9281989570798146</v>
      </c>
    </row>
    <row r="14" spans="1:22" ht="15" customHeight="1" x14ac:dyDescent="0.2">
      <c r="A14" s="4" t="s">
        <v>24</v>
      </c>
      <c r="B14" s="20">
        <f t="shared" ref="B14:I14" si="11">B28+B29+B30+B31</f>
        <v>10</v>
      </c>
      <c r="C14" s="20">
        <f t="shared" si="11"/>
        <v>149</v>
      </c>
      <c r="D14" s="20">
        <f t="shared" si="11"/>
        <v>2</v>
      </c>
      <c r="E14" s="20">
        <f t="shared" si="11"/>
        <v>-19</v>
      </c>
      <c r="F14" s="20">
        <f t="shared" si="11"/>
        <v>11</v>
      </c>
      <c r="G14" s="20">
        <f t="shared" si="11"/>
        <v>-2</v>
      </c>
      <c r="H14" s="20">
        <f t="shared" si="11"/>
        <v>30</v>
      </c>
      <c r="I14" s="20">
        <f t="shared" si="11"/>
        <v>-11</v>
      </c>
      <c r="J14" s="26">
        <f t="shared" si="3"/>
        <v>-8.6813379400130195</v>
      </c>
      <c r="K14" s="26">
        <v>5.0260377547443786</v>
      </c>
      <c r="L14" s="26">
        <v>13.707375694757399</v>
      </c>
      <c r="M14" s="20">
        <f t="shared" ref="M14:U14" si="12">M28+M29+M30+M31</f>
        <v>29</v>
      </c>
      <c r="N14" s="20">
        <f t="shared" si="12"/>
        <v>111</v>
      </c>
      <c r="O14" s="20">
        <f t="shared" si="12"/>
        <v>1</v>
      </c>
      <c r="P14" s="20">
        <f t="shared" si="12"/>
        <v>72</v>
      </c>
      <c r="Q14" s="20">
        <f t="shared" si="12"/>
        <v>39</v>
      </c>
      <c r="R14" s="20">
        <f t="shared" si="12"/>
        <v>82</v>
      </c>
      <c r="S14" s="20">
        <f t="shared" si="12"/>
        <v>8</v>
      </c>
      <c r="T14" s="20">
        <f t="shared" si="12"/>
        <v>31</v>
      </c>
      <c r="U14" s="20">
        <f t="shared" si="12"/>
        <v>51</v>
      </c>
      <c r="V14" s="26">
        <v>13.25046317159881</v>
      </c>
    </row>
    <row r="15" spans="1:22" ht="15" customHeight="1" x14ac:dyDescent="0.2">
      <c r="A15" s="4" t="s">
        <v>23</v>
      </c>
      <c r="B15" s="20">
        <f t="shared" ref="B15:I15" si="13">B32+B33+B34+B35</f>
        <v>3</v>
      </c>
      <c r="C15" s="20">
        <f t="shared" si="13"/>
        <v>35</v>
      </c>
      <c r="D15" s="20">
        <f t="shared" si="13"/>
        <v>41</v>
      </c>
      <c r="E15" s="20">
        <f t="shared" si="13"/>
        <v>-13</v>
      </c>
      <c r="F15" s="20">
        <f t="shared" si="13"/>
        <v>8</v>
      </c>
      <c r="G15" s="20">
        <f t="shared" si="13"/>
        <v>1</v>
      </c>
      <c r="H15" s="20">
        <f t="shared" si="13"/>
        <v>21</v>
      </c>
      <c r="I15" s="20">
        <f t="shared" si="13"/>
        <v>-6</v>
      </c>
      <c r="J15" s="26">
        <f t="shared" si="3"/>
        <v>-7.8541397689277312</v>
      </c>
      <c r="K15" s="26">
        <v>4.8333167808786035</v>
      </c>
      <c r="L15" s="26">
        <v>12.687456549806335</v>
      </c>
      <c r="M15" s="20">
        <f t="shared" ref="M15:U15" si="14">M32+M33+M34+M35</f>
        <v>16</v>
      </c>
      <c r="N15" s="20">
        <f t="shared" si="14"/>
        <v>69</v>
      </c>
      <c r="O15" s="20">
        <f t="shared" si="14"/>
        <v>16</v>
      </c>
      <c r="P15" s="20">
        <f t="shared" si="14"/>
        <v>38</v>
      </c>
      <c r="Q15" s="20">
        <f t="shared" si="14"/>
        <v>31</v>
      </c>
      <c r="R15" s="20">
        <f t="shared" si="14"/>
        <v>53</v>
      </c>
      <c r="S15" s="20">
        <f t="shared" si="14"/>
        <v>-18</v>
      </c>
      <c r="T15" s="20">
        <f t="shared" si="14"/>
        <v>22</v>
      </c>
      <c r="U15" s="20">
        <f t="shared" si="14"/>
        <v>31</v>
      </c>
      <c r="V15" s="26">
        <v>9.6666335617572159</v>
      </c>
    </row>
    <row r="16" spans="1:22" ht="15" customHeight="1" x14ac:dyDescent="0.2">
      <c r="A16" s="2" t="s">
        <v>22</v>
      </c>
      <c r="B16" s="19">
        <f t="shared" ref="B16:I16" si="15">B36+B37+B38</f>
        <v>-11</v>
      </c>
      <c r="C16" s="19">
        <f t="shared" si="15"/>
        <v>21</v>
      </c>
      <c r="D16" s="19">
        <f t="shared" si="15"/>
        <v>-10</v>
      </c>
      <c r="E16" s="19">
        <f t="shared" si="15"/>
        <v>-10</v>
      </c>
      <c r="F16" s="19">
        <f t="shared" si="15"/>
        <v>0</v>
      </c>
      <c r="G16" s="19">
        <f t="shared" si="15"/>
        <v>-3</v>
      </c>
      <c r="H16" s="19">
        <f t="shared" si="15"/>
        <v>10</v>
      </c>
      <c r="I16" s="19">
        <f t="shared" si="15"/>
        <v>-3</v>
      </c>
      <c r="J16" s="30">
        <f t="shared" si="3"/>
        <v>-25.163736642537053</v>
      </c>
      <c r="K16" s="30">
        <v>0</v>
      </c>
      <c r="L16" s="30">
        <v>25.163736642537053</v>
      </c>
      <c r="M16" s="19">
        <f t="shared" ref="M16:U16" si="16">M36+M37+M38</f>
        <v>-1</v>
      </c>
      <c r="N16" s="19">
        <f t="shared" si="16"/>
        <v>17</v>
      </c>
      <c r="O16" s="19">
        <f t="shared" si="16"/>
        <v>-9</v>
      </c>
      <c r="P16" s="19">
        <f t="shared" si="16"/>
        <v>8</v>
      </c>
      <c r="Q16" s="19">
        <f t="shared" si="16"/>
        <v>9</v>
      </c>
      <c r="R16" s="19">
        <f t="shared" si="16"/>
        <v>18</v>
      </c>
      <c r="S16" s="19">
        <f t="shared" si="16"/>
        <v>1</v>
      </c>
      <c r="T16" s="19">
        <f t="shared" si="16"/>
        <v>8</v>
      </c>
      <c r="U16" s="19">
        <f t="shared" si="16"/>
        <v>10</v>
      </c>
      <c r="V16" s="30">
        <v>-2.516373664253706</v>
      </c>
    </row>
    <row r="17" spans="1:22" ht="15" customHeight="1" x14ac:dyDescent="0.2">
      <c r="A17" s="6" t="s">
        <v>21</v>
      </c>
      <c r="B17" s="18">
        <f t="shared" ref="B17:I17" si="17">B12+B13+B20</f>
        <v>-86</v>
      </c>
      <c r="C17" s="18">
        <f t="shared" si="17"/>
        <v>319</v>
      </c>
      <c r="D17" s="18">
        <f t="shared" si="17"/>
        <v>-100</v>
      </c>
      <c r="E17" s="18">
        <f t="shared" si="17"/>
        <v>-111</v>
      </c>
      <c r="F17" s="18">
        <f t="shared" si="17"/>
        <v>39</v>
      </c>
      <c r="G17" s="18">
        <f t="shared" si="17"/>
        <v>-33</v>
      </c>
      <c r="H17" s="18">
        <f t="shared" si="17"/>
        <v>150</v>
      </c>
      <c r="I17" s="18">
        <f t="shared" si="17"/>
        <v>28</v>
      </c>
      <c r="J17" s="25">
        <f t="shared" si="3"/>
        <v>-11.964986577597433</v>
      </c>
      <c r="K17" s="25">
        <v>4.2039142029396395</v>
      </c>
      <c r="L17" s="25">
        <v>16.168900780537072</v>
      </c>
      <c r="M17" s="18">
        <f t="shared" ref="M17:U17" si="18">M12+M13+M20</f>
        <v>25</v>
      </c>
      <c r="N17" s="18">
        <f t="shared" si="18"/>
        <v>412</v>
      </c>
      <c r="O17" s="18">
        <f t="shared" si="18"/>
        <v>-68</v>
      </c>
      <c r="P17" s="18">
        <f t="shared" si="18"/>
        <v>281</v>
      </c>
      <c r="Q17" s="18">
        <f t="shared" si="18"/>
        <v>131</v>
      </c>
      <c r="R17" s="18">
        <f t="shared" si="18"/>
        <v>387</v>
      </c>
      <c r="S17" s="18">
        <f t="shared" si="18"/>
        <v>-29</v>
      </c>
      <c r="T17" s="18">
        <f t="shared" si="18"/>
        <v>254</v>
      </c>
      <c r="U17" s="18">
        <f t="shared" si="18"/>
        <v>133</v>
      </c>
      <c r="V17" s="25">
        <v>2.6948167967561645</v>
      </c>
    </row>
    <row r="18" spans="1:22" ht="15" customHeight="1" x14ac:dyDescent="0.2">
      <c r="A18" s="4" t="s">
        <v>20</v>
      </c>
      <c r="B18" s="20">
        <f t="shared" ref="B18:I18" si="19">B14+B22</f>
        <v>-31</v>
      </c>
      <c r="C18" s="20">
        <f t="shared" si="19"/>
        <v>164</v>
      </c>
      <c r="D18" s="20">
        <f t="shared" si="19"/>
        <v>0</v>
      </c>
      <c r="E18" s="20">
        <f t="shared" si="19"/>
        <v>-38</v>
      </c>
      <c r="F18" s="20">
        <f t="shared" si="19"/>
        <v>26</v>
      </c>
      <c r="G18" s="20">
        <f t="shared" si="19"/>
        <v>3</v>
      </c>
      <c r="H18" s="20">
        <f t="shared" si="19"/>
        <v>64</v>
      </c>
      <c r="I18" s="20">
        <f t="shared" si="19"/>
        <v>-6</v>
      </c>
      <c r="J18" s="26">
        <f t="shared" si="3"/>
        <v>-9.1893252769385683</v>
      </c>
      <c r="K18" s="26">
        <v>6.2874330842211279</v>
      </c>
      <c r="L18" s="26">
        <v>15.476758361159696</v>
      </c>
      <c r="M18" s="20">
        <f t="shared" ref="M18:U18" si="20">M14+M22</f>
        <v>7</v>
      </c>
      <c r="N18" s="20">
        <f t="shared" si="20"/>
        <v>196</v>
      </c>
      <c r="O18" s="20">
        <f t="shared" si="20"/>
        <v>6</v>
      </c>
      <c r="P18" s="20">
        <f t="shared" si="20"/>
        <v>122</v>
      </c>
      <c r="Q18" s="20">
        <f t="shared" si="20"/>
        <v>74</v>
      </c>
      <c r="R18" s="20">
        <f t="shared" si="20"/>
        <v>189</v>
      </c>
      <c r="S18" s="20">
        <f t="shared" si="20"/>
        <v>15</v>
      </c>
      <c r="T18" s="20">
        <f t="shared" si="20"/>
        <v>103</v>
      </c>
      <c r="U18" s="20">
        <f t="shared" si="20"/>
        <v>86</v>
      </c>
      <c r="V18" s="26">
        <v>1.6927704457518402</v>
      </c>
    </row>
    <row r="19" spans="1:22" ht="15" customHeight="1" x14ac:dyDescent="0.2">
      <c r="A19" s="2" t="s">
        <v>19</v>
      </c>
      <c r="B19" s="19">
        <f t="shared" ref="B19:I19" si="21">B15+B16+B21+B23</f>
        <v>25</v>
      </c>
      <c r="C19" s="19">
        <f t="shared" si="21"/>
        <v>370</v>
      </c>
      <c r="D19" s="19">
        <f t="shared" si="21"/>
        <v>-19</v>
      </c>
      <c r="E19" s="19">
        <f t="shared" si="21"/>
        <v>-78</v>
      </c>
      <c r="F19" s="19">
        <f t="shared" si="21"/>
        <v>48</v>
      </c>
      <c r="G19" s="19">
        <f t="shared" si="21"/>
        <v>-8</v>
      </c>
      <c r="H19" s="19">
        <f t="shared" si="21"/>
        <v>126</v>
      </c>
      <c r="I19" s="19">
        <f t="shared" si="21"/>
        <v>-3</v>
      </c>
      <c r="J19" s="30">
        <f t="shared" si="3"/>
        <v>-8.0429181639433196</v>
      </c>
      <c r="K19" s="30">
        <v>4.9494881008881952</v>
      </c>
      <c r="L19" s="30">
        <v>12.992406264831514</v>
      </c>
      <c r="M19" s="19">
        <f t="shared" ref="M19:U19" si="22">M15+M16+M21+M23</f>
        <v>103</v>
      </c>
      <c r="N19" s="19">
        <f t="shared" si="22"/>
        <v>466</v>
      </c>
      <c r="O19" s="19">
        <f t="shared" si="22"/>
        <v>-37</v>
      </c>
      <c r="P19" s="19">
        <f t="shared" si="22"/>
        <v>305</v>
      </c>
      <c r="Q19" s="19">
        <f t="shared" si="22"/>
        <v>161</v>
      </c>
      <c r="R19" s="19">
        <f t="shared" si="22"/>
        <v>363</v>
      </c>
      <c r="S19" s="19">
        <f t="shared" si="22"/>
        <v>-23</v>
      </c>
      <c r="T19" s="19">
        <f t="shared" si="22"/>
        <v>216</v>
      </c>
      <c r="U19" s="19">
        <f t="shared" si="22"/>
        <v>147</v>
      </c>
      <c r="V19" s="30">
        <v>10.620776549822587</v>
      </c>
    </row>
    <row r="20" spans="1:22" ht="15" customHeight="1" x14ac:dyDescent="0.2">
      <c r="A20" s="5" t="s">
        <v>18</v>
      </c>
      <c r="B20" s="18">
        <f>E20+M20</f>
        <v>-62</v>
      </c>
      <c r="C20" s="18">
        <v>248</v>
      </c>
      <c r="D20" s="18">
        <f>G20-I20+O20-S20</f>
        <v>-129</v>
      </c>
      <c r="E20" s="18">
        <f>F20-H20</f>
        <v>-83</v>
      </c>
      <c r="F20" s="18">
        <v>33</v>
      </c>
      <c r="G20" s="18">
        <v>-34</v>
      </c>
      <c r="H20" s="18">
        <v>116</v>
      </c>
      <c r="I20" s="18">
        <v>23</v>
      </c>
      <c r="J20" s="25">
        <f t="shared" si="3"/>
        <v>-10.628929493656674</v>
      </c>
      <c r="K20" s="25">
        <v>4.2259599191647021</v>
      </c>
      <c r="L20" s="25">
        <v>14.854889412821375</v>
      </c>
      <c r="M20" s="18">
        <f>N20-R20</f>
        <v>21</v>
      </c>
      <c r="N20" s="18">
        <f>SUM(P20:Q20)</f>
        <v>354</v>
      </c>
      <c r="O20" s="22">
        <v>-69</v>
      </c>
      <c r="P20" s="22">
        <v>257</v>
      </c>
      <c r="Q20" s="22">
        <v>97</v>
      </c>
      <c r="R20" s="22">
        <f>SUM(T20:U20)</f>
        <v>333</v>
      </c>
      <c r="S20" s="22">
        <v>3</v>
      </c>
      <c r="T20" s="22">
        <v>230</v>
      </c>
      <c r="U20" s="22">
        <v>103</v>
      </c>
      <c r="V20" s="29">
        <v>2.6892472212866281</v>
      </c>
    </row>
    <row r="21" spans="1:22" ht="15" customHeight="1" x14ac:dyDescent="0.2">
      <c r="A21" s="3" t="s">
        <v>17</v>
      </c>
      <c r="B21" s="20">
        <f t="shared" ref="B21:B38" si="23">E21+M21</f>
        <v>17</v>
      </c>
      <c r="C21" s="20">
        <v>254</v>
      </c>
      <c r="D21" s="20">
        <f t="shared" ref="D21:D38" si="24">G21-I21+O21-S21</f>
        <v>-25</v>
      </c>
      <c r="E21" s="20">
        <f t="shared" ref="E21:E38" si="25">F21-H21</f>
        <v>-44</v>
      </c>
      <c r="F21" s="20">
        <v>36</v>
      </c>
      <c r="G21" s="20">
        <v>-1</v>
      </c>
      <c r="H21" s="20">
        <v>80</v>
      </c>
      <c r="I21" s="20">
        <v>4</v>
      </c>
      <c r="J21" s="26">
        <f t="shared" si="3"/>
        <v>-7.0012075557241182</v>
      </c>
      <c r="K21" s="26">
        <v>5.7282607274106425</v>
      </c>
      <c r="L21" s="26">
        <v>12.729468283134761</v>
      </c>
      <c r="M21" s="20">
        <f t="shared" ref="M21:M38" si="26">N21-R21</f>
        <v>61</v>
      </c>
      <c r="N21" s="20">
        <f>SUM(P21:Q21)</f>
        <v>298</v>
      </c>
      <c r="O21" s="20">
        <v>-24</v>
      </c>
      <c r="P21" s="20">
        <v>202</v>
      </c>
      <c r="Q21" s="20">
        <v>96</v>
      </c>
      <c r="R21" s="20">
        <f t="shared" ref="R21:R38" si="27">SUM(T21:U21)</f>
        <v>237</v>
      </c>
      <c r="S21" s="20">
        <v>-4</v>
      </c>
      <c r="T21" s="20">
        <v>145</v>
      </c>
      <c r="U21" s="20">
        <v>92</v>
      </c>
      <c r="V21" s="26">
        <v>9.7062195658902652</v>
      </c>
    </row>
    <row r="22" spans="1:22" ht="15" customHeight="1" x14ac:dyDescent="0.2">
      <c r="A22" s="3" t="s">
        <v>16</v>
      </c>
      <c r="B22" s="20">
        <f t="shared" si="23"/>
        <v>-41</v>
      </c>
      <c r="C22" s="20">
        <v>15</v>
      </c>
      <c r="D22" s="20">
        <f t="shared" si="24"/>
        <v>-2</v>
      </c>
      <c r="E22" s="20">
        <f t="shared" si="25"/>
        <v>-19</v>
      </c>
      <c r="F22" s="20">
        <v>15</v>
      </c>
      <c r="G22" s="20">
        <v>5</v>
      </c>
      <c r="H22" s="20">
        <v>34</v>
      </c>
      <c r="I22" s="20">
        <v>5</v>
      </c>
      <c r="J22" s="26">
        <f t="shared" si="3"/>
        <v>-9.7604571299893017</v>
      </c>
      <c r="K22" s="26">
        <v>7.7056240499915551</v>
      </c>
      <c r="L22" s="26">
        <v>17.466081179980858</v>
      </c>
      <c r="M22" s="20">
        <f t="shared" si="26"/>
        <v>-22</v>
      </c>
      <c r="N22" s="20">
        <f t="shared" ref="N22:N38" si="28">SUM(P22:Q22)</f>
        <v>85</v>
      </c>
      <c r="O22" s="20">
        <v>5</v>
      </c>
      <c r="P22" s="20">
        <v>50</v>
      </c>
      <c r="Q22" s="20">
        <v>35</v>
      </c>
      <c r="R22" s="20">
        <f t="shared" si="27"/>
        <v>107</v>
      </c>
      <c r="S22" s="20">
        <v>7</v>
      </c>
      <c r="T22" s="20">
        <v>72</v>
      </c>
      <c r="U22" s="20">
        <v>35</v>
      </c>
      <c r="V22" s="26">
        <v>-11.301581939987614</v>
      </c>
    </row>
    <row r="23" spans="1:22" ht="15" customHeight="1" x14ac:dyDescent="0.2">
      <c r="A23" s="1" t="s">
        <v>15</v>
      </c>
      <c r="B23" s="19">
        <f t="shared" si="23"/>
        <v>16</v>
      </c>
      <c r="C23" s="19">
        <v>60</v>
      </c>
      <c r="D23" s="19">
        <f t="shared" si="24"/>
        <v>-25</v>
      </c>
      <c r="E23" s="19">
        <f t="shared" si="25"/>
        <v>-11</v>
      </c>
      <c r="F23" s="19">
        <v>4</v>
      </c>
      <c r="G23" s="19">
        <v>-5</v>
      </c>
      <c r="H23" s="19">
        <v>15</v>
      </c>
      <c r="I23" s="19">
        <v>2</v>
      </c>
      <c r="J23" s="30">
        <f t="shared" si="3"/>
        <v>-8.0836756060240003</v>
      </c>
      <c r="K23" s="30">
        <v>2.9395184021905449</v>
      </c>
      <c r="L23" s="30">
        <v>11.023194008214546</v>
      </c>
      <c r="M23" s="19">
        <f t="shared" si="26"/>
        <v>27</v>
      </c>
      <c r="N23" s="19">
        <f t="shared" si="28"/>
        <v>82</v>
      </c>
      <c r="O23" s="19">
        <v>-20</v>
      </c>
      <c r="P23" s="19">
        <v>57</v>
      </c>
      <c r="Q23" s="19">
        <v>25</v>
      </c>
      <c r="R23" s="19">
        <f t="shared" si="27"/>
        <v>55</v>
      </c>
      <c r="S23" s="24">
        <v>-2</v>
      </c>
      <c r="T23" s="24">
        <v>41</v>
      </c>
      <c r="U23" s="24">
        <v>14</v>
      </c>
      <c r="V23" s="31">
        <v>19.841749214786184</v>
      </c>
    </row>
    <row r="24" spans="1:22" ht="15" customHeight="1" x14ac:dyDescent="0.2">
      <c r="A24" s="7" t="s">
        <v>14</v>
      </c>
      <c r="B24" s="17">
        <f t="shared" si="23"/>
        <v>-5</v>
      </c>
      <c r="C24" s="17">
        <v>13</v>
      </c>
      <c r="D24" s="17">
        <f t="shared" si="24"/>
        <v>9</v>
      </c>
      <c r="E24" s="18">
        <f t="shared" si="25"/>
        <v>-6</v>
      </c>
      <c r="F24" s="17">
        <v>2</v>
      </c>
      <c r="G24" s="17">
        <v>1</v>
      </c>
      <c r="H24" s="17">
        <v>8</v>
      </c>
      <c r="I24" s="23">
        <v>4</v>
      </c>
      <c r="J24" s="38">
        <f t="shared" si="3"/>
        <v>-13.523527232308265</v>
      </c>
      <c r="K24" s="38">
        <v>4.5078424107694213</v>
      </c>
      <c r="L24" s="38">
        <v>18.031369643077685</v>
      </c>
      <c r="M24" s="18">
        <f t="shared" si="26"/>
        <v>1</v>
      </c>
      <c r="N24" s="17">
        <f t="shared" si="28"/>
        <v>24</v>
      </c>
      <c r="O24" s="17">
        <v>9</v>
      </c>
      <c r="P24" s="17">
        <v>8</v>
      </c>
      <c r="Q24" s="17">
        <v>16</v>
      </c>
      <c r="R24" s="17">
        <f t="shared" si="27"/>
        <v>23</v>
      </c>
      <c r="S24" s="17">
        <v>-3</v>
      </c>
      <c r="T24" s="17">
        <v>10</v>
      </c>
      <c r="U24" s="17">
        <v>13</v>
      </c>
      <c r="V24" s="28">
        <v>2.2539212053846995</v>
      </c>
    </row>
    <row r="25" spans="1:22" ht="15" customHeight="1" x14ac:dyDescent="0.2">
      <c r="A25" s="5" t="s">
        <v>13</v>
      </c>
      <c r="B25" s="18">
        <f t="shared" si="23"/>
        <v>-2</v>
      </c>
      <c r="C25" s="18">
        <v>5</v>
      </c>
      <c r="D25" s="18">
        <f t="shared" si="24"/>
        <v>6</v>
      </c>
      <c r="E25" s="18">
        <f t="shared" si="25"/>
        <v>-4</v>
      </c>
      <c r="F25" s="18">
        <v>0</v>
      </c>
      <c r="G25" s="18">
        <v>0</v>
      </c>
      <c r="H25" s="18">
        <v>4</v>
      </c>
      <c r="I25" s="18">
        <v>1</v>
      </c>
      <c r="J25" s="25">
        <f t="shared" si="3"/>
        <v>-35.969450603596947</v>
      </c>
      <c r="K25" s="25">
        <v>0</v>
      </c>
      <c r="L25" s="25">
        <v>35.969450603596947</v>
      </c>
      <c r="M25" s="18">
        <f t="shared" si="26"/>
        <v>2</v>
      </c>
      <c r="N25" s="18">
        <f t="shared" si="28"/>
        <v>4</v>
      </c>
      <c r="O25" s="18">
        <v>2</v>
      </c>
      <c r="P25" s="18">
        <v>3</v>
      </c>
      <c r="Q25" s="18">
        <v>1</v>
      </c>
      <c r="R25" s="18">
        <f t="shared" si="27"/>
        <v>2</v>
      </c>
      <c r="S25" s="22">
        <v>-5</v>
      </c>
      <c r="T25" s="22">
        <v>0</v>
      </c>
      <c r="U25" s="22">
        <v>2</v>
      </c>
      <c r="V25" s="29">
        <v>17.984725301798473</v>
      </c>
    </row>
    <row r="26" spans="1:22" ht="15" customHeight="1" x14ac:dyDescent="0.2">
      <c r="A26" s="3" t="s">
        <v>12</v>
      </c>
      <c r="B26" s="20">
        <f t="shared" si="23"/>
        <v>-1</v>
      </c>
      <c r="C26" s="20">
        <v>23</v>
      </c>
      <c r="D26" s="20">
        <f t="shared" si="24"/>
        <v>12</v>
      </c>
      <c r="E26" s="20">
        <f t="shared" si="25"/>
        <v>-5</v>
      </c>
      <c r="F26" s="20">
        <v>0</v>
      </c>
      <c r="G26" s="20">
        <v>0</v>
      </c>
      <c r="H26" s="20">
        <v>5</v>
      </c>
      <c r="I26" s="20">
        <v>-1</v>
      </c>
      <c r="J26" s="26">
        <f t="shared" si="3"/>
        <v>-19.040166927490869</v>
      </c>
      <c r="K26" s="26">
        <v>0</v>
      </c>
      <c r="L26" s="26">
        <v>19.040166927490869</v>
      </c>
      <c r="M26" s="20">
        <f t="shared" si="26"/>
        <v>4</v>
      </c>
      <c r="N26" s="20">
        <f t="shared" si="28"/>
        <v>10</v>
      </c>
      <c r="O26" s="20">
        <v>-7</v>
      </c>
      <c r="P26" s="20">
        <v>5</v>
      </c>
      <c r="Q26" s="20">
        <v>5</v>
      </c>
      <c r="R26" s="20">
        <f t="shared" si="27"/>
        <v>6</v>
      </c>
      <c r="S26" s="20">
        <v>-18</v>
      </c>
      <c r="T26" s="20">
        <v>3</v>
      </c>
      <c r="U26" s="20">
        <v>3</v>
      </c>
      <c r="V26" s="26">
        <v>15.232133541992692</v>
      </c>
    </row>
    <row r="27" spans="1:22" ht="15" customHeight="1" x14ac:dyDescent="0.2">
      <c r="A27" s="1" t="s">
        <v>11</v>
      </c>
      <c r="B27" s="19">
        <f t="shared" si="23"/>
        <v>-16</v>
      </c>
      <c r="C27" s="19">
        <v>30</v>
      </c>
      <c r="D27" s="19">
        <f t="shared" si="24"/>
        <v>2</v>
      </c>
      <c r="E27" s="19">
        <f t="shared" si="25"/>
        <v>-13</v>
      </c>
      <c r="F27" s="19">
        <v>4</v>
      </c>
      <c r="G27" s="19">
        <v>0</v>
      </c>
      <c r="H27" s="19">
        <v>17</v>
      </c>
      <c r="I27" s="19">
        <v>1</v>
      </c>
      <c r="J27" s="30">
        <f t="shared" si="3"/>
        <v>-19.978106185002733</v>
      </c>
      <c r="K27" s="30">
        <v>6.1471095953854578</v>
      </c>
      <c r="L27" s="30">
        <v>26.125215780388192</v>
      </c>
      <c r="M27" s="19">
        <f t="shared" si="26"/>
        <v>-3</v>
      </c>
      <c r="N27" s="19">
        <f t="shared" si="28"/>
        <v>20</v>
      </c>
      <c r="O27" s="24">
        <v>-3</v>
      </c>
      <c r="P27" s="24">
        <v>8</v>
      </c>
      <c r="Q27" s="24">
        <v>12</v>
      </c>
      <c r="R27" s="24">
        <f t="shared" si="27"/>
        <v>23</v>
      </c>
      <c r="S27" s="24">
        <v>-6</v>
      </c>
      <c r="T27" s="24">
        <v>11</v>
      </c>
      <c r="U27" s="24">
        <v>12</v>
      </c>
      <c r="V27" s="31">
        <v>-4.6103321965391011</v>
      </c>
    </row>
    <row r="28" spans="1:22" ht="15" customHeight="1" x14ac:dyDescent="0.2">
      <c r="A28" s="5" t="s">
        <v>10</v>
      </c>
      <c r="B28" s="18">
        <f t="shared" si="23"/>
        <v>3</v>
      </c>
      <c r="C28" s="18">
        <v>23</v>
      </c>
      <c r="D28" s="18">
        <f t="shared" si="24"/>
        <v>3</v>
      </c>
      <c r="E28" s="18">
        <f t="shared" si="25"/>
        <v>-5</v>
      </c>
      <c r="F28" s="18">
        <v>1</v>
      </c>
      <c r="G28" s="18">
        <v>1</v>
      </c>
      <c r="H28" s="18">
        <v>6</v>
      </c>
      <c r="I28" s="18">
        <v>2</v>
      </c>
      <c r="J28" s="25">
        <f t="shared" si="3"/>
        <v>-20.475709637607988</v>
      </c>
      <c r="K28" s="25">
        <v>4.0951419275215981</v>
      </c>
      <c r="L28" s="25">
        <v>24.570851565129587</v>
      </c>
      <c r="M28" s="18">
        <f t="shared" si="26"/>
        <v>8</v>
      </c>
      <c r="N28" s="18">
        <f t="shared" si="28"/>
        <v>13</v>
      </c>
      <c r="O28" s="18">
        <v>7</v>
      </c>
      <c r="P28" s="18">
        <v>8</v>
      </c>
      <c r="Q28" s="18">
        <v>5</v>
      </c>
      <c r="R28" s="18">
        <f t="shared" si="27"/>
        <v>5</v>
      </c>
      <c r="S28" s="18">
        <v>3</v>
      </c>
      <c r="T28" s="18">
        <v>2</v>
      </c>
      <c r="U28" s="18">
        <v>3</v>
      </c>
      <c r="V28" s="25">
        <v>32.761135420172792</v>
      </c>
    </row>
    <row r="29" spans="1:22" ht="15" customHeight="1" x14ac:dyDescent="0.2">
      <c r="A29" s="3" t="s">
        <v>9</v>
      </c>
      <c r="B29" s="20">
        <f t="shared" si="23"/>
        <v>0</v>
      </c>
      <c r="C29" s="20">
        <v>30</v>
      </c>
      <c r="D29" s="20">
        <f t="shared" si="24"/>
        <v>0</v>
      </c>
      <c r="E29" s="20">
        <f t="shared" si="25"/>
        <v>-4</v>
      </c>
      <c r="F29" s="20">
        <v>7</v>
      </c>
      <c r="G29" s="20">
        <v>1</v>
      </c>
      <c r="H29" s="20">
        <v>11</v>
      </c>
      <c r="I29" s="20">
        <v>-1</v>
      </c>
      <c r="J29" s="26">
        <f t="shared" si="3"/>
        <v>-5.9212394046315424</v>
      </c>
      <c r="K29" s="26">
        <v>10.362168958105205</v>
      </c>
      <c r="L29" s="26">
        <v>16.283408362736747</v>
      </c>
      <c r="M29" s="20">
        <f t="shared" si="26"/>
        <v>4</v>
      </c>
      <c r="N29" s="20">
        <f t="shared" si="28"/>
        <v>25</v>
      </c>
      <c r="O29" s="20">
        <v>-11</v>
      </c>
      <c r="P29" s="20">
        <v>8</v>
      </c>
      <c r="Q29" s="20">
        <v>17</v>
      </c>
      <c r="R29" s="20">
        <f t="shared" si="27"/>
        <v>21</v>
      </c>
      <c r="S29" s="20">
        <v>-9</v>
      </c>
      <c r="T29" s="20">
        <v>9</v>
      </c>
      <c r="U29" s="20">
        <v>12</v>
      </c>
      <c r="V29" s="26">
        <v>5.9212394046315531</v>
      </c>
    </row>
    <row r="30" spans="1:22" ht="15" customHeight="1" x14ac:dyDescent="0.2">
      <c r="A30" s="3" t="s">
        <v>8</v>
      </c>
      <c r="B30" s="20">
        <f t="shared" si="23"/>
        <v>14</v>
      </c>
      <c r="C30" s="20">
        <v>70</v>
      </c>
      <c r="D30" s="20">
        <f t="shared" si="24"/>
        <v>-9</v>
      </c>
      <c r="E30" s="20">
        <f t="shared" si="25"/>
        <v>-5</v>
      </c>
      <c r="F30" s="20">
        <v>2</v>
      </c>
      <c r="G30" s="20">
        <v>-2</v>
      </c>
      <c r="H30" s="20">
        <v>7</v>
      </c>
      <c r="I30" s="20">
        <v>-9</v>
      </c>
      <c r="J30" s="26">
        <f t="shared" si="3"/>
        <v>-7.4295717309884388</v>
      </c>
      <c r="K30" s="26">
        <v>2.9718286923953752</v>
      </c>
      <c r="L30" s="26">
        <v>10.401400423383814</v>
      </c>
      <c r="M30" s="20">
        <f t="shared" si="26"/>
        <v>19</v>
      </c>
      <c r="N30" s="20">
        <f t="shared" si="28"/>
        <v>56</v>
      </c>
      <c r="O30" s="20">
        <v>2</v>
      </c>
      <c r="P30" s="20">
        <v>49</v>
      </c>
      <c r="Q30" s="20">
        <v>7</v>
      </c>
      <c r="R30" s="20">
        <f t="shared" si="27"/>
        <v>37</v>
      </c>
      <c r="S30" s="20">
        <v>18</v>
      </c>
      <c r="T30" s="20">
        <v>16</v>
      </c>
      <c r="U30" s="20">
        <v>21</v>
      </c>
      <c r="V30" s="26">
        <v>28.232372577756067</v>
      </c>
    </row>
    <row r="31" spans="1:22" ht="15" customHeight="1" x14ac:dyDescent="0.2">
      <c r="A31" s="1" t="s">
        <v>7</v>
      </c>
      <c r="B31" s="19">
        <f t="shared" si="23"/>
        <v>-7</v>
      </c>
      <c r="C31" s="19">
        <v>26</v>
      </c>
      <c r="D31" s="19">
        <f t="shared" si="24"/>
        <v>8</v>
      </c>
      <c r="E31" s="19">
        <f t="shared" si="25"/>
        <v>-5</v>
      </c>
      <c r="F31" s="19">
        <v>1</v>
      </c>
      <c r="G31" s="19">
        <v>-2</v>
      </c>
      <c r="H31" s="19">
        <v>6</v>
      </c>
      <c r="I31" s="19">
        <v>-3</v>
      </c>
      <c r="J31" s="30">
        <f t="shared" si="3"/>
        <v>-8.3908045977011501</v>
      </c>
      <c r="K31" s="30">
        <v>1.6781609195402296</v>
      </c>
      <c r="L31" s="30">
        <v>10.068965517241379</v>
      </c>
      <c r="M31" s="19">
        <f t="shared" si="26"/>
        <v>-2</v>
      </c>
      <c r="N31" s="19">
        <f t="shared" si="28"/>
        <v>17</v>
      </c>
      <c r="O31" s="19">
        <v>3</v>
      </c>
      <c r="P31" s="19">
        <v>7</v>
      </c>
      <c r="Q31" s="19">
        <v>10</v>
      </c>
      <c r="R31" s="19">
        <f t="shared" si="27"/>
        <v>19</v>
      </c>
      <c r="S31" s="19">
        <v>-4</v>
      </c>
      <c r="T31" s="19">
        <v>4</v>
      </c>
      <c r="U31" s="19">
        <v>15</v>
      </c>
      <c r="V31" s="30">
        <v>-3.3563218390804614</v>
      </c>
    </row>
    <row r="32" spans="1:22" ht="15" customHeight="1" x14ac:dyDescent="0.2">
      <c r="A32" s="5" t="s">
        <v>6</v>
      </c>
      <c r="B32" s="18">
        <f t="shared" si="23"/>
        <v>9</v>
      </c>
      <c r="C32" s="18">
        <v>11</v>
      </c>
      <c r="D32" s="18">
        <f t="shared" si="24"/>
        <v>7</v>
      </c>
      <c r="E32" s="18">
        <f t="shared" si="25"/>
        <v>0</v>
      </c>
      <c r="F32" s="18">
        <v>1</v>
      </c>
      <c r="G32" s="18">
        <v>0</v>
      </c>
      <c r="H32" s="18">
        <v>1</v>
      </c>
      <c r="I32" s="18">
        <v>0</v>
      </c>
      <c r="J32" s="25">
        <f t="shared" si="3"/>
        <v>0</v>
      </c>
      <c r="K32" s="25">
        <v>6.3733193644141783</v>
      </c>
      <c r="L32" s="25">
        <v>6.3733193644141783</v>
      </c>
      <c r="M32" s="18">
        <f t="shared" si="26"/>
        <v>9</v>
      </c>
      <c r="N32" s="18">
        <f t="shared" si="28"/>
        <v>14</v>
      </c>
      <c r="O32" s="22">
        <v>2</v>
      </c>
      <c r="P32" s="22">
        <v>4</v>
      </c>
      <c r="Q32" s="22">
        <v>10</v>
      </c>
      <c r="R32" s="22">
        <f t="shared" si="27"/>
        <v>5</v>
      </c>
      <c r="S32" s="22">
        <v>-5</v>
      </c>
      <c r="T32" s="22">
        <v>3</v>
      </c>
      <c r="U32" s="22">
        <v>2</v>
      </c>
      <c r="V32" s="29">
        <v>57.359874279727606</v>
      </c>
    </row>
    <row r="33" spans="1:22" ht="15" customHeight="1" x14ac:dyDescent="0.2">
      <c r="A33" s="3" t="s">
        <v>5</v>
      </c>
      <c r="B33" s="20">
        <f t="shared" si="23"/>
        <v>-1</v>
      </c>
      <c r="C33" s="20">
        <v>23</v>
      </c>
      <c r="D33" s="20">
        <f t="shared" si="24"/>
        <v>16</v>
      </c>
      <c r="E33" s="20">
        <f>F33-H33</f>
        <v>-11</v>
      </c>
      <c r="F33" s="20">
        <v>2</v>
      </c>
      <c r="G33" s="20">
        <v>-1</v>
      </c>
      <c r="H33" s="20">
        <v>13</v>
      </c>
      <c r="I33" s="20">
        <v>0</v>
      </c>
      <c r="J33" s="26">
        <f t="shared" si="3"/>
        <v>-17.611966486818442</v>
      </c>
      <c r="K33" s="26">
        <v>3.20217572487608</v>
      </c>
      <c r="L33" s="26">
        <v>20.814142211694524</v>
      </c>
      <c r="M33" s="20">
        <f>N33-R33</f>
        <v>10</v>
      </c>
      <c r="N33" s="20">
        <f t="shared" si="28"/>
        <v>21</v>
      </c>
      <c r="O33" s="20">
        <v>2</v>
      </c>
      <c r="P33" s="20">
        <v>16</v>
      </c>
      <c r="Q33" s="20">
        <v>5</v>
      </c>
      <c r="R33" s="20">
        <f t="shared" si="27"/>
        <v>11</v>
      </c>
      <c r="S33" s="20">
        <v>-15</v>
      </c>
      <c r="T33" s="20">
        <v>5</v>
      </c>
      <c r="U33" s="20">
        <v>6</v>
      </c>
      <c r="V33" s="26">
        <v>16.010878624380403</v>
      </c>
    </row>
    <row r="34" spans="1:22" ht="15" customHeight="1" x14ac:dyDescent="0.2">
      <c r="A34" s="3" t="s">
        <v>4</v>
      </c>
      <c r="B34" s="20">
        <f t="shared" si="23"/>
        <v>-7</v>
      </c>
      <c r="C34" s="20">
        <v>-17</v>
      </c>
      <c r="D34" s="20">
        <f t="shared" si="24"/>
        <v>2</v>
      </c>
      <c r="E34" s="20">
        <f t="shared" si="25"/>
        <v>-3</v>
      </c>
      <c r="F34" s="20">
        <v>1</v>
      </c>
      <c r="G34" s="20">
        <v>1</v>
      </c>
      <c r="H34" s="20">
        <v>4</v>
      </c>
      <c r="I34" s="20">
        <v>1</v>
      </c>
      <c r="J34" s="26">
        <f t="shared" si="3"/>
        <v>-7.0017264530980237</v>
      </c>
      <c r="K34" s="26">
        <v>2.3339088176993412</v>
      </c>
      <c r="L34" s="26">
        <v>9.3356352707973649</v>
      </c>
      <c r="M34" s="20">
        <f t="shared" si="26"/>
        <v>-4</v>
      </c>
      <c r="N34" s="20">
        <f t="shared" si="28"/>
        <v>16</v>
      </c>
      <c r="O34" s="20">
        <v>5</v>
      </c>
      <c r="P34" s="20">
        <v>7</v>
      </c>
      <c r="Q34" s="20">
        <v>9</v>
      </c>
      <c r="R34" s="20">
        <f t="shared" si="27"/>
        <v>20</v>
      </c>
      <c r="S34" s="20">
        <v>3</v>
      </c>
      <c r="T34" s="20">
        <v>9</v>
      </c>
      <c r="U34" s="20">
        <v>11</v>
      </c>
      <c r="V34" s="26">
        <v>-9.3356352707973613</v>
      </c>
    </row>
    <row r="35" spans="1:22" ht="15" customHeight="1" x14ac:dyDescent="0.2">
      <c r="A35" s="1" t="s">
        <v>3</v>
      </c>
      <c r="B35" s="19">
        <f t="shared" si="23"/>
        <v>2</v>
      </c>
      <c r="C35" s="19">
        <v>18</v>
      </c>
      <c r="D35" s="19">
        <f t="shared" si="24"/>
        <v>16</v>
      </c>
      <c r="E35" s="19">
        <f t="shared" si="25"/>
        <v>1</v>
      </c>
      <c r="F35" s="19">
        <v>4</v>
      </c>
      <c r="G35" s="19">
        <v>1</v>
      </c>
      <c r="H35" s="19">
        <v>3</v>
      </c>
      <c r="I35" s="19">
        <v>-7</v>
      </c>
      <c r="J35" s="30">
        <f t="shared" si="3"/>
        <v>2.2460156298073954</v>
      </c>
      <c r="K35" s="30">
        <v>8.9840625192295853</v>
      </c>
      <c r="L35" s="30">
        <v>6.7380468894221899</v>
      </c>
      <c r="M35" s="19">
        <f t="shared" si="26"/>
        <v>1</v>
      </c>
      <c r="N35" s="19">
        <f t="shared" si="28"/>
        <v>18</v>
      </c>
      <c r="O35" s="24">
        <v>7</v>
      </c>
      <c r="P35" s="24">
        <v>11</v>
      </c>
      <c r="Q35" s="24">
        <v>7</v>
      </c>
      <c r="R35" s="24">
        <f t="shared" si="27"/>
        <v>17</v>
      </c>
      <c r="S35" s="24">
        <v>-1</v>
      </c>
      <c r="T35" s="24">
        <v>5</v>
      </c>
      <c r="U35" s="24">
        <v>12</v>
      </c>
      <c r="V35" s="31">
        <v>2.2460156298074025</v>
      </c>
    </row>
    <row r="36" spans="1:22" ht="15" customHeight="1" x14ac:dyDescent="0.2">
      <c r="A36" s="5" t="s">
        <v>2</v>
      </c>
      <c r="B36" s="18">
        <f t="shared" si="23"/>
        <v>-6</v>
      </c>
      <c r="C36" s="18">
        <v>10</v>
      </c>
      <c r="D36" s="18">
        <f t="shared" si="24"/>
        <v>-3</v>
      </c>
      <c r="E36" s="18">
        <f t="shared" si="25"/>
        <v>-4</v>
      </c>
      <c r="F36" s="18">
        <v>0</v>
      </c>
      <c r="G36" s="18">
        <v>-3</v>
      </c>
      <c r="H36" s="18">
        <v>4</v>
      </c>
      <c r="I36" s="18">
        <v>-3</v>
      </c>
      <c r="J36" s="25">
        <f t="shared" si="3"/>
        <v>-24.009209011675708</v>
      </c>
      <c r="K36" s="25">
        <v>0</v>
      </c>
      <c r="L36" s="25">
        <v>24.009209011675708</v>
      </c>
      <c r="M36" s="18">
        <f t="shared" si="26"/>
        <v>-2</v>
      </c>
      <c r="N36" s="18">
        <f t="shared" si="28"/>
        <v>8</v>
      </c>
      <c r="O36" s="18">
        <v>2</v>
      </c>
      <c r="P36" s="18">
        <v>3</v>
      </c>
      <c r="Q36" s="18">
        <v>5</v>
      </c>
      <c r="R36" s="18">
        <f t="shared" si="27"/>
        <v>10</v>
      </c>
      <c r="S36" s="18">
        <v>5</v>
      </c>
      <c r="T36" s="18">
        <v>5</v>
      </c>
      <c r="U36" s="18">
        <v>5</v>
      </c>
      <c r="V36" s="25">
        <v>-12.004604505837854</v>
      </c>
    </row>
    <row r="37" spans="1:22" ht="15" customHeight="1" x14ac:dyDescent="0.2">
      <c r="A37" s="3" t="s">
        <v>1</v>
      </c>
      <c r="B37" s="20">
        <f t="shared" si="23"/>
        <v>0</v>
      </c>
      <c r="C37" s="20">
        <v>11</v>
      </c>
      <c r="D37" s="20">
        <f t="shared" si="24"/>
        <v>-4</v>
      </c>
      <c r="E37" s="20">
        <f t="shared" si="25"/>
        <v>-2</v>
      </c>
      <c r="F37" s="20">
        <v>0</v>
      </c>
      <c r="G37" s="20">
        <v>0</v>
      </c>
      <c r="H37" s="20">
        <v>2</v>
      </c>
      <c r="I37" s="20">
        <v>-1</v>
      </c>
      <c r="J37" s="26">
        <f t="shared" si="3"/>
        <v>-16.441441441441441</v>
      </c>
      <c r="K37" s="26">
        <v>0</v>
      </c>
      <c r="L37" s="26">
        <v>16.441441441441441</v>
      </c>
      <c r="M37" s="20">
        <f t="shared" si="26"/>
        <v>2</v>
      </c>
      <c r="N37" s="20">
        <f t="shared" si="28"/>
        <v>6</v>
      </c>
      <c r="O37" s="20">
        <v>-9</v>
      </c>
      <c r="P37" s="20">
        <v>5</v>
      </c>
      <c r="Q37" s="20">
        <v>1</v>
      </c>
      <c r="R37" s="20">
        <f t="shared" si="27"/>
        <v>4</v>
      </c>
      <c r="S37" s="20">
        <v>-4</v>
      </c>
      <c r="T37" s="20">
        <v>1</v>
      </c>
      <c r="U37" s="20">
        <v>3</v>
      </c>
      <c r="V37" s="26">
        <v>16.441441441441448</v>
      </c>
    </row>
    <row r="38" spans="1:22" ht="15" customHeight="1" x14ac:dyDescent="0.2">
      <c r="A38" s="1" t="s">
        <v>0</v>
      </c>
      <c r="B38" s="19">
        <f t="shared" si="23"/>
        <v>-5</v>
      </c>
      <c r="C38" s="19">
        <v>0</v>
      </c>
      <c r="D38" s="19">
        <f t="shared" si="24"/>
        <v>-3</v>
      </c>
      <c r="E38" s="19">
        <f t="shared" si="25"/>
        <v>-4</v>
      </c>
      <c r="F38" s="19">
        <v>0</v>
      </c>
      <c r="G38" s="19">
        <v>0</v>
      </c>
      <c r="H38" s="19">
        <v>4</v>
      </c>
      <c r="I38" s="19">
        <v>1</v>
      </c>
      <c r="J38" s="30">
        <f t="shared" si="3"/>
        <v>-36.646586345381522</v>
      </c>
      <c r="K38" s="30">
        <v>0</v>
      </c>
      <c r="L38" s="30">
        <v>36.646586345381522</v>
      </c>
      <c r="M38" s="19">
        <f t="shared" si="26"/>
        <v>-1</v>
      </c>
      <c r="N38" s="19">
        <f t="shared" si="28"/>
        <v>3</v>
      </c>
      <c r="O38" s="19">
        <v>-2</v>
      </c>
      <c r="P38" s="19">
        <v>0</v>
      </c>
      <c r="Q38" s="19">
        <v>3</v>
      </c>
      <c r="R38" s="19">
        <f t="shared" si="27"/>
        <v>4</v>
      </c>
      <c r="S38" s="19">
        <v>0</v>
      </c>
      <c r="T38" s="19">
        <v>2</v>
      </c>
      <c r="U38" s="19">
        <v>2</v>
      </c>
      <c r="V38" s="30">
        <v>-9.1616465863453804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2024-10-28T05:25:42Z</dcterms:modified>
</cp:coreProperties>
</file>