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5_岩美町\"/>
    </mc:Choice>
  </mc:AlternateContent>
  <workbookProtection workbookAlgorithmName="SHA-512" workbookHashValue="EI+DiJ0ftSkU9wcFFFZzvggkM53dL88/4eRIDAEu8oAgNqdNMqjnfXUY4xEoo4MtKuy1Om4/5OeS4Ld9GrK58Q==" workbookSaltValue="PJD6Uh98DtsJeZF8PmMWNA==" workbookSpinCount="100000" lockStructure="1"/>
  <bookViews>
    <workbookView xWindow="-108" yWindow="-108" windowWidth="23256" windowHeight="12456"/>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AL10" i="4"/>
  <c r="AD10" i="4"/>
  <c r="B10" i="4"/>
  <c r="BB8"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<sst xmlns="http://schemas.openxmlformats.org/spreadsheetml/2006/main" count="247" uniqueCount="118">
  <si>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</si>
  <si>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</si>
  <si>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</si>
  <si>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</si>
  <si>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</si>
  <si>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</si>
  <si>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</si>
  <si>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</si>
  <si>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</si>
  <si>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</si>
  <si>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</si>
  <si>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</si>
  <si>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</si>
  <si>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</si>
  <si>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</si>
  <si>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</si>
  <si>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</si>
  <si>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</si>
  <si>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</si>
  <si>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</si>
  <si>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</si>
  <si>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</si>
  <si>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</si>
  <si>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</si>
  <si>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</si>
  <si>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</si>
  <si>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</si>
  <si>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</si>
  <si>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</si>
  <si>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</si>
  <si>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</si>
  <si>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</si>
  <si>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</si>
  <si>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</si>
  <si>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</si>
  <si>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</si>
  <si>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</si>
  <si>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</si>
  <si>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</si>
  <si>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</si>
  <si>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</si>
  <si>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</si>
  <si>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</si>
  <si>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</si>
  <si>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</si>
  <si>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</si>
  <si>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</si>
  <si>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</si>
  <si>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</si>
  <si>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</si>
  <si>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</si>
  <si>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</si>
  <si>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</si>
  <si>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</si>
  <si>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</si>
  <si>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</si>
  <si>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</si>
  <si>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</si>
  <si>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</si>
  <si>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</si>
  <si>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</si>
  <si>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</si>
  <si>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</si>
  <si>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</si>
  <si>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</si>
  <si>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</si>
  <si>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</si>
  <si>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</si>
  <si>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</si>
  <si>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</si>
  <si>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</si>
  <si>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</si>
  <si>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</si>
  <si>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</si>
  <si>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</si>
  <si>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</si>
  <si>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</si>
  <si>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</si>
  <si>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</si>
  <si>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</si>
  <si>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</si>
  <si>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</si>
  <si>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</si>
  <si>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</si>
  <si>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</si>
  <si>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</si>
  <si>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</si>
  <si>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</si>
  <si>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</si>
  <si>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</si>
  <si>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</si>
  <si>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</si>
  <si>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</si>
  <si>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</si>
  <si>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</si>
  <si>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</si>
  <si>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</si>
  <si>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岩美町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</si>
  <si>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</si>
  <si>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</si>
  <si>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</si>
  <si>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</si>
  <si>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</si>
  <si>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</si>
  <si>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</si>
  <si>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</si>
  <si>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</si>
  <si>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</si>
  <si>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</si>
  <si>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</si>
  <si>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</si>
  <si>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</si>
  <si>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</si>
  <si>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</si>
  <si>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</si>
  <si>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個別排水処理施設は、集合処理区域(公共下水道及び集落排水処理施設)が存在する地区にあって下水道管の敷設が困難な地域に設置してあります。あくまでも、集合処理を補完するものであり、その経営に関しては集合処理と一体的に捉える必要があります。
　今後、施設の更新等に際しては、改めて汚水処理手法の見直し検討も行うことにより、長期的なコストの削減、投資の効率化を図る必要があります。</t>
    <phoneticPr fontId="4"/>
  </si>
  <si>
    <t>　23基の個別排水処理施設(合併処理浄化槽)のうち最も古いものは平成12年に設置しました。
　現在のところ老朽化による問題は発生していませんが、今後、機械設備の耐用年数が順次到来します。</t>
    <phoneticPr fontId="4"/>
  </si>
  <si>
    <t>　①収益的収支比率：総収益の増、事業費用の減少により、4.18pt増加しました。
　④企業債残高対事業規模比率：企業債の新規発行はしていないことで、起債残高、将来負担分は減少。収益の減により8.88pt減少しました。
　⑤経費回収率については、使用料の減収、汚水処理費の減により、1.91pt減少しました。
　⑥汚水処理原価は汚水処理費の減少、有収水量の減少により約54円増加しました。
　また、本町の個別排水処理施設には、汚泥排出量の少ない事務所用建物が多いことから、⑦施設利用率が低い状況が続いています。さらに、対象となる施設が極めて少ないため、維持管理費が割高となっている状況にあります。
　しかしながら、維持管理は浄化槽法に基づいて行われるため、削減の余地がない状況です。
　今後、人口減少、節水機器の普及等により排水量・使用料収入ともに減少することが想定されます。水洗化率を100％に近づけていくこと、周辺の土地利用を見据えながら、汚水処理方法を見直していくことなどの対策を講じる必要があります。</t>
    <rPh sb="10" eb="13">
      <t>ソウシュウエキ</t>
    </rPh>
    <rPh sb="14" eb="15">
      <t>ゾウ</t>
    </rPh>
    <rPh sb="16" eb="20">
      <t>ジギョウヒヨウ</t>
    </rPh>
    <rPh sb="21" eb="23">
      <t>ゲンショウ</t>
    </rPh>
    <rPh sb="33" eb="35">
      <t>ゾウカ</t>
    </rPh>
    <rPh sb="88" eb="90">
      <t>シュウエキ</t>
    </rPh>
    <rPh sb="91" eb="92">
      <t>ゲン</t>
    </rPh>
    <rPh sb="129" eb="134">
      <t>オスイショリヒ</t>
    </rPh>
    <rPh sb="135" eb="136">
      <t>ゲン</t>
    </rPh>
    <rPh sb="163" eb="168">
      <t>オスイショリヒ</t>
    </rPh>
    <rPh sb="169" eb="17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</si>
</sst>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50-40B8-B3FF-BC18D5B2EB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50-40B8-B3FF-BC18D5B2EB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82.34</c:v>
                </c:pt>
                <c:pt idx="1">
                  <c:v>101.01</c:v>
                </c:pt>
                <c:pt idx="2">
                  <c:v>93.02</c:v>
                </c:pt>
                <c:pt idx="3">
                  <c:v>82.11</c:v>
                </c:pt>
                <c:pt idx="4">
                  <c:v>86.29</c:v>
                </c:pt>
              </c:numCache>
            </c:numRef>
          </c:val>
          <c:extLst>
            <c:ext xmlns:c16="http://schemas.microsoft.com/office/drawing/2014/chart" uri="{C3380CC4-5D6E-409C-BE32-E72D297353CC}">
              <c16:uniqueId val="{00000000-7E3A-481A-A23A-910BB37F9B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3A-481A-A23A-910BB37F9B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3-4DFC-A3E4-9D57F010B7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3-4DFC-A3E4-9D57F010B7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3-4E77-BF50-E110BBD586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3-4E77-BF50-E110BBD586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48-447A-A769-CE7FB9D5F5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48-447A-A769-CE7FB9D5F5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9F-4952-863A-EEE995CD272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F-4952-863A-EEE995CD272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511.32</c:v>
                </c:pt>
                <c:pt idx="1">
                  <c:v>343.95</c:v>
                </c:pt>
                <c:pt idx="2">
                  <c:v>360.33</c:v>
                </c:pt>
                <c:pt idx="3">
                  <c:v>333.49</c:v>
                </c:pt>
                <c:pt idx="4">
                  <c:v>324.61</c:v>
                </c:pt>
              </c:numCache>
            </c:numRef>
          </c:val>
          <c:extLst>
            <c:ext xmlns:c16="http://schemas.microsoft.com/office/drawing/2014/chart" uri="{C3380CC4-5D6E-409C-BE32-E72D297353CC}">
              <c16:uniqueId val="{00000000-51B8-47BC-BB8F-8433BF2679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855.65</c:v>
                </c:pt>
                <c:pt idx="1">
                  <c:v>862.99</c:v>
                </c:pt>
                <c:pt idx="2">
                  <c:v>782.91</c:v>
                </c:pt>
                <c:pt idx="3">
                  <c:v>783.21</c:v>
                </c:pt>
                <c:pt idx="4">
                  <c:v>902.04</c:v>
                </c:pt>
              </c:numCache>
            </c:numRef>
          </c:val>
          <c:smooth val="0"/>
          <c:extLst>
            <c:ext xmlns:c16="http://schemas.microsoft.com/office/drawing/2014/chart" uri="{C3380CC4-5D6E-409C-BE32-E72D297353CC}">
              <c16:uniqueId val="{00000001-51B8-47BC-BB8F-8433BF2679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55.46</c:v>
                </c:pt>
                <c:pt idx="1">
                  <c:v>59.59</c:v>
                </c:pt>
                <c:pt idx="2">
                  <c:v>48.09</c:v>
                </c:pt>
                <c:pt idx="3">
                  <c:v>42.89</c:v>
                </c:pt>
                <c:pt idx="4">
                  <c:v>40.98</c:v>
                </c:pt>
              </c:numCache>
            </c:numRef>
          </c:val>
          <c:extLst>
            <c:ext xmlns:c16="http://schemas.microsoft.com/office/drawing/2014/chart" uri="{C3380CC4-5D6E-409C-BE32-E72D297353CC}">
              <c16:uniqueId val="{00000000-CF1E-401A-9D40-FFF7A2FF59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52.23</c:v>
                </c:pt>
                <c:pt idx="1">
                  <c:v>50.06</c:v>
                </c:pt>
                <c:pt idx="2">
                  <c:v>49.38</c:v>
                </c:pt>
                <c:pt idx="3">
                  <c:v>48.53</c:v>
                </c:pt>
                <c:pt idx="4">
                  <c:v>46.11</c:v>
                </c:pt>
              </c:numCache>
            </c:numRef>
          </c:val>
          <c:smooth val="0"/>
          <c:extLst>
            <c:ext xmlns:c16="http://schemas.microsoft.com/office/drawing/2014/chart" uri="{C3380CC4-5D6E-409C-BE32-E72D297353CC}">
              <c16:uniqueId val="{00000001-CF1E-401A-9D40-FFF7A2FF59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396.21</c:v>
                </c:pt>
                <c:pt idx="1">
                  <c:v>359.43</c:v>
                </c:pt>
                <c:pt idx="2">
                  <c:v>487.03</c:v>
                </c:pt>
                <c:pt idx="3">
                  <c:v>537.91</c:v>
                </c:pt>
                <c:pt idx="4">
                  <c:v>591.85</c:v>
                </c:pt>
              </c:numCache>
            </c:numRef>
          </c:val>
          <c:extLst>
            <c:ext xmlns:c16="http://schemas.microsoft.com/office/drawing/2014/chart" uri="{C3380CC4-5D6E-409C-BE32-E72D297353CC}">
              <c16:uniqueId val="{00000000-83C8-4BB8-989C-866283BBD25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294.05</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83C8-4BB8-989C-866283BBD25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25.71</c:v>
                </c:pt>
                <c:pt idx="1">
                  <c:v>28.57</c:v>
                </c:pt>
                <c:pt idx="2">
                  <c:v>22.86</c:v>
                </c:pt>
                <c:pt idx="3">
                  <c:v>22.86</c:v>
                </c:pt>
                <c:pt idx="4">
                  <c:v>20</c:v>
                </c:pt>
              </c:numCache>
            </c:numRef>
          </c:val>
          <c:extLst>
            <c:ext xmlns:c16="http://schemas.microsoft.com/office/drawing/2014/chart" uri="{C3380CC4-5D6E-409C-BE32-E72D297353CC}">
              <c16:uniqueId val="{00000000-5885-479F-9665-E5526F69FE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50.56</c:v>
                </c:pt>
                <c:pt idx="1">
                  <c:v>47.35</c:v>
                </c:pt>
                <c:pt idx="2">
                  <c:v>46.36</c:v>
                </c:pt>
                <c:pt idx="3">
                  <c:v>46.45</c:v>
                </c:pt>
                <c:pt idx="4">
                  <c:v>45.36</c:v>
                </c:pt>
              </c:numCache>
            </c:numRef>
          </c:val>
          <c:smooth val="0"/>
          <c:extLst>
            <c:ext xmlns:c16="http://schemas.microsoft.com/office/drawing/2014/chart" uri="{C3380CC4-5D6E-409C-BE32-E72D297353CC}">
              <c16:uniqueId val="{00000001-5885-479F-9665-E5526F69FE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72.22</c:v>
                </c:pt>
                <c:pt idx="1">
                  <c:v>71.430000000000007</c:v>
                </c:pt>
                <c:pt idx="2">
                  <c:v>72.73</c:v>
                </c:pt>
                <c:pt idx="3">
                  <c:v>71.88</c:v>
                </c:pt>
                <c:pt idx="4">
                  <c:v>70</c:v>
                </c:pt>
              </c:numCache>
            </c:numRef>
          </c:val>
          <c:extLst>
            <c:ext xmlns:c16="http://schemas.microsoft.com/office/drawing/2014/chart" uri="{C3380CC4-5D6E-409C-BE32-E72D297353CC}">
              <c16:uniqueId val="{00000000-FF6E-4C40-9474-43CD6BE3FF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83.85</c:v>
                </c:pt>
                <c:pt idx="1">
                  <c:v>81.209999999999994</c:v>
                </c:pt>
                <c:pt idx="2">
                  <c:v>83.08</c:v>
                </c:pt>
                <c:pt idx="3">
                  <c:v>82.61</c:v>
                </c:pt>
                <c:pt idx="4">
                  <c:v>82.21</c:v>
                </c:pt>
              </c:numCache>
            </c:numRef>
          </c:val>
          <c:smooth val="0"/>
          <c:extLst>
            <c:ext xmlns:c16="http://schemas.microsoft.com/office/drawing/2014/chart" uri="{C3380CC4-5D6E-409C-BE32-E72D297353CC}">
              <c16:uniqueId val="{00000001-FF6E-4C40-9474-43CD6BE3FF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2" zoomScaleNormal="72"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岩美町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11000</v>
      </c>
      <c r="AM8" s="45"/>
      <c r="AN8" s="45"/>
      <c r="AO8" s="45"/>
      <c r="AP8" s="45"/>
      <c r="AQ8" s="45"/>
      <c r="AR8" s="45"/>
      <c r="AS8" s="45"/>
      <c r="AT8" s="46">
        <f>データ!T6</f>
        <v>122.31</v>
      </c>
      <c r="AU8" s="46"/>
      <c r="AV8" s="46"/>
      <c r="AW8" s="46"/>
      <c r="AX8" s="46"/>
      <c r="AY8" s="46"/>
      <c r="AZ8" s="46"/>
      <c r="BA8" s="46"/>
      <c r="BB8" s="46">
        <f>データ!U6</f>
        <v>89.94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0.27</v>
      </c>
      <c r="Q10" s="46"/>
      <c r="R10" s="46"/>
      <c r="S10" s="46"/>
      <c r="T10" s="46"/>
      <c r="U10" s="46"/>
      <c r="V10" s="46"/>
      <c r="W10" s="46">
        <f>データ!Q6</f>
        <v>100</v>
      </c>
      <c r="X10" s="46"/>
      <c r="Y10" s="46"/>
      <c r="Z10" s="46"/>
      <c r="AA10" s="46"/>
      <c r="AB10" s="46"/>
      <c r="AC10" s="46"/>
      <c r="AD10" s="45">
        <f>データ!R6</f>
        <v>3908</v>
      </c>
      <c r="AE10" s="45"/>
      <c r="AF10" s="45"/>
      <c r="AG10" s="45"/>
      <c r="AH10" s="45"/>
      <c r="AI10" s="45"/>
      <c r="AJ10" s="45"/>
      <c r="AK10" s="2"/>
      <c r="AL10" s="45">
        <f>データ!V6</f>
        <v>30</v>
      </c>
      <c r="AM10" s="45"/>
      <c r="AN10" s="45"/>
      <c r="AO10" s="45"/>
      <c r="AP10" s="45"/>
      <c r="AQ10" s="45"/>
      <c r="AR10" s="45"/>
      <c r="AS10" s="45"/>
      <c r="AT10" s="46">
        <f>データ!W6</f>
        <v>0.01</v>
      </c>
      <c r="AU10" s="46"/>
      <c r="AV10" s="46"/>
      <c r="AW10" s="46"/>
      <c r="AX10" s="46"/>
      <c r="AY10" s="46"/>
      <c r="AZ10" s="46"/>
      <c r="BA10" s="46"/>
      <c r="BB10" s="46">
        <f>データ!X6</f>
        <v>3000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43</v>
      </c>
      <c r="N86" s="12" t="s">
        <v>43</v>
      </c>
      <c r="O86" s="12" t="str">
        <f>データ!EO6</f>
        <v>【-】</v>
      </c>
    </row>
  </sheetData>
  <sheetProtection algorithmName="SHA-512" hashValue="X7G7OemIR6stCK/MNvXUqOBMY5WD4r/sUVY8T2BPKgFD1fdcs9J6bldeBAbtQmDya2y7Az9gqZ23Qoc26tkMbQ==" saltValue="USA27LIHUECitR9g6BLu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313025</v>
      </c>
      <c r="D6" s="19">
        <f t="shared" si="3"/>
        <v>47</v>
      </c>
      <c r="E6" s="19">
        <f t="shared" si="3"/>
        <v>18</v>
      </c>
      <c r="F6" s="19">
        <f t="shared" si="3"/>
        <v>1</v>
      </c>
      <c r="G6" s="19">
        <f t="shared" si="3"/>
        <v>0</v>
      </c>
      <c r="H6" s="19" t="str">
        <f t="shared" si="3"/>
        <v>鳥取県　岩美町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0.27</v>
      </c>
      <c r="Q6" s="20">
        <f t="shared" si="3"/>
        <v>100</v>
      </c>
      <c r="R6" s="20">
        <f t="shared" si="3"/>
        <v>3908</v>
      </c>
      <c r="S6" s="20">
        <f t="shared" si="3"/>
        <v>11000</v>
      </c>
      <c r="T6" s="20">
        <f t="shared" si="3"/>
        <v>122.31</v>
      </c>
      <c r="U6" s="20">
        <f t="shared" si="3"/>
        <v>89.94</v>
      </c>
      <c r="V6" s="20">
        <f t="shared" si="3"/>
        <v>30</v>
      </c>
      <c r="W6" s="20">
        <f t="shared" si="3"/>
        <v>0.01</v>
      </c>
      <c r="X6" s="20">
        <f t="shared" si="3"/>
        <v>3000</v>
      </c>
      <c r="Y6" s="21">
        <f>IF(Y7="",NA(),Y7)</f>
        <v>82.34</v>
      </c>
      <c r="Z6" s="21">
        <f t="shared" ref="Z6:AH6" si="4">IF(Z7="",NA(),Z7)</f>
        <v>101.01</v>
      </c>
      <c r="AA6" s="21">
        <f t="shared" si="4"/>
        <v>93.02</v>
      </c>
      <c r="AB6" s="21">
        <f t="shared" si="4"/>
        <v>82.11</v>
      </c>
      <c r="AC6" s="21">
        <f t="shared" si="4"/>
        <v>86.29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511.32</v>
      </c>
      <c r="BG6" s="21">
        <f t="shared" ref="BG6:BO6" si="7">IF(BG7="",NA(),BG7)</f>
        <v>343.95</v>
      </c>
      <c r="BH6" s="21">
        <f t="shared" si="7"/>
        <v>360.33</v>
      </c>
      <c r="BI6" s="21">
        <f t="shared" si="7"/>
        <v>333.49</v>
      </c>
      <c r="BJ6" s="21">
        <f t="shared" si="7"/>
        <v>324.61</v>
      </c>
      <c r="BK6" s="21">
        <f t="shared" si="7"/>
        <v>855.65</v>
      </c>
      <c r="BL6" s="21">
        <f t="shared" si="7"/>
        <v>862.99</v>
      </c>
      <c r="BM6" s="21">
        <f t="shared" si="7"/>
        <v>782.91</v>
      </c>
      <c r="BN6" s="21">
        <f t="shared" si="7"/>
        <v>783.21</v>
      </c>
      <c r="BO6" s="21">
        <f t="shared" si="7"/>
        <v>902.04</v>
      </c>
      <c r="BP6" s="20" t="str">
        <f>IF(BP7="","",IF(BP7="-","【-】","【"&amp;SUBSTITUTE(TEXT(BP7,"#,##0.00"),"-","△")&amp;"】"))</f>
        <v>【881.57】</v>
      </c>
      <c r="BQ6" s="21">
        <f>IF(BQ7="",NA(),BQ7)</f>
        <v>55.46</v>
      </c>
      <c r="BR6" s="21">
        <f t="shared" ref="BR6:BZ6" si="8">IF(BR7="",NA(),BR7)</f>
        <v>59.59</v>
      </c>
      <c r="BS6" s="21">
        <f t="shared" si="8"/>
        <v>48.09</v>
      </c>
      <c r="BT6" s="21">
        <f t="shared" si="8"/>
        <v>42.89</v>
      </c>
      <c r="BU6" s="21">
        <f t="shared" si="8"/>
        <v>40.98</v>
      </c>
      <c r="BV6" s="21">
        <f t="shared" si="8"/>
        <v>52.23</v>
      </c>
      <c r="BW6" s="21">
        <f t="shared" si="8"/>
        <v>50.06</v>
      </c>
      <c r="BX6" s="21">
        <f t="shared" si="8"/>
        <v>49.38</v>
      </c>
      <c r="BY6" s="21">
        <f t="shared" si="8"/>
        <v>48.53</v>
      </c>
      <c r="BZ6" s="21">
        <f t="shared" si="8"/>
        <v>46.11</v>
      </c>
      <c r="CA6" s="20" t="str">
        <f>IF(CA7="","",IF(CA7="-","【-】","【"&amp;SUBSTITUTE(TEXT(CA7,"#,##0.00"),"-","△")&amp;"】"))</f>
        <v>【46.46】</v>
      </c>
      <c r="CB6" s="21">
        <f>IF(CB7="",NA(),CB7)</f>
        <v>396.21</v>
      </c>
      <c r="CC6" s="21">
        <f t="shared" ref="CC6:CK6" si="9">IF(CC7="",NA(),CC7)</f>
        <v>359.43</v>
      </c>
      <c r="CD6" s="21">
        <f t="shared" si="9"/>
        <v>487.03</v>
      </c>
      <c r="CE6" s="21">
        <f t="shared" si="9"/>
        <v>537.91</v>
      </c>
      <c r="CF6" s="21">
        <f t="shared" si="9"/>
        <v>591.85</v>
      </c>
      <c r="CG6" s="21">
        <f t="shared" si="9"/>
        <v>294.05</v>
      </c>
      <c r="CH6" s="21">
        <f t="shared" si="9"/>
        <v>309.22000000000003</v>
      </c>
      <c r="CI6" s="21">
        <f t="shared" si="9"/>
        <v>316.97000000000003</v>
      </c>
      <c r="CJ6" s="21">
        <f t="shared" si="9"/>
        <v>326.17</v>
      </c>
      <c r="CK6" s="21">
        <f t="shared" si="9"/>
        <v>336.93</v>
      </c>
      <c r="CL6" s="20" t="str">
        <f>IF(CL7="","",IF(CL7="-","【-】","【"&amp;SUBSTITUTE(TEXT(CL7,"#,##0.00"),"-","△")&amp;"】"))</f>
        <v>【339.86】</v>
      </c>
      <c r="CM6" s="21">
        <f>IF(CM7="",NA(),CM7)</f>
        <v>25.71</v>
      </c>
      <c r="CN6" s="21">
        <f t="shared" ref="CN6:CV6" si="10">IF(CN7="",NA(),CN7)</f>
        <v>28.57</v>
      </c>
      <c r="CO6" s="21">
        <f t="shared" si="10"/>
        <v>22.86</v>
      </c>
      <c r="CP6" s="21">
        <f t="shared" si="10"/>
        <v>22.86</v>
      </c>
      <c r="CQ6" s="21">
        <f t="shared" si="10"/>
        <v>20</v>
      </c>
      <c r="CR6" s="21">
        <f t="shared" si="10"/>
        <v>50.56</v>
      </c>
      <c r="CS6" s="21">
        <f t="shared" si="10"/>
        <v>47.35</v>
      </c>
      <c r="CT6" s="21">
        <f t="shared" si="10"/>
        <v>46.36</v>
      </c>
      <c r="CU6" s="21">
        <f t="shared" si="10"/>
        <v>46.45</v>
      </c>
      <c r="CV6" s="21">
        <f t="shared" si="10"/>
        <v>45.36</v>
      </c>
      <c r="CW6" s="20" t="str">
        <f>IF(CW7="","",IF(CW7="-","【-】","【"&amp;SUBSTITUTE(TEXT(CW7,"#,##0.00"),"-","△")&amp;"】"))</f>
        <v>【45.78】</v>
      </c>
      <c r="CX6" s="21">
        <f>IF(CX7="",NA(),CX7)</f>
        <v>72.22</v>
      </c>
      <c r="CY6" s="21">
        <f t="shared" ref="CY6:DG6" si="11">IF(CY7="",NA(),CY7)</f>
        <v>71.430000000000007</v>
      </c>
      <c r="CZ6" s="21">
        <f t="shared" si="11"/>
        <v>72.73</v>
      </c>
      <c r="DA6" s="21">
        <f t="shared" si="11"/>
        <v>71.88</v>
      </c>
      <c r="DB6" s="21">
        <f t="shared" si="11"/>
        <v>70</v>
      </c>
      <c r="DC6" s="21">
        <f t="shared" si="11"/>
        <v>83.85</v>
      </c>
      <c r="DD6" s="21">
        <f t="shared" si="11"/>
        <v>81.209999999999994</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313025</v>
      </c>
      <c r="D7" s="23">
        <v>47</v>
      </c>
      <c r="E7" s="23">
        <v>18</v>
      </c>
      <c r="F7" s="23">
        <v>1</v>
      </c>
      <c r="G7" s="23">
        <v>0</v>
      </c>
      <c r="H7" s="23" t="s">
        <v>97</v>
      </c>
      <c r="I7" s="23" t="s">
        <v>98</v>
      </c>
      <c r="J7" s="23" t="s">
        <v>99</v>
      </c>
      <c r="K7" s="23" t="s">
        <v>100</v>
      </c>
      <c r="L7" s="23" t="s">
        <v>101</v>
      </c>
      <c r="M7" s="23" t="s">
        <v>102</v>
      </c>
      <c r="N7" s="24" t="s">
        <v>103</v>
      </c>
      <c r="O7" s="24" t="s">
        <v>104</v>
      </c>
      <c r="P7" s="24">
        <v>0.27</v>
      </c>
      <c r="Q7" s="24">
        <v>100</v>
      </c>
      <c r="R7" s="24">
        <v>3908</v>
      </c>
      <c r="S7" s="24">
        <v>11000</v>
      </c>
      <c r="T7" s="24">
        <v>122.31</v>
      </c>
      <c r="U7" s="24">
        <v>89.94</v>
      </c>
      <c r="V7" s="24">
        <v>30</v>
      </c>
      <c r="W7" s="24">
        <v>0.01</v>
      </c>
      <c r="X7" s="24">
        <v>3000</v>
      </c>
      <c r="Y7" s="24">
        <v>82.34</v>
      </c>
      <c r="Z7" s="24">
        <v>101.01</v>
      </c>
      <c r="AA7" s="24">
        <v>93.02</v>
      </c>
      <c r="AB7" s="24">
        <v>82.11</v>
      </c>
      <c r="AC7" s="24">
        <v>86.29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511.32</v>
      </c>
      <c r="BG7" s="24">
        <v>343.95</v>
      </c>
      <c r="BH7" s="24">
        <v>360.33</v>
      </c>
      <c r="BI7" s="24">
        <v>333.49</v>
      </c>
      <c r="BJ7" s="24">
        <v>324.61</v>
      </c>
      <c r="BK7" s="24">
        <v>855.65</v>
      </c>
      <c r="BL7" s="24">
        <v>862.99</v>
      </c>
      <c r="BM7" s="24">
        <v>782.91</v>
      </c>
      <c r="BN7" s="24">
        <v>783.21</v>
      </c>
      <c r="BO7" s="24">
        <v>902.04</v>
      </c>
      <c r="BP7" s="24">
        <v>881.57</v>
      </c>
      <c r="BQ7" s="24">
        <v>55.46</v>
      </c>
      <c r="BR7" s="24">
        <v>59.59</v>
      </c>
      <c r="BS7" s="24">
        <v>48.09</v>
      </c>
      <c r="BT7" s="24">
        <v>42.89</v>
      </c>
      <c r="BU7" s="24">
        <v>40.98</v>
      </c>
      <c r="BV7" s="24">
        <v>52.23</v>
      </c>
      <c r="BW7" s="24">
        <v>50.06</v>
      </c>
      <c r="BX7" s="24">
        <v>49.38</v>
      </c>
      <c r="BY7" s="24">
        <v>48.53</v>
      </c>
      <c r="BZ7" s="24">
        <v>46.11</v>
      </c>
      <c r="CA7" s="24">
        <v>46.46</v>
      </c>
      <c r="CB7" s="24">
        <v>396.21</v>
      </c>
      <c r="CC7" s="24">
        <v>359.43</v>
      </c>
      <c r="CD7" s="24">
        <v>487.03</v>
      </c>
      <c r="CE7" s="24">
        <v>537.91</v>
      </c>
      <c r="CF7" s="24">
        <v>591.85</v>
      </c>
      <c r="CG7" s="24">
        <v>294.05</v>
      </c>
      <c r="CH7" s="24">
        <v>309.22000000000003</v>
      </c>
      <c r="CI7" s="24">
        <v>316.97000000000003</v>
      </c>
      <c r="CJ7" s="24">
        <v>326.17</v>
      </c>
      <c r="CK7" s="24">
        <v>336.93</v>
      </c>
      <c r="CL7" s="24">
        <v>339.86</v>
      </c>
      <c r="CM7" s="24">
        <v>25.71</v>
      </c>
      <c r="CN7" s="24">
        <v>28.57</v>
      </c>
      <c r="CO7" s="24">
        <v>22.86</v>
      </c>
      <c r="CP7" s="24">
        <v>22.86</v>
      </c>
      <c r="CQ7" s="24">
        <v>20</v>
      </c>
      <c r="CR7" s="24">
        <v>50.56</v>
      </c>
      <c r="CS7" s="24">
        <v>47.35</v>
      </c>
      <c r="CT7" s="24">
        <v>46.36</v>
      </c>
      <c r="CU7" s="24">
        <v>46.45</v>
      </c>
      <c r="CV7" s="24">
        <v>45.36</v>
      </c>
      <c r="CW7" s="24">
        <v>45.78</v>
      </c>
      <c r="CX7" s="24">
        <v>72.22</v>
      </c>
      <c r="CY7" s="24">
        <v>71.430000000000007</v>
      </c>
      <c r="CZ7" s="24">
        <v>72.73</v>
      </c>
      <c r="DA7" s="24">
        <v>71.88</v>
      </c>
      <c r="DB7" s="24">
        <v>70</v>
      </c>
      <c r="DC7" s="24">
        <v>83.85</v>
      </c>
      <c r="DD7" s="24">
        <v>81.209999999999994</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2024-01-25T02:36:04Z</cp:lastPrinted>
  <dcterms:created xsi:type="dcterms:W3CDTF">2023-12-12T03:02:10Z</dcterms:created>
  <dcterms:modified xsi:type="dcterms:W3CDTF">2024-02-07T06:16:21Z</dcterms:modified>
  <cp:category/>
</cp:coreProperties>
</file>