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0_湯梨浜町\"/>
    </mc:Choice>
  </mc:AlternateContent>
  <workbookProtection workbookAlgorithmName="SHA-512" workbookHashValue="liFo8LU+bJCw85TRp1VKu60MJm7iCGlrtlIVRGx/PZp+MMghv1jUoohCgIZ9n5EN8r29dX5y+LkXZEXcMZSLnA==" workbookSaltValue="B6t7nIO7Pl/WFsPYX6VAV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<sst xmlns="http://schemas.openxmlformats.org/spreadsheetml/2006/main" count="319" uniqueCount="117">
  <si>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</si>
  <si>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</si>
  <si>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</si>
  <si>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</si>
  <si>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</si>
  <si>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</si>
  <si>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</si>
  <si>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</si>
  <si>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</si>
  <si>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</si>
  <si>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</si>
  <si>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</si>
  <si>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</si>
  <si>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</si>
  <si>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</si>
  <si>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</si>
  <si>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</si>
  <si>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</si>
  <si>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</si>
  <si>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</si>
  <si>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</si>
  <si>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</si>
  <si>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</si>
  <si>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</si>
  <si>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</si>
  <si>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</si>
  <si>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</si>
  <si>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</si>
  <si>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</si>
  <si>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</si>
  <si>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</si>
  <si>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</si>
  <si>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</si>
  <si>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</si>
  <si>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</si>
  <si>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</si>
  <si>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</si>
  <si>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</si>
  <si>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</si>
  <si>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</si>
  <si>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</si>
  <si>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</si>
  <si>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</si>
  <si>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</si>
  <si>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</si>
  <si>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</si>
  <si>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</si>
  <si>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</si>
  <si>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</si>
  <si>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</si>
  <si>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</si>
  <si>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</si>
  <si>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</si>
  <si>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</si>
  <si>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</si>
  <si>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</si>
  <si>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</si>
  <si>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</si>
  <si>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</si>
  <si>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</si>
  <si>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</si>
  <si>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</si>
  <si>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</si>
  <si>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</si>
  <si>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</si>
  <si>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</si>
  <si>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</si>
  <si>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</si>
  <si>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</si>
  <si>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</si>
  <si>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</si>
  <si>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</si>
  <si>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</si>
  <si>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</si>
  <si>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</si>
  <si>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</si>
  <si>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</si>
  <si>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</si>
  <si>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</si>
  <si>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</si>
  <si>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</si>
  <si>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</si>
  <si>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</si>
  <si>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</si>
  <si>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</si>
  <si>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</si>
  <si>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</si>
  <si>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</si>
  <si>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</si>
  <si>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</si>
  <si>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</si>
  <si>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</si>
  <si>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</si>
  <si>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</si>
  <si>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</si>
  <si>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</si>
  <si>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</si>
  <si>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</si>
  <si>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</si>
  <si>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</si>
  <si>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</si>
  <si>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</si>
  <si>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</si>
  <si>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</si>
  <si>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</si>
  <si>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</si>
  <si>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</si>
  <si>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</si>
  <si>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</si>
  <si>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</si>
  <si>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</si>
  <si>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</si>
  <si>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</si>
  <si>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</si>
  <si>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本町では、令和4年度より地方公営企業法の一部適用へ移行した。
　下水道整備はほぼ完了しており、管渠延長工事も概ね整備がを進め、業務の主体はほぼ維持管理のみとなっている。
　法適化移行前後を対比すると、収益的収支比率は増加、企業債残高対事業規模比率は減少。経費回収率は微減、汚水処理原価は増加、水洗化率は前年並み。
　汚水処理原価は、地理的条件により処理施設が多いことから維持管理費が全国平均と比べ高い値で推移している。
</t>
    <rPh sb="125" eb="127">
      <t>ゲンショウ</t>
    </rPh>
    <rPh sb="144" eb="146">
      <t>ゾウカ</t>
    </rPh>
    <phoneticPr fontId="4"/>
  </si>
  <si>
    <t>　現在、老朽化の現状はないが今後汚水処理施設設備及び管渠の老朽化により、改善の必要が生じるものと考えられる。</t>
    <phoneticPr fontId="4"/>
  </si>
  <si>
    <t xml:space="preserve"> 令和３年４月に下水道使用料の料金改定を実施したが、「汚水処理原価」は十分な改善には至らなかった。引き続き、汚水経営健全化及び効率化を図り改善に努める。令和４年４月に地方公営企業会計移行を行い、中長期的な安定経営を図る必要がある。
　また、地理的状況により、他の下水道事業との統合化は極めて困難であると考えられることから、維持管理費削減のため、施設の改修・更新・維持管理など計画的に実施し長寿命化を進める必要がある。</t>
    <rPh sb="35" eb="37">
      <t>ジュウブン</t>
    </rPh>
    <rPh sb="38" eb="40">
      <t>カイゼン</t>
    </rPh>
    <rPh sb="42" eb="43">
      <t>イタ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</si>
</sst>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4CA-4C94-8C5E-ECA57DAF79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4CA-4C94-8C5E-ECA57DAF79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37.5</c:v>
                </c:pt>
              </c:numCache>
            </c:numRef>
          </c:val>
          <c:extLst>
            <c:ext xmlns:c16="http://schemas.microsoft.com/office/drawing/2014/chart" uri="{C3380CC4-5D6E-409C-BE32-E72D297353CC}">
              <c16:uniqueId val="{00000000-79D6-4884-B717-710A0DFBC5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33.74</c:v>
                </c:pt>
              </c:numCache>
            </c:numRef>
          </c:val>
          <c:smooth val="0"/>
          <c:extLst>
            <c:ext xmlns:c16="http://schemas.microsoft.com/office/drawing/2014/chart" uri="{C3380CC4-5D6E-409C-BE32-E72D297353CC}">
              <c16:uniqueId val="{00000001-79D6-4884-B717-710A0DFBC5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2A74-47E8-9B0E-F3461E5DC16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90.11</c:v>
                </c:pt>
              </c:numCache>
            </c:numRef>
          </c:val>
          <c:smooth val="0"/>
          <c:extLst>
            <c:ext xmlns:c16="http://schemas.microsoft.com/office/drawing/2014/chart" uri="{C3380CC4-5D6E-409C-BE32-E72D297353CC}">
              <c16:uniqueId val="{00000001-2A74-47E8-9B0E-F3461E5DC16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102.46</c:v>
                </c:pt>
              </c:numCache>
            </c:numRef>
          </c:val>
          <c:extLst>
            <c:ext xmlns:c16="http://schemas.microsoft.com/office/drawing/2014/chart" uri="{C3380CC4-5D6E-409C-BE32-E72D297353CC}">
              <c16:uniqueId val="{00000000-8556-453B-86C8-2DFE0E6E500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105.46</c:v>
                </c:pt>
              </c:numCache>
            </c:numRef>
          </c:val>
          <c:smooth val="0"/>
          <c:extLst>
            <c:ext xmlns:c16="http://schemas.microsoft.com/office/drawing/2014/chart" uri="{C3380CC4-5D6E-409C-BE32-E72D297353CC}">
              <c16:uniqueId val="{00000001-8556-453B-86C8-2DFE0E6E500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8.34</c:v>
                </c:pt>
              </c:numCache>
            </c:numRef>
          </c:val>
          <c:extLst>
            <c:ext xmlns:c16="http://schemas.microsoft.com/office/drawing/2014/chart" uri="{C3380CC4-5D6E-409C-BE32-E72D297353CC}">
              <c16:uniqueId val="{00000000-053F-44E4-8349-CF012C185B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35.24</c:v>
                </c:pt>
              </c:numCache>
            </c:numRef>
          </c:val>
          <c:smooth val="0"/>
          <c:extLst>
            <c:ext xmlns:c16="http://schemas.microsoft.com/office/drawing/2014/chart" uri="{C3380CC4-5D6E-409C-BE32-E72D297353CC}">
              <c16:uniqueId val="{00000001-053F-44E4-8349-CF012C185B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96B-4B6D-948A-201B324752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96B-4B6D-948A-201B324752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EB4-46FB-8168-B53091D8BE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806.39</c:v>
                </c:pt>
              </c:numCache>
            </c:numRef>
          </c:val>
          <c:smooth val="0"/>
          <c:extLst>
            <c:ext xmlns:c16="http://schemas.microsoft.com/office/drawing/2014/chart" uri="{C3380CC4-5D6E-409C-BE32-E72D297353CC}">
              <c16:uniqueId val="{00000001-6EB4-46FB-8168-B53091D8BE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344.83</c:v>
                </c:pt>
              </c:numCache>
            </c:numRef>
          </c:val>
          <c:extLst>
            <c:ext xmlns:c16="http://schemas.microsoft.com/office/drawing/2014/chart" uri="{C3380CC4-5D6E-409C-BE32-E72D297353CC}">
              <c16:uniqueId val="{00000000-184F-460D-9AC8-15498008FE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96.26</c:v>
                </c:pt>
              </c:numCache>
            </c:numRef>
          </c:val>
          <c:smooth val="0"/>
          <c:extLst>
            <c:ext xmlns:c16="http://schemas.microsoft.com/office/drawing/2014/chart" uri="{C3380CC4-5D6E-409C-BE32-E72D297353CC}">
              <c16:uniqueId val="{00000001-184F-460D-9AC8-15498008FE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6946.91</c:v>
                </c:pt>
              </c:numCache>
            </c:numRef>
          </c:val>
          <c:extLst>
            <c:ext xmlns:c16="http://schemas.microsoft.com/office/drawing/2014/chart" uri="{C3380CC4-5D6E-409C-BE32-E72D297353CC}">
              <c16:uniqueId val="{00000000-BF84-4035-8E7E-8305F4E6F5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1490.65</c:v>
                </c:pt>
              </c:numCache>
            </c:numRef>
          </c:val>
          <c:smooth val="0"/>
          <c:extLst>
            <c:ext xmlns:c16="http://schemas.microsoft.com/office/drawing/2014/chart" uri="{C3380CC4-5D6E-409C-BE32-E72D297353CC}">
              <c16:uniqueId val="{00000001-BF84-4035-8E7E-8305F4E6F5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18.170000000000002</c:v>
                </c:pt>
              </c:numCache>
            </c:numRef>
          </c:val>
          <c:extLst>
            <c:ext xmlns:c16="http://schemas.microsoft.com/office/drawing/2014/chart" uri="{C3380CC4-5D6E-409C-BE32-E72D297353CC}">
              <c16:uniqueId val="{00000000-245E-4383-9D60-BDA4776205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34.96</c:v>
                </c:pt>
              </c:numCache>
            </c:numRef>
          </c:val>
          <c:smooth val="0"/>
          <c:extLst>
            <c:ext xmlns:c16="http://schemas.microsoft.com/office/drawing/2014/chart" uri="{C3380CC4-5D6E-409C-BE32-E72D297353CC}">
              <c16:uniqueId val="{00000001-245E-4383-9D60-BDA4776205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1025.83</c:v>
                </c:pt>
              </c:numCache>
            </c:numRef>
          </c:val>
          <c:extLst>
            <c:ext xmlns:c16="http://schemas.microsoft.com/office/drawing/2014/chart" uri="{C3380CC4-5D6E-409C-BE32-E72D297353CC}">
              <c16:uniqueId val="{00000000-A2BB-4E78-874E-FF1593B532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539.07000000000005</c:v>
                </c:pt>
              </c:numCache>
            </c:numRef>
          </c:val>
          <c:smooth val="0"/>
          <c:extLst>
            <c:ext xmlns:c16="http://schemas.microsoft.com/office/drawing/2014/chart" uri="{C3380CC4-5D6E-409C-BE32-E72D297353CC}">
              <c16:uniqueId val="{00000001-A2BB-4E78-874E-FF1593B532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湯梨浜町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16515</v>
      </c>
      <c r="AM8" s="42"/>
      <c r="AN8" s="42"/>
      <c r="AO8" s="42"/>
      <c r="AP8" s="42"/>
      <c r="AQ8" s="42"/>
      <c r="AR8" s="42"/>
      <c r="AS8" s="42"/>
      <c r="AT8" s="35">
        <f>データ!T6</f>
        <v>77.930000000000007</v>
      </c>
      <c r="AU8" s="35"/>
      <c r="AV8" s="35"/>
      <c r="AW8" s="35"/>
      <c r="AX8" s="35"/>
      <c r="AY8" s="35"/>
      <c r="AZ8" s="35"/>
      <c r="BA8" s="35"/>
      <c r="BB8" s="35">
        <f>データ!U6</f>
        <v>211.92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74.86</v>
      </c>
      <c r="J10" s="35"/>
      <c r="K10" s="35"/>
      <c r="L10" s="35"/>
      <c r="M10" s="35"/>
      <c r="N10" s="35"/>
      <c r="O10" s="35"/>
      <c r="P10" s="35">
        <f>データ!P6</f>
        <v>0.2</v>
      </c>
      <c r="Q10" s="35"/>
      <c r="R10" s="35"/>
      <c r="S10" s="35"/>
      <c r="T10" s="35"/>
      <c r="U10" s="35"/>
      <c r="V10" s="35"/>
      <c r="W10" s="35">
        <f>データ!Q6</f>
        <v>100</v>
      </c>
      <c r="X10" s="35"/>
      <c r="Y10" s="35"/>
      <c r="Z10" s="35"/>
      <c r="AA10" s="35"/>
      <c r="AB10" s="35"/>
      <c r="AC10" s="35"/>
      <c r="AD10" s="42">
        <f>データ!R6</f>
        <v>3545</v>
      </c>
      <c r="AE10" s="42"/>
      <c r="AF10" s="42"/>
      <c r="AG10" s="42"/>
      <c r="AH10" s="42"/>
      <c r="AI10" s="42"/>
      <c r="AJ10" s="42"/>
      <c r="AK10" s="2"/>
      <c r="AL10" s="42">
        <f>データ!V6</f>
        <v>33</v>
      </c>
      <c r="AM10" s="42"/>
      <c r="AN10" s="42"/>
      <c r="AO10" s="42"/>
      <c r="AP10" s="42"/>
      <c r="AQ10" s="42"/>
      <c r="AR10" s="42"/>
      <c r="AS10" s="42"/>
      <c r="AT10" s="35">
        <f>データ!W6</f>
        <v>0.01</v>
      </c>
      <c r="AU10" s="35"/>
      <c r="AV10" s="35"/>
      <c r="AW10" s="35"/>
      <c r="AX10" s="35"/>
      <c r="AY10" s="35"/>
      <c r="AZ10" s="35"/>
      <c r="BA10" s="35"/>
      <c r="BB10" s="35">
        <f>データ!X6</f>
        <v>3300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cvWFcrdZawg5sSu5N8aq437VMAigF8cGU9FKLnE+UQCQ+n2hJNcXsrdBRdIKDv1GAW37KRqEQhp0DVJwcfADFg==" saltValue="pZ8jj4qfuxCeGop6fITG8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313700</v>
      </c>
      <c r="D6" s="19">
        <f t="shared" si="3"/>
        <v>46</v>
      </c>
      <c r="E6" s="19">
        <f t="shared" si="3"/>
        <v>17</v>
      </c>
      <c r="F6" s="19">
        <f t="shared" si="3"/>
        <v>9</v>
      </c>
      <c r="G6" s="19">
        <f t="shared" si="3"/>
        <v>0</v>
      </c>
      <c r="H6" s="19" t="str">
        <f t="shared" si="3"/>
        <v>鳥取県　湯梨浜町</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74.86</v>
      </c>
      <c r="P6" s="20">
        <f t="shared" si="3"/>
        <v>0.2</v>
      </c>
      <c r="Q6" s="20">
        <f t="shared" si="3"/>
        <v>100</v>
      </c>
      <c r="R6" s="20">
        <f t="shared" si="3"/>
        <v>3545</v>
      </c>
      <c r="S6" s="20">
        <f t="shared" si="3"/>
        <v>16515</v>
      </c>
      <c r="T6" s="20">
        <f t="shared" si="3"/>
        <v>77.930000000000007</v>
      </c>
      <c r="U6" s="20">
        <f t="shared" si="3"/>
        <v>211.92</v>
      </c>
      <c r="V6" s="20">
        <f t="shared" si="3"/>
        <v>33</v>
      </c>
      <c r="W6" s="20">
        <f t="shared" si="3"/>
        <v>0.01</v>
      </c>
      <c r="X6" s="20">
        <f t="shared" si="3"/>
        <v>3300</v>
      </c>
      <c r="Y6" s="21" t="str">
        <f>IF(Y7="",NA(),Y7)</f>
        <v>-</v>
      </c>
      <c r="Z6" s="21" t="str">
        <f t="shared" ref="Z6:AH6" si="4">IF(Z7="",NA(),Z7)</f>
        <v>-</v>
      </c>
      <c r="AA6" s="21" t="str">
        <f t="shared" si="4"/>
        <v>-</v>
      </c>
      <c r="AB6" s="21" t="str">
        <f t="shared" si="4"/>
        <v>-</v>
      </c>
      <c r="AC6" s="21">
        <f t="shared" si="4"/>
        <v>102.46</v>
      </c>
      <c r="AD6" s="21" t="str">
        <f t="shared" si="4"/>
        <v>-</v>
      </c>
      <c r="AE6" s="21" t="str">
        <f t="shared" si="4"/>
        <v>-</v>
      </c>
      <c r="AF6" s="21" t="str">
        <f t="shared" si="4"/>
        <v>-</v>
      </c>
      <c r="AG6" s="21" t="str">
        <f t="shared" si="4"/>
        <v>-</v>
      </c>
      <c r="AH6" s="21">
        <f t="shared" si="4"/>
        <v>105.46</v>
      </c>
      <c r="AI6" s="20" t="str">
        <f>IF(AI7="","",IF(AI7="-","【-】","【"&amp;SUBSTITUTE(TEXT(AI7,"#,##0.00"),"-","△")&amp;"】"))</f>
        <v>【105.41】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806.39</v>
      </c>
      <c r="AT6" s="20" t="str">
        <f>IF(AT7="","",IF(AT7="-","【-】","【"&amp;SUBSTITUTE(TEXT(AT7,"#,##0.00"),"-","△")&amp;"】"))</f>
        <v>【787.78】</v>
      </c>
      <c r="AU6" s="21" t="str">
        <f>IF(AU7="",NA(),AU7)</f>
        <v>-</v>
      </c>
      <c r="AV6" s="21" t="str">
        <f t="shared" ref="AV6:BD6" si="6">IF(AV7="",NA(),AV7)</f>
        <v>-</v>
      </c>
      <c r="AW6" s="21" t="str">
        <f t="shared" si="6"/>
        <v>-</v>
      </c>
      <c r="AX6" s="21" t="str">
        <f t="shared" si="6"/>
        <v>-</v>
      </c>
      <c r="AY6" s="21">
        <f t="shared" si="6"/>
        <v>344.83</v>
      </c>
      <c r="AZ6" s="21" t="str">
        <f t="shared" si="6"/>
        <v>-</v>
      </c>
      <c r="BA6" s="21" t="str">
        <f t="shared" si="6"/>
        <v>-</v>
      </c>
      <c r="BB6" s="21" t="str">
        <f t="shared" si="6"/>
        <v>-</v>
      </c>
      <c r="BC6" s="21" t="str">
        <f t="shared" si="6"/>
        <v>-</v>
      </c>
      <c r="BD6" s="21">
        <f t="shared" si="6"/>
        <v>96.26</v>
      </c>
      <c r="BE6" s="20" t="str">
        <f>IF(BE7="","",IF(BE7="-","【-】","【"&amp;SUBSTITUTE(TEXT(BE7,"#,##0.00"),"-","△")&amp;"】"))</f>
        <v>【96.87】</v>
      </c>
      <c r="BF6" s="21" t="str">
        <f>IF(BF7="",NA(),BF7)</f>
        <v>-</v>
      </c>
      <c r="BG6" s="21" t="str">
        <f t="shared" ref="BG6:BO6" si="7">IF(BG7="",NA(),BG7)</f>
        <v>-</v>
      </c>
      <c r="BH6" s="21" t="str">
        <f t="shared" si="7"/>
        <v>-</v>
      </c>
      <c r="BI6" s="21" t="str">
        <f t="shared" si="7"/>
        <v>-</v>
      </c>
      <c r="BJ6" s="21">
        <f t="shared" si="7"/>
        <v>6946.91</v>
      </c>
      <c r="BK6" s="21" t="str">
        <f t="shared" si="7"/>
        <v>-</v>
      </c>
      <c r="BL6" s="21" t="str">
        <f t="shared" si="7"/>
        <v>-</v>
      </c>
      <c r="BM6" s="21" t="str">
        <f t="shared" si="7"/>
        <v>-</v>
      </c>
      <c r="BN6" s="21" t="str">
        <f t="shared" si="7"/>
        <v>-</v>
      </c>
      <c r="BO6" s="21">
        <f t="shared" si="7"/>
        <v>1490.65</v>
      </c>
      <c r="BP6" s="20" t="str">
        <f>IF(BP7="","",IF(BP7="-","【-】","【"&amp;SUBSTITUTE(TEXT(BP7,"#,##0.00"),"-","△")&amp;"】"))</f>
        <v>【1,496.36】</v>
      </c>
      <c r="BQ6" s="21" t="str">
        <f>IF(BQ7="",NA(),BQ7)</f>
        <v>-</v>
      </c>
      <c r="BR6" s="21" t="str">
        <f t="shared" ref="BR6:BZ6" si="8">IF(BR7="",NA(),BR7)</f>
        <v>-</v>
      </c>
      <c r="BS6" s="21" t="str">
        <f t="shared" si="8"/>
        <v>-</v>
      </c>
      <c r="BT6" s="21" t="str">
        <f t="shared" si="8"/>
        <v>-</v>
      </c>
      <c r="BU6" s="21">
        <f t="shared" si="8"/>
        <v>18.170000000000002</v>
      </c>
      <c r="BV6" s="21" t="str">
        <f t="shared" si="8"/>
        <v>-</v>
      </c>
      <c r="BW6" s="21" t="str">
        <f t="shared" si="8"/>
        <v>-</v>
      </c>
      <c r="BX6" s="21" t="str">
        <f t="shared" si="8"/>
        <v>-</v>
      </c>
      <c r="BY6" s="21" t="str">
        <f t="shared" si="8"/>
        <v>-</v>
      </c>
      <c r="BZ6" s="21">
        <f t="shared" si="8"/>
        <v>34.96</v>
      </c>
      <c r="CA6" s="20" t="str">
        <f>IF(CA7="","",IF(CA7="-","【-】","【"&amp;SUBSTITUTE(TEXT(CA7,"#,##0.00"),"-","△")&amp;"】"))</f>
        <v>【35.16】</v>
      </c>
      <c r="CB6" s="21" t="str">
        <f>IF(CB7="",NA(),CB7)</f>
        <v>-</v>
      </c>
      <c r="CC6" s="21" t="str">
        <f t="shared" ref="CC6:CK6" si="9">IF(CC7="",NA(),CC7)</f>
        <v>-</v>
      </c>
      <c r="CD6" s="21" t="str">
        <f t="shared" si="9"/>
        <v>-</v>
      </c>
      <c r="CE6" s="21" t="str">
        <f t="shared" si="9"/>
        <v>-</v>
      </c>
      <c r="CF6" s="21">
        <f t="shared" si="9"/>
        <v>1025.83</v>
      </c>
      <c r="CG6" s="21" t="str">
        <f t="shared" si="9"/>
        <v>-</v>
      </c>
      <c r="CH6" s="21" t="str">
        <f t="shared" si="9"/>
        <v>-</v>
      </c>
      <c r="CI6" s="21" t="str">
        <f t="shared" si="9"/>
        <v>-</v>
      </c>
      <c r="CJ6" s="21" t="str">
        <f t="shared" si="9"/>
        <v>-</v>
      </c>
      <c r="CK6" s="21">
        <f t="shared" si="9"/>
        <v>539.07000000000005</v>
      </c>
      <c r="CL6" s="20" t="str">
        <f>IF(CL7="","",IF(CL7="-","【-】","【"&amp;SUBSTITUTE(TEXT(CL7,"#,##0.00"),"-","△")&amp;"】"))</f>
        <v>【534.98】</v>
      </c>
      <c r="CM6" s="21" t="str">
        <f>IF(CM7="",NA(),CM7)</f>
        <v>-</v>
      </c>
      <c r="CN6" s="21" t="str">
        <f t="shared" ref="CN6:CV6" si="10">IF(CN7="",NA(),CN7)</f>
        <v>-</v>
      </c>
      <c r="CO6" s="21" t="str">
        <f t="shared" si="10"/>
        <v>-</v>
      </c>
      <c r="CP6" s="21" t="str">
        <f t="shared" si="10"/>
        <v>-</v>
      </c>
      <c r="CQ6" s="21">
        <f t="shared" si="10"/>
        <v>37.5</v>
      </c>
      <c r="CR6" s="21" t="str">
        <f t="shared" si="10"/>
        <v>-</v>
      </c>
      <c r="CS6" s="21" t="str">
        <f t="shared" si="10"/>
        <v>-</v>
      </c>
      <c r="CT6" s="21" t="str">
        <f t="shared" si="10"/>
        <v>-</v>
      </c>
      <c r="CU6" s="21" t="str">
        <f t="shared" si="10"/>
        <v>-</v>
      </c>
      <c r="CV6" s="21">
        <f t="shared" si="10"/>
        <v>33.74</v>
      </c>
      <c r="CW6" s="20" t="str">
        <f>IF(CW7="","",IF(CW7="-","【-】","【"&amp;SUBSTITUTE(TEXT(CW7,"#,##0.00"),"-","△")&amp;"】"))</f>
        <v>【33.84】</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90.11</v>
      </c>
      <c r="DH6" s="20" t="str">
        <f>IF(DH7="","",IF(DH7="-","【-】","【"&amp;SUBSTITUTE(TEXT(DH7,"#,##0.00"),"-","△")&amp;"】"))</f>
        <v>【89.98】</v>
      </c>
      <c r="DI6" s="21" t="str">
        <f>IF(DI7="",NA(),DI7)</f>
        <v>-</v>
      </c>
      <c r="DJ6" s="21" t="str">
        <f t="shared" ref="DJ6:DR6" si="12">IF(DJ7="",NA(),DJ7)</f>
        <v>-</v>
      </c>
      <c r="DK6" s="21" t="str">
        <f t="shared" si="12"/>
        <v>-</v>
      </c>
      <c r="DL6" s="21" t="str">
        <f t="shared" si="12"/>
        <v>-</v>
      </c>
      <c r="DM6" s="21">
        <f t="shared" si="12"/>
        <v>8.34</v>
      </c>
      <c r="DN6" s="21" t="str">
        <f t="shared" si="12"/>
        <v>-</v>
      </c>
      <c r="DO6" s="21" t="str">
        <f t="shared" si="12"/>
        <v>-</v>
      </c>
      <c r="DP6" s="21" t="str">
        <f t="shared" si="12"/>
        <v>-</v>
      </c>
      <c r="DQ6" s="21" t="str">
        <f t="shared" si="12"/>
        <v>-</v>
      </c>
      <c r="DR6" s="21">
        <f t="shared" si="12"/>
        <v>35.24</v>
      </c>
      <c r="DS6" s="20" t="str">
        <f>IF(DS7="","",IF(DS7="-","【-】","【"&amp;SUBSTITUTE(TEXT(DS7,"#,##0.00"),"-","△")&amp;"】"))</f>
        <v>【34.79】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2">
      <c r="A7" s="14"/>
      <c r="B7" s="23">
        <v>2022</v>
      </c>
      <c r="C7" s="23">
        <v>313700</v>
      </c>
      <c r="D7" s="23">
        <v>46</v>
      </c>
      <c r="E7" s="23">
        <v>17</v>
      </c>
      <c r="F7" s="23">
        <v>9</v>
      </c>
      <c r="G7" s="23">
        <v>0</v>
      </c>
      <c r="H7" s="23" t="s">
        <v>96</v>
      </c>
      <c r="I7" s="23" t="s">
        <v>97</v>
      </c>
      <c r="J7" s="23" t="s">
        <v>98</v>
      </c>
      <c r="K7" s="23" t="s">
        <v>99</v>
      </c>
      <c r="L7" s="23" t="s">
        <v>100</v>
      </c>
      <c r="M7" s="23" t="s">
        <v>101</v>
      </c>
      <c r="N7" s="24" t="s">
        <v>102</v>
      </c>
      <c r="O7" s="24">
        <v>74.86</v>
      </c>
      <c r="P7" s="24">
        <v>0.2</v>
      </c>
      <c r="Q7" s="24">
        <v>100</v>
      </c>
      <c r="R7" s="24">
        <v>3545</v>
      </c>
      <c r="S7" s="24">
        <v>16515</v>
      </c>
      <c r="T7" s="24">
        <v>77.930000000000007</v>
      </c>
      <c r="U7" s="24">
        <v>211.92</v>
      </c>
      <c r="V7" s="24">
        <v>33</v>
      </c>
      <c r="W7" s="24">
        <v>0.01</v>
      </c>
      <c r="X7" s="24">
        <v>3300</v>
      </c>
      <c r="Y7" s="24" t="s">
        <v>102</v>
      </c>
      <c r="Z7" s="24" t="s">
        <v>102</v>
      </c>
      <c r="AA7" s="24" t="s">
        <v>102</v>
      </c>
      <c r="AB7" s="24" t="s">
        <v>102</v>
      </c>
      <c r="AC7" s="24">
        <v>102.46</v>
      </c>
      <c r="AD7" s="24" t="s">
        <v>102</v>
      </c>
      <c r="AE7" s="24" t="s">
        <v>102</v>
      </c>
      <c r="AF7" s="24" t="s">
        <v>102</v>
      </c>
      <c r="AG7" s="24" t="s">
        <v>102</v>
      </c>
      <c r="AH7" s="24">
        <v>105.46</v>
      </c>
      <c r="AI7" s="24">
        <v>105.41</v>
      </c>
      <c r="AJ7" s="24" t="s">
        <v>102</v>
      </c>
      <c r="AK7" s="24" t="s">
        <v>102</v>
      </c>
      <c r="AL7" s="24" t="s">
        <v>102</v>
      </c>
      <c r="AM7" s="24" t="s">
        <v>102</v>
      </c>
      <c r="AN7" s="24">
        <v>0</v>
      </c>
      <c r="AO7" s="24" t="s">
        <v>102</v>
      </c>
      <c r="AP7" s="24" t="s">
        <v>102</v>
      </c>
      <c r="AQ7" s="24" t="s">
        <v>102</v>
      </c>
      <c r="AR7" s="24" t="s">
        <v>102</v>
      </c>
      <c r="AS7" s="24">
        <v>806.39</v>
      </c>
      <c r="AT7" s="24">
        <v>787.78</v>
      </c>
      <c r="AU7" s="24" t="s">
        <v>102</v>
      </c>
      <c r="AV7" s="24" t="s">
        <v>102</v>
      </c>
      <c r="AW7" s="24" t="s">
        <v>102</v>
      </c>
      <c r="AX7" s="24" t="s">
        <v>102</v>
      </c>
      <c r="AY7" s="24">
        <v>344.83</v>
      </c>
      <c r="AZ7" s="24" t="s">
        <v>102</v>
      </c>
      <c r="BA7" s="24" t="s">
        <v>102</v>
      </c>
      <c r="BB7" s="24" t="s">
        <v>102</v>
      </c>
      <c r="BC7" s="24" t="s">
        <v>102</v>
      </c>
      <c r="BD7" s="24">
        <v>96.26</v>
      </c>
      <c r="BE7" s="24">
        <v>96.87</v>
      </c>
      <c r="BF7" s="24" t="s">
        <v>102</v>
      </c>
      <c r="BG7" s="24" t="s">
        <v>102</v>
      </c>
      <c r="BH7" s="24" t="s">
        <v>102</v>
      </c>
      <c r="BI7" s="24" t="s">
        <v>102</v>
      </c>
      <c r="BJ7" s="24">
        <v>6946.91</v>
      </c>
      <c r="BK7" s="24" t="s">
        <v>102</v>
      </c>
      <c r="BL7" s="24" t="s">
        <v>102</v>
      </c>
      <c r="BM7" s="24" t="s">
        <v>102</v>
      </c>
      <c r="BN7" s="24" t="s">
        <v>102</v>
      </c>
      <c r="BO7" s="24">
        <v>1490.65</v>
      </c>
      <c r="BP7" s="24">
        <v>1496.36</v>
      </c>
      <c r="BQ7" s="24" t="s">
        <v>102</v>
      </c>
      <c r="BR7" s="24" t="s">
        <v>102</v>
      </c>
      <c r="BS7" s="24" t="s">
        <v>102</v>
      </c>
      <c r="BT7" s="24" t="s">
        <v>102</v>
      </c>
      <c r="BU7" s="24">
        <v>18.170000000000002</v>
      </c>
      <c r="BV7" s="24" t="s">
        <v>102</v>
      </c>
      <c r="BW7" s="24" t="s">
        <v>102</v>
      </c>
      <c r="BX7" s="24" t="s">
        <v>102</v>
      </c>
      <c r="BY7" s="24" t="s">
        <v>102</v>
      </c>
      <c r="BZ7" s="24">
        <v>34.96</v>
      </c>
      <c r="CA7" s="24">
        <v>35.159999999999997</v>
      </c>
      <c r="CB7" s="24" t="s">
        <v>102</v>
      </c>
      <c r="CC7" s="24" t="s">
        <v>102</v>
      </c>
      <c r="CD7" s="24" t="s">
        <v>102</v>
      </c>
      <c r="CE7" s="24" t="s">
        <v>102</v>
      </c>
      <c r="CF7" s="24">
        <v>1025.83</v>
      </c>
      <c r="CG7" s="24" t="s">
        <v>102</v>
      </c>
      <c r="CH7" s="24" t="s">
        <v>102</v>
      </c>
      <c r="CI7" s="24" t="s">
        <v>102</v>
      </c>
      <c r="CJ7" s="24" t="s">
        <v>102</v>
      </c>
      <c r="CK7" s="24">
        <v>539.07000000000005</v>
      </c>
      <c r="CL7" s="24">
        <v>534.98</v>
      </c>
      <c r="CM7" s="24" t="s">
        <v>102</v>
      </c>
      <c r="CN7" s="24" t="s">
        <v>102</v>
      </c>
      <c r="CO7" s="24" t="s">
        <v>102</v>
      </c>
      <c r="CP7" s="24" t="s">
        <v>102</v>
      </c>
      <c r="CQ7" s="24">
        <v>37.5</v>
      </c>
      <c r="CR7" s="24" t="s">
        <v>102</v>
      </c>
      <c r="CS7" s="24" t="s">
        <v>102</v>
      </c>
      <c r="CT7" s="24" t="s">
        <v>102</v>
      </c>
      <c r="CU7" s="24" t="s">
        <v>102</v>
      </c>
      <c r="CV7" s="24">
        <v>33.74</v>
      </c>
      <c r="CW7" s="24">
        <v>33.840000000000003</v>
      </c>
      <c r="CX7" s="24" t="s">
        <v>102</v>
      </c>
      <c r="CY7" s="24" t="s">
        <v>102</v>
      </c>
      <c r="CZ7" s="24" t="s">
        <v>102</v>
      </c>
      <c r="DA7" s="24" t="s">
        <v>102</v>
      </c>
      <c r="DB7" s="24">
        <v>100</v>
      </c>
      <c r="DC7" s="24" t="s">
        <v>102</v>
      </c>
      <c r="DD7" s="24" t="s">
        <v>102</v>
      </c>
      <c r="DE7" s="24" t="s">
        <v>102</v>
      </c>
      <c r="DF7" s="24" t="s">
        <v>102</v>
      </c>
      <c r="DG7" s="24">
        <v>90.11</v>
      </c>
      <c r="DH7" s="24">
        <v>89.98</v>
      </c>
      <c r="DI7" s="24" t="s">
        <v>102</v>
      </c>
      <c r="DJ7" s="24" t="s">
        <v>102</v>
      </c>
      <c r="DK7" s="24" t="s">
        <v>102</v>
      </c>
      <c r="DL7" s="24" t="s">
        <v>102</v>
      </c>
      <c r="DM7" s="24">
        <v>8.34</v>
      </c>
      <c r="DN7" s="24" t="s">
        <v>102</v>
      </c>
      <c r="DO7" s="24" t="s">
        <v>102</v>
      </c>
      <c r="DP7" s="24" t="s">
        <v>102</v>
      </c>
      <c r="DQ7" s="24" t="s">
        <v>102</v>
      </c>
      <c r="DR7" s="24">
        <v>35.24</v>
      </c>
      <c r="DS7" s="24">
        <v>34.79</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2023-12-12T01:06:41Z</dcterms:created>
  <dcterms:modified xsi:type="dcterms:W3CDTF">2024-02-07T06:20:50Z</dcterms:modified>
  <cp:category/>
</cp:coreProperties>
</file>