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12_北栄町\"/>
    </mc:Choice>
  </mc:AlternateContent>
  <workbookProtection workbookAlgorithmName="SHA-512" workbookHashValue="pLgzzP6zuNbNcj8a0Y0cFm5evsg/JMHt+BYvnQPic2CZBtLpiVH6N302GD/D78TUkLq/ldVR+YTlR6kBOdJ6yQ==" workbookSaltValue="Fmhuzd6LbJbUbYioaS4fdQ==" workbookSpinCount="100000" lockStructure="1"/>
  <bookViews>
    <workbookView xWindow="20376" yWindow="-120" windowWidth="29040" windowHeight="1584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E85" i="4"/>
  <c r="BB10" i="4"/>
  <c r="AT10" i="4"/>
  <c r="W10" i="4"/>
  <c r="P10" i="4"/>
  <c r="BB8" i="4"/>
  <c r="AT8" i="4"/>
  <c r="AL8" i="4"/>
  <c r="AD8" i="4"/>
  <c r="W8" i="4"/>
  <c r="B8" i="4"/>
  <c r="B6" i="4"/>
</calcChain>
</file>

<file path=xl/sharedStrings.xml><?xml version="1.0" encoding="utf-8"?>
<sst xmlns="http://schemas.openxmlformats.org/spreadsheetml/2006/main" count="253" uniqueCount="116">
  <si>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</si>
  <si>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</si>
  <si>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</si>
  <si>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</si>
  <si>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</si>
  <si>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</si>
  <si>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</si>
  <si>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</si>
  <si>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</si>
  <si>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</si>
  <si>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</si>
  <si>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</si>
  <si>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</si>
  <si>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</si>
  <si>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</si>
  <si>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</si>
  <si>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</si>
  <si>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</si>
  <si>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</si>
  <si>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</si>
  <si>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</si>
  <si>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</si>
  <si>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</si>
  <si>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</si>
  <si>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</si>
  <si>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</si>
  <si>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</si>
  <si>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</si>
  <si>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</si>
  <si>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</si>
  <si>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</si>
  <si>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</si>
  <si>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</si>
  <si>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</si>
  <si>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</si>
  <si>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</si>
  <si>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</si>
  <si>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</si>
  <si>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</si>
  <si>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</si>
  <si>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</si>
  <si>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</si>
  <si>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</si>
  <si>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</si>
  <si>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</si>
  <si>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</si>
  <si>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</si>
  <si>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</si>
  <si>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</si>
  <si>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</si>
  <si>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</si>
  <si>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</si>
  <si>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</si>
  <si>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</si>
  <si>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</si>
  <si>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</si>
  <si>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</si>
  <si>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</si>
  <si>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</si>
  <si>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</si>
  <si>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</si>
  <si>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</si>
  <si>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</si>
  <si>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</si>
  <si>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</si>
  <si>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</si>
  <si>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</si>
  <si>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</si>
  <si>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</si>
  <si>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</si>
  <si>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</si>
  <si>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</si>
  <si>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</si>
  <si>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</si>
  <si>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</si>
  <si>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</si>
  <si>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</si>
  <si>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</si>
  <si>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</si>
  <si>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</si>
  <si>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</si>
  <si>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</si>
  <si>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</si>
  <si>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</si>
  <si>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</si>
  <si>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</si>
  <si>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</si>
  <si>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</si>
  <si>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</si>
  <si>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</si>
  <si>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</si>
  <si>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</si>
  <si>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</si>
  <si>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</si>
  <si>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</si>
  <si>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</si>
  <si>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北栄町</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</si>
  <si>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</si>
  <si>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</si>
  <si>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</si>
  <si>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</si>
  <si>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</si>
  <si>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</si>
  <si>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</si>
  <si>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</si>
  <si>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</si>
  <si>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</si>
  <si>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</si>
  <si>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</si>
  <si>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</si>
  <si>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</si>
  <si>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</si>
  <si>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</si>
  <si>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町では、昭和60年度から公共下水道事業を展開してきました。比較的早い時期から下水道事業を進めてきたことにより、古くに整備された管渠で約30年、下水道終末処理施設で約20年を経過しており、類似団体と比較すると減価償却が進んできていますが、老朽化した施設はありません。
　現在はストックマネジメント計画を策定し、施設の維持管理や更新等について「発生対応型」から「予防対応型」の管理に取り組んでいます。</t>
    <rPh sb="1" eb="3">
      <t>ホンチョウ</t>
    </rPh>
    <rPh sb="6" eb="8">
      <t>ショウワ</t>
    </rPh>
    <rPh sb="10" eb="11">
      <t>ネン</t>
    </rPh>
    <rPh sb="11" eb="12">
      <t>ド</t>
    </rPh>
    <rPh sb="14" eb="19">
      <t>コウキョウゲスイドウ</t>
    </rPh>
    <rPh sb="19" eb="21">
      <t>ジギョウ</t>
    </rPh>
    <rPh sb="22" eb="24">
      <t>テンカイ</t>
    </rPh>
    <rPh sb="31" eb="34">
      <t>ヒカクテキ</t>
    </rPh>
    <rPh sb="34" eb="35">
      <t>ハヤ</t>
    </rPh>
    <rPh sb="36" eb="38">
      <t>ジキ</t>
    </rPh>
    <rPh sb="40" eb="45">
      <t>ゲスイドウジギョウ</t>
    </rPh>
    <rPh sb="46" eb="47">
      <t>スス</t>
    </rPh>
    <rPh sb="57" eb="58">
      <t>フル</t>
    </rPh>
    <rPh sb="60" eb="62">
      <t>セイビ</t>
    </rPh>
    <rPh sb="65" eb="67">
      <t>カンキョ</t>
    </rPh>
    <rPh sb="68" eb="69">
      <t>ヤク</t>
    </rPh>
    <rPh sb="71" eb="72">
      <t>ネン</t>
    </rPh>
    <rPh sb="73" eb="76">
      <t>ゲスイドウ</t>
    </rPh>
    <rPh sb="76" eb="78">
      <t>シュウマツ</t>
    </rPh>
    <rPh sb="78" eb="80">
      <t>ショリ</t>
    </rPh>
    <rPh sb="80" eb="82">
      <t>シセツ</t>
    </rPh>
    <rPh sb="83" eb="84">
      <t>ヤク</t>
    </rPh>
    <rPh sb="86" eb="87">
      <t>ネン</t>
    </rPh>
    <rPh sb="88" eb="90">
      <t>ケイカ</t>
    </rPh>
    <rPh sb="95" eb="99">
      <t>ルイジダンタイ</t>
    </rPh>
    <rPh sb="100" eb="102">
      <t>ヒカク</t>
    </rPh>
    <rPh sb="105" eb="109">
      <t>ゲンカショウキャク</t>
    </rPh>
    <rPh sb="110" eb="111">
      <t>スス</t>
    </rPh>
    <rPh sb="120" eb="123">
      <t>ロウキュウカ</t>
    </rPh>
    <rPh sb="125" eb="127">
      <t>シセツ</t>
    </rPh>
    <rPh sb="136" eb="138">
      <t>ゲンザイ</t>
    </rPh>
    <rPh sb="149" eb="151">
      <t>ケイカク</t>
    </rPh>
    <rPh sb="152" eb="154">
      <t>サクテイ</t>
    </rPh>
    <rPh sb="156" eb="158">
      <t>シセツ</t>
    </rPh>
    <rPh sb="159" eb="163">
      <t>イジカンリ</t>
    </rPh>
    <rPh sb="164" eb="166">
      <t>コウシン</t>
    </rPh>
    <rPh sb="166" eb="167">
      <t>トウ</t>
    </rPh>
    <rPh sb="172" eb="177">
      <t>ハッセイタイオウガタ</t>
    </rPh>
    <rPh sb="181" eb="186">
      <t>ヨボウタイオウガタ</t>
    </rPh>
    <rPh sb="188" eb="190">
      <t>カンリ</t>
    </rPh>
    <rPh sb="191" eb="192">
      <t>ト</t>
    </rPh>
    <rPh sb="193" eb="194">
      <t>ク</t>
    </rPh>
    <phoneticPr fontId="4"/>
  </si>
  <si>
    <t>　本町人口の96％以上を本事業により水洗化整備しています。経営状況を圧迫している主たる要因は、早期面整備に伴う非常に大きな企業債残高であるため、企業債残高の縮減が進まない限り、経営の健全化は厳しい状況にあります。
　そのような中でも、少しずつ経営改善に向け、使用料改定や水洗化人口の増加、維持管理費の節減や企業債借入の抑制に努めています。また、長期的な運営経費削減のため、広域化や終末処理場の統廃合を検討しています。
　人口規模も小さく、水洗化率も高止まりしている現状を考慮すると、将来的に人口減少が予測されていることからも、処理場の統廃合は必須です。より効率的で持続可能な事業運営を目指していきたいと考えています。</t>
    <rPh sb="1" eb="3">
      <t>ホンチョウ</t>
    </rPh>
    <rPh sb="3" eb="5">
      <t>ジンコウ</t>
    </rPh>
    <rPh sb="9" eb="11">
      <t>イジョウ</t>
    </rPh>
    <rPh sb="12" eb="15">
      <t>ホンジギョウ</t>
    </rPh>
    <rPh sb="18" eb="21">
      <t>スイセンカ</t>
    </rPh>
    <rPh sb="21" eb="23">
      <t>セイビ</t>
    </rPh>
    <rPh sb="29" eb="33">
      <t>ケイエイジョウキョウ</t>
    </rPh>
    <rPh sb="34" eb="36">
      <t>アッパク</t>
    </rPh>
    <rPh sb="40" eb="41">
      <t>オモ</t>
    </rPh>
    <rPh sb="43" eb="45">
      <t>ヨウイン</t>
    </rPh>
    <rPh sb="47" eb="49">
      <t>ソウキ</t>
    </rPh>
    <rPh sb="49" eb="52">
      <t>メンセイビ</t>
    </rPh>
    <rPh sb="53" eb="54">
      <t>トモナ</t>
    </rPh>
    <rPh sb="55" eb="57">
      <t>ヒジョウ</t>
    </rPh>
    <rPh sb="58" eb="59">
      <t>オオ</t>
    </rPh>
    <rPh sb="61" eb="64">
      <t>キギョウサイ</t>
    </rPh>
    <rPh sb="64" eb="66">
      <t>ザンダカ</t>
    </rPh>
    <rPh sb="72" eb="75">
      <t>キギョウサイ</t>
    </rPh>
    <rPh sb="75" eb="77">
      <t>ザンダカ</t>
    </rPh>
    <rPh sb="78" eb="80">
      <t>シュクゲン</t>
    </rPh>
    <rPh sb="81" eb="82">
      <t>スス</t>
    </rPh>
    <rPh sb="85" eb="86">
      <t>カギ</t>
    </rPh>
    <rPh sb="88" eb="90">
      <t>ケイエイ</t>
    </rPh>
    <rPh sb="91" eb="94">
      <t>ケンゼンカ</t>
    </rPh>
    <rPh sb="95" eb="96">
      <t>キビ</t>
    </rPh>
    <rPh sb="98" eb="100">
      <t>ジョウキョウ</t>
    </rPh>
    <rPh sb="113" eb="114">
      <t>ナカ</t>
    </rPh>
    <rPh sb="117" eb="118">
      <t>スコ</t>
    </rPh>
    <rPh sb="121" eb="123">
      <t>ケイエイ</t>
    </rPh>
    <rPh sb="123" eb="125">
      <t>カイゼン</t>
    </rPh>
    <rPh sb="126" eb="127">
      <t>ム</t>
    </rPh>
    <rPh sb="129" eb="132">
      <t>シヨウリョウ</t>
    </rPh>
    <rPh sb="132" eb="134">
      <t>カイテイ</t>
    </rPh>
    <rPh sb="135" eb="140">
      <t>スイセンカジンコウ</t>
    </rPh>
    <rPh sb="141" eb="143">
      <t>ゾウカ</t>
    </rPh>
    <rPh sb="144" eb="149">
      <t>イジカンリヒ</t>
    </rPh>
    <rPh sb="150" eb="152">
      <t>セツゲン</t>
    </rPh>
    <rPh sb="153" eb="156">
      <t>キギョウサイ</t>
    </rPh>
    <rPh sb="156" eb="158">
      <t>カリイレ</t>
    </rPh>
    <rPh sb="159" eb="161">
      <t>ヨクセイ</t>
    </rPh>
    <rPh sb="162" eb="163">
      <t>ツト</t>
    </rPh>
    <rPh sb="172" eb="175">
      <t>チョウキテキ</t>
    </rPh>
    <rPh sb="176" eb="180">
      <t>ウンエイケイヒ</t>
    </rPh>
    <rPh sb="180" eb="182">
      <t>サクゲン</t>
    </rPh>
    <rPh sb="186" eb="189">
      <t>コウイキカ</t>
    </rPh>
    <rPh sb="190" eb="195">
      <t>シュウマツショリジョウ</t>
    </rPh>
    <rPh sb="196" eb="199">
      <t>トウハイゴウ</t>
    </rPh>
    <rPh sb="200" eb="202">
      <t>ケントウ</t>
    </rPh>
    <rPh sb="210" eb="212">
      <t>ジンコウ</t>
    </rPh>
    <rPh sb="212" eb="214">
      <t>キボ</t>
    </rPh>
    <rPh sb="215" eb="216">
      <t>チイ</t>
    </rPh>
    <rPh sb="219" eb="223">
      <t>スイセンカリツ</t>
    </rPh>
    <rPh sb="224" eb="226">
      <t>タカド</t>
    </rPh>
    <rPh sb="232" eb="234">
      <t>ゲンジョウ</t>
    </rPh>
    <rPh sb="235" eb="237">
      <t>コウリョ</t>
    </rPh>
    <rPh sb="241" eb="244">
      <t>ショウライテキ</t>
    </rPh>
    <rPh sb="245" eb="249">
      <t>ジンコウゲンショウ</t>
    </rPh>
    <rPh sb="250" eb="252">
      <t>ヨソク</t>
    </rPh>
    <rPh sb="263" eb="266">
      <t>ショリジョウ</t>
    </rPh>
    <rPh sb="267" eb="270">
      <t>トウハイゴウ</t>
    </rPh>
    <rPh sb="271" eb="273">
      <t>ヒッス</t>
    </rPh>
    <rPh sb="278" eb="280">
      <t>コウリツ</t>
    </rPh>
    <rPh sb="280" eb="281">
      <t>テキ</t>
    </rPh>
    <rPh sb="282" eb="286">
      <t>ジゾクカノウ</t>
    </rPh>
    <rPh sb="287" eb="291">
      <t>ジギョウウンエイ</t>
    </rPh>
    <rPh sb="292" eb="294">
      <t>メザ</t>
    </rPh>
    <rPh sb="301" eb="302">
      <t>カンガ</t>
    </rPh>
    <phoneticPr fontId="4"/>
  </si>
  <si>
    <t>　本事業は、令和元年度から地方公営企業法の一部適用を行っています。
　経常収支比率は100％を上回っており、累積欠損金も発生しておりません。しかしながら、経常収益の多くを一般会計繰入金に依存しているため、使用料収入による自主財源の確保に向けた更なる改善が必要です。
　流動比率については、保有現金に対して企業債償還額が大きいため、依然として低い状況となっていますが、起債償還のピークを超えたため、回復傾向にあります。
　企業債残高対事業規模比率については、類似団体と比較し非常に高い状況となっています。本町では面整備を平成25年に完了しており、企業債償還金のピーク（令和３年度）そ超えたことから、今後借入を抑制していくことで、企業債残高は着実に減少していく見込みとなっていますが、事業規模に対して抱える企業債残高はしばらく大きい状態が続きます。
　また、人口の閑散とした農村部の自治体でありながら、町の大部分を下水道事業で運営していることも、汚水処理原価や企業債残高対事業規模比率を押し上げている要因と言えます。令和4年度は、認可変更業務等汚水処理にかかる費用が多かったため、例年より汚水処理原価が高くなっています。
　さらに、経費回収率が大幅に減となりましたが、これは国庫補助金収入の増により分流式下水道に要する経費として公費負担できる額が少なくなったことによるもので、令和4年度一時的なものであり、今後は回復する見込みです。
　これらの状況を踏まえ、今後も引き続き水洗化人口の増加と、経費節減及び新規起債の抑制に努め、経営の健全化と効率性の向上を目指します。</t>
    <rPh sb="1" eb="4">
      <t>ホンジギョウ</t>
    </rPh>
    <rPh sb="6" eb="8">
      <t>レイワ</t>
    </rPh>
    <rPh sb="8" eb="11">
      <t>ガンネンド</t>
    </rPh>
    <rPh sb="183" eb="187">
      <t>キサイショウカン</t>
    </rPh>
    <rPh sb="192" eb="193">
      <t>コ</t>
    </rPh>
    <rPh sb="290" eb="291">
      <t>コ</t>
    </rPh>
    <rPh sb="377" eb="379">
      <t>ジンコウ</t>
    </rPh>
    <rPh sb="380" eb="382">
      <t>カンサン</t>
    </rPh>
    <rPh sb="385" eb="388">
      <t>ノウソンブ</t>
    </rPh>
    <rPh sb="389" eb="392">
      <t>ジチタイ</t>
    </rPh>
    <rPh sb="399" eb="400">
      <t>チョウ</t>
    </rPh>
    <rPh sb="401" eb="404">
      <t>ダイブブン</t>
    </rPh>
    <rPh sb="405" eb="408">
      <t>ゲスイドウ</t>
    </rPh>
    <rPh sb="408" eb="410">
      <t>ジギョウ</t>
    </rPh>
    <rPh sb="411" eb="413">
      <t>ウンエイ</t>
    </rPh>
    <rPh sb="421" eb="427">
      <t>オスイショリゲンカ</t>
    </rPh>
    <rPh sb="428" eb="433">
      <t>キギョウサイザンダカ</t>
    </rPh>
    <rPh sb="433" eb="434">
      <t>タイ</t>
    </rPh>
    <rPh sb="434" eb="436">
      <t>ジギョウ</t>
    </rPh>
    <rPh sb="436" eb="438">
      <t>キボ</t>
    </rPh>
    <rPh sb="438" eb="440">
      <t>ヒリツ</t>
    </rPh>
    <rPh sb="441" eb="442">
      <t>オ</t>
    </rPh>
    <rPh sb="443" eb="444">
      <t>ア</t>
    </rPh>
    <rPh sb="448" eb="450">
      <t>ヨウイン</t>
    </rPh>
    <rPh sb="451" eb="452">
      <t>イ</t>
    </rPh>
    <rPh sb="456" eb="458">
      <t>レイワ</t>
    </rPh>
    <rPh sb="459" eb="461">
      <t>ネンド</t>
    </rPh>
    <rPh sb="463" eb="467">
      <t>ニンカヘンコウ</t>
    </rPh>
    <rPh sb="467" eb="469">
      <t>ギョウム</t>
    </rPh>
    <rPh sb="469" eb="470">
      <t>トウ</t>
    </rPh>
    <rPh sb="470" eb="474">
      <t>オスイショリ</t>
    </rPh>
    <rPh sb="478" eb="480">
      <t>ヒヨウ</t>
    </rPh>
    <rPh sb="481" eb="482">
      <t>オオ</t>
    </rPh>
    <rPh sb="488" eb="490">
      <t>レイネン</t>
    </rPh>
    <rPh sb="492" eb="498">
      <t>オスイショリゲンカ</t>
    </rPh>
    <rPh sb="499" eb="500">
      <t>タカ</t>
    </rPh>
    <rPh sb="514" eb="519">
      <t>ケイヒカイシュウリツ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</si>
</sst>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0.49</c:v>
                </c:pt>
                <c:pt idx="2">
                  <c:v>0.03</c:v>
                </c:pt>
                <c:pt idx="3" formatCode="#,##0.00;&quot;△&quot;#,##0.00">
                  <c:v>0</c:v>
                </c:pt>
                <c:pt idx="4" formatCode="#,##0.00;&quot;△&quot;#,##0.00">
                  <c:v>0</c:v>
                </c:pt>
              </c:numCache>
            </c:numRef>
          </c:val>
          <c:extLst>
            <c:ext xmlns:c16="http://schemas.microsoft.com/office/drawing/2014/chart" uri="{C3380CC4-5D6E-409C-BE32-E72D297353CC}">
              <c16:uniqueId val="{00000000-756C-46F0-AEA0-6E4BDA1930E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0.04</c:v>
                </c:pt>
                <c:pt idx="2">
                  <c:v>0.06</c:v>
                </c:pt>
                <c:pt idx="3">
                  <c:v>0.27</c:v>
                </c:pt>
                <c:pt idx="4">
                  <c:v>0.22</c:v>
                </c:pt>
              </c:numCache>
            </c:numRef>
          </c:val>
          <c:smooth val="0"/>
          <c:extLst>
            <c:ext xmlns:c16="http://schemas.microsoft.com/office/drawing/2014/chart" uri="{C3380CC4-5D6E-409C-BE32-E72D297353CC}">
              <c16:uniqueId val="{00000001-756C-46F0-AEA0-6E4BDA1930E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49.72</c:v>
                </c:pt>
                <c:pt idx="2">
                  <c:v>52.05</c:v>
                </c:pt>
                <c:pt idx="3">
                  <c:v>54.2</c:v>
                </c:pt>
                <c:pt idx="4">
                  <c:v>49.16</c:v>
                </c:pt>
              </c:numCache>
            </c:numRef>
          </c:val>
          <c:extLst>
            <c:ext xmlns:c16="http://schemas.microsoft.com/office/drawing/2014/chart" uri="{C3380CC4-5D6E-409C-BE32-E72D297353CC}">
              <c16:uniqueId val="{00000000-5EEA-48AA-B9EE-BA6862B4194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45.68</c:v>
                </c:pt>
                <c:pt idx="2">
                  <c:v>45.87</c:v>
                </c:pt>
                <c:pt idx="3">
                  <c:v>44.24</c:v>
                </c:pt>
                <c:pt idx="4">
                  <c:v>45.3</c:v>
                </c:pt>
              </c:numCache>
            </c:numRef>
          </c:val>
          <c:smooth val="0"/>
          <c:extLst>
            <c:ext xmlns:c16="http://schemas.microsoft.com/office/drawing/2014/chart" uri="{C3380CC4-5D6E-409C-BE32-E72D297353CC}">
              <c16:uniqueId val="{00000001-5EEA-48AA-B9EE-BA6862B4194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90.53</c:v>
                </c:pt>
                <c:pt idx="2">
                  <c:v>91.29</c:v>
                </c:pt>
                <c:pt idx="3">
                  <c:v>91.73</c:v>
                </c:pt>
                <c:pt idx="4">
                  <c:v>92.27</c:v>
                </c:pt>
              </c:numCache>
            </c:numRef>
          </c:val>
          <c:extLst>
            <c:ext xmlns:c16="http://schemas.microsoft.com/office/drawing/2014/chart" uri="{C3380CC4-5D6E-409C-BE32-E72D297353CC}">
              <c16:uniqueId val="{00000000-0D63-465D-975B-CD92A6B698B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87.96</c:v>
                </c:pt>
                <c:pt idx="2">
                  <c:v>87.65</c:v>
                </c:pt>
                <c:pt idx="3">
                  <c:v>88.15</c:v>
                </c:pt>
                <c:pt idx="4">
                  <c:v>88.37</c:v>
                </c:pt>
              </c:numCache>
            </c:numRef>
          </c:val>
          <c:smooth val="0"/>
          <c:extLst>
            <c:ext xmlns:c16="http://schemas.microsoft.com/office/drawing/2014/chart" uri="{C3380CC4-5D6E-409C-BE32-E72D297353CC}">
              <c16:uniqueId val="{00000001-0D63-465D-975B-CD92A6B698B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132.9</c:v>
                </c:pt>
                <c:pt idx="2">
                  <c:v>138.16</c:v>
                </c:pt>
                <c:pt idx="3">
                  <c:v>126.03</c:v>
                </c:pt>
                <c:pt idx="4">
                  <c:v>118.92</c:v>
                </c:pt>
              </c:numCache>
            </c:numRef>
          </c:val>
          <c:extLst>
            <c:ext xmlns:c16="http://schemas.microsoft.com/office/drawing/2014/chart" uri="{C3380CC4-5D6E-409C-BE32-E72D297353CC}">
              <c16:uniqueId val="{00000000-115F-4C40-957C-29C07F3311F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103.34</c:v>
                </c:pt>
                <c:pt idx="2">
                  <c:v>102.7</c:v>
                </c:pt>
                <c:pt idx="3">
                  <c:v>104.11</c:v>
                </c:pt>
                <c:pt idx="4">
                  <c:v>101.98</c:v>
                </c:pt>
              </c:numCache>
            </c:numRef>
          </c:val>
          <c:smooth val="0"/>
          <c:extLst>
            <c:ext xmlns:c16="http://schemas.microsoft.com/office/drawing/2014/chart" uri="{C3380CC4-5D6E-409C-BE32-E72D297353CC}">
              <c16:uniqueId val="{00000001-115F-4C40-957C-29C07F3311F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37.130000000000003</c:v>
                </c:pt>
                <c:pt idx="2">
                  <c:v>38.82</c:v>
                </c:pt>
                <c:pt idx="3">
                  <c:v>40.58</c:v>
                </c:pt>
                <c:pt idx="4">
                  <c:v>41.8</c:v>
                </c:pt>
              </c:numCache>
            </c:numRef>
          </c:val>
          <c:extLst>
            <c:ext xmlns:c16="http://schemas.microsoft.com/office/drawing/2014/chart" uri="{C3380CC4-5D6E-409C-BE32-E72D297353CC}">
              <c16:uniqueId val="{00000000-664C-4AF7-8786-AB7D2067B80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27.82</c:v>
                </c:pt>
                <c:pt idx="2">
                  <c:v>29.24</c:v>
                </c:pt>
                <c:pt idx="3">
                  <c:v>31.73</c:v>
                </c:pt>
                <c:pt idx="4">
                  <c:v>32.57</c:v>
                </c:pt>
              </c:numCache>
            </c:numRef>
          </c:val>
          <c:smooth val="0"/>
          <c:extLst>
            <c:ext xmlns:c16="http://schemas.microsoft.com/office/drawing/2014/chart" uri="{C3380CC4-5D6E-409C-BE32-E72D297353CC}">
              <c16:uniqueId val="{00000001-664C-4AF7-8786-AB7D2067B80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832-43F7-A06E-0594BC80138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0.04</c:v>
                </c:pt>
              </c:numCache>
            </c:numRef>
          </c:val>
          <c:smooth val="0"/>
          <c:extLst>
            <c:ext xmlns:c16="http://schemas.microsoft.com/office/drawing/2014/chart" uri="{C3380CC4-5D6E-409C-BE32-E72D297353CC}">
              <c16:uniqueId val="{00000001-8832-43F7-A06E-0594BC80138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8F7-4F20-BA96-1C754ED258D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29.74</c:v>
                </c:pt>
                <c:pt idx="2">
                  <c:v>48.2</c:v>
                </c:pt>
                <c:pt idx="3">
                  <c:v>46.91</c:v>
                </c:pt>
                <c:pt idx="4">
                  <c:v>52.27</c:v>
                </c:pt>
              </c:numCache>
            </c:numRef>
          </c:val>
          <c:smooth val="0"/>
          <c:extLst>
            <c:ext xmlns:c16="http://schemas.microsoft.com/office/drawing/2014/chart" uri="{C3380CC4-5D6E-409C-BE32-E72D297353CC}">
              <c16:uniqueId val="{00000001-D8F7-4F20-BA96-1C754ED258D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27.95</c:v>
                </c:pt>
                <c:pt idx="2">
                  <c:v>37.44</c:v>
                </c:pt>
                <c:pt idx="3">
                  <c:v>44.28</c:v>
                </c:pt>
                <c:pt idx="4">
                  <c:v>58.82</c:v>
                </c:pt>
              </c:numCache>
            </c:numRef>
          </c:val>
          <c:extLst>
            <c:ext xmlns:c16="http://schemas.microsoft.com/office/drawing/2014/chart" uri="{C3380CC4-5D6E-409C-BE32-E72D297353CC}">
              <c16:uniqueId val="{00000000-80C8-42AC-9E53-CC1A8C9D070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53.44</c:v>
                </c:pt>
                <c:pt idx="2">
                  <c:v>46.85</c:v>
                </c:pt>
                <c:pt idx="3">
                  <c:v>44.35</c:v>
                </c:pt>
                <c:pt idx="4">
                  <c:v>41.51</c:v>
                </c:pt>
              </c:numCache>
            </c:numRef>
          </c:val>
          <c:smooth val="0"/>
          <c:extLst>
            <c:ext xmlns:c16="http://schemas.microsoft.com/office/drawing/2014/chart" uri="{C3380CC4-5D6E-409C-BE32-E72D297353CC}">
              <c16:uniqueId val="{00000001-80C8-42AC-9E53-CC1A8C9D070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3443.94</c:v>
                </c:pt>
                <c:pt idx="2">
                  <c:v>3090.5</c:v>
                </c:pt>
                <c:pt idx="3">
                  <c:v>2820.19</c:v>
                </c:pt>
                <c:pt idx="4">
                  <c:v>2644.58</c:v>
                </c:pt>
              </c:numCache>
            </c:numRef>
          </c:val>
          <c:extLst>
            <c:ext xmlns:c16="http://schemas.microsoft.com/office/drawing/2014/chart" uri="{C3380CC4-5D6E-409C-BE32-E72D297353CC}">
              <c16:uniqueId val="{00000000-5D36-4135-8D75-1CE6B0B2F94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1267.3900000000001</c:v>
                </c:pt>
                <c:pt idx="2">
                  <c:v>1268.6300000000001</c:v>
                </c:pt>
                <c:pt idx="3">
                  <c:v>1283.69</c:v>
                </c:pt>
                <c:pt idx="4">
                  <c:v>1160.22</c:v>
                </c:pt>
              </c:numCache>
            </c:numRef>
          </c:val>
          <c:smooth val="0"/>
          <c:extLst>
            <c:ext xmlns:c16="http://schemas.microsoft.com/office/drawing/2014/chart" uri="{C3380CC4-5D6E-409C-BE32-E72D297353CC}">
              <c16:uniqueId val="{00000001-5D36-4135-8D75-1CE6B0B2F94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81.87</c:v>
                </c:pt>
                <c:pt idx="2">
                  <c:v>78.489999999999995</c:v>
                </c:pt>
                <c:pt idx="3">
                  <c:v>79.03</c:v>
                </c:pt>
                <c:pt idx="4">
                  <c:v>60.14</c:v>
                </c:pt>
              </c:numCache>
            </c:numRef>
          </c:val>
          <c:extLst>
            <c:ext xmlns:c16="http://schemas.microsoft.com/office/drawing/2014/chart" uri="{C3380CC4-5D6E-409C-BE32-E72D297353CC}">
              <c16:uniqueId val="{00000000-A9EC-4AE6-9962-E2676212694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84.3</c:v>
                </c:pt>
                <c:pt idx="2">
                  <c:v>82.88</c:v>
                </c:pt>
                <c:pt idx="3">
                  <c:v>82.53</c:v>
                </c:pt>
                <c:pt idx="4">
                  <c:v>81.81</c:v>
                </c:pt>
              </c:numCache>
            </c:numRef>
          </c:val>
          <c:smooth val="0"/>
          <c:extLst>
            <c:ext xmlns:c16="http://schemas.microsoft.com/office/drawing/2014/chart" uri="{C3380CC4-5D6E-409C-BE32-E72D297353CC}">
              <c16:uniqueId val="{00000001-A9EC-4AE6-9962-E2676212694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247.33</c:v>
                </c:pt>
                <c:pt idx="2">
                  <c:v>258.05</c:v>
                </c:pt>
                <c:pt idx="3">
                  <c:v>256.26</c:v>
                </c:pt>
                <c:pt idx="4">
                  <c:v>336.56</c:v>
                </c:pt>
              </c:numCache>
            </c:numRef>
          </c:val>
          <c:extLst>
            <c:ext xmlns:c16="http://schemas.microsoft.com/office/drawing/2014/chart" uri="{C3380CC4-5D6E-409C-BE32-E72D297353CC}">
              <c16:uniqueId val="{00000000-C952-4F2D-B767-661F1864969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185.47</c:v>
                </c:pt>
                <c:pt idx="2">
                  <c:v>187.76</c:v>
                </c:pt>
                <c:pt idx="3">
                  <c:v>190.48</c:v>
                </c:pt>
                <c:pt idx="4">
                  <c:v>193.59</c:v>
                </c:pt>
              </c:numCache>
            </c:numRef>
          </c:val>
          <c:smooth val="0"/>
          <c:extLst>
            <c:ext xmlns:c16="http://schemas.microsoft.com/office/drawing/2014/chart" uri="{C3380CC4-5D6E-409C-BE32-E72D297353CC}">
              <c16:uniqueId val="{00000001-C952-4F2D-B767-661F1864969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鳥取県　北栄町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D1</v>
      </c>
      <c r="X8" s="71"/>
      <c r="Y8" s="71"/>
      <c r="Z8" s="71"/>
      <c r="AA8" s="71"/>
      <c r="AB8" s="71"/>
      <c r="AC8" s="71"/>
      <c r="AD8" s="72" t="str">
        <f>データ!$M$6</f>
        <v>非設置</v>
      </c>
      <c r="AE8" s="72"/>
      <c r="AF8" s="72"/>
      <c r="AG8" s="72"/>
      <c r="AH8" s="72"/>
      <c r="AI8" s="72"/>
      <c r="AJ8" s="72"/>
      <c r="AK8" s="3"/>
      <c r="AL8" s="46">
        <f>データ!S6</f>
        <v>14508</v>
      </c>
      <c r="AM8" s="46"/>
      <c r="AN8" s="46"/>
      <c r="AO8" s="46"/>
      <c r="AP8" s="46"/>
      <c r="AQ8" s="46"/>
      <c r="AR8" s="46"/>
      <c r="AS8" s="46"/>
      <c r="AT8" s="45">
        <f>データ!T6</f>
        <v>56.94</v>
      </c>
      <c r="AU8" s="45"/>
      <c r="AV8" s="45"/>
      <c r="AW8" s="45"/>
      <c r="AX8" s="45"/>
      <c r="AY8" s="45"/>
      <c r="AZ8" s="45"/>
      <c r="BA8" s="45"/>
      <c r="BB8" s="45">
        <f>データ!U6</f>
        <v>254.79</v>
      </c>
      <c r="BC8" s="45"/>
      <c r="BD8" s="45"/>
      <c r="BE8" s="45"/>
      <c r="BF8" s="45"/>
      <c r="BG8" s="45"/>
      <c r="BH8" s="45"/>
      <c r="BI8" s="45"/>
      <c r="BJ8" s="3"/>
      <c r="BK8" s="3"/>
      <c r="BL8" s="67" t="s">
        <v>10</v>
      </c>
      <c r="BM8" s="68"/>
      <c r="BN8" s="69" t="s">
        <v>11</v>
      </c>
      <c r="BO8" s="69"/>
      <c r="BP8" s="69"/>
      <c r="BQ8" s="69"/>
      <c r="BR8" s="69"/>
      <c r="BS8" s="69"/>
      <c r="BT8" s="69"/>
      <c r="BU8" s="69"/>
      <c r="BV8" s="69"/>
      <c r="BW8" s="69"/>
      <c r="BX8" s="69"/>
      <c r="BY8" s="70"/>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59.27</v>
      </c>
      <c r="J10" s="45"/>
      <c r="K10" s="45"/>
      <c r="L10" s="45"/>
      <c r="M10" s="45"/>
      <c r="N10" s="45"/>
      <c r="O10" s="45"/>
      <c r="P10" s="45">
        <f>データ!P6</f>
        <v>96.78</v>
      </c>
      <c r="Q10" s="45"/>
      <c r="R10" s="45"/>
      <c r="S10" s="45"/>
      <c r="T10" s="45"/>
      <c r="U10" s="45"/>
      <c r="V10" s="45"/>
      <c r="W10" s="45">
        <f>データ!Q6</f>
        <v>94.53</v>
      </c>
      <c r="X10" s="45"/>
      <c r="Y10" s="45"/>
      <c r="Z10" s="45"/>
      <c r="AA10" s="45"/>
      <c r="AB10" s="45"/>
      <c r="AC10" s="45"/>
      <c r="AD10" s="46">
        <f>データ!R6</f>
        <v>4110</v>
      </c>
      <c r="AE10" s="46"/>
      <c r="AF10" s="46"/>
      <c r="AG10" s="46"/>
      <c r="AH10" s="46"/>
      <c r="AI10" s="46"/>
      <c r="AJ10" s="46"/>
      <c r="AK10" s="2"/>
      <c r="AL10" s="46">
        <f>データ!V6</f>
        <v>13985</v>
      </c>
      <c r="AM10" s="46"/>
      <c r="AN10" s="46"/>
      <c r="AO10" s="46"/>
      <c r="AP10" s="46"/>
      <c r="AQ10" s="46"/>
      <c r="AR10" s="46"/>
      <c r="AS10" s="46"/>
      <c r="AT10" s="45">
        <f>データ!W6</f>
        <v>5.2</v>
      </c>
      <c r="AU10" s="45"/>
      <c r="AV10" s="45"/>
      <c r="AW10" s="45"/>
      <c r="AX10" s="45"/>
      <c r="AY10" s="45"/>
      <c r="AZ10" s="45"/>
      <c r="BA10" s="45"/>
      <c r="BB10" s="45">
        <f>データ!X6</f>
        <v>2689.42</v>
      </c>
      <c r="BC10" s="45"/>
      <c r="BD10" s="45"/>
      <c r="BE10" s="45"/>
      <c r="BF10" s="45"/>
      <c r="BG10" s="45"/>
      <c r="BH10" s="45"/>
      <c r="BI10" s="45"/>
      <c r="BJ10" s="2"/>
      <c r="BK10" s="2"/>
      <c r="BL10" s="52" t="s">
        <v>22</v>
      </c>
      <c r="BM10" s="53"/>
      <c r="BN10" s="60" t="s">
        <v>23</v>
      </c>
      <c r="BO10" s="60"/>
      <c r="BP10" s="60"/>
      <c r="BQ10" s="60"/>
      <c r="BR10" s="60"/>
      <c r="BS10" s="60"/>
      <c r="BT10" s="60"/>
      <c r="BU10" s="60"/>
      <c r="BV10" s="60"/>
      <c r="BW10" s="60"/>
      <c r="BX10" s="60"/>
      <c r="BY10" s="6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2" t="s">
        <v>26</v>
      </c>
      <c r="BM14" s="33"/>
      <c r="BN14" s="33"/>
      <c r="BO14" s="33"/>
      <c r="BP14" s="33"/>
      <c r="BQ14" s="33"/>
      <c r="BR14" s="33"/>
      <c r="BS14" s="33"/>
      <c r="BT14" s="33"/>
      <c r="BU14" s="33"/>
      <c r="BV14" s="33"/>
      <c r="BW14" s="33"/>
      <c r="BX14" s="33"/>
      <c r="BY14" s="33"/>
      <c r="BZ14" s="34"/>
    </row>
    <row r="15" spans="1:78" ht="13.5" customHeight="1" x14ac:dyDescent="0.2">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4" t="s">
        <v>115</v>
      </c>
      <c r="BM16" s="55"/>
      <c r="BN16" s="55"/>
      <c r="BO16" s="55"/>
      <c r="BP16" s="55"/>
      <c r="BQ16" s="55"/>
      <c r="BR16" s="55"/>
      <c r="BS16" s="55"/>
      <c r="BT16" s="55"/>
      <c r="BU16" s="55"/>
      <c r="BV16" s="55"/>
      <c r="BW16" s="55"/>
      <c r="BX16" s="55"/>
      <c r="BY16" s="55"/>
      <c r="BZ16" s="5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4"/>
      <c r="BM17" s="55"/>
      <c r="BN17" s="55"/>
      <c r="BO17" s="55"/>
      <c r="BP17" s="55"/>
      <c r="BQ17" s="55"/>
      <c r="BR17" s="55"/>
      <c r="BS17" s="55"/>
      <c r="BT17" s="55"/>
      <c r="BU17" s="55"/>
      <c r="BV17" s="55"/>
      <c r="BW17" s="55"/>
      <c r="BX17" s="55"/>
      <c r="BY17" s="55"/>
      <c r="BZ17" s="5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4"/>
      <c r="BM18" s="55"/>
      <c r="BN18" s="55"/>
      <c r="BO18" s="55"/>
      <c r="BP18" s="55"/>
      <c r="BQ18" s="55"/>
      <c r="BR18" s="55"/>
      <c r="BS18" s="55"/>
      <c r="BT18" s="55"/>
      <c r="BU18" s="55"/>
      <c r="BV18" s="55"/>
      <c r="BW18" s="55"/>
      <c r="BX18" s="55"/>
      <c r="BY18" s="55"/>
      <c r="BZ18" s="5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4"/>
      <c r="BM19" s="55"/>
      <c r="BN19" s="55"/>
      <c r="BO19" s="55"/>
      <c r="BP19" s="55"/>
      <c r="BQ19" s="55"/>
      <c r="BR19" s="55"/>
      <c r="BS19" s="55"/>
      <c r="BT19" s="55"/>
      <c r="BU19" s="55"/>
      <c r="BV19" s="55"/>
      <c r="BW19" s="55"/>
      <c r="BX19" s="55"/>
      <c r="BY19" s="55"/>
      <c r="BZ19" s="5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4"/>
      <c r="BM20" s="55"/>
      <c r="BN20" s="55"/>
      <c r="BO20" s="55"/>
      <c r="BP20" s="55"/>
      <c r="BQ20" s="55"/>
      <c r="BR20" s="55"/>
      <c r="BS20" s="55"/>
      <c r="BT20" s="55"/>
      <c r="BU20" s="55"/>
      <c r="BV20" s="55"/>
      <c r="BW20" s="55"/>
      <c r="BX20" s="55"/>
      <c r="BY20" s="55"/>
      <c r="BZ20" s="5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4"/>
      <c r="BM21" s="55"/>
      <c r="BN21" s="55"/>
      <c r="BO21" s="55"/>
      <c r="BP21" s="55"/>
      <c r="BQ21" s="55"/>
      <c r="BR21" s="55"/>
      <c r="BS21" s="55"/>
      <c r="BT21" s="55"/>
      <c r="BU21" s="55"/>
      <c r="BV21" s="55"/>
      <c r="BW21" s="55"/>
      <c r="BX21" s="55"/>
      <c r="BY21" s="55"/>
      <c r="BZ21" s="5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4"/>
      <c r="BM22" s="55"/>
      <c r="BN22" s="55"/>
      <c r="BO22" s="55"/>
      <c r="BP22" s="55"/>
      <c r="BQ22" s="55"/>
      <c r="BR22" s="55"/>
      <c r="BS22" s="55"/>
      <c r="BT22" s="55"/>
      <c r="BU22" s="55"/>
      <c r="BV22" s="55"/>
      <c r="BW22" s="55"/>
      <c r="BX22" s="55"/>
      <c r="BY22" s="55"/>
      <c r="BZ22" s="5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4"/>
      <c r="BM23" s="55"/>
      <c r="BN23" s="55"/>
      <c r="BO23" s="55"/>
      <c r="BP23" s="55"/>
      <c r="BQ23" s="55"/>
      <c r="BR23" s="55"/>
      <c r="BS23" s="55"/>
      <c r="BT23" s="55"/>
      <c r="BU23" s="55"/>
      <c r="BV23" s="55"/>
      <c r="BW23" s="55"/>
      <c r="BX23" s="55"/>
      <c r="BY23" s="55"/>
      <c r="BZ23" s="5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4"/>
      <c r="BM24" s="55"/>
      <c r="BN24" s="55"/>
      <c r="BO24" s="55"/>
      <c r="BP24" s="55"/>
      <c r="BQ24" s="55"/>
      <c r="BR24" s="55"/>
      <c r="BS24" s="55"/>
      <c r="BT24" s="55"/>
      <c r="BU24" s="55"/>
      <c r="BV24" s="55"/>
      <c r="BW24" s="55"/>
      <c r="BX24" s="55"/>
      <c r="BY24" s="55"/>
      <c r="BZ24" s="5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4"/>
      <c r="BM25" s="55"/>
      <c r="BN25" s="55"/>
      <c r="BO25" s="55"/>
      <c r="BP25" s="55"/>
      <c r="BQ25" s="55"/>
      <c r="BR25" s="55"/>
      <c r="BS25" s="55"/>
      <c r="BT25" s="55"/>
      <c r="BU25" s="55"/>
      <c r="BV25" s="55"/>
      <c r="BW25" s="55"/>
      <c r="BX25" s="55"/>
      <c r="BY25" s="55"/>
      <c r="BZ25" s="5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4"/>
      <c r="BM26" s="55"/>
      <c r="BN26" s="55"/>
      <c r="BO26" s="55"/>
      <c r="BP26" s="55"/>
      <c r="BQ26" s="55"/>
      <c r="BR26" s="55"/>
      <c r="BS26" s="55"/>
      <c r="BT26" s="55"/>
      <c r="BU26" s="55"/>
      <c r="BV26" s="55"/>
      <c r="BW26" s="55"/>
      <c r="BX26" s="55"/>
      <c r="BY26" s="55"/>
      <c r="BZ26" s="5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4"/>
      <c r="BM27" s="55"/>
      <c r="BN27" s="55"/>
      <c r="BO27" s="55"/>
      <c r="BP27" s="55"/>
      <c r="BQ27" s="55"/>
      <c r="BR27" s="55"/>
      <c r="BS27" s="55"/>
      <c r="BT27" s="55"/>
      <c r="BU27" s="55"/>
      <c r="BV27" s="55"/>
      <c r="BW27" s="55"/>
      <c r="BX27" s="55"/>
      <c r="BY27" s="55"/>
      <c r="BZ27" s="5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4"/>
      <c r="BM28" s="55"/>
      <c r="BN28" s="55"/>
      <c r="BO28" s="55"/>
      <c r="BP28" s="55"/>
      <c r="BQ28" s="55"/>
      <c r="BR28" s="55"/>
      <c r="BS28" s="55"/>
      <c r="BT28" s="55"/>
      <c r="BU28" s="55"/>
      <c r="BV28" s="55"/>
      <c r="BW28" s="55"/>
      <c r="BX28" s="55"/>
      <c r="BY28" s="55"/>
      <c r="BZ28" s="5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4"/>
      <c r="BM29" s="55"/>
      <c r="BN29" s="55"/>
      <c r="BO29" s="55"/>
      <c r="BP29" s="55"/>
      <c r="BQ29" s="55"/>
      <c r="BR29" s="55"/>
      <c r="BS29" s="55"/>
      <c r="BT29" s="55"/>
      <c r="BU29" s="55"/>
      <c r="BV29" s="55"/>
      <c r="BW29" s="55"/>
      <c r="BX29" s="55"/>
      <c r="BY29" s="55"/>
      <c r="BZ29" s="5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4"/>
      <c r="BM30" s="55"/>
      <c r="BN30" s="55"/>
      <c r="BO30" s="55"/>
      <c r="BP30" s="55"/>
      <c r="BQ30" s="55"/>
      <c r="BR30" s="55"/>
      <c r="BS30" s="55"/>
      <c r="BT30" s="55"/>
      <c r="BU30" s="55"/>
      <c r="BV30" s="55"/>
      <c r="BW30" s="55"/>
      <c r="BX30" s="55"/>
      <c r="BY30" s="55"/>
      <c r="BZ30" s="5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4"/>
      <c r="BM31" s="55"/>
      <c r="BN31" s="55"/>
      <c r="BO31" s="55"/>
      <c r="BP31" s="55"/>
      <c r="BQ31" s="55"/>
      <c r="BR31" s="55"/>
      <c r="BS31" s="55"/>
      <c r="BT31" s="55"/>
      <c r="BU31" s="55"/>
      <c r="BV31" s="55"/>
      <c r="BW31" s="55"/>
      <c r="BX31" s="55"/>
      <c r="BY31" s="55"/>
      <c r="BZ31" s="5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4"/>
      <c r="BM32" s="55"/>
      <c r="BN32" s="55"/>
      <c r="BO32" s="55"/>
      <c r="BP32" s="55"/>
      <c r="BQ32" s="55"/>
      <c r="BR32" s="55"/>
      <c r="BS32" s="55"/>
      <c r="BT32" s="55"/>
      <c r="BU32" s="55"/>
      <c r="BV32" s="55"/>
      <c r="BW32" s="55"/>
      <c r="BX32" s="55"/>
      <c r="BY32" s="55"/>
      <c r="BZ32" s="5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4"/>
      <c r="BM33" s="55"/>
      <c r="BN33" s="55"/>
      <c r="BO33" s="55"/>
      <c r="BP33" s="55"/>
      <c r="BQ33" s="55"/>
      <c r="BR33" s="55"/>
      <c r="BS33" s="55"/>
      <c r="BT33" s="55"/>
      <c r="BU33" s="55"/>
      <c r="BV33" s="55"/>
      <c r="BW33" s="55"/>
      <c r="BX33" s="55"/>
      <c r="BY33" s="55"/>
      <c r="BZ33" s="5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4"/>
      <c r="BM34" s="55"/>
      <c r="BN34" s="55"/>
      <c r="BO34" s="55"/>
      <c r="BP34" s="55"/>
      <c r="BQ34" s="55"/>
      <c r="BR34" s="55"/>
      <c r="BS34" s="55"/>
      <c r="BT34" s="55"/>
      <c r="BU34" s="55"/>
      <c r="BV34" s="55"/>
      <c r="BW34" s="55"/>
      <c r="BX34" s="55"/>
      <c r="BY34" s="55"/>
      <c r="BZ34" s="5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4"/>
      <c r="BM35" s="55"/>
      <c r="BN35" s="55"/>
      <c r="BO35" s="55"/>
      <c r="BP35" s="55"/>
      <c r="BQ35" s="55"/>
      <c r="BR35" s="55"/>
      <c r="BS35" s="55"/>
      <c r="BT35" s="55"/>
      <c r="BU35" s="55"/>
      <c r="BV35" s="55"/>
      <c r="BW35" s="55"/>
      <c r="BX35" s="55"/>
      <c r="BY35" s="55"/>
      <c r="BZ35" s="5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4"/>
      <c r="BM36" s="55"/>
      <c r="BN36" s="55"/>
      <c r="BO36" s="55"/>
      <c r="BP36" s="55"/>
      <c r="BQ36" s="55"/>
      <c r="BR36" s="55"/>
      <c r="BS36" s="55"/>
      <c r="BT36" s="55"/>
      <c r="BU36" s="55"/>
      <c r="BV36" s="55"/>
      <c r="BW36" s="55"/>
      <c r="BX36" s="55"/>
      <c r="BY36" s="55"/>
      <c r="BZ36" s="5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4"/>
      <c r="BM37" s="55"/>
      <c r="BN37" s="55"/>
      <c r="BO37" s="55"/>
      <c r="BP37" s="55"/>
      <c r="BQ37" s="55"/>
      <c r="BR37" s="55"/>
      <c r="BS37" s="55"/>
      <c r="BT37" s="55"/>
      <c r="BU37" s="55"/>
      <c r="BV37" s="55"/>
      <c r="BW37" s="55"/>
      <c r="BX37" s="55"/>
      <c r="BY37" s="55"/>
      <c r="BZ37" s="5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4"/>
      <c r="BM38" s="55"/>
      <c r="BN38" s="55"/>
      <c r="BO38" s="55"/>
      <c r="BP38" s="55"/>
      <c r="BQ38" s="55"/>
      <c r="BR38" s="55"/>
      <c r="BS38" s="55"/>
      <c r="BT38" s="55"/>
      <c r="BU38" s="55"/>
      <c r="BV38" s="55"/>
      <c r="BW38" s="55"/>
      <c r="BX38" s="55"/>
      <c r="BY38" s="55"/>
      <c r="BZ38" s="5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4"/>
      <c r="BM39" s="55"/>
      <c r="BN39" s="55"/>
      <c r="BO39" s="55"/>
      <c r="BP39" s="55"/>
      <c r="BQ39" s="55"/>
      <c r="BR39" s="55"/>
      <c r="BS39" s="55"/>
      <c r="BT39" s="55"/>
      <c r="BU39" s="55"/>
      <c r="BV39" s="55"/>
      <c r="BW39" s="55"/>
      <c r="BX39" s="55"/>
      <c r="BY39" s="55"/>
      <c r="BZ39" s="5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4"/>
      <c r="BM40" s="55"/>
      <c r="BN40" s="55"/>
      <c r="BO40" s="55"/>
      <c r="BP40" s="55"/>
      <c r="BQ40" s="55"/>
      <c r="BR40" s="55"/>
      <c r="BS40" s="55"/>
      <c r="BT40" s="55"/>
      <c r="BU40" s="55"/>
      <c r="BV40" s="55"/>
      <c r="BW40" s="55"/>
      <c r="BX40" s="55"/>
      <c r="BY40" s="55"/>
      <c r="BZ40" s="5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4"/>
      <c r="BM41" s="55"/>
      <c r="BN41" s="55"/>
      <c r="BO41" s="55"/>
      <c r="BP41" s="55"/>
      <c r="BQ41" s="55"/>
      <c r="BR41" s="55"/>
      <c r="BS41" s="55"/>
      <c r="BT41" s="55"/>
      <c r="BU41" s="55"/>
      <c r="BV41" s="55"/>
      <c r="BW41" s="55"/>
      <c r="BX41" s="55"/>
      <c r="BY41" s="55"/>
      <c r="BZ41" s="5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4"/>
      <c r="BM42" s="55"/>
      <c r="BN42" s="55"/>
      <c r="BO42" s="55"/>
      <c r="BP42" s="55"/>
      <c r="BQ42" s="55"/>
      <c r="BR42" s="55"/>
      <c r="BS42" s="55"/>
      <c r="BT42" s="55"/>
      <c r="BU42" s="55"/>
      <c r="BV42" s="55"/>
      <c r="BW42" s="55"/>
      <c r="BX42" s="55"/>
      <c r="BY42" s="55"/>
      <c r="BZ42" s="5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4"/>
      <c r="BM43" s="55"/>
      <c r="BN43" s="55"/>
      <c r="BO43" s="55"/>
      <c r="BP43" s="55"/>
      <c r="BQ43" s="55"/>
      <c r="BR43" s="55"/>
      <c r="BS43" s="55"/>
      <c r="BT43" s="55"/>
      <c r="BU43" s="55"/>
      <c r="BV43" s="55"/>
      <c r="BW43" s="55"/>
      <c r="BX43" s="55"/>
      <c r="BY43" s="55"/>
      <c r="BZ43" s="5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39"/>
      <c r="BM60" s="40"/>
      <c r="BN60" s="40"/>
      <c r="BO60" s="40"/>
      <c r="BP60" s="40"/>
      <c r="BQ60" s="40"/>
      <c r="BR60" s="40"/>
      <c r="BS60" s="40"/>
      <c r="BT60" s="40"/>
      <c r="BU60" s="40"/>
      <c r="BV60" s="40"/>
      <c r="BW60" s="40"/>
      <c r="BX60" s="40"/>
      <c r="BY60" s="40"/>
      <c r="BZ60" s="41"/>
    </row>
    <row r="61" spans="1:78" ht="13.5" customHeight="1" x14ac:dyDescent="0.2">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114</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2">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5e1AC0xWhtbfSMC2+sDEkKaY9lFrIs+EVYGB8KY59P9c9t+mGPUzm5xmmwW2UneBDdZ7rNNue9lF/jrVTdmz3g==" saltValue="PATo/xjU2wHQtQ/S4iEyh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B9:H9"/>
    <mergeCell ref="B10:H10"/>
    <mergeCell ref="I10:O10"/>
    <mergeCell ref="P10:V10"/>
    <mergeCell ref="W10:AC10"/>
    <mergeCell ref="AD10:AJ10"/>
    <mergeCell ref="B60:BJ61"/>
    <mergeCell ref="BL64:BZ65"/>
    <mergeCell ref="C83:BJ83"/>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313726</v>
      </c>
      <c r="D6" s="19">
        <f t="shared" si="3"/>
        <v>46</v>
      </c>
      <c r="E6" s="19">
        <f t="shared" si="3"/>
        <v>17</v>
      </c>
      <c r="F6" s="19">
        <f t="shared" si="3"/>
        <v>4</v>
      </c>
      <c r="G6" s="19">
        <f t="shared" si="3"/>
        <v>0</v>
      </c>
      <c r="H6" s="19" t="str">
        <f t="shared" si="3"/>
        <v>鳥取県　北栄町</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59.27</v>
      </c>
      <c r="P6" s="20">
        <f t="shared" si="3"/>
        <v>96.78</v>
      </c>
      <c r="Q6" s="20">
        <f t="shared" si="3"/>
        <v>94.53</v>
      </c>
      <c r="R6" s="20">
        <f t="shared" si="3"/>
        <v>4110</v>
      </c>
      <c r="S6" s="20">
        <f t="shared" si="3"/>
        <v>14508</v>
      </c>
      <c r="T6" s="20">
        <f t="shared" si="3"/>
        <v>56.94</v>
      </c>
      <c r="U6" s="20">
        <f t="shared" si="3"/>
        <v>254.79</v>
      </c>
      <c r="V6" s="20">
        <f t="shared" si="3"/>
        <v>13985</v>
      </c>
      <c r="W6" s="20">
        <f t="shared" si="3"/>
        <v>5.2</v>
      </c>
      <c r="X6" s="20">
        <f t="shared" si="3"/>
        <v>2689.42</v>
      </c>
      <c r="Y6" s="21" t="str">
        <f>IF(Y7="",NA(),Y7)</f>
        <v>-</v>
      </c>
      <c r="Z6" s="21">
        <f t="shared" ref="Z6:AH6" si="4">IF(Z7="",NA(),Z7)</f>
        <v>132.9</v>
      </c>
      <c r="AA6" s="21">
        <f t="shared" si="4"/>
        <v>138.16</v>
      </c>
      <c r="AB6" s="21">
        <f t="shared" si="4"/>
        <v>126.03</v>
      </c>
      <c r="AC6" s="21">
        <f t="shared" si="4"/>
        <v>118.92</v>
      </c>
      <c r="AD6" s="21" t="str">
        <f t="shared" si="4"/>
        <v>-</v>
      </c>
      <c r="AE6" s="21">
        <f t="shared" si="4"/>
        <v>103.34</v>
      </c>
      <c r="AF6" s="21">
        <f t="shared" si="4"/>
        <v>102.7</v>
      </c>
      <c r="AG6" s="21">
        <f t="shared" si="4"/>
        <v>104.11</v>
      </c>
      <c r="AH6" s="21">
        <f t="shared" si="4"/>
        <v>101.98</v>
      </c>
      <c r="AI6" s="20" t="str">
        <f>IF(AI7="","",IF(AI7="-","【-】","【"&amp;SUBSTITUTE(TEXT(AI7,"#,##0.00"),"-","△")&amp;"】"))</f>
        <v>【104.54】</v>
      </c>
      <c r="AJ6" s="21" t="str">
        <f>IF(AJ7="",NA(),AJ7)</f>
        <v>-</v>
      </c>
      <c r="AK6" s="20">
        <f t="shared" ref="AK6:AS6" si="5">IF(AK7="",NA(),AK7)</f>
        <v>0</v>
      </c>
      <c r="AL6" s="20">
        <f t="shared" si="5"/>
        <v>0</v>
      </c>
      <c r="AM6" s="20">
        <f t="shared" si="5"/>
        <v>0</v>
      </c>
      <c r="AN6" s="20">
        <f t="shared" si="5"/>
        <v>0</v>
      </c>
      <c r="AO6" s="21" t="str">
        <f t="shared" si="5"/>
        <v>-</v>
      </c>
      <c r="AP6" s="21">
        <f t="shared" si="5"/>
        <v>29.74</v>
      </c>
      <c r="AQ6" s="21">
        <f t="shared" si="5"/>
        <v>48.2</v>
      </c>
      <c r="AR6" s="21">
        <f t="shared" si="5"/>
        <v>46.91</v>
      </c>
      <c r="AS6" s="21">
        <f t="shared" si="5"/>
        <v>52.27</v>
      </c>
      <c r="AT6" s="20" t="str">
        <f>IF(AT7="","",IF(AT7="-","【-】","【"&amp;SUBSTITUTE(TEXT(AT7,"#,##0.00"),"-","△")&amp;"】"))</f>
        <v>【65.93】</v>
      </c>
      <c r="AU6" s="21" t="str">
        <f>IF(AU7="",NA(),AU7)</f>
        <v>-</v>
      </c>
      <c r="AV6" s="21">
        <f t="shared" ref="AV6:BD6" si="6">IF(AV7="",NA(),AV7)</f>
        <v>27.95</v>
      </c>
      <c r="AW6" s="21">
        <f t="shared" si="6"/>
        <v>37.44</v>
      </c>
      <c r="AX6" s="21">
        <f t="shared" si="6"/>
        <v>44.28</v>
      </c>
      <c r="AY6" s="21">
        <f t="shared" si="6"/>
        <v>58.82</v>
      </c>
      <c r="AZ6" s="21" t="str">
        <f t="shared" si="6"/>
        <v>-</v>
      </c>
      <c r="BA6" s="21">
        <f t="shared" si="6"/>
        <v>53.44</v>
      </c>
      <c r="BB6" s="21">
        <f t="shared" si="6"/>
        <v>46.85</v>
      </c>
      <c r="BC6" s="21">
        <f t="shared" si="6"/>
        <v>44.35</v>
      </c>
      <c r="BD6" s="21">
        <f t="shared" si="6"/>
        <v>41.51</v>
      </c>
      <c r="BE6" s="20" t="str">
        <f>IF(BE7="","",IF(BE7="-","【-】","【"&amp;SUBSTITUTE(TEXT(BE7,"#,##0.00"),"-","△")&amp;"】"))</f>
        <v>【44.25】</v>
      </c>
      <c r="BF6" s="21" t="str">
        <f>IF(BF7="",NA(),BF7)</f>
        <v>-</v>
      </c>
      <c r="BG6" s="21">
        <f t="shared" ref="BG6:BO6" si="7">IF(BG7="",NA(),BG7)</f>
        <v>3443.94</v>
      </c>
      <c r="BH6" s="21">
        <f t="shared" si="7"/>
        <v>3090.5</v>
      </c>
      <c r="BI6" s="21">
        <f t="shared" si="7"/>
        <v>2820.19</v>
      </c>
      <c r="BJ6" s="21">
        <f t="shared" si="7"/>
        <v>2644.58</v>
      </c>
      <c r="BK6" s="21" t="str">
        <f t="shared" si="7"/>
        <v>-</v>
      </c>
      <c r="BL6" s="21">
        <f t="shared" si="7"/>
        <v>1267.3900000000001</v>
      </c>
      <c r="BM6" s="21">
        <f t="shared" si="7"/>
        <v>1268.6300000000001</v>
      </c>
      <c r="BN6" s="21">
        <f t="shared" si="7"/>
        <v>1283.69</v>
      </c>
      <c r="BO6" s="21">
        <f t="shared" si="7"/>
        <v>1160.22</v>
      </c>
      <c r="BP6" s="20" t="str">
        <f>IF(BP7="","",IF(BP7="-","【-】","【"&amp;SUBSTITUTE(TEXT(BP7,"#,##0.00"),"-","△")&amp;"】"))</f>
        <v>【1,182.11】</v>
      </c>
      <c r="BQ6" s="21" t="str">
        <f>IF(BQ7="",NA(),BQ7)</f>
        <v>-</v>
      </c>
      <c r="BR6" s="21">
        <f t="shared" ref="BR6:BZ6" si="8">IF(BR7="",NA(),BR7)</f>
        <v>81.87</v>
      </c>
      <c r="BS6" s="21">
        <f t="shared" si="8"/>
        <v>78.489999999999995</v>
      </c>
      <c r="BT6" s="21">
        <f t="shared" si="8"/>
        <v>79.03</v>
      </c>
      <c r="BU6" s="21">
        <f t="shared" si="8"/>
        <v>60.14</v>
      </c>
      <c r="BV6" s="21" t="str">
        <f t="shared" si="8"/>
        <v>-</v>
      </c>
      <c r="BW6" s="21">
        <f t="shared" si="8"/>
        <v>84.3</v>
      </c>
      <c r="BX6" s="21">
        <f t="shared" si="8"/>
        <v>82.88</v>
      </c>
      <c r="BY6" s="21">
        <f t="shared" si="8"/>
        <v>82.53</v>
      </c>
      <c r="BZ6" s="21">
        <f t="shared" si="8"/>
        <v>81.81</v>
      </c>
      <c r="CA6" s="20" t="str">
        <f>IF(CA7="","",IF(CA7="-","【-】","【"&amp;SUBSTITUTE(TEXT(CA7,"#,##0.00"),"-","△")&amp;"】"))</f>
        <v>【73.78】</v>
      </c>
      <c r="CB6" s="21" t="str">
        <f>IF(CB7="",NA(),CB7)</f>
        <v>-</v>
      </c>
      <c r="CC6" s="21">
        <f t="shared" ref="CC6:CK6" si="9">IF(CC7="",NA(),CC7)</f>
        <v>247.33</v>
      </c>
      <c r="CD6" s="21">
        <f t="shared" si="9"/>
        <v>258.05</v>
      </c>
      <c r="CE6" s="21">
        <f t="shared" si="9"/>
        <v>256.26</v>
      </c>
      <c r="CF6" s="21">
        <f t="shared" si="9"/>
        <v>336.56</v>
      </c>
      <c r="CG6" s="21" t="str">
        <f t="shared" si="9"/>
        <v>-</v>
      </c>
      <c r="CH6" s="21">
        <f t="shared" si="9"/>
        <v>185.47</v>
      </c>
      <c r="CI6" s="21">
        <f t="shared" si="9"/>
        <v>187.76</v>
      </c>
      <c r="CJ6" s="21">
        <f t="shared" si="9"/>
        <v>190.48</v>
      </c>
      <c r="CK6" s="21">
        <f t="shared" si="9"/>
        <v>193.59</v>
      </c>
      <c r="CL6" s="20" t="str">
        <f>IF(CL7="","",IF(CL7="-","【-】","【"&amp;SUBSTITUTE(TEXT(CL7,"#,##0.00"),"-","△")&amp;"】"))</f>
        <v>【220.62】</v>
      </c>
      <c r="CM6" s="21" t="str">
        <f>IF(CM7="",NA(),CM7)</f>
        <v>-</v>
      </c>
      <c r="CN6" s="21">
        <f t="shared" ref="CN6:CV6" si="10">IF(CN7="",NA(),CN7)</f>
        <v>49.72</v>
      </c>
      <c r="CO6" s="21">
        <f t="shared" si="10"/>
        <v>52.05</v>
      </c>
      <c r="CP6" s="21">
        <f t="shared" si="10"/>
        <v>54.2</v>
      </c>
      <c r="CQ6" s="21">
        <f t="shared" si="10"/>
        <v>49.16</v>
      </c>
      <c r="CR6" s="21" t="str">
        <f t="shared" si="10"/>
        <v>-</v>
      </c>
      <c r="CS6" s="21">
        <f t="shared" si="10"/>
        <v>45.68</v>
      </c>
      <c r="CT6" s="21">
        <f t="shared" si="10"/>
        <v>45.87</v>
      </c>
      <c r="CU6" s="21">
        <f t="shared" si="10"/>
        <v>44.24</v>
      </c>
      <c r="CV6" s="21">
        <f t="shared" si="10"/>
        <v>45.3</v>
      </c>
      <c r="CW6" s="20" t="str">
        <f>IF(CW7="","",IF(CW7="-","【-】","【"&amp;SUBSTITUTE(TEXT(CW7,"#,##0.00"),"-","△")&amp;"】"))</f>
        <v>【42.22】</v>
      </c>
      <c r="CX6" s="21" t="str">
        <f>IF(CX7="",NA(),CX7)</f>
        <v>-</v>
      </c>
      <c r="CY6" s="21">
        <f t="shared" ref="CY6:DG6" si="11">IF(CY7="",NA(),CY7)</f>
        <v>90.53</v>
      </c>
      <c r="CZ6" s="21">
        <f t="shared" si="11"/>
        <v>91.29</v>
      </c>
      <c r="DA6" s="21">
        <f t="shared" si="11"/>
        <v>91.73</v>
      </c>
      <c r="DB6" s="21">
        <f t="shared" si="11"/>
        <v>92.27</v>
      </c>
      <c r="DC6" s="21" t="str">
        <f t="shared" si="11"/>
        <v>-</v>
      </c>
      <c r="DD6" s="21">
        <f t="shared" si="11"/>
        <v>87.96</v>
      </c>
      <c r="DE6" s="21">
        <f t="shared" si="11"/>
        <v>87.65</v>
      </c>
      <c r="DF6" s="21">
        <f t="shared" si="11"/>
        <v>88.15</v>
      </c>
      <c r="DG6" s="21">
        <f t="shared" si="11"/>
        <v>88.37</v>
      </c>
      <c r="DH6" s="20" t="str">
        <f>IF(DH7="","",IF(DH7="-","【-】","【"&amp;SUBSTITUTE(TEXT(DH7,"#,##0.00"),"-","△")&amp;"】"))</f>
        <v>【85.67】</v>
      </c>
      <c r="DI6" s="21" t="str">
        <f>IF(DI7="",NA(),DI7)</f>
        <v>-</v>
      </c>
      <c r="DJ6" s="21">
        <f t="shared" ref="DJ6:DR6" si="12">IF(DJ7="",NA(),DJ7)</f>
        <v>37.130000000000003</v>
      </c>
      <c r="DK6" s="21">
        <f t="shared" si="12"/>
        <v>38.82</v>
      </c>
      <c r="DL6" s="21">
        <f t="shared" si="12"/>
        <v>40.58</v>
      </c>
      <c r="DM6" s="21">
        <f t="shared" si="12"/>
        <v>41.8</v>
      </c>
      <c r="DN6" s="21" t="str">
        <f t="shared" si="12"/>
        <v>-</v>
      </c>
      <c r="DO6" s="21">
        <f t="shared" si="12"/>
        <v>27.82</v>
      </c>
      <c r="DP6" s="21">
        <f t="shared" si="12"/>
        <v>29.24</v>
      </c>
      <c r="DQ6" s="21">
        <f t="shared" si="12"/>
        <v>31.73</v>
      </c>
      <c r="DR6" s="21">
        <f t="shared" si="12"/>
        <v>32.57</v>
      </c>
      <c r="DS6" s="20" t="str">
        <f>IF(DS7="","",IF(DS7="-","【-】","【"&amp;SUBSTITUTE(TEXT(DS7,"#,##0.00"),"-","△")&amp;"】"))</f>
        <v>【28.00】</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0.04</v>
      </c>
      <c r="ED6" s="20" t="str">
        <f>IF(ED7="","",IF(ED7="-","【-】","【"&amp;SUBSTITUTE(TEXT(ED7,"#,##0.00"),"-","△")&amp;"】"))</f>
        <v>【0.03】</v>
      </c>
      <c r="EE6" s="21" t="str">
        <f>IF(EE7="",NA(),EE7)</f>
        <v>-</v>
      </c>
      <c r="EF6" s="21">
        <f t="shared" ref="EF6:EN6" si="14">IF(EF7="",NA(),EF7)</f>
        <v>0.49</v>
      </c>
      <c r="EG6" s="21">
        <f t="shared" si="14"/>
        <v>0.03</v>
      </c>
      <c r="EH6" s="20">
        <f t="shared" si="14"/>
        <v>0</v>
      </c>
      <c r="EI6" s="20">
        <f t="shared" si="14"/>
        <v>0</v>
      </c>
      <c r="EJ6" s="21" t="str">
        <f t="shared" si="14"/>
        <v>-</v>
      </c>
      <c r="EK6" s="21">
        <f t="shared" si="14"/>
        <v>0.04</v>
      </c>
      <c r="EL6" s="21">
        <f t="shared" si="14"/>
        <v>0.06</v>
      </c>
      <c r="EM6" s="21">
        <f t="shared" si="14"/>
        <v>0.27</v>
      </c>
      <c r="EN6" s="21">
        <f t="shared" si="14"/>
        <v>0.22</v>
      </c>
      <c r="EO6" s="20" t="str">
        <f>IF(EO7="","",IF(EO7="-","【-】","【"&amp;SUBSTITUTE(TEXT(EO7,"#,##0.00"),"-","△")&amp;"】"))</f>
        <v>【0.13】</v>
      </c>
    </row>
    <row r="7" spans="1:148" s="22" customFormat="1" x14ac:dyDescent="0.2">
      <c r="A7" s="14"/>
      <c r="B7" s="23">
        <v>2022</v>
      </c>
      <c r="C7" s="23">
        <v>313726</v>
      </c>
      <c r="D7" s="23">
        <v>46</v>
      </c>
      <c r="E7" s="23">
        <v>17</v>
      </c>
      <c r="F7" s="23">
        <v>4</v>
      </c>
      <c r="G7" s="23">
        <v>0</v>
      </c>
      <c r="H7" s="23" t="s">
        <v>96</v>
      </c>
      <c r="I7" s="23" t="s">
        <v>97</v>
      </c>
      <c r="J7" s="23" t="s">
        <v>98</v>
      </c>
      <c r="K7" s="23" t="s">
        <v>99</v>
      </c>
      <c r="L7" s="23" t="s">
        <v>100</v>
      </c>
      <c r="M7" s="23" t="s">
        <v>101</v>
      </c>
      <c r="N7" s="24" t="s">
        <v>102</v>
      </c>
      <c r="O7" s="24">
        <v>59.27</v>
      </c>
      <c r="P7" s="24">
        <v>96.78</v>
      </c>
      <c r="Q7" s="24">
        <v>94.53</v>
      </c>
      <c r="R7" s="24">
        <v>4110</v>
      </c>
      <c r="S7" s="24">
        <v>14508</v>
      </c>
      <c r="T7" s="24">
        <v>56.94</v>
      </c>
      <c r="U7" s="24">
        <v>254.79</v>
      </c>
      <c r="V7" s="24">
        <v>13985</v>
      </c>
      <c r="W7" s="24">
        <v>5.2</v>
      </c>
      <c r="X7" s="24">
        <v>2689.42</v>
      </c>
      <c r="Y7" s="24" t="s">
        <v>102</v>
      </c>
      <c r="Z7" s="24">
        <v>132.9</v>
      </c>
      <c r="AA7" s="24">
        <v>138.16</v>
      </c>
      <c r="AB7" s="24">
        <v>126.03</v>
      </c>
      <c r="AC7" s="24">
        <v>118.92</v>
      </c>
      <c r="AD7" s="24" t="s">
        <v>102</v>
      </c>
      <c r="AE7" s="24">
        <v>103.34</v>
      </c>
      <c r="AF7" s="24">
        <v>102.7</v>
      </c>
      <c r="AG7" s="24">
        <v>104.11</v>
      </c>
      <c r="AH7" s="24">
        <v>101.98</v>
      </c>
      <c r="AI7" s="24">
        <v>104.54</v>
      </c>
      <c r="AJ7" s="24" t="s">
        <v>102</v>
      </c>
      <c r="AK7" s="24">
        <v>0</v>
      </c>
      <c r="AL7" s="24">
        <v>0</v>
      </c>
      <c r="AM7" s="24">
        <v>0</v>
      </c>
      <c r="AN7" s="24">
        <v>0</v>
      </c>
      <c r="AO7" s="24" t="s">
        <v>102</v>
      </c>
      <c r="AP7" s="24">
        <v>29.74</v>
      </c>
      <c r="AQ7" s="24">
        <v>48.2</v>
      </c>
      <c r="AR7" s="24">
        <v>46.91</v>
      </c>
      <c r="AS7" s="24">
        <v>52.27</v>
      </c>
      <c r="AT7" s="24">
        <v>65.930000000000007</v>
      </c>
      <c r="AU7" s="24" t="s">
        <v>102</v>
      </c>
      <c r="AV7" s="24">
        <v>27.95</v>
      </c>
      <c r="AW7" s="24">
        <v>37.44</v>
      </c>
      <c r="AX7" s="24">
        <v>44.28</v>
      </c>
      <c r="AY7" s="24">
        <v>58.82</v>
      </c>
      <c r="AZ7" s="24" t="s">
        <v>102</v>
      </c>
      <c r="BA7" s="24">
        <v>53.44</v>
      </c>
      <c r="BB7" s="24">
        <v>46.85</v>
      </c>
      <c r="BC7" s="24">
        <v>44.35</v>
      </c>
      <c r="BD7" s="24">
        <v>41.51</v>
      </c>
      <c r="BE7" s="24">
        <v>44.25</v>
      </c>
      <c r="BF7" s="24" t="s">
        <v>102</v>
      </c>
      <c r="BG7" s="24">
        <v>3443.94</v>
      </c>
      <c r="BH7" s="24">
        <v>3090.5</v>
      </c>
      <c r="BI7" s="24">
        <v>2820.19</v>
      </c>
      <c r="BJ7" s="24">
        <v>2644.58</v>
      </c>
      <c r="BK7" s="24" t="s">
        <v>102</v>
      </c>
      <c r="BL7" s="24">
        <v>1267.3900000000001</v>
      </c>
      <c r="BM7" s="24">
        <v>1268.6300000000001</v>
      </c>
      <c r="BN7" s="24">
        <v>1283.69</v>
      </c>
      <c r="BO7" s="24">
        <v>1160.22</v>
      </c>
      <c r="BP7" s="24">
        <v>1182.1099999999999</v>
      </c>
      <c r="BQ7" s="24" t="s">
        <v>102</v>
      </c>
      <c r="BR7" s="24">
        <v>81.87</v>
      </c>
      <c r="BS7" s="24">
        <v>78.489999999999995</v>
      </c>
      <c r="BT7" s="24">
        <v>79.03</v>
      </c>
      <c r="BU7" s="24">
        <v>60.14</v>
      </c>
      <c r="BV7" s="24" t="s">
        <v>102</v>
      </c>
      <c r="BW7" s="24">
        <v>84.3</v>
      </c>
      <c r="BX7" s="24">
        <v>82.88</v>
      </c>
      <c r="BY7" s="24">
        <v>82.53</v>
      </c>
      <c r="BZ7" s="24">
        <v>81.81</v>
      </c>
      <c r="CA7" s="24">
        <v>73.78</v>
      </c>
      <c r="CB7" s="24" t="s">
        <v>102</v>
      </c>
      <c r="CC7" s="24">
        <v>247.33</v>
      </c>
      <c r="CD7" s="24">
        <v>258.05</v>
      </c>
      <c r="CE7" s="24">
        <v>256.26</v>
      </c>
      <c r="CF7" s="24">
        <v>336.56</v>
      </c>
      <c r="CG7" s="24" t="s">
        <v>102</v>
      </c>
      <c r="CH7" s="24">
        <v>185.47</v>
      </c>
      <c r="CI7" s="24">
        <v>187.76</v>
      </c>
      <c r="CJ7" s="24">
        <v>190.48</v>
      </c>
      <c r="CK7" s="24">
        <v>193.59</v>
      </c>
      <c r="CL7" s="24">
        <v>220.62</v>
      </c>
      <c r="CM7" s="24" t="s">
        <v>102</v>
      </c>
      <c r="CN7" s="24">
        <v>49.72</v>
      </c>
      <c r="CO7" s="24">
        <v>52.05</v>
      </c>
      <c r="CP7" s="24">
        <v>54.2</v>
      </c>
      <c r="CQ7" s="24">
        <v>49.16</v>
      </c>
      <c r="CR7" s="24" t="s">
        <v>102</v>
      </c>
      <c r="CS7" s="24">
        <v>45.68</v>
      </c>
      <c r="CT7" s="24">
        <v>45.87</v>
      </c>
      <c r="CU7" s="24">
        <v>44.24</v>
      </c>
      <c r="CV7" s="24">
        <v>45.3</v>
      </c>
      <c r="CW7" s="24">
        <v>42.22</v>
      </c>
      <c r="CX7" s="24" t="s">
        <v>102</v>
      </c>
      <c r="CY7" s="24">
        <v>90.53</v>
      </c>
      <c r="CZ7" s="24">
        <v>91.29</v>
      </c>
      <c r="DA7" s="24">
        <v>91.73</v>
      </c>
      <c r="DB7" s="24">
        <v>92.27</v>
      </c>
      <c r="DC7" s="24" t="s">
        <v>102</v>
      </c>
      <c r="DD7" s="24">
        <v>87.96</v>
      </c>
      <c r="DE7" s="24">
        <v>87.65</v>
      </c>
      <c r="DF7" s="24">
        <v>88.15</v>
      </c>
      <c r="DG7" s="24">
        <v>88.37</v>
      </c>
      <c r="DH7" s="24">
        <v>85.67</v>
      </c>
      <c r="DI7" s="24" t="s">
        <v>102</v>
      </c>
      <c r="DJ7" s="24">
        <v>37.130000000000003</v>
      </c>
      <c r="DK7" s="24">
        <v>38.82</v>
      </c>
      <c r="DL7" s="24">
        <v>40.58</v>
      </c>
      <c r="DM7" s="24">
        <v>41.8</v>
      </c>
      <c r="DN7" s="24" t="s">
        <v>102</v>
      </c>
      <c r="DO7" s="24">
        <v>27.82</v>
      </c>
      <c r="DP7" s="24">
        <v>29.24</v>
      </c>
      <c r="DQ7" s="24">
        <v>31.73</v>
      </c>
      <c r="DR7" s="24">
        <v>32.57</v>
      </c>
      <c r="DS7" s="24">
        <v>28</v>
      </c>
      <c r="DT7" s="24" t="s">
        <v>102</v>
      </c>
      <c r="DU7" s="24">
        <v>0</v>
      </c>
      <c r="DV7" s="24">
        <v>0</v>
      </c>
      <c r="DW7" s="24">
        <v>0</v>
      </c>
      <c r="DX7" s="24">
        <v>0</v>
      </c>
      <c r="DY7" s="24" t="s">
        <v>102</v>
      </c>
      <c r="DZ7" s="24">
        <v>0</v>
      </c>
      <c r="EA7" s="24">
        <v>0</v>
      </c>
      <c r="EB7" s="24">
        <v>0</v>
      </c>
      <c r="EC7" s="24">
        <v>0.04</v>
      </c>
      <c r="ED7" s="24">
        <v>0.03</v>
      </c>
      <c r="EE7" s="24" t="s">
        <v>102</v>
      </c>
      <c r="EF7" s="24">
        <v>0.49</v>
      </c>
      <c r="EG7" s="24">
        <v>0.03</v>
      </c>
      <c r="EH7" s="24">
        <v>0</v>
      </c>
      <c r="EI7" s="24">
        <v>0</v>
      </c>
      <c r="EJ7" s="24" t="s">
        <v>102</v>
      </c>
      <c r="EK7" s="24">
        <v>0.04</v>
      </c>
      <c r="EL7" s="24">
        <v>0.06</v>
      </c>
      <c r="EM7" s="24">
        <v>0.27</v>
      </c>
      <c r="EN7" s="24">
        <v>0.22</v>
      </c>
      <c r="EO7" s="24">
        <v>0.13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2023-12-12T00:57:48Z</dcterms:created>
  <dcterms:modified xsi:type="dcterms:W3CDTF">2024-02-07T06:22:41Z</dcterms:modified>
  <cp:category/>
</cp:coreProperties>
</file>